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d.docs.live.net/F3F536BCEC293B46/Documents/"/>
    </mc:Choice>
  </mc:AlternateContent>
  <xr:revisionPtr revIDLastSave="63" documentId="13_ncr:1_{E3ACA8EA-9E91-484D-8A81-A44DA2254CFA}" xr6:coauthVersionLast="47" xr6:coauthVersionMax="47" xr10:uidLastSave="{A0FB7394-5D34-4224-BAE1-8C5C7D16EDB8}"/>
  <bookViews>
    <workbookView xWindow="-108" yWindow="-108" windowWidth="23256" windowHeight="13176" tabRatio="935" activeTab="7" xr2:uid="{C0B8E77D-ECA2-4C25-B61D-5B7DA735FC75}"/>
  </bookViews>
  <sheets>
    <sheet name="Dashboard" sheetId="12" r:id="rId1"/>
    <sheet name="Constituents" sheetId="1" r:id="rId2"/>
    <sheet name="Moments" sheetId="2" r:id="rId3"/>
    <sheet name="GMV" sheetId="3" r:id="rId4"/>
    <sheet name="MRR" sheetId="5" r:id="rId5"/>
    <sheet name="2FST Optimality" sheetId="6" r:id="rId6"/>
    <sheet name="Solver Fixed Mix" sheetId="10" r:id="rId7"/>
    <sheet name="DashboardData" sheetId="11" r:id="rId8"/>
  </sheets>
  <definedNames>
    <definedName name="mu_GMV">#REF!</definedName>
    <definedName name="mu_MRR">#REF!</definedName>
    <definedName name="sigma2_GMV">#REF!</definedName>
    <definedName name="sigma2_MRR">#REF!</definedName>
    <definedName name="solver_adj" localSheetId="5" hidden="1">'2FST Optimality'!$E$19:$E$21</definedName>
    <definedName name="solver_cvg" localSheetId="5" hidden="1">0.0001</definedName>
    <definedName name="solver_drv" localSheetId="5" hidden="1">2</definedName>
    <definedName name="solver_eng" localSheetId="5" hidden="1">1</definedName>
    <definedName name="solver_eng" localSheetId="2" hidden="1">1</definedName>
    <definedName name="solver_est" localSheetId="5" hidden="1">1</definedName>
    <definedName name="solver_itr" localSheetId="5" hidden="1">2147483647</definedName>
    <definedName name="solver_lhs1" localSheetId="5" hidden="1">'2FST Optimality'!$E$19:$E$21</definedName>
    <definedName name="solver_lhs2" localSheetId="5" hidden="1">'2FST Optimality'!$E$22</definedName>
    <definedName name="solver_lhs3" localSheetId="5" hidden="1">'2FST Optimality'!$E$26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eg" localSheetId="2" hidden="1">1</definedName>
    <definedName name="solver_nod" localSheetId="5" hidden="1">2147483647</definedName>
    <definedName name="solver_num" localSheetId="5" hidden="1">3</definedName>
    <definedName name="solver_num" localSheetId="2" hidden="1">0</definedName>
    <definedName name="solver_nwt" localSheetId="5" hidden="1">1</definedName>
    <definedName name="solver_opt" localSheetId="5" hidden="1">'2FST Optimality'!$E$24</definedName>
    <definedName name="solver_opt" localSheetId="2" hidden="1">Moments!$A$8</definedName>
    <definedName name="solver_pre" localSheetId="5" hidden="1">0.000001</definedName>
    <definedName name="solver_rbv" localSheetId="5" hidden="1">2</definedName>
    <definedName name="solver_rel1" localSheetId="5" hidden="1">3</definedName>
    <definedName name="solver_rel2" localSheetId="5" hidden="1">2</definedName>
    <definedName name="solver_rel3" localSheetId="5" hidden="1">1</definedName>
    <definedName name="solver_rhs1" localSheetId="5" hidden="1">15%</definedName>
    <definedName name="solver_rhs2" localSheetId="5" hidden="1">100%</definedName>
    <definedName name="solver_rhs3" localSheetId="5" hidden="1">'2FST Optimality'!$B$7^2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typ" localSheetId="2" hidden="1">1</definedName>
    <definedName name="solver_val" localSheetId="5" hidden="1">0</definedName>
    <definedName name="solver_val" localSheetId="2" hidden="1">0</definedName>
    <definedName name="solver_ver" localSheetId="5" hidden="1">3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11" l="1"/>
  <c r="U28" i="11"/>
  <c r="T28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252" i="11"/>
  <c r="C15" i="10"/>
  <c r="U8" i="11"/>
  <c r="V8" i="11"/>
  <c r="U7" i="11"/>
  <c r="V7" i="11"/>
  <c r="C19" i="10"/>
  <c r="T26" i="11"/>
  <c r="C26" i="10"/>
  <c r="C25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488" i="10"/>
  <c r="AE489" i="10"/>
  <c r="AE490" i="10"/>
  <c r="AE491" i="10"/>
  <c r="AE492" i="10"/>
  <c r="AE493" i="10"/>
  <c r="AE494" i="10"/>
  <c r="AE495" i="10"/>
  <c r="AE496" i="10"/>
  <c r="AE497" i="10"/>
  <c r="AE498" i="10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AE530" i="10"/>
  <c r="AE531" i="10"/>
  <c r="AE532" i="10"/>
  <c r="AE533" i="10"/>
  <c r="AE534" i="10"/>
  <c r="AE535" i="10"/>
  <c r="AE536" i="10"/>
  <c r="AE537" i="10"/>
  <c r="AE538" i="10"/>
  <c r="AE539" i="10"/>
  <c r="AE540" i="10"/>
  <c r="AE541" i="10"/>
  <c r="AE542" i="10"/>
  <c r="AE543" i="10"/>
  <c r="AE544" i="10"/>
  <c r="AE545" i="10"/>
  <c r="AE546" i="10"/>
  <c r="AE547" i="10"/>
  <c r="AE548" i="10"/>
  <c r="AE549" i="10"/>
  <c r="AE550" i="10"/>
  <c r="AE551" i="10"/>
  <c r="AE552" i="10"/>
  <c r="AE553" i="10"/>
  <c r="AE554" i="10"/>
  <c r="AE555" i="10"/>
  <c r="AE556" i="10"/>
  <c r="AE557" i="10"/>
  <c r="AE558" i="10"/>
  <c r="AE559" i="10"/>
  <c r="AE560" i="10"/>
  <c r="AE561" i="10"/>
  <c r="AE562" i="10"/>
  <c r="AE563" i="10"/>
  <c r="AE564" i="10"/>
  <c r="AE565" i="10"/>
  <c r="AE566" i="10"/>
  <c r="AE567" i="10"/>
  <c r="AE568" i="10"/>
  <c r="AE569" i="10"/>
  <c r="AE570" i="10"/>
  <c r="AE571" i="10"/>
  <c r="AE572" i="10"/>
  <c r="AE573" i="10"/>
  <c r="AE574" i="10"/>
  <c r="AE575" i="10"/>
  <c r="AE576" i="10"/>
  <c r="AE577" i="10"/>
  <c r="AE578" i="10"/>
  <c r="AE579" i="10"/>
  <c r="AE580" i="10"/>
  <c r="AE581" i="10"/>
  <c r="AE582" i="10"/>
  <c r="AE583" i="10"/>
  <c r="AE584" i="10"/>
  <c r="AE585" i="10"/>
  <c r="AE586" i="10"/>
  <c r="AE587" i="10"/>
  <c r="AE588" i="10"/>
  <c r="AE589" i="10"/>
  <c r="AE590" i="10"/>
  <c r="AE591" i="10"/>
  <c r="AE592" i="10"/>
  <c r="AE593" i="10"/>
  <c r="AE594" i="10"/>
  <c r="AE595" i="10"/>
  <c r="AE596" i="10"/>
  <c r="AE597" i="10"/>
  <c r="AE598" i="10"/>
  <c r="AE599" i="10"/>
  <c r="AE600" i="10"/>
  <c r="AE601" i="10"/>
  <c r="AE602" i="10"/>
  <c r="AE603" i="10"/>
  <c r="AE604" i="10"/>
  <c r="AE605" i="10"/>
  <c r="AE606" i="10"/>
  <c r="AE607" i="10"/>
  <c r="AE608" i="10"/>
  <c r="AE609" i="10"/>
  <c r="AE610" i="10"/>
  <c r="AE611" i="10"/>
  <c r="AE612" i="10"/>
  <c r="AE613" i="10"/>
  <c r="AE614" i="10"/>
  <c r="AE615" i="10"/>
  <c r="AE616" i="10"/>
  <c r="AE617" i="10"/>
  <c r="AE618" i="10"/>
  <c r="AE619" i="10"/>
  <c r="AE620" i="10"/>
  <c r="AE621" i="10"/>
  <c r="AE622" i="10"/>
  <c r="AE623" i="10"/>
  <c r="AE624" i="10"/>
  <c r="AE625" i="10"/>
  <c r="AE626" i="10"/>
  <c r="AE627" i="10"/>
  <c r="AE628" i="10"/>
  <c r="AE629" i="10"/>
  <c r="AE630" i="10"/>
  <c r="AE631" i="10"/>
  <c r="AE632" i="10"/>
  <c r="AE633" i="10"/>
  <c r="AE634" i="10"/>
  <c r="AE635" i="10"/>
  <c r="AE636" i="10"/>
  <c r="AE637" i="10"/>
  <c r="AE638" i="10"/>
  <c r="AE639" i="10"/>
  <c r="AE640" i="10"/>
  <c r="AE641" i="10"/>
  <c r="AE642" i="10"/>
  <c r="AE643" i="10"/>
  <c r="AE644" i="10"/>
  <c r="AE645" i="10"/>
  <c r="AE646" i="10"/>
  <c r="AE647" i="10"/>
  <c r="AE648" i="10"/>
  <c r="AE649" i="10"/>
  <c r="AE650" i="10"/>
  <c r="AE651" i="10"/>
  <c r="AE652" i="10"/>
  <c r="AE653" i="10"/>
  <c r="AE654" i="10"/>
  <c r="AE655" i="10"/>
  <c r="AE656" i="10"/>
  <c r="AE657" i="10"/>
  <c r="AE658" i="10"/>
  <c r="AE659" i="10"/>
  <c r="AE660" i="10"/>
  <c r="AE661" i="10"/>
  <c r="AE662" i="10"/>
  <c r="AE663" i="10"/>
  <c r="AE664" i="10"/>
  <c r="AE665" i="10"/>
  <c r="AE666" i="10"/>
  <c r="AE667" i="10"/>
  <c r="AE668" i="10"/>
  <c r="AE669" i="10"/>
  <c r="AE670" i="10"/>
  <c r="AE671" i="10"/>
  <c r="AE672" i="10"/>
  <c r="AE673" i="10"/>
  <c r="AE674" i="10"/>
  <c r="AE675" i="10"/>
  <c r="AE676" i="10"/>
  <c r="AE677" i="10"/>
  <c r="AE678" i="10"/>
  <c r="AE679" i="10"/>
  <c r="AE680" i="10"/>
  <c r="AE681" i="10"/>
  <c r="AE682" i="10"/>
  <c r="AE683" i="10"/>
  <c r="AE684" i="10"/>
  <c r="AE685" i="10"/>
  <c r="AE686" i="10"/>
  <c r="AE687" i="10"/>
  <c r="AE688" i="10"/>
  <c r="AE689" i="10"/>
  <c r="AE690" i="10"/>
  <c r="AE691" i="10"/>
  <c r="AE692" i="10"/>
  <c r="AE693" i="10"/>
  <c r="AE694" i="10"/>
  <c r="AE695" i="10"/>
  <c r="AE696" i="10"/>
  <c r="AE697" i="10"/>
  <c r="AE698" i="10"/>
  <c r="AE699" i="10"/>
  <c r="AE700" i="10"/>
  <c r="AE701" i="10"/>
  <c r="AE702" i="10"/>
  <c r="AE703" i="10"/>
  <c r="AE704" i="10"/>
  <c r="AE705" i="10"/>
  <c r="AE706" i="10"/>
  <c r="AE707" i="10"/>
  <c r="AE708" i="10"/>
  <c r="AE709" i="10"/>
  <c r="AE710" i="10"/>
  <c r="AE711" i="10"/>
  <c r="AE712" i="10"/>
  <c r="AE713" i="10"/>
  <c r="AE714" i="10"/>
  <c r="AE715" i="10"/>
  <c r="AE716" i="10"/>
  <c r="AE717" i="10"/>
  <c r="AE718" i="10"/>
  <c r="AE719" i="10"/>
  <c r="AE720" i="10"/>
  <c r="AE721" i="10"/>
  <c r="AE722" i="10"/>
  <c r="AE723" i="10"/>
  <c r="AE724" i="10"/>
  <c r="AE725" i="10"/>
  <c r="AE726" i="10"/>
  <c r="AE727" i="10"/>
  <c r="AE728" i="10"/>
  <c r="AE729" i="10"/>
  <c r="AE730" i="10"/>
  <c r="AE731" i="10"/>
  <c r="AE732" i="10"/>
  <c r="AE733" i="10"/>
  <c r="AE734" i="10"/>
  <c r="AE735" i="10"/>
  <c r="AE736" i="10"/>
  <c r="AE737" i="10"/>
  <c r="AE738" i="10"/>
  <c r="AE739" i="10"/>
  <c r="AE740" i="10"/>
  <c r="AE741" i="10"/>
  <c r="AE742" i="10"/>
  <c r="AE743" i="10"/>
  <c r="AE744" i="10"/>
  <c r="AE745" i="10"/>
  <c r="AE746" i="10"/>
  <c r="AE747" i="10"/>
  <c r="AE748" i="10"/>
  <c r="AE749" i="10"/>
  <c r="AE750" i="10"/>
  <c r="AE751" i="10"/>
  <c r="AE752" i="10"/>
  <c r="AE753" i="10"/>
  <c r="AE754" i="10"/>
  <c r="AE755" i="10"/>
  <c r="AE756" i="10"/>
  <c r="AE757" i="10"/>
  <c r="AE758" i="10"/>
  <c r="AE759" i="10"/>
  <c r="AE760" i="10"/>
  <c r="AE761" i="10"/>
  <c r="AE762" i="10"/>
  <c r="AE763" i="10"/>
  <c r="AE764" i="10"/>
  <c r="AE765" i="10"/>
  <c r="AE766" i="10"/>
  <c r="AE767" i="10"/>
  <c r="AE768" i="10"/>
  <c r="AE769" i="10"/>
  <c r="AE770" i="10"/>
  <c r="AE771" i="10"/>
  <c r="AE772" i="10"/>
  <c r="AE773" i="10"/>
  <c r="AE774" i="10"/>
  <c r="AE775" i="10"/>
  <c r="AE776" i="10"/>
  <c r="AE777" i="10"/>
  <c r="AE778" i="10"/>
  <c r="AE779" i="10"/>
  <c r="AE780" i="10"/>
  <c r="AE781" i="10"/>
  <c r="AE782" i="10"/>
  <c r="AE783" i="10"/>
  <c r="AE784" i="10"/>
  <c r="AE785" i="10"/>
  <c r="AE786" i="10"/>
  <c r="AE787" i="10"/>
  <c r="AE788" i="10"/>
  <c r="AE789" i="10"/>
  <c r="AE790" i="10"/>
  <c r="AE791" i="10"/>
  <c r="AE792" i="10"/>
  <c r="AE793" i="10"/>
  <c r="AE794" i="10"/>
  <c r="AE795" i="10"/>
  <c r="AE796" i="10"/>
  <c r="AE797" i="10"/>
  <c r="AE798" i="10"/>
  <c r="AE799" i="10"/>
  <c r="AE800" i="10"/>
  <c r="AE801" i="10"/>
  <c r="AE802" i="10"/>
  <c r="AE803" i="10"/>
  <c r="AE804" i="10"/>
  <c r="AE805" i="10"/>
  <c r="AE806" i="10"/>
  <c r="AE807" i="10"/>
  <c r="AE808" i="10"/>
  <c r="AE809" i="10"/>
  <c r="AE810" i="10"/>
  <c r="AE811" i="10"/>
  <c r="AE812" i="10"/>
  <c r="AE813" i="10"/>
  <c r="AE814" i="10"/>
  <c r="AE815" i="10"/>
  <c r="AE816" i="10"/>
  <c r="AE817" i="10"/>
  <c r="AE818" i="10"/>
  <c r="AE819" i="10"/>
  <c r="AE820" i="10"/>
  <c r="AE821" i="10"/>
  <c r="AE822" i="10"/>
  <c r="AE823" i="10"/>
  <c r="AE824" i="10"/>
  <c r="AE825" i="10"/>
  <c r="AE826" i="10"/>
  <c r="AE827" i="10"/>
  <c r="AE828" i="10"/>
  <c r="AE829" i="10"/>
  <c r="AE830" i="10"/>
  <c r="AE831" i="10"/>
  <c r="AE832" i="10"/>
  <c r="AE833" i="10"/>
  <c r="AE834" i="10"/>
  <c r="AE835" i="10"/>
  <c r="AE836" i="10"/>
  <c r="AE837" i="10"/>
  <c r="AE838" i="10"/>
  <c r="AE839" i="10"/>
  <c r="AE840" i="10"/>
  <c r="AE841" i="10"/>
  <c r="AE842" i="10"/>
  <c r="AE843" i="10"/>
  <c r="AE844" i="10"/>
  <c r="AE845" i="10"/>
  <c r="AE846" i="10"/>
  <c r="AE847" i="10"/>
  <c r="AE848" i="10"/>
  <c r="AE849" i="10"/>
  <c r="AE850" i="10"/>
  <c r="AE851" i="10"/>
  <c r="AE852" i="10"/>
  <c r="AE853" i="10"/>
  <c r="AE854" i="10"/>
  <c r="AE855" i="10"/>
  <c r="AE856" i="10"/>
  <c r="AE857" i="10"/>
  <c r="AE858" i="10"/>
  <c r="AE859" i="10"/>
  <c r="AE860" i="10"/>
  <c r="AE861" i="10"/>
  <c r="AE862" i="10"/>
  <c r="AE863" i="10"/>
  <c r="AE864" i="10"/>
  <c r="AE865" i="10"/>
  <c r="AE866" i="10"/>
  <c r="AE867" i="10"/>
  <c r="AE868" i="10"/>
  <c r="AE869" i="10"/>
  <c r="AE870" i="10"/>
  <c r="AE871" i="10"/>
  <c r="AE872" i="10"/>
  <c r="AE873" i="10"/>
  <c r="AE874" i="10"/>
  <c r="AE875" i="10"/>
  <c r="AE876" i="10"/>
  <c r="AE877" i="10"/>
  <c r="AE878" i="10"/>
  <c r="AE879" i="10"/>
  <c r="AE880" i="10"/>
  <c r="AE881" i="10"/>
  <c r="AE882" i="10"/>
  <c r="AE883" i="10"/>
  <c r="AE884" i="10"/>
  <c r="AE885" i="10"/>
  <c r="AE886" i="10"/>
  <c r="AE887" i="10"/>
  <c r="AE888" i="10"/>
  <c r="AE889" i="10"/>
  <c r="AE890" i="10"/>
  <c r="AE891" i="10"/>
  <c r="AE892" i="10"/>
  <c r="AE893" i="10"/>
  <c r="AE894" i="10"/>
  <c r="AE895" i="10"/>
  <c r="AE896" i="10"/>
  <c r="AE897" i="10"/>
  <c r="AE898" i="10"/>
  <c r="AE899" i="10"/>
  <c r="AE900" i="10"/>
  <c r="AE901" i="10"/>
  <c r="AE902" i="10"/>
  <c r="AE903" i="10"/>
  <c r="AE904" i="10"/>
  <c r="AE905" i="10"/>
  <c r="AE906" i="10"/>
  <c r="AE907" i="10"/>
  <c r="AE908" i="10"/>
  <c r="AE909" i="10"/>
  <c r="AE910" i="10"/>
  <c r="AE911" i="10"/>
  <c r="AE912" i="10"/>
  <c r="AE913" i="10"/>
  <c r="AE914" i="10"/>
  <c r="AE915" i="10"/>
  <c r="AE916" i="10"/>
  <c r="AE917" i="10"/>
  <c r="AE918" i="10"/>
  <c r="AE919" i="10"/>
  <c r="AE920" i="10"/>
  <c r="AE921" i="10"/>
  <c r="AE922" i="10"/>
  <c r="AE923" i="10"/>
  <c r="AE924" i="10"/>
  <c r="AE925" i="10"/>
  <c r="AE926" i="10"/>
  <c r="AE927" i="10"/>
  <c r="AE928" i="10"/>
  <c r="AE929" i="10"/>
  <c r="AE930" i="10"/>
  <c r="AE931" i="10"/>
  <c r="AE932" i="10"/>
  <c r="AE933" i="10"/>
  <c r="AE934" i="10"/>
  <c r="AE935" i="10"/>
  <c r="AE936" i="10"/>
  <c r="AE937" i="10"/>
  <c r="AE938" i="10"/>
  <c r="AE939" i="10"/>
  <c r="AE940" i="10"/>
  <c r="AE941" i="10"/>
  <c r="AE942" i="10"/>
  <c r="AE943" i="10"/>
  <c r="AE944" i="10"/>
  <c r="AE945" i="10"/>
  <c r="AE946" i="10"/>
  <c r="AE947" i="10"/>
  <c r="AE948" i="10"/>
  <c r="AE949" i="10"/>
  <c r="AE950" i="10"/>
  <c r="AE951" i="10"/>
  <c r="AE952" i="10"/>
  <c r="AE953" i="10"/>
  <c r="AE954" i="10"/>
  <c r="AE955" i="10"/>
  <c r="AE956" i="10"/>
  <c r="AE957" i="10"/>
  <c r="AE958" i="10"/>
  <c r="AE959" i="10"/>
  <c r="AE960" i="10"/>
  <c r="AE961" i="10"/>
  <c r="AE962" i="10"/>
  <c r="AE963" i="10"/>
  <c r="AE964" i="10"/>
  <c r="AE965" i="10"/>
  <c r="AE966" i="10"/>
  <c r="AE967" i="10"/>
  <c r="AE968" i="10"/>
  <c r="AE969" i="10"/>
  <c r="AE970" i="10"/>
  <c r="AE971" i="10"/>
  <c r="AE972" i="10"/>
  <c r="AE973" i="10"/>
  <c r="AE974" i="10"/>
  <c r="AE975" i="10"/>
  <c r="AE976" i="10"/>
  <c r="AE977" i="10"/>
  <c r="AE978" i="10"/>
  <c r="AE979" i="10"/>
  <c r="AE980" i="10"/>
  <c r="AE981" i="10"/>
  <c r="AE982" i="10"/>
  <c r="AE983" i="10"/>
  <c r="AE984" i="10"/>
  <c r="AE985" i="10"/>
  <c r="AE986" i="10"/>
  <c r="AE987" i="10"/>
  <c r="AE988" i="10"/>
  <c r="AE989" i="10"/>
  <c r="AE990" i="10"/>
  <c r="AE991" i="10"/>
  <c r="AE992" i="10"/>
  <c r="AE993" i="10"/>
  <c r="AE994" i="10"/>
  <c r="AE995" i="10"/>
  <c r="AE996" i="10"/>
  <c r="AE997" i="10"/>
  <c r="AE998" i="10"/>
  <c r="AE999" i="10"/>
  <c r="AE1000" i="10"/>
  <c r="AE1001" i="10"/>
  <c r="AE1002" i="10"/>
  <c r="AE1003" i="10"/>
  <c r="AE1004" i="10"/>
  <c r="AE1005" i="10"/>
  <c r="AE1006" i="10"/>
  <c r="AE1007" i="10"/>
  <c r="AE1008" i="10"/>
  <c r="AE1009" i="10"/>
  <c r="AE1010" i="10"/>
  <c r="AE1011" i="10"/>
  <c r="AE1012" i="10"/>
  <c r="AE1013" i="10"/>
  <c r="AE1014" i="10"/>
  <c r="AE1015" i="10"/>
  <c r="AE1016" i="10"/>
  <c r="AE1017" i="10"/>
  <c r="AE1018" i="10"/>
  <c r="AE1019" i="10"/>
  <c r="AE1020" i="10"/>
  <c r="AE1021" i="10"/>
  <c r="AE1022" i="10"/>
  <c r="AE1023" i="10"/>
  <c r="AE1024" i="10"/>
  <c r="AE1025" i="10"/>
  <c r="AE1026" i="10"/>
  <c r="AE1027" i="10"/>
  <c r="AE1028" i="10"/>
  <c r="AE1029" i="10"/>
  <c r="AE1030" i="10"/>
  <c r="AE1031" i="10"/>
  <c r="AE1032" i="10"/>
  <c r="AE1033" i="10"/>
  <c r="AE1034" i="10"/>
  <c r="AE1035" i="10"/>
  <c r="AE1036" i="10"/>
  <c r="AE1037" i="10"/>
  <c r="AE1038" i="10"/>
  <c r="AE1039" i="10"/>
  <c r="AE1040" i="10"/>
  <c r="AE1041" i="10"/>
  <c r="AE1042" i="10"/>
  <c r="AE1043" i="10"/>
  <c r="AE1044" i="10"/>
  <c r="AE1045" i="10"/>
  <c r="AE1046" i="10"/>
  <c r="AE1047" i="10"/>
  <c r="AE1048" i="10"/>
  <c r="AE1049" i="10"/>
  <c r="AE1050" i="10"/>
  <c r="AE1051" i="10"/>
  <c r="AE1052" i="10"/>
  <c r="AE1053" i="10"/>
  <c r="AE1054" i="10"/>
  <c r="AE1055" i="10"/>
  <c r="AE1056" i="10"/>
  <c r="AE1057" i="10"/>
  <c r="AE1058" i="10"/>
  <c r="AE1059" i="10"/>
  <c r="AE1060" i="10"/>
  <c r="AE1061" i="10"/>
  <c r="AE1062" i="10"/>
  <c r="AE1063" i="10"/>
  <c r="AE1064" i="10"/>
  <c r="AE1065" i="10"/>
  <c r="AE1066" i="10"/>
  <c r="AE1067" i="10"/>
  <c r="AE1068" i="10"/>
  <c r="AE1069" i="10"/>
  <c r="AE1070" i="10"/>
  <c r="AE1071" i="10"/>
  <c r="AE1072" i="10"/>
  <c r="AE1073" i="10"/>
  <c r="AE1074" i="10"/>
  <c r="AE1075" i="10"/>
  <c r="AE1076" i="10"/>
  <c r="AE1077" i="10"/>
  <c r="AE1078" i="10"/>
  <c r="AE1079" i="10"/>
  <c r="AE1080" i="10"/>
  <c r="AE1081" i="10"/>
  <c r="AE1082" i="10"/>
  <c r="AE1083" i="10"/>
  <c r="AE1084" i="10"/>
  <c r="AE1085" i="10"/>
  <c r="AE1086" i="10"/>
  <c r="AE1087" i="10"/>
  <c r="AE1088" i="10"/>
  <c r="AE1089" i="10"/>
  <c r="AE1090" i="10"/>
  <c r="AE1091" i="10"/>
  <c r="AE1092" i="10"/>
  <c r="AE1093" i="10"/>
  <c r="AE1094" i="10"/>
  <c r="AE1095" i="10"/>
  <c r="AE1096" i="10"/>
  <c r="AE1097" i="10"/>
  <c r="AE1098" i="10"/>
  <c r="AE1099" i="10"/>
  <c r="AE1100" i="10"/>
  <c r="AE1101" i="10"/>
  <c r="AE1102" i="10"/>
  <c r="AE1103" i="10"/>
  <c r="AE1104" i="10"/>
  <c r="AE1105" i="10"/>
  <c r="AE1106" i="10"/>
  <c r="AE1107" i="10"/>
  <c r="AE1108" i="10"/>
  <c r="AE1109" i="10"/>
  <c r="AE1110" i="10"/>
  <c r="AE1111" i="10"/>
  <c r="AE1112" i="10"/>
  <c r="AE1113" i="10"/>
  <c r="AE1114" i="10"/>
  <c r="AE1115" i="10"/>
  <c r="AE1116" i="10"/>
  <c r="AE1117" i="10"/>
  <c r="AE1118" i="10"/>
  <c r="AE1119" i="10"/>
  <c r="AE1120" i="10"/>
  <c r="AE1121" i="10"/>
  <c r="AE1122" i="10"/>
  <c r="AE1123" i="10"/>
  <c r="AE1124" i="10"/>
  <c r="AE1125" i="10"/>
  <c r="AE1126" i="10"/>
  <c r="AE1127" i="10"/>
  <c r="AE1128" i="10"/>
  <c r="AE1129" i="10"/>
  <c r="AE1130" i="10"/>
  <c r="AE1131" i="10"/>
  <c r="AE1132" i="10"/>
  <c r="AE1133" i="10"/>
  <c r="AE1134" i="10"/>
  <c r="AE1135" i="10"/>
  <c r="AE1136" i="10"/>
  <c r="AE1137" i="10"/>
  <c r="AE1138" i="10"/>
  <c r="AE1139" i="10"/>
  <c r="AE1140" i="10"/>
  <c r="AE1141" i="10"/>
  <c r="AE1142" i="10"/>
  <c r="AE1143" i="10"/>
  <c r="AE1144" i="10"/>
  <c r="AE1145" i="10"/>
  <c r="AE1146" i="10"/>
  <c r="AE1147" i="10"/>
  <c r="AE1148" i="10"/>
  <c r="AE1149" i="10"/>
  <c r="AE1150" i="10"/>
  <c r="AE1151" i="10"/>
  <c r="AE1152" i="10"/>
  <c r="AE1153" i="10"/>
  <c r="AE1154" i="10"/>
  <c r="AE1155" i="10"/>
  <c r="AE1156" i="10"/>
  <c r="AE1157" i="10"/>
  <c r="AE1158" i="10"/>
  <c r="AE1159" i="10"/>
  <c r="AE1160" i="10"/>
  <c r="AE1161" i="10"/>
  <c r="AE1162" i="10"/>
  <c r="AE1163" i="10"/>
  <c r="AE1164" i="10"/>
  <c r="AE1165" i="10"/>
  <c r="AE1166" i="10"/>
  <c r="AE1167" i="10"/>
  <c r="AE1168" i="10"/>
  <c r="AE1169" i="10"/>
  <c r="AE1170" i="10"/>
  <c r="AE1171" i="10"/>
  <c r="AE1172" i="10"/>
  <c r="AE1173" i="10"/>
  <c r="AE1174" i="10"/>
  <c r="AE1175" i="10"/>
  <c r="AE1176" i="10"/>
  <c r="AE1177" i="10"/>
  <c r="AE1178" i="10"/>
  <c r="AE1179" i="10"/>
  <c r="AE1180" i="10"/>
  <c r="AE1181" i="10"/>
  <c r="AE1182" i="10"/>
  <c r="AE1183" i="10"/>
  <c r="AE1184" i="10"/>
  <c r="AE1185" i="10"/>
  <c r="AE1186" i="10"/>
  <c r="AE1187" i="10"/>
  <c r="AE1188" i="10"/>
  <c r="AE1189" i="10"/>
  <c r="AE1190" i="10"/>
  <c r="AE1191" i="10"/>
  <c r="AE1192" i="10"/>
  <c r="AE1193" i="10"/>
  <c r="AE1194" i="10"/>
  <c r="AE1195" i="10"/>
  <c r="AE1196" i="10"/>
  <c r="AE1197" i="10"/>
  <c r="AE1198" i="10"/>
  <c r="AE1199" i="10"/>
  <c r="AE1200" i="10"/>
  <c r="AE1201" i="10"/>
  <c r="AE1202" i="10"/>
  <c r="AE1203" i="10"/>
  <c r="AE1204" i="10"/>
  <c r="AE1205" i="10"/>
  <c r="AE1206" i="10"/>
  <c r="AE1207" i="10"/>
  <c r="AE1208" i="10"/>
  <c r="AE1209" i="10"/>
  <c r="AE4" i="10"/>
  <c r="C23" i="10"/>
  <c r="C20" i="10" l="1"/>
  <c r="C18" i="10"/>
  <c r="G253" i="11"/>
  <c r="H253" i="11"/>
  <c r="G254" i="11"/>
  <c r="H254" i="11"/>
  <c r="G255" i="11"/>
  <c r="H255" i="11"/>
  <c r="G256" i="11"/>
  <c r="H256" i="11"/>
  <c r="G257" i="11"/>
  <c r="H257" i="11"/>
  <c r="G258" i="11"/>
  <c r="H258" i="11"/>
  <c r="G259" i="11"/>
  <c r="H259" i="11"/>
  <c r="G260" i="11"/>
  <c r="H260" i="11"/>
  <c r="G261" i="11"/>
  <c r="H261" i="11"/>
  <c r="G262" i="11"/>
  <c r="H262" i="11"/>
  <c r="G263" i="11"/>
  <c r="H263" i="11"/>
  <c r="G264" i="11"/>
  <c r="H264" i="11"/>
  <c r="G265" i="11"/>
  <c r="H265" i="11"/>
  <c r="G266" i="11"/>
  <c r="H266" i="11"/>
  <c r="G267" i="11"/>
  <c r="H267" i="11"/>
  <c r="G268" i="11"/>
  <c r="H268" i="11"/>
  <c r="G269" i="11"/>
  <c r="H269" i="11"/>
  <c r="G270" i="11"/>
  <c r="H270" i="11"/>
  <c r="G271" i="11"/>
  <c r="H271" i="11"/>
  <c r="G272" i="11"/>
  <c r="H272" i="11"/>
  <c r="G273" i="11"/>
  <c r="H273" i="11"/>
  <c r="G274" i="11"/>
  <c r="H274" i="11"/>
  <c r="G275" i="11"/>
  <c r="H275" i="11"/>
  <c r="G276" i="11"/>
  <c r="H276" i="11"/>
  <c r="G277" i="11"/>
  <c r="H277" i="11"/>
  <c r="G278" i="11"/>
  <c r="H278" i="11"/>
  <c r="G279" i="11"/>
  <c r="H279" i="11"/>
  <c r="G280" i="11"/>
  <c r="H280" i="11"/>
  <c r="G281" i="11"/>
  <c r="H281" i="11"/>
  <c r="G282" i="11"/>
  <c r="H282" i="11"/>
  <c r="G283" i="11"/>
  <c r="H283" i="11"/>
  <c r="G284" i="11"/>
  <c r="H284" i="11"/>
  <c r="G285" i="11"/>
  <c r="H285" i="11"/>
  <c r="G286" i="11"/>
  <c r="H286" i="11"/>
  <c r="G287" i="11"/>
  <c r="H287" i="11"/>
  <c r="G288" i="11"/>
  <c r="H288" i="11"/>
  <c r="G289" i="11"/>
  <c r="H289" i="11"/>
  <c r="G290" i="11"/>
  <c r="H290" i="11"/>
  <c r="G291" i="11"/>
  <c r="H291" i="11"/>
  <c r="G292" i="11"/>
  <c r="H292" i="11"/>
  <c r="G293" i="11"/>
  <c r="H293" i="11"/>
  <c r="G294" i="11"/>
  <c r="H294" i="11"/>
  <c r="G295" i="11"/>
  <c r="H295" i="11"/>
  <c r="G296" i="11"/>
  <c r="H296" i="11"/>
  <c r="G297" i="11"/>
  <c r="H297" i="11"/>
  <c r="G298" i="11"/>
  <c r="H298" i="11"/>
  <c r="G299" i="11"/>
  <c r="H299" i="11"/>
  <c r="G300" i="11"/>
  <c r="H300" i="11"/>
  <c r="G301" i="11"/>
  <c r="H301" i="11"/>
  <c r="G302" i="11"/>
  <c r="H302" i="11"/>
  <c r="G303" i="11"/>
  <c r="H303" i="11"/>
  <c r="G304" i="11"/>
  <c r="H304" i="11"/>
  <c r="G305" i="11"/>
  <c r="H305" i="11"/>
  <c r="G306" i="11"/>
  <c r="H306" i="11"/>
  <c r="G307" i="11"/>
  <c r="H307" i="11"/>
  <c r="G308" i="11"/>
  <c r="H308" i="11"/>
  <c r="G309" i="11"/>
  <c r="H309" i="11"/>
  <c r="G310" i="11"/>
  <c r="H310" i="11"/>
  <c r="G311" i="11"/>
  <c r="H311" i="11"/>
  <c r="G312" i="11"/>
  <c r="H312" i="11"/>
  <c r="G313" i="11"/>
  <c r="H313" i="11"/>
  <c r="G314" i="11"/>
  <c r="H314" i="11"/>
  <c r="G315" i="11"/>
  <c r="H315" i="11"/>
  <c r="G316" i="11"/>
  <c r="H316" i="11"/>
  <c r="G317" i="11"/>
  <c r="H317" i="11"/>
  <c r="G318" i="11"/>
  <c r="H318" i="11"/>
  <c r="G319" i="11"/>
  <c r="H319" i="11"/>
  <c r="G320" i="11"/>
  <c r="H320" i="11"/>
  <c r="G321" i="11"/>
  <c r="H321" i="11"/>
  <c r="G322" i="11"/>
  <c r="H322" i="11"/>
  <c r="G323" i="11"/>
  <c r="H323" i="11"/>
  <c r="G324" i="11"/>
  <c r="H324" i="11"/>
  <c r="G325" i="11"/>
  <c r="H325" i="11"/>
  <c r="G326" i="11"/>
  <c r="H326" i="11"/>
  <c r="G327" i="11"/>
  <c r="H327" i="11"/>
  <c r="G328" i="11"/>
  <c r="H328" i="11"/>
  <c r="G329" i="11"/>
  <c r="H329" i="11"/>
  <c r="G330" i="11"/>
  <c r="H330" i="11"/>
  <c r="G331" i="11"/>
  <c r="H331" i="11"/>
  <c r="G332" i="11"/>
  <c r="H332" i="11"/>
  <c r="G333" i="11"/>
  <c r="H333" i="11"/>
  <c r="G334" i="11"/>
  <c r="H334" i="11"/>
  <c r="G335" i="11"/>
  <c r="H335" i="11"/>
  <c r="G336" i="11"/>
  <c r="H336" i="11"/>
  <c r="G337" i="11"/>
  <c r="H337" i="11"/>
  <c r="G338" i="11"/>
  <c r="H338" i="11"/>
  <c r="G339" i="11"/>
  <c r="H339" i="11"/>
  <c r="G340" i="11"/>
  <c r="H340" i="11"/>
  <c r="G341" i="11"/>
  <c r="H341" i="11"/>
  <c r="G342" i="11"/>
  <c r="H342" i="11"/>
  <c r="G343" i="11"/>
  <c r="H343" i="11"/>
  <c r="G344" i="11"/>
  <c r="H344" i="11"/>
  <c r="G345" i="11"/>
  <c r="H345" i="11"/>
  <c r="G346" i="11"/>
  <c r="H346" i="11"/>
  <c r="G347" i="11"/>
  <c r="H347" i="11"/>
  <c r="G348" i="11"/>
  <c r="H348" i="11"/>
  <c r="G349" i="11"/>
  <c r="H349" i="11"/>
  <c r="G350" i="11"/>
  <c r="H350" i="11"/>
  <c r="G351" i="11"/>
  <c r="H351" i="11"/>
  <c r="G352" i="11"/>
  <c r="H352" i="11"/>
  <c r="G353" i="11"/>
  <c r="H353" i="11"/>
  <c r="G354" i="11"/>
  <c r="H354" i="11"/>
  <c r="G355" i="11"/>
  <c r="H355" i="11"/>
  <c r="G356" i="11"/>
  <c r="H356" i="11"/>
  <c r="G357" i="11"/>
  <c r="H357" i="11"/>
  <c r="G358" i="11"/>
  <c r="H358" i="11"/>
  <c r="G359" i="11"/>
  <c r="H359" i="11"/>
  <c r="G360" i="11"/>
  <c r="H360" i="11"/>
  <c r="G361" i="11"/>
  <c r="H361" i="11"/>
  <c r="G362" i="11"/>
  <c r="H362" i="11"/>
  <c r="G363" i="11"/>
  <c r="H363" i="11"/>
  <c r="G364" i="11"/>
  <c r="H364" i="11"/>
  <c r="G365" i="11"/>
  <c r="H365" i="11"/>
  <c r="G366" i="11"/>
  <c r="H366" i="11"/>
  <c r="G367" i="11"/>
  <c r="H367" i="11"/>
  <c r="G368" i="11"/>
  <c r="H368" i="11"/>
  <c r="G369" i="11"/>
  <c r="H369" i="11"/>
  <c r="G370" i="11"/>
  <c r="H370" i="11"/>
  <c r="G371" i="11"/>
  <c r="H371" i="11"/>
  <c r="G372" i="11"/>
  <c r="H372" i="11"/>
  <c r="G373" i="11"/>
  <c r="H373" i="11"/>
  <c r="G374" i="11"/>
  <c r="H374" i="11"/>
  <c r="G375" i="11"/>
  <c r="H375" i="11"/>
  <c r="G376" i="11"/>
  <c r="H376" i="11"/>
  <c r="G377" i="11"/>
  <c r="H377" i="11"/>
  <c r="G378" i="11"/>
  <c r="H378" i="11"/>
  <c r="G379" i="11"/>
  <c r="H379" i="11"/>
  <c r="G380" i="11"/>
  <c r="H380" i="11"/>
  <c r="G381" i="11"/>
  <c r="H381" i="11"/>
  <c r="G382" i="11"/>
  <c r="H382" i="11"/>
  <c r="G383" i="11"/>
  <c r="H383" i="11"/>
  <c r="G384" i="11"/>
  <c r="H384" i="11"/>
  <c r="G385" i="11"/>
  <c r="H385" i="11"/>
  <c r="G386" i="11"/>
  <c r="H386" i="11"/>
  <c r="G387" i="11"/>
  <c r="H387" i="11"/>
  <c r="G388" i="11"/>
  <c r="H388" i="11"/>
  <c r="G389" i="11"/>
  <c r="H389" i="11"/>
  <c r="G390" i="11"/>
  <c r="H390" i="11"/>
  <c r="G391" i="11"/>
  <c r="H391" i="11"/>
  <c r="G392" i="11"/>
  <c r="H392" i="11"/>
  <c r="G393" i="11"/>
  <c r="H393" i="11"/>
  <c r="G394" i="11"/>
  <c r="H394" i="11"/>
  <c r="G395" i="11"/>
  <c r="H395" i="11"/>
  <c r="G396" i="11"/>
  <c r="H396" i="11"/>
  <c r="G397" i="11"/>
  <c r="H397" i="11"/>
  <c r="G398" i="11"/>
  <c r="H398" i="11"/>
  <c r="G399" i="11"/>
  <c r="H399" i="11"/>
  <c r="G400" i="11"/>
  <c r="H400" i="11"/>
  <c r="G401" i="11"/>
  <c r="H401" i="11"/>
  <c r="G402" i="11"/>
  <c r="H402" i="11"/>
  <c r="G403" i="11"/>
  <c r="H403" i="11"/>
  <c r="G404" i="11"/>
  <c r="H404" i="11"/>
  <c r="G405" i="11"/>
  <c r="H405" i="11"/>
  <c r="G406" i="11"/>
  <c r="H406" i="11"/>
  <c r="G407" i="11"/>
  <c r="H407" i="11"/>
  <c r="G408" i="11"/>
  <c r="H408" i="11"/>
  <c r="G409" i="11"/>
  <c r="H409" i="11"/>
  <c r="G410" i="11"/>
  <c r="H410" i="11"/>
  <c r="G411" i="11"/>
  <c r="H411" i="11"/>
  <c r="G412" i="11"/>
  <c r="H412" i="11"/>
  <c r="G413" i="11"/>
  <c r="H413" i="11"/>
  <c r="G414" i="11"/>
  <c r="H414" i="11"/>
  <c r="G415" i="11"/>
  <c r="H415" i="11"/>
  <c r="G416" i="11"/>
  <c r="H416" i="11"/>
  <c r="G417" i="11"/>
  <c r="H417" i="11"/>
  <c r="G418" i="11"/>
  <c r="H418" i="11"/>
  <c r="G419" i="11"/>
  <c r="H419" i="11"/>
  <c r="G420" i="11"/>
  <c r="H420" i="11"/>
  <c r="G421" i="11"/>
  <c r="H421" i="11"/>
  <c r="G422" i="11"/>
  <c r="H422" i="11"/>
  <c r="G423" i="11"/>
  <c r="H423" i="11"/>
  <c r="G424" i="11"/>
  <c r="H424" i="11"/>
  <c r="G425" i="11"/>
  <c r="H425" i="11"/>
  <c r="G426" i="11"/>
  <c r="H426" i="11"/>
  <c r="G427" i="11"/>
  <c r="H427" i="11"/>
  <c r="G428" i="11"/>
  <c r="H428" i="11"/>
  <c r="G429" i="11"/>
  <c r="H429" i="11"/>
  <c r="G430" i="11"/>
  <c r="H430" i="11"/>
  <c r="G431" i="11"/>
  <c r="H431" i="11"/>
  <c r="G432" i="11"/>
  <c r="H432" i="11"/>
  <c r="G433" i="11"/>
  <c r="H433" i="11"/>
  <c r="G434" i="11"/>
  <c r="H434" i="11"/>
  <c r="G435" i="11"/>
  <c r="H435" i="11"/>
  <c r="G436" i="11"/>
  <c r="H436" i="11"/>
  <c r="G437" i="11"/>
  <c r="H437" i="11"/>
  <c r="G438" i="11"/>
  <c r="H438" i="11"/>
  <c r="G439" i="11"/>
  <c r="H439" i="11"/>
  <c r="G440" i="11"/>
  <c r="H440" i="11"/>
  <c r="G441" i="11"/>
  <c r="H441" i="11"/>
  <c r="G442" i="11"/>
  <c r="H442" i="11"/>
  <c r="G443" i="11"/>
  <c r="H443" i="11"/>
  <c r="G444" i="11"/>
  <c r="H444" i="11"/>
  <c r="G445" i="11"/>
  <c r="H445" i="11"/>
  <c r="G446" i="11"/>
  <c r="H446" i="11"/>
  <c r="G447" i="11"/>
  <c r="H447" i="11"/>
  <c r="G448" i="11"/>
  <c r="H448" i="11"/>
  <c r="G449" i="11"/>
  <c r="H449" i="11"/>
  <c r="G450" i="11"/>
  <c r="H450" i="11"/>
  <c r="G451" i="11"/>
  <c r="H451" i="11"/>
  <c r="G452" i="11"/>
  <c r="H452" i="11"/>
  <c r="G453" i="11"/>
  <c r="H453" i="11"/>
  <c r="G454" i="11"/>
  <c r="H454" i="11"/>
  <c r="G455" i="11"/>
  <c r="H455" i="11"/>
  <c r="G456" i="11"/>
  <c r="H456" i="11"/>
  <c r="G457" i="11"/>
  <c r="H457" i="11"/>
  <c r="G458" i="11"/>
  <c r="H458" i="11"/>
  <c r="G459" i="11"/>
  <c r="H459" i="11"/>
  <c r="G460" i="11"/>
  <c r="H460" i="11"/>
  <c r="G461" i="11"/>
  <c r="H461" i="11"/>
  <c r="G462" i="11"/>
  <c r="H462" i="11"/>
  <c r="G463" i="11"/>
  <c r="H463" i="11"/>
  <c r="G464" i="11"/>
  <c r="H464" i="11"/>
  <c r="G465" i="11"/>
  <c r="H465" i="11"/>
  <c r="G466" i="11"/>
  <c r="H466" i="11"/>
  <c r="G467" i="11"/>
  <c r="H467" i="11"/>
  <c r="G468" i="11"/>
  <c r="H468" i="11"/>
  <c r="G469" i="11"/>
  <c r="H469" i="11"/>
  <c r="G470" i="11"/>
  <c r="H470" i="11"/>
  <c r="G471" i="11"/>
  <c r="H471" i="11"/>
  <c r="G472" i="11"/>
  <c r="H472" i="11"/>
  <c r="G473" i="11"/>
  <c r="H473" i="11"/>
  <c r="G474" i="11"/>
  <c r="H474" i="11"/>
  <c r="G475" i="11"/>
  <c r="H475" i="11"/>
  <c r="G476" i="11"/>
  <c r="H476" i="11"/>
  <c r="G477" i="11"/>
  <c r="H477" i="11"/>
  <c r="G478" i="11"/>
  <c r="H478" i="11"/>
  <c r="G479" i="11"/>
  <c r="H479" i="11"/>
  <c r="G480" i="11"/>
  <c r="H480" i="11"/>
  <c r="G481" i="11"/>
  <c r="H481" i="11"/>
  <c r="G482" i="11"/>
  <c r="H482" i="11"/>
  <c r="G483" i="11"/>
  <c r="H483" i="11"/>
  <c r="G484" i="11"/>
  <c r="H484" i="11"/>
  <c r="G485" i="11"/>
  <c r="H485" i="11"/>
  <c r="G486" i="11"/>
  <c r="H486" i="11"/>
  <c r="G487" i="11"/>
  <c r="H487" i="11"/>
  <c r="G488" i="11"/>
  <c r="H488" i="11"/>
  <c r="G489" i="11"/>
  <c r="H489" i="11"/>
  <c r="G490" i="11"/>
  <c r="H490" i="11"/>
  <c r="G491" i="11"/>
  <c r="H491" i="11"/>
  <c r="G492" i="11"/>
  <c r="H492" i="11"/>
  <c r="G493" i="11"/>
  <c r="H493" i="11"/>
  <c r="G494" i="11"/>
  <c r="H494" i="11"/>
  <c r="G495" i="11"/>
  <c r="H495" i="11"/>
  <c r="G496" i="11"/>
  <c r="H496" i="11"/>
  <c r="G497" i="11"/>
  <c r="H497" i="11"/>
  <c r="G498" i="11"/>
  <c r="H498" i="11"/>
  <c r="G499" i="11"/>
  <c r="H499" i="11"/>
  <c r="G500" i="11"/>
  <c r="H500" i="11"/>
  <c r="G501" i="11"/>
  <c r="H501" i="11"/>
  <c r="G502" i="11"/>
  <c r="H502" i="11"/>
  <c r="G503" i="11"/>
  <c r="H503" i="11"/>
  <c r="G504" i="11"/>
  <c r="H504" i="11"/>
  <c r="G505" i="11"/>
  <c r="H505" i="11"/>
  <c r="G506" i="11"/>
  <c r="H506" i="11"/>
  <c r="G507" i="11"/>
  <c r="H507" i="11"/>
  <c r="G508" i="11"/>
  <c r="H508" i="11"/>
  <c r="G509" i="11"/>
  <c r="H509" i="11"/>
  <c r="G510" i="11"/>
  <c r="H510" i="11"/>
  <c r="G511" i="11"/>
  <c r="H511" i="11"/>
  <c r="G512" i="11"/>
  <c r="H512" i="11"/>
  <c r="G513" i="11"/>
  <c r="H513" i="11"/>
  <c r="G514" i="11"/>
  <c r="H514" i="11"/>
  <c r="G515" i="11"/>
  <c r="H515" i="11"/>
  <c r="G516" i="11"/>
  <c r="H516" i="11"/>
  <c r="G517" i="11"/>
  <c r="H517" i="11"/>
  <c r="G518" i="11"/>
  <c r="H518" i="11"/>
  <c r="G519" i="11"/>
  <c r="H519" i="11"/>
  <c r="G520" i="11"/>
  <c r="H520" i="11"/>
  <c r="G521" i="11"/>
  <c r="H521" i="11"/>
  <c r="G522" i="11"/>
  <c r="H522" i="11"/>
  <c r="G523" i="11"/>
  <c r="H523" i="11"/>
  <c r="G524" i="11"/>
  <c r="H524" i="11"/>
  <c r="G525" i="11"/>
  <c r="H525" i="11"/>
  <c r="G526" i="11"/>
  <c r="H526" i="11"/>
  <c r="G527" i="11"/>
  <c r="H527" i="11"/>
  <c r="G528" i="11"/>
  <c r="H528" i="11"/>
  <c r="G529" i="11"/>
  <c r="H529" i="11"/>
  <c r="G530" i="11"/>
  <c r="H530" i="11"/>
  <c r="G531" i="11"/>
  <c r="H531" i="11"/>
  <c r="G532" i="11"/>
  <c r="H532" i="11"/>
  <c r="G533" i="11"/>
  <c r="H533" i="11"/>
  <c r="G534" i="11"/>
  <c r="H534" i="11"/>
  <c r="G535" i="11"/>
  <c r="H535" i="11"/>
  <c r="G536" i="11"/>
  <c r="H536" i="11"/>
  <c r="G537" i="11"/>
  <c r="H537" i="11"/>
  <c r="G538" i="11"/>
  <c r="H538" i="11"/>
  <c r="G539" i="11"/>
  <c r="H539" i="11"/>
  <c r="G540" i="11"/>
  <c r="H540" i="11"/>
  <c r="G541" i="11"/>
  <c r="H541" i="11"/>
  <c r="G542" i="11"/>
  <c r="H542" i="11"/>
  <c r="G543" i="11"/>
  <c r="H543" i="11"/>
  <c r="G544" i="11"/>
  <c r="H544" i="11"/>
  <c r="G545" i="11"/>
  <c r="H545" i="11"/>
  <c r="G546" i="11"/>
  <c r="H546" i="11"/>
  <c r="G547" i="11"/>
  <c r="H547" i="11"/>
  <c r="G548" i="11"/>
  <c r="H548" i="11"/>
  <c r="G549" i="11"/>
  <c r="H549" i="11"/>
  <c r="G550" i="11"/>
  <c r="H550" i="11"/>
  <c r="G551" i="11"/>
  <c r="H551" i="11"/>
  <c r="G552" i="11"/>
  <c r="H552" i="11"/>
  <c r="G553" i="11"/>
  <c r="H553" i="11"/>
  <c r="G554" i="11"/>
  <c r="H554" i="11"/>
  <c r="G555" i="11"/>
  <c r="H555" i="11"/>
  <c r="G556" i="11"/>
  <c r="H556" i="11"/>
  <c r="G557" i="11"/>
  <c r="H557" i="11"/>
  <c r="G558" i="11"/>
  <c r="H558" i="11"/>
  <c r="G559" i="11"/>
  <c r="H559" i="11"/>
  <c r="G560" i="11"/>
  <c r="H560" i="11"/>
  <c r="G561" i="11"/>
  <c r="H561" i="11"/>
  <c r="G562" i="11"/>
  <c r="H562" i="11"/>
  <c r="G563" i="11"/>
  <c r="H563" i="11"/>
  <c r="G564" i="11"/>
  <c r="H564" i="11"/>
  <c r="G565" i="11"/>
  <c r="H565" i="11"/>
  <c r="G566" i="11"/>
  <c r="H566" i="11"/>
  <c r="G567" i="11"/>
  <c r="H567" i="11"/>
  <c r="G568" i="11"/>
  <c r="H568" i="11"/>
  <c r="G569" i="11"/>
  <c r="H569" i="11"/>
  <c r="G570" i="11"/>
  <c r="H570" i="11"/>
  <c r="G571" i="11"/>
  <c r="H571" i="11"/>
  <c r="G572" i="11"/>
  <c r="H572" i="11"/>
  <c r="G573" i="11"/>
  <c r="H573" i="11"/>
  <c r="G574" i="11"/>
  <c r="H574" i="11"/>
  <c r="G575" i="11"/>
  <c r="H575" i="11"/>
  <c r="G576" i="11"/>
  <c r="H576" i="11"/>
  <c r="G577" i="11"/>
  <c r="H577" i="11"/>
  <c r="G578" i="11"/>
  <c r="H578" i="11"/>
  <c r="G579" i="11"/>
  <c r="H579" i="11"/>
  <c r="G580" i="11"/>
  <c r="H580" i="11"/>
  <c r="G581" i="11"/>
  <c r="H581" i="11"/>
  <c r="G582" i="11"/>
  <c r="H582" i="11"/>
  <c r="G583" i="11"/>
  <c r="H583" i="11"/>
  <c r="G584" i="11"/>
  <c r="H584" i="11"/>
  <c r="G585" i="11"/>
  <c r="H585" i="11"/>
  <c r="G586" i="11"/>
  <c r="H586" i="11"/>
  <c r="G587" i="11"/>
  <c r="H587" i="11"/>
  <c r="G588" i="11"/>
  <c r="H588" i="11"/>
  <c r="G589" i="11"/>
  <c r="H589" i="11"/>
  <c r="G590" i="11"/>
  <c r="H590" i="11"/>
  <c r="G591" i="11"/>
  <c r="H591" i="11"/>
  <c r="G592" i="11"/>
  <c r="H592" i="11"/>
  <c r="G593" i="11"/>
  <c r="H593" i="11"/>
  <c r="G594" i="11"/>
  <c r="H594" i="11"/>
  <c r="G595" i="11"/>
  <c r="H595" i="11"/>
  <c r="G596" i="11"/>
  <c r="H596" i="11"/>
  <c r="G597" i="11"/>
  <c r="H597" i="11"/>
  <c r="G598" i="11"/>
  <c r="H598" i="11"/>
  <c r="G599" i="11"/>
  <c r="H599" i="11"/>
  <c r="G600" i="11"/>
  <c r="H600" i="11"/>
  <c r="G601" i="11"/>
  <c r="H601" i="11"/>
  <c r="G602" i="11"/>
  <c r="H602" i="11"/>
  <c r="G603" i="11"/>
  <c r="H603" i="11"/>
  <c r="G604" i="11"/>
  <c r="H604" i="11"/>
  <c r="G605" i="11"/>
  <c r="H605" i="11"/>
  <c r="G606" i="11"/>
  <c r="H606" i="11"/>
  <c r="G607" i="11"/>
  <c r="H607" i="11"/>
  <c r="G608" i="11"/>
  <c r="H608" i="11"/>
  <c r="G609" i="11"/>
  <c r="H609" i="11"/>
  <c r="G610" i="11"/>
  <c r="H610" i="11"/>
  <c r="G611" i="11"/>
  <c r="H611" i="11"/>
  <c r="G612" i="11"/>
  <c r="H612" i="11"/>
  <c r="G613" i="11"/>
  <c r="H613" i="11"/>
  <c r="G614" i="11"/>
  <c r="H614" i="11"/>
  <c r="G615" i="11"/>
  <c r="H615" i="11"/>
  <c r="G616" i="11"/>
  <c r="H616" i="11"/>
  <c r="G617" i="11"/>
  <c r="H617" i="11"/>
  <c r="G618" i="11"/>
  <c r="H618" i="11"/>
  <c r="G619" i="11"/>
  <c r="H619" i="11"/>
  <c r="G620" i="11"/>
  <c r="H620" i="11"/>
  <c r="G621" i="11"/>
  <c r="H621" i="11"/>
  <c r="G622" i="11"/>
  <c r="H622" i="11"/>
  <c r="G623" i="11"/>
  <c r="H623" i="11"/>
  <c r="G624" i="11"/>
  <c r="H624" i="11"/>
  <c r="G625" i="11"/>
  <c r="H625" i="11"/>
  <c r="G626" i="11"/>
  <c r="H626" i="11"/>
  <c r="G627" i="11"/>
  <c r="H627" i="11"/>
  <c r="G628" i="11"/>
  <c r="H628" i="11"/>
  <c r="G629" i="11"/>
  <c r="H629" i="11"/>
  <c r="G630" i="11"/>
  <c r="H630" i="11"/>
  <c r="G631" i="11"/>
  <c r="H631" i="11"/>
  <c r="G632" i="11"/>
  <c r="H632" i="11"/>
  <c r="G633" i="11"/>
  <c r="H633" i="11"/>
  <c r="G634" i="11"/>
  <c r="H634" i="11"/>
  <c r="G635" i="11"/>
  <c r="H635" i="11"/>
  <c r="G636" i="11"/>
  <c r="H636" i="11"/>
  <c r="G637" i="11"/>
  <c r="H637" i="11"/>
  <c r="G638" i="11"/>
  <c r="H638" i="11"/>
  <c r="G639" i="11"/>
  <c r="H639" i="11"/>
  <c r="G640" i="11"/>
  <c r="H640" i="11"/>
  <c r="G641" i="11"/>
  <c r="H641" i="11"/>
  <c r="G642" i="11"/>
  <c r="H642" i="11"/>
  <c r="G643" i="11"/>
  <c r="H643" i="11"/>
  <c r="G644" i="11"/>
  <c r="H644" i="11"/>
  <c r="G645" i="11"/>
  <c r="H645" i="11"/>
  <c r="G646" i="11"/>
  <c r="H646" i="11"/>
  <c r="G647" i="11"/>
  <c r="H647" i="11"/>
  <c r="G648" i="11"/>
  <c r="H648" i="11"/>
  <c r="G649" i="11"/>
  <c r="H649" i="11"/>
  <c r="G650" i="11"/>
  <c r="H650" i="11"/>
  <c r="G651" i="11"/>
  <c r="H651" i="11"/>
  <c r="G652" i="11"/>
  <c r="H652" i="11"/>
  <c r="G653" i="11"/>
  <c r="H653" i="11"/>
  <c r="G654" i="11"/>
  <c r="H654" i="11"/>
  <c r="G655" i="11"/>
  <c r="H655" i="11"/>
  <c r="G656" i="11"/>
  <c r="H656" i="11"/>
  <c r="G657" i="11"/>
  <c r="H657" i="11"/>
  <c r="G658" i="11"/>
  <c r="H658" i="11"/>
  <c r="G659" i="11"/>
  <c r="H659" i="11"/>
  <c r="G660" i="11"/>
  <c r="H660" i="11"/>
  <c r="G661" i="11"/>
  <c r="H661" i="11"/>
  <c r="G662" i="11"/>
  <c r="H662" i="11"/>
  <c r="G663" i="11"/>
  <c r="H663" i="11"/>
  <c r="G664" i="11"/>
  <c r="H664" i="11"/>
  <c r="G665" i="11"/>
  <c r="H665" i="11"/>
  <c r="G666" i="11"/>
  <c r="H666" i="11"/>
  <c r="G667" i="11"/>
  <c r="H667" i="11"/>
  <c r="G668" i="11"/>
  <c r="H668" i="11"/>
  <c r="G669" i="11"/>
  <c r="H669" i="11"/>
  <c r="G670" i="11"/>
  <c r="H670" i="11"/>
  <c r="G671" i="11"/>
  <c r="H671" i="11"/>
  <c r="G672" i="11"/>
  <c r="H672" i="11"/>
  <c r="G673" i="11"/>
  <c r="H673" i="11"/>
  <c r="G674" i="11"/>
  <c r="H674" i="11"/>
  <c r="G675" i="11"/>
  <c r="H675" i="11"/>
  <c r="G676" i="11"/>
  <c r="H676" i="11"/>
  <c r="G677" i="11"/>
  <c r="H677" i="11"/>
  <c r="G678" i="11"/>
  <c r="H678" i="11"/>
  <c r="G679" i="11"/>
  <c r="H679" i="11"/>
  <c r="G680" i="11"/>
  <c r="H680" i="11"/>
  <c r="G681" i="11"/>
  <c r="H681" i="11"/>
  <c r="G682" i="11"/>
  <c r="H682" i="11"/>
  <c r="G683" i="11"/>
  <c r="H683" i="11"/>
  <c r="G684" i="11"/>
  <c r="H684" i="11"/>
  <c r="G685" i="11"/>
  <c r="H685" i="11"/>
  <c r="G686" i="11"/>
  <c r="H686" i="11"/>
  <c r="G687" i="11"/>
  <c r="H687" i="11"/>
  <c r="G688" i="11"/>
  <c r="H688" i="11"/>
  <c r="G689" i="11"/>
  <c r="H689" i="11"/>
  <c r="G690" i="11"/>
  <c r="H690" i="11"/>
  <c r="G691" i="11"/>
  <c r="H691" i="11"/>
  <c r="G692" i="11"/>
  <c r="H692" i="11"/>
  <c r="G693" i="11"/>
  <c r="H693" i="11"/>
  <c r="G694" i="11"/>
  <c r="H694" i="11"/>
  <c r="G695" i="11"/>
  <c r="H695" i="11"/>
  <c r="G696" i="11"/>
  <c r="H696" i="11"/>
  <c r="G697" i="11"/>
  <c r="H697" i="11"/>
  <c r="G698" i="11"/>
  <c r="H698" i="11"/>
  <c r="G699" i="11"/>
  <c r="H699" i="11"/>
  <c r="G700" i="11"/>
  <c r="H700" i="11"/>
  <c r="G701" i="11"/>
  <c r="H701" i="11"/>
  <c r="G702" i="11"/>
  <c r="H702" i="11"/>
  <c r="G703" i="11"/>
  <c r="H703" i="11"/>
  <c r="G704" i="11"/>
  <c r="H704" i="11"/>
  <c r="G705" i="11"/>
  <c r="H705" i="11"/>
  <c r="G706" i="11"/>
  <c r="H706" i="11"/>
  <c r="G707" i="11"/>
  <c r="H707" i="11"/>
  <c r="G708" i="11"/>
  <c r="H708" i="11"/>
  <c r="G709" i="11"/>
  <c r="H709" i="11"/>
  <c r="G710" i="11"/>
  <c r="H710" i="11"/>
  <c r="G711" i="11"/>
  <c r="H711" i="11"/>
  <c r="G712" i="11"/>
  <c r="H712" i="11"/>
  <c r="G713" i="11"/>
  <c r="H713" i="11"/>
  <c r="G714" i="11"/>
  <c r="H714" i="11"/>
  <c r="G715" i="11"/>
  <c r="H715" i="11"/>
  <c r="G716" i="11"/>
  <c r="H716" i="11"/>
  <c r="G717" i="11"/>
  <c r="H717" i="11"/>
  <c r="G718" i="11"/>
  <c r="H718" i="11"/>
  <c r="G719" i="11"/>
  <c r="H719" i="11"/>
  <c r="G720" i="11"/>
  <c r="H720" i="11"/>
  <c r="G721" i="11"/>
  <c r="H721" i="11"/>
  <c r="G722" i="11"/>
  <c r="H722" i="11"/>
  <c r="G723" i="11"/>
  <c r="H723" i="11"/>
  <c r="G724" i="11"/>
  <c r="H724" i="11"/>
  <c r="G725" i="11"/>
  <c r="H725" i="11"/>
  <c r="G726" i="11"/>
  <c r="H726" i="11"/>
  <c r="G727" i="11"/>
  <c r="H727" i="11"/>
  <c r="G728" i="11"/>
  <c r="H728" i="11"/>
  <c r="G729" i="11"/>
  <c r="H729" i="11"/>
  <c r="G730" i="11"/>
  <c r="H730" i="11"/>
  <c r="G731" i="11"/>
  <c r="H731" i="11"/>
  <c r="G732" i="11"/>
  <c r="H732" i="11"/>
  <c r="G733" i="11"/>
  <c r="H733" i="11"/>
  <c r="G734" i="11"/>
  <c r="H734" i="11"/>
  <c r="G735" i="11"/>
  <c r="H735" i="11"/>
  <c r="G736" i="11"/>
  <c r="H736" i="11"/>
  <c r="G737" i="11"/>
  <c r="H737" i="11"/>
  <c r="G738" i="11"/>
  <c r="H738" i="11"/>
  <c r="G739" i="11"/>
  <c r="H739" i="11"/>
  <c r="G740" i="11"/>
  <c r="H740" i="11"/>
  <c r="G741" i="11"/>
  <c r="H741" i="11"/>
  <c r="G742" i="11"/>
  <c r="H742" i="11"/>
  <c r="G743" i="11"/>
  <c r="H743" i="11"/>
  <c r="G744" i="11"/>
  <c r="H744" i="11"/>
  <c r="G745" i="11"/>
  <c r="H745" i="11"/>
  <c r="G746" i="11"/>
  <c r="H746" i="11"/>
  <c r="G747" i="11"/>
  <c r="H747" i="11"/>
  <c r="G748" i="11"/>
  <c r="H748" i="11"/>
  <c r="G749" i="11"/>
  <c r="H749" i="11"/>
  <c r="G750" i="11"/>
  <c r="H750" i="11"/>
  <c r="G751" i="11"/>
  <c r="H751" i="11"/>
  <c r="G752" i="11"/>
  <c r="H752" i="11"/>
  <c r="G753" i="11"/>
  <c r="H753" i="11"/>
  <c r="G754" i="11"/>
  <c r="H754" i="11"/>
  <c r="G755" i="11"/>
  <c r="H755" i="11"/>
  <c r="G756" i="11"/>
  <c r="H756" i="11"/>
  <c r="G757" i="11"/>
  <c r="H757" i="11"/>
  <c r="G758" i="11"/>
  <c r="H758" i="11"/>
  <c r="G759" i="11"/>
  <c r="H759" i="11"/>
  <c r="G760" i="11"/>
  <c r="H760" i="11"/>
  <c r="G761" i="11"/>
  <c r="H761" i="11"/>
  <c r="G762" i="11"/>
  <c r="H762" i="11"/>
  <c r="G763" i="11"/>
  <c r="H763" i="11"/>
  <c r="G764" i="11"/>
  <c r="H764" i="11"/>
  <c r="G765" i="11"/>
  <c r="H765" i="11"/>
  <c r="G766" i="11"/>
  <c r="H766" i="11"/>
  <c r="G767" i="11"/>
  <c r="H767" i="11"/>
  <c r="G768" i="11"/>
  <c r="H768" i="11"/>
  <c r="G769" i="11"/>
  <c r="H769" i="11"/>
  <c r="G770" i="11"/>
  <c r="H770" i="11"/>
  <c r="G771" i="11"/>
  <c r="H771" i="11"/>
  <c r="G772" i="11"/>
  <c r="H772" i="11"/>
  <c r="G773" i="11"/>
  <c r="H773" i="11"/>
  <c r="G774" i="11"/>
  <c r="H774" i="11"/>
  <c r="G775" i="11"/>
  <c r="H775" i="11"/>
  <c r="G776" i="11"/>
  <c r="H776" i="11"/>
  <c r="G777" i="11"/>
  <c r="H777" i="11"/>
  <c r="G778" i="11"/>
  <c r="H778" i="11"/>
  <c r="G779" i="11"/>
  <c r="H779" i="11"/>
  <c r="G780" i="11"/>
  <c r="H780" i="11"/>
  <c r="G781" i="11"/>
  <c r="H781" i="11"/>
  <c r="G782" i="11"/>
  <c r="H782" i="11"/>
  <c r="G783" i="11"/>
  <c r="H783" i="11"/>
  <c r="G784" i="11"/>
  <c r="H784" i="11"/>
  <c r="G785" i="11"/>
  <c r="H785" i="11"/>
  <c r="G786" i="11"/>
  <c r="H786" i="11"/>
  <c r="G787" i="11"/>
  <c r="H787" i="11"/>
  <c r="G788" i="11"/>
  <c r="H788" i="11"/>
  <c r="G789" i="11"/>
  <c r="H789" i="11"/>
  <c r="G790" i="11"/>
  <c r="H790" i="11"/>
  <c r="G791" i="11"/>
  <c r="H791" i="11"/>
  <c r="G792" i="11"/>
  <c r="H792" i="11"/>
  <c r="G793" i="11"/>
  <c r="H793" i="11"/>
  <c r="G794" i="11"/>
  <c r="H794" i="11"/>
  <c r="G795" i="11"/>
  <c r="H795" i="11"/>
  <c r="G796" i="11"/>
  <c r="H796" i="11"/>
  <c r="G797" i="11"/>
  <c r="H797" i="11"/>
  <c r="G798" i="11"/>
  <c r="H798" i="11"/>
  <c r="G799" i="11"/>
  <c r="H799" i="11"/>
  <c r="G800" i="11"/>
  <c r="H800" i="11"/>
  <c r="G801" i="11"/>
  <c r="H801" i="11"/>
  <c r="G802" i="11"/>
  <c r="H802" i="11"/>
  <c r="G803" i="11"/>
  <c r="H803" i="11"/>
  <c r="G804" i="11"/>
  <c r="H804" i="11"/>
  <c r="G805" i="11"/>
  <c r="H805" i="11"/>
  <c r="G806" i="11"/>
  <c r="H806" i="11"/>
  <c r="G807" i="11"/>
  <c r="H807" i="11"/>
  <c r="G808" i="11"/>
  <c r="H808" i="11"/>
  <c r="G809" i="11"/>
  <c r="H809" i="11"/>
  <c r="G810" i="11"/>
  <c r="H810" i="11"/>
  <c r="G811" i="11"/>
  <c r="H811" i="11"/>
  <c r="G812" i="11"/>
  <c r="H812" i="11"/>
  <c r="G813" i="11"/>
  <c r="H813" i="11"/>
  <c r="G814" i="11"/>
  <c r="H814" i="11"/>
  <c r="G815" i="11"/>
  <c r="H815" i="11"/>
  <c r="G816" i="11"/>
  <c r="H816" i="11"/>
  <c r="G817" i="11"/>
  <c r="H817" i="11"/>
  <c r="G818" i="11"/>
  <c r="H818" i="11"/>
  <c r="G819" i="11"/>
  <c r="H819" i="11"/>
  <c r="G820" i="11"/>
  <c r="H820" i="11"/>
  <c r="G821" i="11"/>
  <c r="H821" i="11"/>
  <c r="G822" i="11"/>
  <c r="H822" i="11"/>
  <c r="G823" i="11"/>
  <c r="H823" i="11"/>
  <c r="G824" i="11"/>
  <c r="H824" i="11"/>
  <c r="G825" i="11"/>
  <c r="H825" i="11"/>
  <c r="G826" i="11"/>
  <c r="H826" i="11"/>
  <c r="G827" i="11"/>
  <c r="H827" i="11"/>
  <c r="G828" i="11"/>
  <c r="H828" i="11"/>
  <c r="G829" i="11"/>
  <c r="H829" i="11"/>
  <c r="G830" i="11"/>
  <c r="H830" i="11"/>
  <c r="G831" i="11"/>
  <c r="H831" i="11"/>
  <c r="G832" i="11"/>
  <c r="H832" i="11"/>
  <c r="G833" i="11"/>
  <c r="H833" i="11"/>
  <c r="G834" i="11"/>
  <c r="H834" i="11"/>
  <c r="G835" i="11"/>
  <c r="H835" i="11"/>
  <c r="G836" i="11"/>
  <c r="H836" i="11"/>
  <c r="G837" i="11"/>
  <c r="H837" i="11"/>
  <c r="G838" i="11"/>
  <c r="H838" i="11"/>
  <c r="G839" i="11"/>
  <c r="H839" i="11"/>
  <c r="G840" i="11"/>
  <c r="H840" i="11"/>
  <c r="G841" i="11"/>
  <c r="H841" i="11"/>
  <c r="G842" i="11"/>
  <c r="H842" i="11"/>
  <c r="G843" i="11"/>
  <c r="H843" i="11"/>
  <c r="G844" i="11"/>
  <c r="H844" i="11"/>
  <c r="G845" i="11"/>
  <c r="H845" i="11"/>
  <c r="G846" i="11"/>
  <c r="H846" i="11"/>
  <c r="G847" i="11"/>
  <c r="H847" i="11"/>
  <c r="G848" i="11"/>
  <c r="H848" i="11"/>
  <c r="G849" i="11"/>
  <c r="H849" i="11"/>
  <c r="G850" i="11"/>
  <c r="H850" i="11"/>
  <c r="G851" i="11"/>
  <c r="H851" i="11"/>
  <c r="G852" i="11"/>
  <c r="H852" i="11"/>
  <c r="G853" i="11"/>
  <c r="H853" i="11"/>
  <c r="G854" i="11"/>
  <c r="H854" i="11"/>
  <c r="G855" i="11"/>
  <c r="H855" i="11"/>
  <c r="G856" i="11"/>
  <c r="H856" i="11"/>
  <c r="G857" i="11"/>
  <c r="H857" i="11"/>
  <c r="G858" i="11"/>
  <c r="H858" i="11"/>
  <c r="G859" i="11"/>
  <c r="H859" i="11"/>
  <c r="G860" i="11"/>
  <c r="H860" i="11"/>
  <c r="G861" i="11"/>
  <c r="H861" i="11"/>
  <c r="G862" i="11"/>
  <c r="H862" i="11"/>
  <c r="G863" i="11"/>
  <c r="H863" i="11"/>
  <c r="G864" i="11"/>
  <c r="H864" i="11"/>
  <c r="G865" i="11"/>
  <c r="H865" i="11"/>
  <c r="G866" i="11"/>
  <c r="H866" i="11"/>
  <c r="G867" i="11"/>
  <c r="H867" i="11"/>
  <c r="G868" i="11"/>
  <c r="H868" i="11"/>
  <c r="G869" i="11"/>
  <c r="H869" i="11"/>
  <c r="G870" i="11"/>
  <c r="H870" i="11"/>
  <c r="G871" i="11"/>
  <c r="H871" i="11"/>
  <c r="G872" i="11"/>
  <c r="H872" i="11"/>
  <c r="G873" i="11"/>
  <c r="H873" i="11"/>
  <c r="G874" i="11"/>
  <c r="H874" i="11"/>
  <c r="G875" i="11"/>
  <c r="H875" i="11"/>
  <c r="G876" i="11"/>
  <c r="H876" i="11"/>
  <c r="G877" i="11"/>
  <c r="H877" i="11"/>
  <c r="G878" i="11"/>
  <c r="H878" i="11"/>
  <c r="G879" i="11"/>
  <c r="H879" i="11"/>
  <c r="G880" i="11"/>
  <c r="H880" i="11"/>
  <c r="G881" i="11"/>
  <c r="H881" i="11"/>
  <c r="G882" i="11"/>
  <c r="H882" i="11"/>
  <c r="G883" i="11"/>
  <c r="H883" i="11"/>
  <c r="G884" i="11"/>
  <c r="H884" i="11"/>
  <c r="G885" i="11"/>
  <c r="H885" i="11"/>
  <c r="G886" i="11"/>
  <c r="H886" i="11"/>
  <c r="G887" i="11"/>
  <c r="H887" i="11"/>
  <c r="G888" i="11"/>
  <c r="H888" i="11"/>
  <c r="G889" i="11"/>
  <c r="H889" i="11"/>
  <c r="G890" i="11"/>
  <c r="H890" i="11"/>
  <c r="G891" i="11"/>
  <c r="H891" i="11"/>
  <c r="G892" i="11"/>
  <c r="H892" i="11"/>
  <c r="G893" i="11"/>
  <c r="H893" i="11"/>
  <c r="G894" i="11"/>
  <c r="H894" i="11"/>
  <c r="G895" i="11"/>
  <c r="H895" i="11"/>
  <c r="G896" i="11"/>
  <c r="H896" i="11"/>
  <c r="G897" i="11"/>
  <c r="H897" i="11"/>
  <c r="G898" i="11"/>
  <c r="H898" i="11"/>
  <c r="G899" i="11"/>
  <c r="H899" i="11"/>
  <c r="G900" i="11"/>
  <c r="H900" i="11"/>
  <c r="G901" i="11"/>
  <c r="H901" i="11"/>
  <c r="G902" i="11"/>
  <c r="H902" i="11"/>
  <c r="G903" i="11"/>
  <c r="H903" i="11"/>
  <c r="G904" i="11"/>
  <c r="H904" i="11"/>
  <c r="G905" i="11"/>
  <c r="H905" i="11"/>
  <c r="G906" i="11"/>
  <c r="H906" i="11"/>
  <c r="G907" i="11"/>
  <c r="H907" i="11"/>
  <c r="G908" i="11"/>
  <c r="H908" i="11"/>
  <c r="G909" i="11"/>
  <c r="H909" i="11"/>
  <c r="G910" i="11"/>
  <c r="H910" i="11"/>
  <c r="G911" i="11"/>
  <c r="H911" i="11"/>
  <c r="G912" i="11"/>
  <c r="H912" i="11"/>
  <c r="G913" i="11"/>
  <c r="H913" i="11"/>
  <c r="G914" i="11"/>
  <c r="H914" i="11"/>
  <c r="G915" i="11"/>
  <c r="H915" i="11"/>
  <c r="G916" i="11"/>
  <c r="H916" i="11"/>
  <c r="G917" i="11"/>
  <c r="H917" i="11"/>
  <c r="G918" i="11"/>
  <c r="H918" i="11"/>
  <c r="G919" i="11"/>
  <c r="H919" i="11"/>
  <c r="G920" i="11"/>
  <c r="H920" i="11"/>
  <c r="G921" i="11"/>
  <c r="H921" i="11"/>
  <c r="G922" i="11"/>
  <c r="H922" i="11"/>
  <c r="G923" i="11"/>
  <c r="H923" i="11"/>
  <c r="G924" i="11"/>
  <c r="H924" i="11"/>
  <c r="G925" i="11"/>
  <c r="H925" i="11"/>
  <c r="G926" i="11"/>
  <c r="H926" i="11"/>
  <c r="G927" i="11"/>
  <c r="H927" i="11"/>
  <c r="G928" i="11"/>
  <c r="H928" i="11"/>
  <c r="G929" i="11"/>
  <c r="H929" i="11"/>
  <c r="G930" i="11"/>
  <c r="H930" i="11"/>
  <c r="G931" i="11"/>
  <c r="H931" i="11"/>
  <c r="G932" i="11"/>
  <c r="H932" i="11"/>
  <c r="G933" i="11"/>
  <c r="H933" i="11"/>
  <c r="G934" i="11"/>
  <c r="H934" i="11"/>
  <c r="G935" i="11"/>
  <c r="H935" i="11"/>
  <c r="G936" i="11"/>
  <c r="H936" i="11"/>
  <c r="G937" i="11"/>
  <c r="H937" i="11"/>
  <c r="G938" i="11"/>
  <c r="H938" i="11"/>
  <c r="G939" i="11"/>
  <c r="H939" i="11"/>
  <c r="G940" i="11"/>
  <c r="H940" i="11"/>
  <c r="G941" i="11"/>
  <c r="H941" i="11"/>
  <c r="G942" i="11"/>
  <c r="H942" i="11"/>
  <c r="G943" i="11"/>
  <c r="H943" i="11"/>
  <c r="G944" i="11"/>
  <c r="H944" i="11"/>
  <c r="G945" i="11"/>
  <c r="H945" i="11"/>
  <c r="G946" i="11"/>
  <c r="H946" i="11"/>
  <c r="G947" i="11"/>
  <c r="H947" i="11"/>
  <c r="G948" i="11"/>
  <c r="H948" i="11"/>
  <c r="G949" i="11"/>
  <c r="H949" i="11"/>
  <c r="G950" i="11"/>
  <c r="H950" i="11"/>
  <c r="G951" i="11"/>
  <c r="H951" i="11"/>
  <c r="G952" i="11"/>
  <c r="H952" i="11"/>
  <c r="G953" i="11"/>
  <c r="H953" i="11"/>
  <c r="G954" i="11"/>
  <c r="H954" i="11"/>
  <c r="G955" i="11"/>
  <c r="H955" i="11"/>
  <c r="G956" i="11"/>
  <c r="H956" i="11"/>
  <c r="G957" i="11"/>
  <c r="H957" i="11"/>
  <c r="G958" i="11"/>
  <c r="H958" i="11"/>
  <c r="G959" i="11"/>
  <c r="H959" i="11"/>
  <c r="G960" i="11"/>
  <c r="H960" i="11"/>
  <c r="G961" i="11"/>
  <c r="H961" i="11"/>
  <c r="G962" i="11"/>
  <c r="H962" i="11"/>
  <c r="G963" i="11"/>
  <c r="H963" i="11"/>
  <c r="G964" i="11"/>
  <c r="H964" i="11"/>
  <c r="G965" i="11"/>
  <c r="H965" i="11"/>
  <c r="G966" i="11"/>
  <c r="H966" i="11"/>
  <c r="G967" i="11"/>
  <c r="H967" i="11"/>
  <c r="G968" i="11"/>
  <c r="H968" i="11"/>
  <c r="G969" i="11"/>
  <c r="H969" i="11"/>
  <c r="G970" i="11"/>
  <c r="H970" i="11"/>
  <c r="G971" i="11"/>
  <c r="H971" i="11"/>
  <c r="G972" i="11"/>
  <c r="H972" i="11"/>
  <c r="G973" i="11"/>
  <c r="H973" i="11"/>
  <c r="G974" i="11"/>
  <c r="H974" i="11"/>
  <c r="G975" i="11"/>
  <c r="H975" i="11"/>
  <c r="G976" i="11"/>
  <c r="H976" i="11"/>
  <c r="G977" i="11"/>
  <c r="H977" i="11"/>
  <c r="G978" i="11"/>
  <c r="H978" i="11"/>
  <c r="G979" i="11"/>
  <c r="H979" i="11"/>
  <c r="G980" i="11"/>
  <c r="H980" i="11"/>
  <c r="G981" i="11"/>
  <c r="H981" i="11"/>
  <c r="G982" i="11"/>
  <c r="H982" i="11"/>
  <c r="G983" i="11"/>
  <c r="H983" i="11"/>
  <c r="G984" i="11"/>
  <c r="H984" i="11"/>
  <c r="G985" i="11"/>
  <c r="H985" i="11"/>
  <c r="G986" i="11"/>
  <c r="H986" i="11"/>
  <c r="G987" i="11"/>
  <c r="H987" i="11"/>
  <c r="G988" i="11"/>
  <c r="H988" i="11"/>
  <c r="G989" i="11"/>
  <c r="H989" i="11"/>
  <c r="G990" i="11"/>
  <c r="H990" i="11"/>
  <c r="G991" i="11"/>
  <c r="H991" i="11"/>
  <c r="G992" i="11"/>
  <c r="H992" i="11"/>
  <c r="G993" i="11"/>
  <c r="H993" i="11"/>
  <c r="G994" i="11"/>
  <c r="H994" i="11"/>
  <c r="G995" i="11"/>
  <c r="H995" i="11"/>
  <c r="G996" i="11"/>
  <c r="H996" i="11"/>
  <c r="G997" i="11"/>
  <c r="H997" i="11"/>
  <c r="G998" i="11"/>
  <c r="H998" i="11"/>
  <c r="G999" i="11"/>
  <c r="H999" i="11"/>
  <c r="G1000" i="11"/>
  <c r="H1000" i="11"/>
  <c r="G1001" i="11"/>
  <c r="H1001" i="11"/>
  <c r="G1002" i="11"/>
  <c r="H1002" i="11"/>
  <c r="G1003" i="11"/>
  <c r="H1003" i="11"/>
  <c r="G1004" i="11"/>
  <c r="H1004" i="11"/>
  <c r="G1005" i="11"/>
  <c r="H1005" i="11"/>
  <c r="G1006" i="11"/>
  <c r="H1006" i="11"/>
  <c r="G1007" i="11"/>
  <c r="H1007" i="11"/>
  <c r="G1008" i="11"/>
  <c r="H1008" i="11"/>
  <c r="G1009" i="11"/>
  <c r="H1009" i="11"/>
  <c r="G1010" i="11"/>
  <c r="H1010" i="11"/>
  <c r="G1011" i="11"/>
  <c r="H1011" i="11"/>
  <c r="G1012" i="11"/>
  <c r="H1012" i="11"/>
  <c r="G1013" i="11"/>
  <c r="H1013" i="11"/>
  <c r="G1014" i="11"/>
  <c r="H1014" i="11"/>
  <c r="G1015" i="11"/>
  <c r="H1015" i="11"/>
  <c r="G1016" i="11"/>
  <c r="H1016" i="11"/>
  <c r="G1017" i="11"/>
  <c r="H1017" i="11"/>
  <c r="G1018" i="11"/>
  <c r="H1018" i="11"/>
  <c r="G1019" i="11"/>
  <c r="H1019" i="11"/>
  <c r="G1020" i="11"/>
  <c r="H1020" i="11"/>
  <c r="G1021" i="11"/>
  <c r="H1021" i="11"/>
  <c r="G1022" i="11"/>
  <c r="H1022" i="11"/>
  <c r="G1023" i="11"/>
  <c r="H1023" i="11"/>
  <c r="G1024" i="11"/>
  <c r="H1024" i="11"/>
  <c r="G1025" i="11"/>
  <c r="H1025" i="11"/>
  <c r="G1026" i="11"/>
  <c r="H1026" i="11"/>
  <c r="G1027" i="11"/>
  <c r="H1027" i="11"/>
  <c r="G1028" i="11"/>
  <c r="H1028" i="11"/>
  <c r="G1029" i="11"/>
  <c r="H1029" i="11"/>
  <c r="G1030" i="11"/>
  <c r="H1030" i="11"/>
  <c r="G1031" i="11"/>
  <c r="H1031" i="11"/>
  <c r="G1032" i="11"/>
  <c r="H1032" i="11"/>
  <c r="G1033" i="11"/>
  <c r="H1033" i="11"/>
  <c r="G1034" i="11"/>
  <c r="H1034" i="11"/>
  <c r="G1035" i="11"/>
  <c r="H1035" i="11"/>
  <c r="G1036" i="11"/>
  <c r="H1036" i="11"/>
  <c r="G1037" i="11"/>
  <c r="H1037" i="11"/>
  <c r="G1038" i="11"/>
  <c r="H1038" i="11"/>
  <c r="G1039" i="11"/>
  <c r="H1039" i="11"/>
  <c r="G1040" i="11"/>
  <c r="H1040" i="11"/>
  <c r="G1041" i="11"/>
  <c r="H1041" i="11"/>
  <c r="G1042" i="11"/>
  <c r="H1042" i="11"/>
  <c r="G1043" i="11"/>
  <c r="H1043" i="11"/>
  <c r="G1044" i="11"/>
  <c r="H1044" i="11"/>
  <c r="G1045" i="11"/>
  <c r="H1045" i="11"/>
  <c r="G1046" i="11"/>
  <c r="H1046" i="11"/>
  <c r="G1047" i="11"/>
  <c r="H1047" i="11"/>
  <c r="G1048" i="11"/>
  <c r="H1048" i="11"/>
  <c r="G1049" i="11"/>
  <c r="H1049" i="11"/>
  <c r="G1050" i="11"/>
  <c r="H1050" i="11"/>
  <c r="G1051" i="11"/>
  <c r="H1051" i="11"/>
  <c r="G1052" i="11"/>
  <c r="H1052" i="11"/>
  <c r="G1053" i="11"/>
  <c r="H1053" i="11"/>
  <c r="G1054" i="11"/>
  <c r="H1054" i="11"/>
  <c r="G1055" i="11"/>
  <c r="H1055" i="11"/>
  <c r="G1056" i="11"/>
  <c r="H1056" i="11"/>
  <c r="G1057" i="11"/>
  <c r="H1057" i="11"/>
  <c r="G1058" i="11"/>
  <c r="H1058" i="11"/>
  <c r="G1059" i="11"/>
  <c r="H1059" i="11"/>
  <c r="G1060" i="11"/>
  <c r="H1060" i="11"/>
  <c r="G1061" i="11"/>
  <c r="H1061" i="11"/>
  <c r="G1062" i="11"/>
  <c r="H1062" i="11"/>
  <c r="G1063" i="11"/>
  <c r="H1063" i="11"/>
  <c r="G1064" i="11"/>
  <c r="H1064" i="11"/>
  <c r="G1065" i="11"/>
  <c r="H1065" i="11"/>
  <c r="G1066" i="11"/>
  <c r="H1066" i="11"/>
  <c r="G1067" i="11"/>
  <c r="H1067" i="11"/>
  <c r="G1068" i="11"/>
  <c r="H1068" i="11"/>
  <c r="G1069" i="11"/>
  <c r="H1069" i="11"/>
  <c r="G1070" i="11"/>
  <c r="H1070" i="11"/>
  <c r="G1071" i="11"/>
  <c r="H1071" i="11"/>
  <c r="G1072" i="11"/>
  <c r="H1072" i="11"/>
  <c r="G1073" i="11"/>
  <c r="H1073" i="11"/>
  <c r="G1074" i="11"/>
  <c r="H1074" i="11"/>
  <c r="G1075" i="11"/>
  <c r="H1075" i="11"/>
  <c r="G1076" i="11"/>
  <c r="H1076" i="11"/>
  <c r="G1077" i="11"/>
  <c r="H1077" i="11"/>
  <c r="G1078" i="11"/>
  <c r="H1078" i="11"/>
  <c r="G1079" i="11"/>
  <c r="H1079" i="11"/>
  <c r="G1080" i="11"/>
  <c r="H1080" i="11"/>
  <c r="G1081" i="11"/>
  <c r="H1081" i="11"/>
  <c r="G1082" i="11"/>
  <c r="H1082" i="11"/>
  <c r="G1083" i="11"/>
  <c r="H1083" i="11"/>
  <c r="G1084" i="11"/>
  <c r="H1084" i="11"/>
  <c r="G1085" i="11"/>
  <c r="H1085" i="11"/>
  <c r="G1086" i="11"/>
  <c r="H1086" i="11"/>
  <c r="G1087" i="11"/>
  <c r="H1087" i="11"/>
  <c r="G1088" i="11"/>
  <c r="H1088" i="11"/>
  <c r="G1089" i="11"/>
  <c r="H1089" i="11"/>
  <c r="G1090" i="11"/>
  <c r="H1090" i="11"/>
  <c r="G1091" i="11"/>
  <c r="H1091" i="11"/>
  <c r="G1092" i="11"/>
  <c r="H1092" i="11"/>
  <c r="G1093" i="11"/>
  <c r="H1093" i="11"/>
  <c r="G1094" i="11"/>
  <c r="H1094" i="11"/>
  <c r="G1095" i="11"/>
  <c r="H1095" i="11"/>
  <c r="G1096" i="11"/>
  <c r="H1096" i="11"/>
  <c r="G1097" i="11"/>
  <c r="H1097" i="11"/>
  <c r="G1098" i="11"/>
  <c r="H1098" i="11"/>
  <c r="G1099" i="11"/>
  <c r="H1099" i="11"/>
  <c r="G1100" i="11"/>
  <c r="H1100" i="11"/>
  <c r="G1101" i="11"/>
  <c r="H1101" i="11"/>
  <c r="G1102" i="11"/>
  <c r="H1102" i="11"/>
  <c r="G1103" i="11"/>
  <c r="H1103" i="11"/>
  <c r="G1104" i="11"/>
  <c r="H1104" i="11"/>
  <c r="G1105" i="11"/>
  <c r="H1105" i="11"/>
  <c r="G1106" i="11"/>
  <c r="H1106" i="11"/>
  <c r="G1107" i="11"/>
  <c r="H1107" i="11"/>
  <c r="G1108" i="11"/>
  <c r="H1108" i="11"/>
  <c r="G1109" i="11"/>
  <c r="H1109" i="11"/>
  <c r="G1110" i="11"/>
  <c r="H1110" i="11"/>
  <c r="G1111" i="11"/>
  <c r="H1111" i="11"/>
  <c r="G1112" i="11"/>
  <c r="H1112" i="11"/>
  <c r="G1113" i="11"/>
  <c r="H1113" i="11"/>
  <c r="G1114" i="11"/>
  <c r="H1114" i="11"/>
  <c r="G1115" i="11"/>
  <c r="H1115" i="11"/>
  <c r="G1116" i="11"/>
  <c r="H1116" i="11"/>
  <c r="G1117" i="11"/>
  <c r="H1117" i="11"/>
  <c r="G1118" i="11"/>
  <c r="H1118" i="11"/>
  <c r="G1119" i="11"/>
  <c r="H1119" i="11"/>
  <c r="G1120" i="11"/>
  <c r="H1120" i="11"/>
  <c r="G1121" i="11"/>
  <c r="H1121" i="11"/>
  <c r="G1122" i="11"/>
  <c r="H1122" i="11"/>
  <c r="G1123" i="11"/>
  <c r="H1123" i="11"/>
  <c r="G1124" i="11"/>
  <c r="H1124" i="11"/>
  <c r="G1125" i="11"/>
  <c r="H1125" i="11"/>
  <c r="G1126" i="11"/>
  <c r="H1126" i="11"/>
  <c r="G1127" i="11"/>
  <c r="H1127" i="11"/>
  <c r="G1128" i="11"/>
  <c r="H1128" i="11"/>
  <c r="G1129" i="11"/>
  <c r="H1129" i="11"/>
  <c r="G1130" i="11"/>
  <c r="H1130" i="11"/>
  <c r="G1131" i="11"/>
  <c r="H1131" i="11"/>
  <c r="G1132" i="11"/>
  <c r="H1132" i="11"/>
  <c r="G1133" i="11"/>
  <c r="H1133" i="11"/>
  <c r="G1134" i="11"/>
  <c r="H1134" i="11"/>
  <c r="G1135" i="11"/>
  <c r="H1135" i="11"/>
  <c r="G1136" i="11"/>
  <c r="H1136" i="11"/>
  <c r="G1137" i="11"/>
  <c r="H1137" i="11"/>
  <c r="G1138" i="11"/>
  <c r="H1138" i="11"/>
  <c r="G1139" i="11"/>
  <c r="H1139" i="11"/>
  <c r="G1140" i="11"/>
  <c r="H1140" i="11"/>
  <c r="G1141" i="11"/>
  <c r="H1141" i="11"/>
  <c r="G1142" i="11"/>
  <c r="H1142" i="11"/>
  <c r="G1143" i="11"/>
  <c r="H1143" i="11"/>
  <c r="G1144" i="11"/>
  <c r="H1144" i="11"/>
  <c r="G1145" i="11"/>
  <c r="H1145" i="11"/>
  <c r="G1146" i="11"/>
  <c r="H1146" i="11"/>
  <c r="G1147" i="11"/>
  <c r="H1147" i="11"/>
  <c r="G1148" i="11"/>
  <c r="H1148" i="11"/>
  <c r="G1149" i="11"/>
  <c r="H1149" i="11"/>
  <c r="G1150" i="11"/>
  <c r="H1150" i="11"/>
  <c r="G1151" i="11"/>
  <c r="H1151" i="11"/>
  <c r="G1152" i="11"/>
  <c r="H1152" i="11"/>
  <c r="G1153" i="11"/>
  <c r="H1153" i="11"/>
  <c r="G1154" i="11"/>
  <c r="H1154" i="11"/>
  <c r="G1155" i="11"/>
  <c r="H1155" i="11"/>
  <c r="G1156" i="11"/>
  <c r="H1156" i="11"/>
  <c r="G1157" i="11"/>
  <c r="H1157" i="11"/>
  <c r="G1158" i="11"/>
  <c r="H1158" i="11"/>
  <c r="G1159" i="11"/>
  <c r="H1159" i="11"/>
  <c r="G1160" i="11"/>
  <c r="H1160" i="11"/>
  <c r="G1161" i="11"/>
  <c r="H1161" i="11"/>
  <c r="G1162" i="11"/>
  <c r="H1162" i="11"/>
  <c r="G1163" i="11"/>
  <c r="H1163" i="11"/>
  <c r="G1164" i="11"/>
  <c r="H1164" i="11"/>
  <c r="G1165" i="11"/>
  <c r="H1165" i="11"/>
  <c r="G1166" i="11"/>
  <c r="H1166" i="11"/>
  <c r="G1167" i="11"/>
  <c r="H1167" i="11"/>
  <c r="G1168" i="11"/>
  <c r="H1168" i="11"/>
  <c r="G1169" i="11"/>
  <c r="H1169" i="11"/>
  <c r="G1170" i="11"/>
  <c r="H1170" i="11"/>
  <c r="G1171" i="11"/>
  <c r="H1171" i="11"/>
  <c r="G1172" i="11"/>
  <c r="H1172" i="11"/>
  <c r="G1173" i="11"/>
  <c r="H1173" i="11"/>
  <c r="G1174" i="11"/>
  <c r="H1174" i="11"/>
  <c r="G1175" i="11"/>
  <c r="H1175" i="11"/>
  <c r="G1176" i="11"/>
  <c r="H1176" i="11"/>
  <c r="G1177" i="11"/>
  <c r="H1177" i="11"/>
  <c r="G1178" i="11"/>
  <c r="H1178" i="11"/>
  <c r="G1179" i="11"/>
  <c r="H1179" i="11"/>
  <c r="G1180" i="11"/>
  <c r="H1180" i="11"/>
  <c r="G1181" i="11"/>
  <c r="H1181" i="11"/>
  <c r="G1182" i="11"/>
  <c r="H1182" i="11"/>
  <c r="G1183" i="11"/>
  <c r="H1183" i="11"/>
  <c r="G1184" i="11"/>
  <c r="H1184" i="11"/>
  <c r="G1185" i="11"/>
  <c r="H1185" i="11"/>
  <c r="G1186" i="11"/>
  <c r="H1186" i="11"/>
  <c r="G1187" i="11"/>
  <c r="H1187" i="11"/>
  <c r="G1188" i="11"/>
  <c r="H1188" i="11"/>
  <c r="G1189" i="11"/>
  <c r="H1189" i="11"/>
  <c r="G1190" i="11"/>
  <c r="H1190" i="11"/>
  <c r="G1191" i="11"/>
  <c r="H1191" i="11"/>
  <c r="G1192" i="11"/>
  <c r="H1192" i="11"/>
  <c r="G1193" i="11"/>
  <c r="H1193" i="11"/>
  <c r="G1194" i="11"/>
  <c r="H1194" i="11"/>
  <c r="G1195" i="11"/>
  <c r="H1195" i="11"/>
  <c r="G1196" i="11"/>
  <c r="H1196" i="11"/>
  <c r="G1197" i="11"/>
  <c r="H1197" i="11"/>
  <c r="G1198" i="11"/>
  <c r="H1198" i="11"/>
  <c r="G1199" i="11"/>
  <c r="H1199" i="11"/>
  <c r="G1200" i="11"/>
  <c r="H1200" i="11"/>
  <c r="G1201" i="11"/>
  <c r="H1201" i="11"/>
  <c r="G1202" i="11"/>
  <c r="H1202" i="11"/>
  <c r="G1203" i="11"/>
  <c r="H1203" i="11"/>
  <c r="G1204" i="11"/>
  <c r="H1204" i="11"/>
  <c r="G1205" i="11"/>
  <c r="H1205" i="11"/>
  <c r="G1206" i="11"/>
  <c r="H1206" i="11"/>
  <c r="G1207" i="11"/>
  <c r="H1207" i="11"/>
  <c r="G1208" i="11"/>
  <c r="H1208" i="11"/>
  <c r="G1209" i="11"/>
  <c r="H1209" i="11"/>
  <c r="G1210" i="11"/>
  <c r="H1210" i="11"/>
  <c r="G1211" i="11"/>
  <c r="H1211" i="11"/>
  <c r="G1212" i="11"/>
  <c r="H1212" i="11"/>
  <c r="H252" i="11"/>
  <c r="G252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D81" i="11" s="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D153" i="11" s="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D225" i="11" s="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D464" i="11" s="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7" i="11"/>
  <c r="D1033" i="11" l="1"/>
  <c r="D1081" i="11"/>
  <c r="D579" i="11"/>
  <c r="D1105" i="11"/>
  <c r="D1165" i="11"/>
  <c r="D937" i="11"/>
  <c r="D1177" i="11"/>
  <c r="D925" i="11"/>
  <c r="D7" i="11"/>
  <c r="D1201" i="11"/>
  <c r="D1189" i="11"/>
  <c r="D1153" i="11"/>
  <c r="D1141" i="11"/>
  <c r="D1129" i="11"/>
  <c r="D1117" i="11"/>
  <c r="D1045" i="11"/>
  <c r="D1093" i="11"/>
  <c r="D1069" i="11"/>
  <c r="D1057" i="11"/>
  <c r="D1021" i="11"/>
  <c r="D1009" i="11"/>
  <c r="D997" i="11"/>
  <c r="D985" i="11"/>
  <c r="D973" i="11"/>
  <c r="D961" i="11"/>
  <c r="D949" i="11"/>
  <c r="D913" i="11"/>
  <c r="D901" i="11"/>
  <c r="D889" i="11"/>
  <c r="D877" i="11"/>
  <c r="D865" i="11"/>
  <c r="D853" i="11"/>
  <c r="D841" i="11"/>
  <c r="D829" i="11"/>
  <c r="D817" i="11"/>
  <c r="D805" i="11"/>
  <c r="D793" i="11"/>
  <c r="D781" i="11"/>
  <c r="D769" i="11"/>
  <c r="D757" i="11"/>
  <c r="D745" i="11"/>
  <c r="D733" i="11"/>
  <c r="D721" i="11"/>
  <c r="D709" i="11"/>
  <c r="D697" i="11"/>
  <c r="D685" i="11"/>
  <c r="D673" i="11"/>
  <c r="D661" i="11"/>
  <c r="D649" i="11"/>
  <c r="D637" i="11"/>
  <c r="D625" i="11"/>
  <c r="D613" i="11"/>
  <c r="D601" i="11"/>
  <c r="D589" i="11"/>
  <c r="D577" i="11"/>
  <c r="D565" i="11"/>
  <c r="D553" i="11"/>
  <c r="D541" i="11"/>
  <c r="D529" i="11"/>
  <c r="D517" i="11"/>
  <c r="D505" i="11"/>
  <c r="D493" i="11"/>
  <c r="D481" i="11"/>
  <c r="D469" i="11"/>
  <c r="D457" i="11"/>
  <c r="D445" i="11"/>
  <c r="D433" i="11"/>
  <c r="D421" i="11"/>
  <c r="D409" i="11"/>
  <c r="D397" i="11"/>
  <c r="D385" i="11"/>
  <c r="D373" i="11"/>
  <c r="D361" i="11"/>
  <c r="D349" i="11"/>
  <c r="D337" i="11"/>
  <c r="D325" i="11"/>
  <c r="D313" i="11"/>
  <c r="D301" i="11"/>
  <c r="D289" i="11"/>
  <c r="D277" i="11"/>
  <c r="D265" i="11"/>
  <c r="D253" i="11"/>
  <c r="D241" i="11"/>
  <c r="D229" i="11"/>
  <c r="D217" i="11"/>
  <c r="D205" i="11"/>
  <c r="D193" i="11"/>
  <c r="D181" i="11"/>
  <c r="D169" i="11"/>
  <c r="D157" i="11"/>
  <c r="D145" i="11"/>
  <c r="D133" i="11"/>
  <c r="D121" i="11"/>
  <c r="D109" i="11"/>
  <c r="D97" i="11"/>
  <c r="D85" i="11"/>
  <c r="D73" i="11"/>
  <c r="D61" i="11"/>
  <c r="D49" i="11"/>
  <c r="D37" i="11"/>
  <c r="D25" i="11"/>
  <c r="D1212" i="11"/>
  <c r="D1200" i="11"/>
  <c r="D1188" i="11"/>
  <c r="D1176" i="11"/>
  <c r="D1164" i="11"/>
  <c r="D1152" i="11"/>
  <c r="D1140" i="11"/>
  <c r="D1128" i="11"/>
  <c r="D1116" i="11"/>
  <c r="D1104" i="11"/>
  <c r="D1092" i="11"/>
  <c r="D972" i="11"/>
  <c r="D13" i="11"/>
  <c r="D900" i="11"/>
  <c r="D1211" i="11"/>
  <c r="D1199" i="11"/>
  <c r="D1187" i="11"/>
  <c r="D1175" i="11"/>
  <c r="D1163" i="11"/>
  <c r="D1151" i="11"/>
  <c r="D1139" i="11"/>
  <c r="D1127" i="11"/>
  <c r="D1103" i="11"/>
  <c r="D1091" i="11"/>
  <c r="D1079" i="11"/>
  <c r="D1067" i="11"/>
  <c r="D1055" i="11"/>
  <c r="D1043" i="11"/>
  <c r="D1031" i="11"/>
  <c r="D1019" i="11"/>
  <c r="D1007" i="11"/>
  <c r="D995" i="11"/>
  <c r="D983" i="11"/>
  <c r="D971" i="11"/>
  <c r="D959" i="11"/>
  <c r="D947" i="11"/>
  <c r="D935" i="11"/>
  <c r="D923" i="11"/>
  <c r="D911" i="11"/>
  <c r="D899" i="11"/>
  <c r="D887" i="11"/>
  <c r="D875" i="11"/>
  <c r="D863" i="11"/>
  <c r="D851" i="11"/>
  <c r="D839" i="11"/>
  <c r="D827" i="11"/>
  <c r="D815" i="11"/>
  <c r="D803" i="11"/>
  <c r="D791" i="11"/>
  <c r="D779" i="11"/>
  <c r="D767" i="11"/>
  <c r="D755" i="11"/>
  <c r="D743" i="11"/>
  <c r="D731" i="11"/>
  <c r="D719" i="11"/>
  <c r="D707" i="11"/>
  <c r="D695" i="11"/>
  <c r="D683" i="11"/>
  <c r="D671" i="11"/>
  <c r="D659" i="11"/>
  <c r="D647" i="11"/>
  <c r="D1115" i="11"/>
  <c r="D1161" i="11"/>
  <c r="D1015" i="11"/>
  <c r="D635" i="11"/>
  <c r="D623" i="11"/>
  <c r="D611" i="11"/>
  <c r="D599" i="11"/>
  <c r="D587" i="11"/>
  <c r="D575" i="11"/>
  <c r="D563" i="11"/>
  <c r="D551" i="11"/>
  <c r="D539" i="11"/>
  <c r="D527" i="11"/>
  <c r="D515" i="11"/>
  <c r="D503" i="11"/>
  <c r="D491" i="11"/>
  <c r="D479" i="11"/>
  <c r="D467" i="11"/>
  <c r="D455" i="11"/>
  <c r="D443" i="11"/>
  <c r="D431" i="11"/>
  <c r="D419" i="11"/>
  <c r="D407" i="11"/>
  <c r="D395" i="11"/>
  <c r="D383" i="11"/>
  <c r="D371" i="11"/>
  <c r="D359" i="11"/>
  <c r="D347" i="11"/>
  <c r="D335" i="11"/>
  <c r="D323" i="11"/>
  <c r="D311" i="11"/>
  <c r="D299" i="11"/>
  <c r="D287" i="11"/>
  <c r="D275" i="11"/>
  <c r="D263" i="11"/>
  <c r="D251" i="11"/>
  <c r="D239" i="11"/>
  <c r="D227" i="11"/>
  <c r="D215" i="11"/>
  <c r="D203" i="11"/>
  <c r="D191" i="11"/>
  <c r="D179" i="11"/>
  <c r="D167" i="11"/>
  <c r="D155" i="11"/>
  <c r="D143" i="11"/>
  <c r="D131" i="11"/>
  <c r="D1210" i="11"/>
  <c r="D1198" i="11"/>
  <c r="D1186" i="11"/>
  <c r="D1174" i="11"/>
  <c r="D1162" i="11"/>
  <c r="D1150" i="11"/>
  <c r="D1138" i="11"/>
  <c r="D1126" i="11"/>
  <c r="D1114" i="11"/>
  <c r="D1102" i="11"/>
  <c r="D1090" i="11"/>
  <c r="D1078" i="11"/>
  <c r="D1066" i="11"/>
  <c r="D1054" i="11"/>
  <c r="D1042" i="11"/>
  <c r="D1030" i="11"/>
  <c r="D1018" i="11"/>
  <c r="D1209" i="11"/>
  <c r="D1197" i="11"/>
  <c r="D1185" i="11"/>
  <c r="D1173" i="11"/>
  <c r="D1149" i="11"/>
  <c r="D1137" i="11"/>
  <c r="D1125" i="11"/>
  <c r="D1113" i="11"/>
  <c r="D1101" i="11"/>
  <c r="D1089" i="11"/>
  <c r="D1077" i="11"/>
  <c r="D1065" i="11"/>
  <c r="D1053" i="11"/>
  <c r="D1041" i="11"/>
  <c r="D1029" i="11"/>
  <c r="D957" i="11"/>
  <c r="D885" i="11"/>
  <c r="D753" i="11"/>
  <c r="D729" i="11"/>
  <c r="D705" i="11"/>
  <c r="D681" i="11"/>
  <c r="D657" i="11"/>
  <c r="D633" i="11"/>
  <c r="D549" i="11"/>
  <c r="D393" i="11"/>
  <c r="D345" i="11"/>
  <c r="D297" i="11"/>
  <c r="D1208" i="11"/>
  <c r="D1196" i="11"/>
  <c r="D1184" i="11"/>
  <c r="D1172" i="11"/>
  <c r="D1160" i="11"/>
  <c r="D1148" i="11"/>
  <c r="D1136" i="11"/>
  <c r="D1124" i="11"/>
  <c r="D1112" i="11"/>
  <c r="D1100" i="11"/>
  <c r="D1088" i="11"/>
  <c r="D1076" i="11"/>
  <c r="D1064" i="11"/>
  <c r="D1052" i="11"/>
  <c r="D1040" i="11"/>
  <c r="D1028" i="11"/>
  <c r="D1016" i="11"/>
  <c r="D608" i="11"/>
  <c r="D1207" i="11"/>
  <c r="D1195" i="11"/>
  <c r="D1183" i="11"/>
  <c r="D1171" i="11"/>
  <c r="D1159" i="11"/>
  <c r="D1147" i="11"/>
  <c r="D1135" i="11"/>
  <c r="D1123" i="11"/>
  <c r="D1111" i="11"/>
  <c r="D1099" i="11"/>
  <c r="D1087" i="11"/>
  <c r="D1075" i="11"/>
  <c r="D1063" i="11"/>
  <c r="D1051" i="11"/>
  <c r="D1039" i="11"/>
  <c r="D1027" i="11"/>
  <c r="D943" i="11"/>
  <c r="D871" i="11"/>
  <c r="D823" i="11"/>
  <c r="D1206" i="11"/>
  <c r="D1194" i="11"/>
  <c r="D1182" i="11"/>
  <c r="D1170" i="11"/>
  <c r="D1158" i="11"/>
  <c r="D1146" i="11"/>
  <c r="D1134" i="11"/>
  <c r="D1122" i="11"/>
  <c r="D1110" i="11"/>
  <c r="D1098" i="11"/>
  <c r="D1205" i="11"/>
  <c r="D1193" i="11"/>
  <c r="D1181" i="11"/>
  <c r="D1169" i="11"/>
  <c r="D1157" i="11"/>
  <c r="D1145" i="11"/>
  <c r="D1133" i="11"/>
  <c r="D1121" i="11"/>
  <c r="D1109" i="11"/>
  <c r="D1097" i="11"/>
  <c r="D1085" i="11"/>
  <c r="D1073" i="11"/>
  <c r="D1061" i="11"/>
  <c r="D1049" i="11"/>
  <c r="D1037" i="11"/>
  <c r="D1025" i="11"/>
  <c r="D1013" i="11"/>
  <c r="D1001" i="11"/>
  <c r="D1204" i="11"/>
  <c r="D1192" i="11"/>
  <c r="D1180" i="11"/>
  <c r="D1168" i="11"/>
  <c r="D1156" i="11"/>
  <c r="D1144" i="11"/>
  <c r="D1132" i="11"/>
  <c r="D1120" i="11"/>
  <c r="D1108" i="11"/>
  <c r="D1096" i="11"/>
  <c r="D1084" i="11"/>
  <c r="D1072" i="11"/>
  <c r="D1060" i="11"/>
  <c r="D1048" i="11"/>
  <c r="D1036" i="11"/>
  <c r="D1024" i="11"/>
  <c r="D1012" i="11"/>
  <c r="D1000" i="11"/>
  <c r="D988" i="11"/>
  <c r="D976" i="11"/>
  <c r="D964" i="11"/>
  <c r="D952" i="11"/>
  <c r="D940" i="11"/>
  <c r="D928" i="11"/>
  <c r="D916" i="11"/>
  <c r="D904" i="11"/>
  <c r="D892" i="11"/>
  <c r="D880" i="11"/>
  <c r="D868" i="11"/>
  <c r="D856" i="11"/>
  <c r="D844" i="11"/>
  <c r="D832" i="11"/>
  <c r="D820" i="11"/>
  <c r="D808" i="11"/>
  <c r="D796" i="11"/>
  <c r="D784" i="11"/>
  <c r="D772" i="11"/>
  <c r="D760" i="11"/>
  <c r="D748" i="11"/>
  <c r="D736" i="11"/>
  <c r="D724" i="11"/>
  <c r="D712" i="11"/>
  <c r="D700" i="11"/>
  <c r="D688" i="11"/>
  <c r="D676" i="11"/>
  <c r="D520" i="11"/>
  <c r="D1203" i="11"/>
  <c r="D1191" i="11"/>
  <c r="D1179" i="11"/>
  <c r="D1167" i="11"/>
  <c r="D1155" i="11"/>
  <c r="D1143" i="11"/>
  <c r="D1131" i="11"/>
  <c r="D1119" i="11"/>
  <c r="D1107" i="11"/>
  <c r="D1095" i="11"/>
  <c r="D1083" i="11"/>
  <c r="D1071" i="11"/>
  <c r="D855" i="11"/>
  <c r="D807" i="11"/>
  <c r="D435" i="11"/>
  <c r="D986" i="11"/>
  <c r="D914" i="11"/>
  <c r="D494" i="11"/>
  <c r="D1080" i="11"/>
  <c r="D1068" i="11"/>
  <c r="D1056" i="11"/>
  <c r="D1044" i="11"/>
  <c r="D1032" i="11"/>
  <c r="D1020" i="11"/>
  <c r="D1008" i="11"/>
  <c r="D996" i="11"/>
  <c r="D984" i="11"/>
  <c r="D960" i="11"/>
  <c r="D948" i="11"/>
  <c r="D936" i="11"/>
  <c r="D924" i="11"/>
  <c r="D912" i="11"/>
  <c r="D888" i="11"/>
  <c r="D876" i="11"/>
  <c r="D864" i="11"/>
  <c r="D852" i="11"/>
  <c r="D840" i="11"/>
  <c r="D828" i="11"/>
  <c r="D816" i="11"/>
  <c r="D804" i="11"/>
  <c r="D792" i="11"/>
  <c r="D780" i="11"/>
  <c r="D768" i="11"/>
  <c r="D756" i="11"/>
  <c r="D744" i="11"/>
  <c r="D732" i="11"/>
  <c r="D720" i="11"/>
  <c r="D708" i="11"/>
  <c r="D696" i="11"/>
  <c r="D684" i="11"/>
  <c r="D672" i="11"/>
  <c r="D660" i="11"/>
  <c r="D648" i="11"/>
  <c r="D636" i="11"/>
  <c r="D624" i="11"/>
  <c r="D612" i="11"/>
  <c r="D600" i="11"/>
  <c r="D588" i="11"/>
  <c r="D576" i="11"/>
  <c r="D564" i="11"/>
  <c r="D552" i="11"/>
  <c r="D540" i="11"/>
  <c r="D528" i="11"/>
  <c r="D516" i="11"/>
  <c r="D504" i="11"/>
  <c r="D492" i="11"/>
  <c r="D480" i="11"/>
  <c r="D468" i="11"/>
  <c r="D456" i="11"/>
  <c r="D444" i="11"/>
  <c r="D432" i="11"/>
  <c r="D420" i="11"/>
  <c r="D408" i="11"/>
  <c r="D119" i="11"/>
  <c r="D107" i="11"/>
  <c r="D95" i="11"/>
  <c r="D83" i="11"/>
  <c r="D71" i="11"/>
  <c r="D59" i="11"/>
  <c r="D47" i="11"/>
  <c r="D35" i="11"/>
  <c r="D23" i="11"/>
  <c r="D11" i="11"/>
  <c r="D1006" i="11"/>
  <c r="D994" i="11"/>
  <c r="D982" i="11"/>
  <c r="D970" i="11"/>
  <c r="D958" i="11"/>
  <c r="D946" i="11"/>
  <c r="D934" i="11"/>
  <c r="D922" i="11"/>
  <c r="D910" i="11"/>
  <c r="D898" i="11"/>
  <c r="D886" i="11"/>
  <c r="D874" i="11"/>
  <c r="D862" i="11"/>
  <c r="D850" i="11"/>
  <c r="D838" i="11"/>
  <c r="D826" i="11"/>
  <c r="D814" i="11"/>
  <c r="D802" i="11"/>
  <c r="D790" i="11"/>
  <c r="D778" i="11"/>
  <c r="D766" i="11"/>
  <c r="D754" i="11"/>
  <c r="D742" i="11"/>
  <c r="D730" i="11"/>
  <c r="D718" i="11"/>
  <c r="D706" i="11"/>
  <c r="D694" i="11"/>
  <c r="D682" i="11"/>
  <c r="D670" i="11"/>
  <c r="D658" i="11"/>
  <c r="D646" i="11"/>
  <c r="D634" i="11"/>
  <c r="D622" i="11"/>
  <c r="D610" i="11"/>
  <c r="D598" i="11"/>
  <c r="D586" i="11"/>
  <c r="D574" i="11"/>
  <c r="D562" i="11"/>
  <c r="D550" i="11"/>
  <c r="D538" i="11"/>
  <c r="D526" i="11"/>
  <c r="D514" i="11"/>
  <c r="D502" i="11"/>
  <c r="D490" i="11"/>
  <c r="D478" i="11"/>
  <c r="D466" i="11"/>
  <c r="D454" i="11"/>
  <c r="D442" i="11"/>
  <c r="D430" i="11"/>
  <c r="D418" i="11"/>
  <c r="D406" i="11"/>
  <c r="D1017" i="11"/>
  <c r="D1005" i="11"/>
  <c r="D993" i="11"/>
  <c r="D981" i="11"/>
  <c r="D969" i="11"/>
  <c r="D945" i="11"/>
  <c r="D933" i="11"/>
  <c r="D921" i="11"/>
  <c r="D909" i="11"/>
  <c r="D897" i="11"/>
  <c r="D873" i="11"/>
  <c r="D861" i="11"/>
  <c r="D849" i="11"/>
  <c r="D837" i="11"/>
  <c r="D825" i="11"/>
  <c r="D813" i="11"/>
  <c r="D801" i="11"/>
  <c r="D789" i="11"/>
  <c r="D777" i="11"/>
  <c r="D765" i="11"/>
  <c r="D741" i="11"/>
  <c r="D717" i="11"/>
  <c r="D693" i="11"/>
  <c r="D669" i="11"/>
  <c r="D645" i="11"/>
  <c r="D621" i="11"/>
  <c r="D609" i="11"/>
  <c r="D597" i="11"/>
  <c r="D585" i="11"/>
  <c r="D573" i="11"/>
  <c r="D561" i="11"/>
  <c r="D537" i="11"/>
  <c r="D525" i="11"/>
  <c r="D513" i="11"/>
  <c r="D501" i="11"/>
  <c r="D489" i="11"/>
  <c r="D477" i="11"/>
  <c r="D465" i="11"/>
  <c r="D453" i="11"/>
  <c r="D441" i="11"/>
  <c r="D429" i="11"/>
  <c r="D417" i="11"/>
  <c r="D405" i="11"/>
  <c r="D381" i="11"/>
  <c r="D369" i="11"/>
  <c r="D357" i="11"/>
  <c r="D333" i="11"/>
  <c r="D321" i="11"/>
  <c r="D309" i="11"/>
  <c r="D285" i="11"/>
  <c r="D273" i="11"/>
  <c r="D261" i="11"/>
  <c r="D249" i="11"/>
  <c r="D237" i="11"/>
  <c r="D213" i="11"/>
  <c r="D201" i="11"/>
  <c r="D189" i="11"/>
  <c r="D177" i="11"/>
  <c r="D165" i="11"/>
  <c r="D141" i="11"/>
  <c r="D129" i="11"/>
  <c r="D117" i="11"/>
  <c r="D105" i="11"/>
  <c r="D93" i="11"/>
  <c r="D69" i="11"/>
  <c r="D57" i="11"/>
  <c r="D45" i="11"/>
  <c r="D33" i="11"/>
  <c r="D21" i="11"/>
  <c r="D1004" i="11"/>
  <c r="D992" i="11"/>
  <c r="D980" i="11"/>
  <c r="D968" i="11"/>
  <c r="D956" i="11"/>
  <c r="D944" i="11"/>
  <c r="D932" i="11"/>
  <c r="D920" i="11"/>
  <c r="D908" i="11"/>
  <c r="D896" i="11"/>
  <c r="D884" i="11"/>
  <c r="D872" i="11"/>
  <c r="D860" i="11"/>
  <c r="D848" i="11"/>
  <c r="D836" i="11"/>
  <c r="D824" i="11"/>
  <c r="D812" i="11"/>
  <c r="D800" i="11"/>
  <c r="D788" i="11"/>
  <c r="D776" i="11"/>
  <c r="D764" i="11"/>
  <c r="D752" i="11"/>
  <c r="D740" i="11"/>
  <c r="D728" i="11"/>
  <c r="D716" i="11"/>
  <c r="D704" i="11"/>
  <c r="D692" i="11"/>
  <c r="D680" i="11"/>
  <c r="D668" i="11"/>
  <c r="D656" i="11"/>
  <c r="D644" i="11"/>
  <c r="D632" i="11"/>
  <c r="D620" i="11"/>
  <c r="D596" i="11"/>
  <c r="D584" i="11"/>
  <c r="D572" i="11"/>
  <c r="D560" i="11"/>
  <c r="D548" i="11"/>
  <c r="D536" i="11"/>
  <c r="D524" i="11"/>
  <c r="D512" i="11"/>
  <c r="D500" i="11"/>
  <c r="D488" i="11"/>
  <c r="D476" i="11"/>
  <c r="D452" i="11"/>
  <c r="D440" i="11"/>
  <c r="D428" i="11"/>
  <c r="D416" i="11"/>
  <c r="D404" i="11"/>
  <c r="D392" i="11"/>
  <c r="D380" i="11"/>
  <c r="D368" i="11"/>
  <c r="D356" i="11"/>
  <c r="D344" i="11"/>
  <c r="D332" i="11"/>
  <c r="D320" i="11"/>
  <c r="D308" i="11"/>
  <c r="D296" i="11"/>
  <c r="D284" i="11"/>
  <c r="D272" i="11"/>
  <c r="D260" i="11"/>
  <c r="D248" i="11"/>
  <c r="D236" i="11"/>
  <c r="D224" i="11"/>
  <c r="D212" i="11"/>
  <c r="D200" i="11"/>
  <c r="D188" i="11"/>
  <c r="D176" i="11"/>
  <c r="D164" i="11"/>
  <c r="D152" i="11"/>
  <c r="D140" i="11"/>
  <c r="D128" i="11"/>
  <c r="D116" i="11"/>
  <c r="D104" i="11"/>
  <c r="D92" i="11"/>
  <c r="D80" i="11"/>
  <c r="D68" i="11"/>
  <c r="D56" i="11"/>
  <c r="D44" i="11"/>
  <c r="D32" i="11"/>
  <c r="D20" i="11"/>
  <c r="D1003" i="11"/>
  <c r="D991" i="11"/>
  <c r="D979" i="11"/>
  <c r="D967" i="11"/>
  <c r="D955" i="11"/>
  <c r="D931" i="11"/>
  <c r="D919" i="11"/>
  <c r="D907" i="11"/>
  <c r="D895" i="11"/>
  <c r="D883" i="11"/>
  <c r="D859" i="11"/>
  <c r="D847" i="11"/>
  <c r="D835" i="11"/>
  <c r="D811" i="11"/>
  <c r="D799" i="11"/>
  <c r="D787" i="11"/>
  <c r="D775" i="11"/>
  <c r="D763" i="11"/>
  <c r="D751" i="11"/>
  <c r="D739" i="11"/>
  <c r="D727" i="11"/>
  <c r="D715" i="11"/>
  <c r="D703" i="11"/>
  <c r="D691" i="11"/>
  <c r="D679" i="11"/>
  <c r="D667" i="11"/>
  <c r="D655" i="11"/>
  <c r="D643" i="11"/>
  <c r="D631" i="11"/>
  <c r="D619" i="11"/>
  <c r="D607" i="11"/>
  <c r="D595" i="11"/>
  <c r="D583" i="11"/>
  <c r="D571" i="11"/>
  <c r="D559" i="11"/>
  <c r="D547" i="11"/>
  <c r="D535" i="11"/>
  <c r="D523" i="11"/>
  <c r="D511" i="11"/>
  <c r="D499" i="11"/>
  <c r="D487" i="11"/>
  <c r="D475" i="11"/>
  <c r="D463" i="11"/>
  <c r="D451" i="11"/>
  <c r="D439" i="11"/>
  <c r="D427" i="11"/>
  <c r="D415" i="11"/>
  <c r="D403" i="11"/>
  <c r="D391" i="11"/>
  <c r="D379" i="11"/>
  <c r="D367" i="11"/>
  <c r="D355" i="11"/>
  <c r="D343" i="11"/>
  <c r="D331" i="11"/>
  <c r="D319" i="11"/>
  <c r="D307" i="11"/>
  <c r="D295" i="11"/>
  <c r="D283" i="11"/>
  <c r="D271" i="11"/>
  <c r="D259" i="11"/>
  <c r="D247" i="11"/>
  <c r="D235" i="11"/>
  <c r="D223" i="11"/>
  <c r="D211" i="11"/>
  <c r="D199" i="11"/>
  <c r="D187" i="11"/>
  <c r="D175" i="11"/>
  <c r="D1086" i="11"/>
  <c r="D1074" i="11"/>
  <c r="D1062" i="11"/>
  <c r="D1050" i="11"/>
  <c r="D1038" i="11"/>
  <c r="D1026" i="11"/>
  <c r="D1014" i="11"/>
  <c r="D1002" i="11"/>
  <c r="D990" i="11"/>
  <c r="D978" i="11"/>
  <c r="D966" i="11"/>
  <c r="D954" i="11"/>
  <c r="D942" i="11"/>
  <c r="D930" i="11"/>
  <c r="D918" i="11"/>
  <c r="D906" i="11"/>
  <c r="D894" i="11"/>
  <c r="D882" i="11"/>
  <c r="D870" i="11"/>
  <c r="D858" i="11"/>
  <c r="D846" i="11"/>
  <c r="D834" i="11"/>
  <c r="D822" i="11"/>
  <c r="D810" i="11"/>
  <c r="D798" i="11"/>
  <c r="D786" i="11"/>
  <c r="D774" i="11"/>
  <c r="D762" i="11"/>
  <c r="D750" i="11"/>
  <c r="D738" i="11"/>
  <c r="D726" i="11"/>
  <c r="D714" i="11"/>
  <c r="D702" i="11"/>
  <c r="D690" i="11"/>
  <c r="D678" i="11"/>
  <c r="D666" i="11"/>
  <c r="D654" i="11"/>
  <c r="D642" i="11"/>
  <c r="D630" i="11"/>
  <c r="D618" i="11"/>
  <c r="D606" i="11"/>
  <c r="D594" i="11"/>
  <c r="D582" i="11"/>
  <c r="D570" i="11"/>
  <c r="D558" i="11"/>
  <c r="D546" i="11"/>
  <c r="D534" i="11"/>
  <c r="D522" i="11"/>
  <c r="D510" i="11"/>
  <c r="D498" i="11"/>
  <c r="D486" i="11"/>
  <c r="D474" i="11"/>
  <c r="D462" i="11"/>
  <c r="D450" i="11"/>
  <c r="D438" i="11"/>
  <c r="D426" i="11"/>
  <c r="D414" i="11"/>
  <c r="D989" i="11"/>
  <c r="D977" i="11"/>
  <c r="D965" i="11"/>
  <c r="D953" i="11"/>
  <c r="D941" i="11"/>
  <c r="D929" i="11"/>
  <c r="D917" i="11"/>
  <c r="D905" i="11"/>
  <c r="D893" i="11"/>
  <c r="D881" i="11"/>
  <c r="D869" i="11"/>
  <c r="D857" i="11"/>
  <c r="D845" i="11"/>
  <c r="D833" i="11"/>
  <c r="D821" i="11"/>
  <c r="D809" i="11"/>
  <c r="D797" i="11"/>
  <c r="D785" i="11"/>
  <c r="D773" i="11"/>
  <c r="D761" i="11"/>
  <c r="D749" i="11"/>
  <c r="D737" i="11"/>
  <c r="D725" i="11"/>
  <c r="D713" i="11"/>
  <c r="D701" i="11"/>
  <c r="D689" i="11"/>
  <c r="D677" i="11"/>
  <c r="D665" i="11"/>
  <c r="D653" i="11"/>
  <c r="D641" i="11"/>
  <c r="D629" i="11"/>
  <c r="D617" i="11"/>
  <c r="D605" i="11"/>
  <c r="D593" i="11"/>
  <c r="D581" i="11"/>
  <c r="D569" i="11"/>
  <c r="D557" i="11"/>
  <c r="D545" i="11"/>
  <c r="D533" i="11"/>
  <c r="D521" i="11"/>
  <c r="D509" i="11"/>
  <c r="D497" i="11"/>
  <c r="D485" i="11"/>
  <c r="D473" i="11"/>
  <c r="D461" i="11"/>
  <c r="D449" i="11"/>
  <c r="D437" i="11"/>
  <c r="D425" i="11"/>
  <c r="D413" i="11"/>
  <c r="D401" i="11"/>
  <c r="D389" i="11"/>
  <c r="D377" i="11"/>
  <c r="D365" i="11"/>
  <c r="D353" i="11"/>
  <c r="D341" i="11"/>
  <c r="D329" i="11"/>
  <c r="D317" i="11"/>
  <c r="D305" i="11"/>
  <c r="D293" i="11"/>
  <c r="D281" i="11"/>
  <c r="D269" i="11"/>
  <c r="D257" i="11"/>
  <c r="D245" i="11"/>
  <c r="D233" i="11"/>
  <c r="D221" i="11"/>
  <c r="D209" i="11"/>
  <c r="D197" i="11"/>
  <c r="D185" i="11"/>
  <c r="D173" i="11"/>
  <c r="D161" i="11"/>
  <c r="D149" i="11"/>
  <c r="D664" i="11"/>
  <c r="D652" i="11"/>
  <c r="D640" i="11"/>
  <c r="D628" i="11"/>
  <c r="D616" i="11"/>
  <c r="D604" i="11"/>
  <c r="D592" i="11"/>
  <c r="D580" i="11"/>
  <c r="D568" i="11"/>
  <c r="D556" i="11"/>
  <c r="D544" i="11"/>
  <c r="D532" i="11"/>
  <c r="D508" i="11"/>
  <c r="D496" i="11"/>
  <c r="D484" i="11"/>
  <c r="D472" i="11"/>
  <c r="D460" i="11"/>
  <c r="D448" i="11"/>
  <c r="D436" i="11"/>
  <c r="D424" i="11"/>
  <c r="D412" i="11"/>
  <c r="D1059" i="11"/>
  <c r="D1047" i="11"/>
  <c r="D1035" i="11"/>
  <c r="D1023" i="11"/>
  <c r="D1011" i="11"/>
  <c r="D999" i="11"/>
  <c r="D987" i="11"/>
  <c r="D975" i="11"/>
  <c r="D963" i="11"/>
  <c r="D951" i="11"/>
  <c r="D939" i="11"/>
  <c r="D927" i="11"/>
  <c r="D915" i="11"/>
  <c r="D903" i="11"/>
  <c r="D891" i="11"/>
  <c r="D879" i="11"/>
  <c r="D867" i="11"/>
  <c r="D843" i="11"/>
  <c r="D831" i="11"/>
  <c r="D819" i="11"/>
  <c r="D795" i="11"/>
  <c r="D783" i="11"/>
  <c r="D771" i="11"/>
  <c r="D759" i="11"/>
  <c r="D747" i="11"/>
  <c r="D735" i="11"/>
  <c r="D723" i="11"/>
  <c r="D711" i="11"/>
  <c r="D699" i="11"/>
  <c r="D687" i="11"/>
  <c r="D675" i="11"/>
  <c r="D663" i="11"/>
  <c r="D651" i="11"/>
  <c r="D639" i="11"/>
  <c r="D627" i="11"/>
  <c r="D615" i="11"/>
  <c r="D603" i="11"/>
  <c r="D591" i="11"/>
  <c r="D567" i="11"/>
  <c r="D555" i="11"/>
  <c r="D543" i="11"/>
  <c r="D531" i="11"/>
  <c r="D519" i="11"/>
  <c r="D507" i="11"/>
  <c r="D495" i="11"/>
  <c r="D483" i="11"/>
  <c r="D471" i="11"/>
  <c r="D459" i="11"/>
  <c r="D447" i="11"/>
  <c r="D423" i="11"/>
  <c r="D411" i="11"/>
  <c r="D399" i="11"/>
  <c r="D387" i="11"/>
  <c r="D375" i="11"/>
  <c r="D363" i="11"/>
  <c r="D351" i="11"/>
  <c r="D339" i="11"/>
  <c r="D327" i="11"/>
  <c r="D315" i="11"/>
  <c r="D303" i="11"/>
  <c r="D291" i="11"/>
  <c r="D279" i="11"/>
  <c r="D267" i="11"/>
  <c r="D255" i="11"/>
  <c r="D243" i="11"/>
  <c r="D231" i="11"/>
  <c r="D219" i="11"/>
  <c r="D207" i="11"/>
  <c r="D195" i="11"/>
  <c r="D183" i="11"/>
  <c r="D1202" i="11"/>
  <c r="D1190" i="11"/>
  <c r="D1178" i="11"/>
  <c r="D1166" i="11"/>
  <c r="D1154" i="11"/>
  <c r="D1142" i="11"/>
  <c r="D1130" i="11"/>
  <c r="D1118" i="11"/>
  <c r="D1106" i="11"/>
  <c r="D1094" i="11"/>
  <c r="D1082" i="11"/>
  <c r="D1070" i="11"/>
  <c r="D1058" i="11"/>
  <c r="D1046" i="11"/>
  <c r="D1034" i="11"/>
  <c r="D1022" i="11"/>
  <c r="D1010" i="11"/>
  <c r="D998" i="11"/>
  <c r="D974" i="11"/>
  <c r="D962" i="11"/>
  <c r="D950" i="11"/>
  <c r="D938" i="11"/>
  <c r="D926" i="11"/>
  <c r="D902" i="11"/>
  <c r="D890" i="11"/>
  <c r="D878" i="11"/>
  <c r="D866" i="11"/>
  <c r="D854" i="11"/>
  <c r="D842" i="11"/>
  <c r="D830" i="11"/>
  <c r="D818" i="11"/>
  <c r="D806" i="11"/>
  <c r="D794" i="11"/>
  <c r="D782" i="11"/>
  <c r="D770" i="11"/>
  <c r="D758" i="11"/>
  <c r="D746" i="11"/>
  <c r="D734" i="11"/>
  <c r="D722" i="11"/>
  <c r="D710" i="11"/>
  <c r="D698" i="11"/>
  <c r="D686" i="11"/>
  <c r="D674" i="11"/>
  <c r="D662" i="11"/>
  <c r="D650" i="11"/>
  <c r="D638" i="11"/>
  <c r="D626" i="11"/>
  <c r="D614" i="11"/>
  <c r="D602" i="11"/>
  <c r="D590" i="11"/>
  <c r="D578" i="11"/>
  <c r="D566" i="11"/>
  <c r="D554" i="11"/>
  <c r="D542" i="11"/>
  <c r="D530" i="11"/>
  <c r="D518" i="11"/>
  <c r="D506" i="11"/>
  <c r="D482" i="11"/>
  <c r="D470" i="11"/>
  <c r="D458" i="11"/>
  <c r="D446" i="11"/>
  <c r="D434" i="11"/>
  <c r="D422" i="11"/>
  <c r="D410" i="11"/>
  <c r="D398" i="11"/>
  <c r="D386" i="11"/>
  <c r="D374" i="11"/>
  <c r="D362" i="11"/>
  <c r="D350" i="11"/>
  <c r="D338" i="11"/>
  <c r="D326" i="11"/>
  <c r="D314" i="11"/>
  <c r="D302" i="11"/>
  <c r="D396" i="11"/>
  <c r="D384" i="11"/>
  <c r="D372" i="11"/>
  <c r="D360" i="11"/>
  <c r="D348" i="11"/>
  <c r="D336" i="11"/>
  <c r="D324" i="11"/>
  <c r="D312" i="11"/>
  <c r="D300" i="11"/>
  <c r="D288" i="11"/>
  <c r="D276" i="11"/>
  <c r="D264" i="11"/>
  <c r="D252" i="11"/>
  <c r="D240" i="11"/>
  <c r="D228" i="11"/>
  <c r="D216" i="11"/>
  <c r="D204" i="11"/>
  <c r="D192" i="11"/>
  <c r="D180" i="11"/>
  <c r="D168" i="11"/>
  <c r="D156" i="11"/>
  <c r="D144" i="11"/>
  <c r="D132" i="11"/>
  <c r="D120" i="11"/>
  <c r="D108" i="11"/>
  <c r="D96" i="11"/>
  <c r="D84" i="11"/>
  <c r="D72" i="11"/>
  <c r="D60" i="11"/>
  <c r="D48" i="11"/>
  <c r="D36" i="11"/>
  <c r="D24" i="11"/>
  <c r="D12" i="11"/>
  <c r="D394" i="11"/>
  <c r="D382" i="11"/>
  <c r="D370" i="11"/>
  <c r="D358" i="11"/>
  <c r="D346" i="11"/>
  <c r="D334" i="11"/>
  <c r="D322" i="11"/>
  <c r="D310" i="11"/>
  <c r="D298" i="11"/>
  <c r="D286" i="11"/>
  <c r="D274" i="11"/>
  <c r="D262" i="11"/>
  <c r="D250" i="11"/>
  <c r="D238" i="11"/>
  <c r="D226" i="11"/>
  <c r="D214" i="11"/>
  <c r="D202" i="11"/>
  <c r="D190" i="11"/>
  <c r="D178" i="11"/>
  <c r="D166" i="11"/>
  <c r="D154" i="11"/>
  <c r="D142" i="11"/>
  <c r="D130" i="11"/>
  <c r="D118" i="11"/>
  <c r="D106" i="11"/>
  <c r="D94" i="11"/>
  <c r="D82" i="11"/>
  <c r="D70" i="11"/>
  <c r="D58" i="11"/>
  <c r="D46" i="11"/>
  <c r="D34" i="11"/>
  <c r="D22" i="11"/>
  <c r="D10" i="11"/>
  <c r="D9" i="11"/>
  <c r="D8" i="11"/>
  <c r="D163" i="11"/>
  <c r="D151" i="11"/>
  <c r="D139" i="11"/>
  <c r="D127" i="11"/>
  <c r="D115" i="11"/>
  <c r="D103" i="11"/>
  <c r="D91" i="11"/>
  <c r="D79" i="11"/>
  <c r="D67" i="11"/>
  <c r="D55" i="11"/>
  <c r="D43" i="11"/>
  <c r="D31" i="11"/>
  <c r="D19" i="11"/>
  <c r="D402" i="11"/>
  <c r="D390" i="11"/>
  <c r="D378" i="11"/>
  <c r="D366" i="11"/>
  <c r="D354" i="11"/>
  <c r="D342" i="11"/>
  <c r="D330" i="11"/>
  <c r="D318" i="11"/>
  <c r="D306" i="11"/>
  <c r="D294" i="11"/>
  <c r="D282" i="11"/>
  <c r="D270" i="11"/>
  <c r="D258" i="11"/>
  <c r="D246" i="11"/>
  <c r="D234" i="11"/>
  <c r="D222" i="11"/>
  <c r="D210" i="11"/>
  <c r="D198" i="11"/>
  <c r="D186" i="11"/>
  <c r="D174" i="11"/>
  <c r="D162" i="11"/>
  <c r="D150" i="11"/>
  <c r="D138" i="11"/>
  <c r="D126" i="11"/>
  <c r="D114" i="11"/>
  <c r="D102" i="11"/>
  <c r="D90" i="11"/>
  <c r="D78" i="11"/>
  <c r="D66" i="11"/>
  <c r="D54" i="11"/>
  <c r="D42" i="11"/>
  <c r="D30" i="11"/>
  <c r="D18" i="11"/>
  <c r="D137" i="11"/>
  <c r="D125" i="11"/>
  <c r="D113" i="11"/>
  <c r="D101" i="11"/>
  <c r="D89" i="11"/>
  <c r="D77" i="11"/>
  <c r="D65" i="11"/>
  <c r="D53" i="11"/>
  <c r="D41" i="11"/>
  <c r="D29" i="11"/>
  <c r="D17" i="11"/>
  <c r="D400" i="11"/>
  <c r="D388" i="11"/>
  <c r="D376" i="11"/>
  <c r="D364" i="11"/>
  <c r="D352" i="11"/>
  <c r="D340" i="11"/>
  <c r="D328" i="11"/>
  <c r="D316" i="11"/>
  <c r="D304" i="11"/>
  <c r="D292" i="11"/>
  <c r="D280" i="11"/>
  <c r="D268" i="11"/>
  <c r="D256" i="11"/>
  <c r="D244" i="11"/>
  <c r="D232" i="11"/>
  <c r="D220" i="11"/>
  <c r="D208" i="11"/>
  <c r="D196" i="11"/>
  <c r="D184" i="11"/>
  <c r="D172" i="11"/>
  <c r="D160" i="11"/>
  <c r="D148" i="11"/>
  <c r="D136" i="11"/>
  <c r="D124" i="11"/>
  <c r="D112" i="11"/>
  <c r="D100" i="11"/>
  <c r="D88" i="11"/>
  <c r="D76" i="11"/>
  <c r="D64" i="11"/>
  <c r="D52" i="11"/>
  <c r="D40" i="11"/>
  <c r="D28" i="11"/>
  <c r="D16" i="11"/>
  <c r="D171" i="11"/>
  <c r="D159" i="11"/>
  <c r="D147" i="11"/>
  <c r="D135" i="11"/>
  <c r="D123" i="11"/>
  <c r="D111" i="11"/>
  <c r="D99" i="11"/>
  <c r="D87" i="11"/>
  <c r="D75" i="11"/>
  <c r="D63" i="11"/>
  <c r="D51" i="11"/>
  <c r="D39" i="11"/>
  <c r="D27" i="11"/>
  <c r="D15" i="11"/>
  <c r="D290" i="11"/>
  <c r="D278" i="11"/>
  <c r="D266" i="11"/>
  <c r="D254" i="11"/>
  <c r="D242" i="11"/>
  <c r="D230" i="11"/>
  <c r="D218" i="11"/>
  <c r="D206" i="11"/>
  <c r="D194" i="11"/>
  <c r="D182" i="11"/>
  <c r="D170" i="11"/>
  <c r="D158" i="11"/>
  <c r="D146" i="11"/>
  <c r="D134" i="11"/>
  <c r="D122" i="11"/>
  <c r="D110" i="11"/>
  <c r="D98" i="11"/>
  <c r="D86" i="11"/>
  <c r="D74" i="11"/>
  <c r="D62" i="11"/>
  <c r="D50" i="11"/>
  <c r="D38" i="11"/>
  <c r="D26" i="11"/>
  <c r="D14" i="1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6" i="1"/>
  <c r="A3" i="10" l="1" a="1"/>
  <c r="A3" i="10" s="1"/>
  <c r="G3" i="10" s="1"/>
  <c r="L3" i="10" s="1"/>
  <c r="P1209" i="10"/>
  <c r="F1209" i="10"/>
  <c r="K1209" i="10" s="1"/>
  <c r="P1208" i="10"/>
  <c r="F1208" i="10"/>
  <c r="K1208" i="10" s="1"/>
  <c r="P1207" i="10"/>
  <c r="F1207" i="10"/>
  <c r="K1207" i="10" s="1"/>
  <c r="P1206" i="10"/>
  <c r="F1206" i="10"/>
  <c r="K1206" i="10" s="1"/>
  <c r="P1205" i="10"/>
  <c r="F1205" i="10"/>
  <c r="K1205" i="10" s="1"/>
  <c r="P1204" i="10"/>
  <c r="F1204" i="10"/>
  <c r="K1204" i="10" s="1"/>
  <c r="P1203" i="10"/>
  <c r="F1203" i="10"/>
  <c r="K1203" i="10" s="1"/>
  <c r="P1202" i="10"/>
  <c r="F1202" i="10"/>
  <c r="K1202" i="10" s="1"/>
  <c r="P1201" i="10"/>
  <c r="F1201" i="10"/>
  <c r="K1201" i="10" s="1"/>
  <c r="P1200" i="10"/>
  <c r="F1200" i="10"/>
  <c r="K1200" i="10" s="1"/>
  <c r="P1199" i="10"/>
  <c r="F1199" i="10"/>
  <c r="K1199" i="10" s="1"/>
  <c r="P1198" i="10"/>
  <c r="F1198" i="10"/>
  <c r="K1198" i="10" s="1"/>
  <c r="P1197" i="10"/>
  <c r="F1197" i="10"/>
  <c r="K1197" i="10" s="1"/>
  <c r="P1196" i="10"/>
  <c r="F1196" i="10"/>
  <c r="K1196" i="10" s="1"/>
  <c r="P1195" i="10"/>
  <c r="F1195" i="10"/>
  <c r="K1195" i="10" s="1"/>
  <c r="P1194" i="10"/>
  <c r="F1194" i="10"/>
  <c r="K1194" i="10" s="1"/>
  <c r="P1193" i="10"/>
  <c r="F1193" i="10"/>
  <c r="K1193" i="10" s="1"/>
  <c r="P1192" i="10"/>
  <c r="F1192" i="10"/>
  <c r="K1192" i="10" s="1"/>
  <c r="P1191" i="10"/>
  <c r="F1191" i="10"/>
  <c r="K1191" i="10" s="1"/>
  <c r="P1190" i="10"/>
  <c r="F1190" i="10"/>
  <c r="K1190" i="10" s="1"/>
  <c r="P1189" i="10"/>
  <c r="F1189" i="10"/>
  <c r="K1189" i="10" s="1"/>
  <c r="P1188" i="10"/>
  <c r="F1188" i="10"/>
  <c r="K1188" i="10" s="1"/>
  <c r="P1187" i="10"/>
  <c r="F1187" i="10"/>
  <c r="K1187" i="10" s="1"/>
  <c r="P1186" i="10"/>
  <c r="F1186" i="10"/>
  <c r="K1186" i="10" s="1"/>
  <c r="P1185" i="10"/>
  <c r="F1185" i="10"/>
  <c r="K1185" i="10" s="1"/>
  <c r="P1184" i="10"/>
  <c r="F1184" i="10"/>
  <c r="K1184" i="10" s="1"/>
  <c r="P1183" i="10"/>
  <c r="F1183" i="10"/>
  <c r="K1183" i="10" s="1"/>
  <c r="P1182" i="10"/>
  <c r="F1182" i="10"/>
  <c r="K1182" i="10" s="1"/>
  <c r="P1181" i="10"/>
  <c r="F1181" i="10"/>
  <c r="K1181" i="10" s="1"/>
  <c r="P1180" i="10"/>
  <c r="F1180" i="10"/>
  <c r="K1180" i="10" s="1"/>
  <c r="P1179" i="10"/>
  <c r="F1179" i="10"/>
  <c r="K1179" i="10" s="1"/>
  <c r="P1178" i="10"/>
  <c r="F1178" i="10"/>
  <c r="K1178" i="10" s="1"/>
  <c r="P1177" i="10"/>
  <c r="F1177" i="10"/>
  <c r="K1177" i="10" s="1"/>
  <c r="P1176" i="10"/>
  <c r="F1176" i="10"/>
  <c r="K1176" i="10" s="1"/>
  <c r="P1175" i="10"/>
  <c r="F1175" i="10"/>
  <c r="K1175" i="10" s="1"/>
  <c r="P1174" i="10"/>
  <c r="F1174" i="10"/>
  <c r="K1174" i="10" s="1"/>
  <c r="P1173" i="10"/>
  <c r="F1173" i="10"/>
  <c r="K1173" i="10" s="1"/>
  <c r="P1172" i="10"/>
  <c r="F1172" i="10"/>
  <c r="K1172" i="10" s="1"/>
  <c r="P1171" i="10"/>
  <c r="F1171" i="10"/>
  <c r="K1171" i="10" s="1"/>
  <c r="P1170" i="10"/>
  <c r="F1170" i="10"/>
  <c r="K1170" i="10" s="1"/>
  <c r="P1169" i="10"/>
  <c r="F1169" i="10"/>
  <c r="K1169" i="10" s="1"/>
  <c r="P1168" i="10"/>
  <c r="F1168" i="10"/>
  <c r="K1168" i="10" s="1"/>
  <c r="P1167" i="10"/>
  <c r="F1167" i="10"/>
  <c r="K1167" i="10" s="1"/>
  <c r="P1166" i="10"/>
  <c r="F1166" i="10"/>
  <c r="K1166" i="10" s="1"/>
  <c r="P1165" i="10"/>
  <c r="F1165" i="10"/>
  <c r="K1165" i="10" s="1"/>
  <c r="P1164" i="10"/>
  <c r="F1164" i="10"/>
  <c r="K1164" i="10" s="1"/>
  <c r="P1163" i="10"/>
  <c r="F1163" i="10"/>
  <c r="K1163" i="10" s="1"/>
  <c r="P1162" i="10"/>
  <c r="F1162" i="10"/>
  <c r="K1162" i="10" s="1"/>
  <c r="P1161" i="10"/>
  <c r="F1161" i="10"/>
  <c r="K1161" i="10" s="1"/>
  <c r="P1160" i="10"/>
  <c r="F1160" i="10"/>
  <c r="K1160" i="10" s="1"/>
  <c r="P1159" i="10"/>
  <c r="F1159" i="10"/>
  <c r="K1159" i="10" s="1"/>
  <c r="P1158" i="10"/>
  <c r="F1158" i="10"/>
  <c r="K1158" i="10" s="1"/>
  <c r="P1157" i="10"/>
  <c r="F1157" i="10"/>
  <c r="K1157" i="10" s="1"/>
  <c r="P1156" i="10"/>
  <c r="F1156" i="10"/>
  <c r="K1156" i="10" s="1"/>
  <c r="P1155" i="10"/>
  <c r="F1155" i="10"/>
  <c r="K1155" i="10" s="1"/>
  <c r="P1154" i="10"/>
  <c r="F1154" i="10"/>
  <c r="K1154" i="10" s="1"/>
  <c r="P1153" i="10"/>
  <c r="F1153" i="10"/>
  <c r="K1153" i="10" s="1"/>
  <c r="P1152" i="10"/>
  <c r="F1152" i="10"/>
  <c r="K1152" i="10" s="1"/>
  <c r="P1151" i="10"/>
  <c r="F1151" i="10"/>
  <c r="K1151" i="10" s="1"/>
  <c r="P1150" i="10"/>
  <c r="F1150" i="10"/>
  <c r="K1150" i="10" s="1"/>
  <c r="P1149" i="10"/>
  <c r="F1149" i="10"/>
  <c r="K1149" i="10" s="1"/>
  <c r="P1148" i="10"/>
  <c r="F1148" i="10"/>
  <c r="K1148" i="10" s="1"/>
  <c r="P1147" i="10"/>
  <c r="F1147" i="10"/>
  <c r="K1147" i="10" s="1"/>
  <c r="P1146" i="10"/>
  <c r="F1146" i="10"/>
  <c r="K1146" i="10" s="1"/>
  <c r="P1145" i="10"/>
  <c r="F1145" i="10"/>
  <c r="K1145" i="10" s="1"/>
  <c r="P1144" i="10"/>
  <c r="F1144" i="10"/>
  <c r="K1144" i="10" s="1"/>
  <c r="P1143" i="10"/>
  <c r="F1143" i="10"/>
  <c r="K1143" i="10" s="1"/>
  <c r="P1142" i="10"/>
  <c r="F1142" i="10"/>
  <c r="K1142" i="10" s="1"/>
  <c r="P1141" i="10"/>
  <c r="F1141" i="10"/>
  <c r="K1141" i="10" s="1"/>
  <c r="P1140" i="10"/>
  <c r="F1140" i="10"/>
  <c r="K1140" i="10" s="1"/>
  <c r="P1139" i="10"/>
  <c r="F1139" i="10"/>
  <c r="K1139" i="10" s="1"/>
  <c r="P1138" i="10"/>
  <c r="F1138" i="10"/>
  <c r="K1138" i="10" s="1"/>
  <c r="P1137" i="10"/>
  <c r="F1137" i="10"/>
  <c r="K1137" i="10" s="1"/>
  <c r="P1136" i="10"/>
  <c r="F1136" i="10"/>
  <c r="K1136" i="10" s="1"/>
  <c r="P1135" i="10"/>
  <c r="F1135" i="10"/>
  <c r="K1135" i="10" s="1"/>
  <c r="P1134" i="10"/>
  <c r="F1134" i="10"/>
  <c r="K1134" i="10" s="1"/>
  <c r="P1133" i="10"/>
  <c r="F1133" i="10"/>
  <c r="K1133" i="10" s="1"/>
  <c r="P1132" i="10"/>
  <c r="F1132" i="10"/>
  <c r="K1132" i="10" s="1"/>
  <c r="P1131" i="10"/>
  <c r="F1131" i="10"/>
  <c r="K1131" i="10" s="1"/>
  <c r="P1130" i="10"/>
  <c r="F1130" i="10"/>
  <c r="K1130" i="10" s="1"/>
  <c r="P1129" i="10"/>
  <c r="F1129" i="10"/>
  <c r="K1129" i="10" s="1"/>
  <c r="P1128" i="10"/>
  <c r="F1128" i="10"/>
  <c r="K1128" i="10" s="1"/>
  <c r="P1127" i="10"/>
  <c r="F1127" i="10"/>
  <c r="K1127" i="10" s="1"/>
  <c r="P1126" i="10"/>
  <c r="F1126" i="10"/>
  <c r="K1126" i="10" s="1"/>
  <c r="P1125" i="10"/>
  <c r="F1125" i="10"/>
  <c r="K1125" i="10" s="1"/>
  <c r="P1124" i="10"/>
  <c r="F1124" i="10"/>
  <c r="K1124" i="10" s="1"/>
  <c r="P1123" i="10"/>
  <c r="F1123" i="10"/>
  <c r="K1123" i="10" s="1"/>
  <c r="P1122" i="10"/>
  <c r="F1122" i="10"/>
  <c r="K1122" i="10" s="1"/>
  <c r="P1121" i="10"/>
  <c r="F1121" i="10"/>
  <c r="K1121" i="10" s="1"/>
  <c r="P1120" i="10"/>
  <c r="F1120" i="10"/>
  <c r="K1120" i="10" s="1"/>
  <c r="P1119" i="10"/>
  <c r="F1119" i="10"/>
  <c r="K1119" i="10" s="1"/>
  <c r="P1118" i="10"/>
  <c r="F1118" i="10"/>
  <c r="K1118" i="10" s="1"/>
  <c r="P1117" i="10"/>
  <c r="F1117" i="10"/>
  <c r="K1117" i="10" s="1"/>
  <c r="P1116" i="10"/>
  <c r="F1116" i="10"/>
  <c r="K1116" i="10" s="1"/>
  <c r="P1115" i="10"/>
  <c r="F1115" i="10"/>
  <c r="K1115" i="10" s="1"/>
  <c r="P1114" i="10"/>
  <c r="F1114" i="10"/>
  <c r="K1114" i="10" s="1"/>
  <c r="P1113" i="10"/>
  <c r="F1113" i="10"/>
  <c r="K1113" i="10" s="1"/>
  <c r="P1112" i="10"/>
  <c r="F1112" i="10"/>
  <c r="K1112" i="10" s="1"/>
  <c r="P1111" i="10"/>
  <c r="F1111" i="10"/>
  <c r="K1111" i="10" s="1"/>
  <c r="P1110" i="10"/>
  <c r="F1110" i="10"/>
  <c r="K1110" i="10" s="1"/>
  <c r="P1109" i="10"/>
  <c r="F1109" i="10"/>
  <c r="K1109" i="10" s="1"/>
  <c r="P1108" i="10"/>
  <c r="F1108" i="10"/>
  <c r="K1108" i="10" s="1"/>
  <c r="P1107" i="10"/>
  <c r="F1107" i="10"/>
  <c r="K1107" i="10" s="1"/>
  <c r="P1106" i="10"/>
  <c r="F1106" i="10"/>
  <c r="K1106" i="10" s="1"/>
  <c r="P1105" i="10"/>
  <c r="F1105" i="10"/>
  <c r="K1105" i="10" s="1"/>
  <c r="P1104" i="10"/>
  <c r="F1104" i="10"/>
  <c r="K1104" i="10" s="1"/>
  <c r="P1103" i="10"/>
  <c r="F1103" i="10"/>
  <c r="K1103" i="10" s="1"/>
  <c r="P1102" i="10"/>
  <c r="F1102" i="10"/>
  <c r="K1102" i="10" s="1"/>
  <c r="P1101" i="10"/>
  <c r="F1101" i="10"/>
  <c r="K1101" i="10" s="1"/>
  <c r="P1100" i="10"/>
  <c r="F1100" i="10"/>
  <c r="K1100" i="10" s="1"/>
  <c r="P1099" i="10"/>
  <c r="F1099" i="10"/>
  <c r="K1099" i="10" s="1"/>
  <c r="P1098" i="10"/>
  <c r="F1098" i="10"/>
  <c r="K1098" i="10" s="1"/>
  <c r="P1097" i="10"/>
  <c r="F1097" i="10"/>
  <c r="K1097" i="10" s="1"/>
  <c r="P1096" i="10"/>
  <c r="F1096" i="10"/>
  <c r="K1096" i="10" s="1"/>
  <c r="P1095" i="10"/>
  <c r="F1095" i="10"/>
  <c r="K1095" i="10" s="1"/>
  <c r="P1094" i="10"/>
  <c r="F1094" i="10"/>
  <c r="K1094" i="10" s="1"/>
  <c r="P1093" i="10"/>
  <c r="F1093" i="10"/>
  <c r="K1093" i="10" s="1"/>
  <c r="P1092" i="10"/>
  <c r="F1092" i="10"/>
  <c r="K1092" i="10" s="1"/>
  <c r="P1091" i="10"/>
  <c r="F1091" i="10"/>
  <c r="K1091" i="10" s="1"/>
  <c r="P1090" i="10"/>
  <c r="F1090" i="10"/>
  <c r="K1090" i="10" s="1"/>
  <c r="P1089" i="10"/>
  <c r="F1089" i="10"/>
  <c r="K1089" i="10" s="1"/>
  <c r="P1088" i="10"/>
  <c r="F1088" i="10"/>
  <c r="K1088" i="10" s="1"/>
  <c r="P1087" i="10"/>
  <c r="F1087" i="10"/>
  <c r="K1087" i="10" s="1"/>
  <c r="P1086" i="10"/>
  <c r="F1086" i="10"/>
  <c r="K1086" i="10" s="1"/>
  <c r="P1085" i="10"/>
  <c r="F1085" i="10"/>
  <c r="K1085" i="10" s="1"/>
  <c r="P1084" i="10"/>
  <c r="F1084" i="10"/>
  <c r="K1084" i="10" s="1"/>
  <c r="P1083" i="10"/>
  <c r="F1083" i="10"/>
  <c r="K1083" i="10" s="1"/>
  <c r="P1082" i="10"/>
  <c r="F1082" i="10"/>
  <c r="K1082" i="10" s="1"/>
  <c r="P1081" i="10"/>
  <c r="F1081" i="10"/>
  <c r="K1081" i="10" s="1"/>
  <c r="P1080" i="10"/>
  <c r="F1080" i="10"/>
  <c r="K1080" i="10" s="1"/>
  <c r="P1079" i="10"/>
  <c r="F1079" i="10"/>
  <c r="K1079" i="10" s="1"/>
  <c r="P1078" i="10"/>
  <c r="F1078" i="10"/>
  <c r="K1078" i="10" s="1"/>
  <c r="P1077" i="10"/>
  <c r="F1077" i="10"/>
  <c r="K1077" i="10" s="1"/>
  <c r="P1076" i="10"/>
  <c r="F1076" i="10"/>
  <c r="K1076" i="10" s="1"/>
  <c r="P1075" i="10"/>
  <c r="F1075" i="10"/>
  <c r="K1075" i="10" s="1"/>
  <c r="P1074" i="10"/>
  <c r="F1074" i="10"/>
  <c r="K1074" i="10" s="1"/>
  <c r="P1073" i="10"/>
  <c r="F1073" i="10"/>
  <c r="K1073" i="10" s="1"/>
  <c r="P1072" i="10"/>
  <c r="F1072" i="10"/>
  <c r="K1072" i="10" s="1"/>
  <c r="P1071" i="10"/>
  <c r="F1071" i="10"/>
  <c r="K1071" i="10" s="1"/>
  <c r="P1070" i="10"/>
  <c r="F1070" i="10"/>
  <c r="K1070" i="10" s="1"/>
  <c r="P1069" i="10"/>
  <c r="F1069" i="10"/>
  <c r="K1069" i="10" s="1"/>
  <c r="P1068" i="10"/>
  <c r="F1068" i="10"/>
  <c r="K1068" i="10" s="1"/>
  <c r="P1067" i="10"/>
  <c r="F1067" i="10"/>
  <c r="K1067" i="10" s="1"/>
  <c r="P1066" i="10"/>
  <c r="F1066" i="10"/>
  <c r="K1066" i="10" s="1"/>
  <c r="P1065" i="10"/>
  <c r="F1065" i="10"/>
  <c r="K1065" i="10" s="1"/>
  <c r="P1064" i="10"/>
  <c r="F1064" i="10"/>
  <c r="K1064" i="10" s="1"/>
  <c r="P1063" i="10"/>
  <c r="F1063" i="10"/>
  <c r="K1063" i="10" s="1"/>
  <c r="P1062" i="10"/>
  <c r="F1062" i="10"/>
  <c r="K1062" i="10" s="1"/>
  <c r="P1061" i="10"/>
  <c r="F1061" i="10"/>
  <c r="K1061" i="10" s="1"/>
  <c r="P1060" i="10"/>
  <c r="F1060" i="10"/>
  <c r="K1060" i="10" s="1"/>
  <c r="P1059" i="10"/>
  <c r="F1059" i="10"/>
  <c r="K1059" i="10" s="1"/>
  <c r="P1058" i="10"/>
  <c r="F1058" i="10"/>
  <c r="K1058" i="10" s="1"/>
  <c r="P1057" i="10"/>
  <c r="F1057" i="10"/>
  <c r="K1057" i="10" s="1"/>
  <c r="P1056" i="10"/>
  <c r="F1056" i="10"/>
  <c r="K1056" i="10" s="1"/>
  <c r="P1055" i="10"/>
  <c r="F1055" i="10"/>
  <c r="K1055" i="10" s="1"/>
  <c r="P1054" i="10"/>
  <c r="F1054" i="10"/>
  <c r="K1054" i="10" s="1"/>
  <c r="P1053" i="10"/>
  <c r="F1053" i="10"/>
  <c r="K1053" i="10" s="1"/>
  <c r="P1052" i="10"/>
  <c r="F1052" i="10"/>
  <c r="K1052" i="10" s="1"/>
  <c r="P1051" i="10"/>
  <c r="F1051" i="10"/>
  <c r="K1051" i="10" s="1"/>
  <c r="P1050" i="10"/>
  <c r="F1050" i="10"/>
  <c r="K1050" i="10" s="1"/>
  <c r="P1049" i="10"/>
  <c r="F1049" i="10"/>
  <c r="K1049" i="10" s="1"/>
  <c r="P1048" i="10"/>
  <c r="F1048" i="10"/>
  <c r="K1048" i="10" s="1"/>
  <c r="P1047" i="10"/>
  <c r="F1047" i="10"/>
  <c r="K1047" i="10" s="1"/>
  <c r="P1046" i="10"/>
  <c r="F1046" i="10"/>
  <c r="K1046" i="10" s="1"/>
  <c r="P1045" i="10"/>
  <c r="F1045" i="10"/>
  <c r="K1045" i="10" s="1"/>
  <c r="P1044" i="10"/>
  <c r="F1044" i="10"/>
  <c r="K1044" i="10" s="1"/>
  <c r="P1043" i="10"/>
  <c r="F1043" i="10"/>
  <c r="K1043" i="10" s="1"/>
  <c r="P1042" i="10"/>
  <c r="F1042" i="10"/>
  <c r="K1042" i="10" s="1"/>
  <c r="P1041" i="10"/>
  <c r="F1041" i="10"/>
  <c r="K1041" i="10" s="1"/>
  <c r="P1040" i="10"/>
  <c r="F1040" i="10"/>
  <c r="K1040" i="10" s="1"/>
  <c r="P1039" i="10"/>
  <c r="F1039" i="10"/>
  <c r="K1039" i="10" s="1"/>
  <c r="P1038" i="10"/>
  <c r="F1038" i="10"/>
  <c r="K1038" i="10" s="1"/>
  <c r="P1037" i="10"/>
  <c r="F1037" i="10"/>
  <c r="K1037" i="10" s="1"/>
  <c r="P1036" i="10"/>
  <c r="F1036" i="10"/>
  <c r="K1036" i="10" s="1"/>
  <c r="P1035" i="10"/>
  <c r="F1035" i="10"/>
  <c r="K1035" i="10" s="1"/>
  <c r="P1034" i="10"/>
  <c r="F1034" i="10"/>
  <c r="K1034" i="10" s="1"/>
  <c r="P1033" i="10"/>
  <c r="F1033" i="10"/>
  <c r="K1033" i="10" s="1"/>
  <c r="P1032" i="10"/>
  <c r="F1032" i="10"/>
  <c r="K1032" i="10" s="1"/>
  <c r="P1031" i="10"/>
  <c r="F1031" i="10"/>
  <c r="K1031" i="10" s="1"/>
  <c r="P1030" i="10"/>
  <c r="F1030" i="10"/>
  <c r="K1030" i="10" s="1"/>
  <c r="P1029" i="10"/>
  <c r="F1029" i="10"/>
  <c r="K1029" i="10" s="1"/>
  <c r="P1028" i="10"/>
  <c r="F1028" i="10"/>
  <c r="K1028" i="10" s="1"/>
  <c r="P1027" i="10"/>
  <c r="F1027" i="10"/>
  <c r="K1027" i="10" s="1"/>
  <c r="P1026" i="10"/>
  <c r="F1026" i="10"/>
  <c r="K1026" i="10" s="1"/>
  <c r="P1025" i="10"/>
  <c r="F1025" i="10"/>
  <c r="K1025" i="10" s="1"/>
  <c r="P1024" i="10"/>
  <c r="F1024" i="10"/>
  <c r="K1024" i="10" s="1"/>
  <c r="P1023" i="10"/>
  <c r="F1023" i="10"/>
  <c r="K1023" i="10" s="1"/>
  <c r="P1022" i="10"/>
  <c r="F1022" i="10"/>
  <c r="K1022" i="10" s="1"/>
  <c r="P1021" i="10"/>
  <c r="F1021" i="10"/>
  <c r="K1021" i="10" s="1"/>
  <c r="P1020" i="10"/>
  <c r="F1020" i="10"/>
  <c r="K1020" i="10" s="1"/>
  <c r="P1019" i="10"/>
  <c r="F1019" i="10"/>
  <c r="K1019" i="10" s="1"/>
  <c r="P1018" i="10"/>
  <c r="F1018" i="10"/>
  <c r="K1018" i="10" s="1"/>
  <c r="P1017" i="10"/>
  <c r="F1017" i="10"/>
  <c r="K1017" i="10" s="1"/>
  <c r="P1016" i="10"/>
  <c r="F1016" i="10"/>
  <c r="K1016" i="10" s="1"/>
  <c r="P1015" i="10"/>
  <c r="F1015" i="10"/>
  <c r="K1015" i="10" s="1"/>
  <c r="P1014" i="10"/>
  <c r="F1014" i="10"/>
  <c r="K1014" i="10" s="1"/>
  <c r="P1013" i="10"/>
  <c r="F1013" i="10"/>
  <c r="K1013" i="10" s="1"/>
  <c r="P1012" i="10"/>
  <c r="F1012" i="10"/>
  <c r="K1012" i="10" s="1"/>
  <c r="P1011" i="10"/>
  <c r="F1011" i="10"/>
  <c r="K1011" i="10" s="1"/>
  <c r="P1010" i="10"/>
  <c r="F1010" i="10"/>
  <c r="K1010" i="10" s="1"/>
  <c r="P1009" i="10"/>
  <c r="F1009" i="10"/>
  <c r="K1009" i="10" s="1"/>
  <c r="P1008" i="10"/>
  <c r="F1008" i="10"/>
  <c r="K1008" i="10" s="1"/>
  <c r="P1007" i="10"/>
  <c r="F1007" i="10"/>
  <c r="K1007" i="10" s="1"/>
  <c r="P1006" i="10"/>
  <c r="F1006" i="10"/>
  <c r="K1006" i="10" s="1"/>
  <c r="P1005" i="10"/>
  <c r="F1005" i="10"/>
  <c r="K1005" i="10" s="1"/>
  <c r="P1004" i="10"/>
  <c r="F1004" i="10"/>
  <c r="K1004" i="10" s="1"/>
  <c r="P1003" i="10"/>
  <c r="F1003" i="10"/>
  <c r="K1003" i="10" s="1"/>
  <c r="P1002" i="10"/>
  <c r="F1002" i="10"/>
  <c r="K1002" i="10" s="1"/>
  <c r="P1001" i="10"/>
  <c r="F1001" i="10"/>
  <c r="K1001" i="10" s="1"/>
  <c r="P1000" i="10"/>
  <c r="F1000" i="10"/>
  <c r="K1000" i="10" s="1"/>
  <c r="P999" i="10"/>
  <c r="F999" i="10"/>
  <c r="K999" i="10" s="1"/>
  <c r="P998" i="10"/>
  <c r="F998" i="10"/>
  <c r="K998" i="10" s="1"/>
  <c r="P997" i="10"/>
  <c r="F997" i="10"/>
  <c r="K997" i="10" s="1"/>
  <c r="P996" i="10"/>
  <c r="F996" i="10"/>
  <c r="K996" i="10" s="1"/>
  <c r="P995" i="10"/>
  <c r="F995" i="10"/>
  <c r="K995" i="10" s="1"/>
  <c r="P994" i="10"/>
  <c r="F994" i="10"/>
  <c r="K994" i="10" s="1"/>
  <c r="P993" i="10"/>
  <c r="F993" i="10"/>
  <c r="K993" i="10" s="1"/>
  <c r="P992" i="10"/>
  <c r="F992" i="10"/>
  <c r="K992" i="10" s="1"/>
  <c r="P991" i="10"/>
  <c r="F991" i="10"/>
  <c r="K991" i="10" s="1"/>
  <c r="P990" i="10"/>
  <c r="F990" i="10"/>
  <c r="K990" i="10" s="1"/>
  <c r="P989" i="10"/>
  <c r="F989" i="10"/>
  <c r="K989" i="10" s="1"/>
  <c r="P988" i="10"/>
  <c r="F988" i="10"/>
  <c r="K988" i="10" s="1"/>
  <c r="P987" i="10"/>
  <c r="F987" i="10"/>
  <c r="K987" i="10" s="1"/>
  <c r="P986" i="10"/>
  <c r="F986" i="10"/>
  <c r="K986" i="10" s="1"/>
  <c r="P985" i="10"/>
  <c r="F985" i="10"/>
  <c r="K985" i="10" s="1"/>
  <c r="P984" i="10"/>
  <c r="F984" i="10"/>
  <c r="K984" i="10" s="1"/>
  <c r="P983" i="10"/>
  <c r="F983" i="10"/>
  <c r="K983" i="10" s="1"/>
  <c r="P982" i="10"/>
  <c r="F982" i="10"/>
  <c r="K982" i="10" s="1"/>
  <c r="P981" i="10"/>
  <c r="F981" i="10"/>
  <c r="K981" i="10" s="1"/>
  <c r="P980" i="10"/>
  <c r="F980" i="10"/>
  <c r="K980" i="10" s="1"/>
  <c r="P979" i="10"/>
  <c r="F979" i="10"/>
  <c r="K979" i="10" s="1"/>
  <c r="P978" i="10"/>
  <c r="F978" i="10"/>
  <c r="K978" i="10" s="1"/>
  <c r="P977" i="10"/>
  <c r="F977" i="10"/>
  <c r="K977" i="10" s="1"/>
  <c r="P976" i="10"/>
  <c r="F976" i="10"/>
  <c r="K976" i="10" s="1"/>
  <c r="P975" i="10"/>
  <c r="F975" i="10"/>
  <c r="K975" i="10" s="1"/>
  <c r="P974" i="10"/>
  <c r="F974" i="10"/>
  <c r="K974" i="10" s="1"/>
  <c r="P973" i="10"/>
  <c r="F973" i="10"/>
  <c r="K973" i="10" s="1"/>
  <c r="P972" i="10"/>
  <c r="F972" i="10"/>
  <c r="K972" i="10" s="1"/>
  <c r="P971" i="10"/>
  <c r="F971" i="10"/>
  <c r="K971" i="10" s="1"/>
  <c r="P970" i="10"/>
  <c r="F970" i="10"/>
  <c r="K970" i="10" s="1"/>
  <c r="P969" i="10"/>
  <c r="F969" i="10"/>
  <c r="K969" i="10" s="1"/>
  <c r="P968" i="10"/>
  <c r="F968" i="10"/>
  <c r="K968" i="10" s="1"/>
  <c r="P967" i="10"/>
  <c r="F967" i="10"/>
  <c r="K967" i="10" s="1"/>
  <c r="P966" i="10"/>
  <c r="F966" i="10"/>
  <c r="K966" i="10" s="1"/>
  <c r="P965" i="10"/>
  <c r="F965" i="10"/>
  <c r="K965" i="10" s="1"/>
  <c r="P964" i="10"/>
  <c r="F964" i="10"/>
  <c r="K964" i="10" s="1"/>
  <c r="P963" i="10"/>
  <c r="F963" i="10"/>
  <c r="K963" i="10" s="1"/>
  <c r="P962" i="10"/>
  <c r="F962" i="10"/>
  <c r="K962" i="10" s="1"/>
  <c r="P961" i="10"/>
  <c r="F961" i="10"/>
  <c r="K961" i="10" s="1"/>
  <c r="P960" i="10"/>
  <c r="F960" i="10"/>
  <c r="K960" i="10" s="1"/>
  <c r="P959" i="10"/>
  <c r="F959" i="10"/>
  <c r="K959" i="10" s="1"/>
  <c r="P958" i="10"/>
  <c r="F958" i="10"/>
  <c r="K958" i="10" s="1"/>
  <c r="P957" i="10"/>
  <c r="F957" i="10"/>
  <c r="K957" i="10" s="1"/>
  <c r="P956" i="10"/>
  <c r="F956" i="10"/>
  <c r="K956" i="10" s="1"/>
  <c r="P955" i="10"/>
  <c r="F955" i="10"/>
  <c r="K955" i="10" s="1"/>
  <c r="P954" i="10"/>
  <c r="F954" i="10"/>
  <c r="K954" i="10" s="1"/>
  <c r="P953" i="10"/>
  <c r="F953" i="10"/>
  <c r="K953" i="10" s="1"/>
  <c r="P952" i="10"/>
  <c r="F952" i="10"/>
  <c r="K952" i="10" s="1"/>
  <c r="P951" i="10"/>
  <c r="F951" i="10"/>
  <c r="K951" i="10" s="1"/>
  <c r="P950" i="10"/>
  <c r="F950" i="10"/>
  <c r="K950" i="10" s="1"/>
  <c r="P949" i="10"/>
  <c r="F949" i="10"/>
  <c r="K949" i="10" s="1"/>
  <c r="P948" i="10"/>
  <c r="F948" i="10"/>
  <c r="K948" i="10" s="1"/>
  <c r="P947" i="10"/>
  <c r="F947" i="10"/>
  <c r="K947" i="10" s="1"/>
  <c r="P946" i="10"/>
  <c r="F946" i="10"/>
  <c r="K946" i="10" s="1"/>
  <c r="P945" i="10"/>
  <c r="F945" i="10"/>
  <c r="K945" i="10" s="1"/>
  <c r="P944" i="10"/>
  <c r="F944" i="10"/>
  <c r="K944" i="10" s="1"/>
  <c r="P943" i="10"/>
  <c r="F943" i="10"/>
  <c r="K943" i="10" s="1"/>
  <c r="P942" i="10"/>
  <c r="F942" i="10"/>
  <c r="K942" i="10" s="1"/>
  <c r="P941" i="10"/>
  <c r="F941" i="10"/>
  <c r="K941" i="10" s="1"/>
  <c r="P940" i="10"/>
  <c r="F940" i="10"/>
  <c r="K940" i="10" s="1"/>
  <c r="P939" i="10"/>
  <c r="F939" i="10"/>
  <c r="K939" i="10" s="1"/>
  <c r="P938" i="10"/>
  <c r="F938" i="10"/>
  <c r="K938" i="10" s="1"/>
  <c r="P937" i="10"/>
  <c r="F937" i="10"/>
  <c r="K937" i="10" s="1"/>
  <c r="P936" i="10"/>
  <c r="F936" i="10"/>
  <c r="K936" i="10" s="1"/>
  <c r="P935" i="10"/>
  <c r="F935" i="10"/>
  <c r="K935" i="10" s="1"/>
  <c r="P934" i="10"/>
  <c r="F934" i="10"/>
  <c r="K934" i="10" s="1"/>
  <c r="P933" i="10"/>
  <c r="F933" i="10"/>
  <c r="K933" i="10" s="1"/>
  <c r="P932" i="10"/>
  <c r="F932" i="10"/>
  <c r="K932" i="10" s="1"/>
  <c r="P931" i="10"/>
  <c r="F931" i="10"/>
  <c r="K931" i="10" s="1"/>
  <c r="P930" i="10"/>
  <c r="F930" i="10"/>
  <c r="K930" i="10" s="1"/>
  <c r="P929" i="10"/>
  <c r="F929" i="10"/>
  <c r="K929" i="10" s="1"/>
  <c r="P928" i="10"/>
  <c r="F928" i="10"/>
  <c r="K928" i="10" s="1"/>
  <c r="P927" i="10"/>
  <c r="F927" i="10"/>
  <c r="K927" i="10" s="1"/>
  <c r="P926" i="10"/>
  <c r="F926" i="10"/>
  <c r="K926" i="10" s="1"/>
  <c r="P925" i="10"/>
  <c r="F925" i="10"/>
  <c r="K925" i="10" s="1"/>
  <c r="P924" i="10"/>
  <c r="F924" i="10"/>
  <c r="K924" i="10" s="1"/>
  <c r="P923" i="10"/>
  <c r="F923" i="10"/>
  <c r="K923" i="10" s="1"/>
  <c r="P922" i="10"/>
  <c r="F922" i="10"/>
  <c r="K922" i="10" s="1"/>
  <c r="P921" i="10"/>
  <c r="F921" i="10"/>
  <c r="K921" i="10" s="1"/>
  <c r="P920" i="10"/>
  <c r="F920" i="10"/>
  <c r="K920" i="10" s="1"/>
  <c r="P919" i="10"/>
  <c r="F919" i="10"/>
  <c r="K919" i="10" s="1"/>
  <c r="P918" i="10"/>
  <c r="F918" i="10"/>
  <c r="K918" i="10" s="1"/>
  <c r="P917" i="10"/>
  <c r="F917" i="10"/>
  <c r="K917" i="10" s="1"/>
  <c r="P916" i="10"/>
  <c r="F916" i="10"/>
  <c r="K916" i="10" s="1"/>
  <c r="P915" i="10"/>
  <c r="F915" i="10"/>
  <c r="K915" i="10" s="1"/>
  <c r="P914" i="10"/>
  <c r="F914" i="10"/>
  <c r="K914" i="10" s="1"/>
  <c r="P913" i="10"/>
  <c r="F913" i="10"/>
  <c r="K913" i="10" s="1"/>
  <c r="P912" i="10"/>
  <c r="F912" i="10"/>
  <c r="K912" i="10" s="1"/>
  <c r="P911" i="10"/>
  <c r="F911" i="10"/>
  <c r="K911" i="10" s="1"/>
  <c r="P910" i="10"/>
  <c r="F910" i="10"/>
  <c r="K910" i="10" s="1"/>
  <c r="P909" i="10"/>
  <c r="F909" i="10"/>
  <c r="K909" i="10" s="1"/>
  <c r="P908" i="10"/>
  <c r="F908" i="10"/>
  <c r="K908" i="10" s="1"/>
  <c r="P907" i="10"/>
  <c r="F907" i="10"/>
  <c r="K907" i="10" s="1"/>
  <c r="P906" i="10"/>
  <c r="F906" i="10"/>
  <c r="K906" i="10" s="1"/>
  <c r="P905" i="10"/>
  <c r="F905" i="10"/>
  <c r="K905" i="10" s="1"/>
  <c r="P904" i="10"/>
  <c r="F904" i="10"/>
  <c r="K904" i="10" s="1"/>
  <c r="P903" i="10"/>
  <c r="F903" i="10"/>
  <c r="K903" i="10" s="1"/>
  <c r="P902" i="10"/>
  <c r="F902" i="10"/>
  <c r="K902" i="10" s="1"/>
  <c r="P901" i="10"/>
  <c r="F901" i="10"/>
  <c r="K901" i="10" s="1"/>
  <c r="P900" i="10"/>
  <c r="F900" i="10"/>
  <c r="K900" i="10" s="1"/>
  <c r="P899" i="10"/>
  <c r="F899" i="10"/>
  <c r="K899" i="10" s="1"/>
  <c r="P898" i="10"/>
  <c r="F898" i="10"/>
  <c r="K898" i="10" s="1"/>
  <c r="P897" i="10"/>
  <c r="F897" i="10"/>
  <c r="K897" i="10" s="1"/>
  <c r="P896" i="10"/>
  <c r="F896" i="10"/>
  <c r="K896" i="10" s="1"/>
  <c r="P895" i="10"/>
  <c r="F895" i="10"/>
  <c r="K895" i="10" s="1"/>
  <c r="P894" i="10"/>
  <c r="F894" i="10"/>
  <c r="K894" i="10" s="1"/>
  <c r="P893" i="10"/>
  <c r="F893" i="10"/>
  <c r="K893" i="10" s="1"/>
  <c r="P892" i="10"/>
  <c r="F892" i="10"/>
  <c r="K892" i="10" s="1"/>
  <c r="P891" i="10"/>
  <c r="F891" i="10"/>
  <c r="K891" i="10" s="1"/>
  <c r="P890" i="10"/>
  <c r="F890" i="10"/>
  <c r="K890" i="10" s="1"/>
  <c r="P889" i="10"/>
  <c r="F889" i="10"/>
  <c r="K889" i="10" s="1"/>
  <c r="P888" i="10"/>
  <c r="F888" i="10"/>
  <c r="K888" i="10" s="1"/>
  <c r="P887" i="10"/>
  <c r="F887" i="10"/>
  <c r="K887" i="10" s="1"/>
  <c r="P886" i="10"/>
  <c r="F886" i="10"/>
  <c r="K886" i="10" s="1"/>
  <c r="P885" i="10"/>
  <c r="F885" i="10"/>
  <c r="K885" i="10" s="1"/>
  <c r="P884" i="10"/>
  <c r="F884" i="10"/>
  <c r="K884" i="10" s="1"/>
  <c r="P883" i="10"/>
  <c r="F883" i="10"/>
  <c r="K883" i="10" s="1"/>
  <c r="P882" i="10"/>
  <c r="F882" i="10"/>
  <c r="K882" i="10" s="1"/>
  <c r="P881" i="10"/>
  <c r="F881" i="10"/>
  <c r="K881" i="10" s="1"/>
  <c r="P880" i="10"/>
  <c r="F880" i="10"/>
  <c r="K880" i="10" s="1"/>
  <c r="P879" i="10"/>
  <c r="F879" i="10"/>
  <c r="K879" i="10" s="1"/>
  <c r="P878" i="10"/>
  <c r="F878" i="10"/>
  <c r="K878" i="10" s="1"/>
  <c r="P877" i="10"/>
  <c r="F877" i="10"/>
  <c r="K877" i="10" s="1"/>
  <c r="P876" i="10"/>
  <c r="F876" i="10"/>
  <c r="K876" i="10" s="1"/>
  <c r="P875" i="10"/>
  <c r="F875" i="10"/>
  <c r="K875" i="10" s="1"/>
  <c r="P874" i="10"/>
  <c r="F874" i="10"/>
  <c r="K874" i="10" s="1"/>
  <c r="P873" i="10"/>
  <c r="F873" i="10"/>
  <c r="K873" i="10" s="1"/>
  <c r="P872" i="10"/>
  <c r="F872" i="10"/>
  <c r="K872" i="10" s="1"/>
  <c r="P871" i="10"/>
  <c r="F871" i="10"/>
  <c r="K871" i="10" s="1"/>
  <c r="P870" i="10"/>
  <c r="F870" i="10"/>
  <c r="K870" i="10" s="1"/>
  <c r="P869" i="10"/>
  <c r="F869" i="10"/>
  <c r="K869" i="10" s="1"/>
  <c r="P868" i="10"/>
  <c r="F868" i="10"/>
  <c r="K868" i="10" s="1"/>
  <c r="P867" i="10"/>
  <c r="F867" i="10"/>
  <c r="K867" i="10" s="1"/>
  <c r="P866" i="10"/>
  <c r="F866" i="10"/>
  <c r="K866" i="10" s="1"/>
  <c r="P865" i="10"/>
  <c r="F865" i="10"/>
  <c r="K865" i="10" s="1"/>
  <c r="P864" i="10"/>
  <c r="F864" i="10"/>
  <c r="K864" i="10" s="1"/>
  <c r="P863" i="10"/>
  <c r="F863" i="10"/>
  <c r="K863" i="10" s="1"/>
  <c r="P862" i="10"/>
  <c r="F862" i="10"/>
  <c r="K862" i="10" s="1"/>
  <c r="P861" i="10"/>
  <c r="F861" i="10"/>
  <c r="K861" i="10" s="1"/>
  <c r="P860" i="10"/>
  <c r="F860" i="10"/>
  <c r="K860" i="10" s="1"/>
  <c r="P859" i="10"/>
  <c r="F859" i="10"/>
  <c r="K859" i="10" s="1"/>
  <c r="P858" i="10"/>
  <c r="F858" i="10"/>
  <c r="K858" i="10" s="1"/>
  <c r="P857" i="10"/>
  <c r="F857" i="10"/>
  <c r="K857" i="10" s="1"/>
  <c r="P856" i="10"/>
  <c r="F856" i="10"/>
  <c r="K856" i="10" s="1"/>
  <c r="P855" i="10"/>
  <c r="F855" i="10"/>
  <c r="K855" i="10" s="1"/>
  <c r="P854" i="10"/>
  <c r="F854" i="10"/>
  <c r="K854" i="10" s="1"/>
  <c r="P853" i="10"/>
  <c r="F853" i="10"/>
  <c r="K853" i="10" s="1"/>
  <c r="P852" i="10"/>
  <c r="F852" i="10"/>
  <c r="K852" i="10" s="1"/>
  <c r="P851" i="10"/>
  <c r="F851" i="10"/>
  <c r="K851" i="10" s="1"/>
  <c r="P850" i="10"/>
  <c r="F850" i="10"/>
  <c r="K850" i="10" s="1"/>
  <c r="P849" i="10"/>
  <c r="F849" i="10"/>
  <c r="K849" i="10" s="1"/>
  <c r="P848" i="10"/>
  <c r="F848" i="10"/>
  <c r="K848" i="10" s="1"/>
  <c r="P847" i="10"/>
  <c r="F847" i="10"/>
  <c r="K847" i="10" s="1"/>
  <c r="P846" i="10"/>
  <c r="F846" i="10"/>
  <c r="K846" i="10" s="1"/>
  <c r="P845" i="10"/>
  <c r="F845" i="10"/>
  <c r="K845" i="10" s="1"/>
  <c r="P844" i="10"/>
  <c r="F844" i="10"/>
  <c r="K844" i="10" s="1"/>
  <c r="P843" i="10"/>
  <c r="F843" i="10"/>
  <c r="K843" i="10" s="1"/>
  <c r="P842" i="10"/>
  <c r="F842" i="10"/>
  <c r="K842" i="10" s="1"/>
  <c r="P841" i="10"/>
  <c r="F841" i="10"/>
  <c r="K841" i="10" s="1"/>
  <c r="P840" i="10"/>
  <c r="F840" i="10"/>
  <c r="K840" i="10" s="1"/>
  <c r="P839" i="10"/>
  <c r="F839" i="10"/>
  <c r="K839" i="10" s="1"/>
  <c r="P838" i="10"/>
  <c r="F838" i="10"/>
  <c r="K838" i="10" s="1"/>
  <c r="P837" i="10"/>
  <c r="F837" i="10"/>
  <c r="K837" i="10" s="1"/>
  <c r="P836" i="10"/>
  <c r="F836" i="10"/>
  <c r="K836" i="10" s="1"/>
  <c r="P835" i="10"/>
  <c r="F835" i="10"/>
  <c r="K835" i="10" s="1"/>
  <c r="P834" i="10"/>
  <c r="F834" i="10"/>
  <c r="K834" i="10" s="1"/>
  <c r="P833" i="10"/>
  <c r="F833" i="10"/>
  <c r="K833" i="10" s="1"/>
  <c r="P832" i="10"/>
  <c r="F832" i="10"/>
  <c r="K832" i="10" s="1"/>
  <c r="P831" i="10"/>
  <c r="F831" i="10"/>
  <c r="K831" i="10" s="1"/>
  <c r="P830" i="10"/>
  <c r="F830" i="10"/>
  <c r="K830" i="10" s="1"/>
  <c r="P829" i="10"/>
  <c r="F829" i="10"/>
  <c r="K829" i="10" s="1"/>
  <c r="P828" i="10"/>
  <c r="F828" i="10"/>
  <c r="K828" i="10" s="1"/>
  <c r="P827" i="10"/>
  <c r="F827" i="10"/>
  <c r="K827" i="10" s="1"/>
  <c r="P826" i="10"/>
  <c r="F826" i="10"/>
  <c r="K826" i="10" s="1"/>
  <c r="P825" i="10"/>
  <c r="F825" i="10"/>
  <c r="K825" i="10" s="1"/>
  <c r="P824" i="10"/>
  <c r="F824" i="10"/>
  <c r="K824" i="10" s="1"/>
  <c r="P823" i="10"/>
  <c r="F823" i="10"/>
  <c r="K823" i="10" s="1"/>
  <c r="P822" i="10"/>
  <c r="F822" i="10"/>
  <c r="K822" i="10" s="1"/>
  <c r="P821" i="10"/>
  <c r="F821" i="10"/>
  <c r="K821" i="10" s="1"/>
  <c r="P820" i="10"/>
  <c r="F820" i="10"/>
  <c r="K820" i="10" s="1"/>
  <c r="P819" i="10"/>
  <c r="F819" i="10"/>
  <c r="K819" i="10" s="1"/>
  <c r="P818" i="10"/>
  <c r="F818" i="10"/>
  <c r="K818" i="10" s="1"/>
  <c r="P817" i="10"/>
  <c r="F817" i="10"/>
  <c r="K817" i="10" s="1"/>
  <c r="P816" i="10"/>
  <c r="F816" i="10"/>
  <c r="K816" i="10" s="1"/>
  <c r="P815" i="10"/>
  <c r="F815" i="10"/>
  <c r="K815" i="10" s="1"/>
  <c r="P814" i="10"/>
  <c r="F814" i="10"/>
  <c r="K814" i="10" s="1"/>
  <c r="P813" i="10"/>
  <c r="F813" i="10"/>
  <c r="K813" i="10" s="1"/>
  <c r="P812" i="10"/>
  <c r="F812" i="10"/>
  <c r="K812" i="10" s="1"/>
  <c r="P811" i="10"/>
  <c r="F811" i="10"/>
  <c r="K811" i="10" s="1"/>
  <c r="P810" i="10"/>
  <c r="F810" i="10"/>
  <c r="K810" i="10" s="1"/>
  <c r="P809" i="10"/>
  <c r="F809" i="10"/>
  <c r="K809" i="10" s="1"/>
  <c r="P808" i="10"/>
  <c r="F808" i="10"/>
  <c r="K808" i="10" s="1"/>
  <c r="P807" i="10"/>
  <c r="F807" i="10"/>
  <c r="K807" i="10" s="1"/>
  <c r="P806" i="10"/>
  <c r="F806" i="10"/>
  <c r="K806" i="10" s="1"/>
  <c r="P805" i="10"/>
  <c r="F805" i="10"/>
  <c r="K805" i="10" s="1"/>
  <c r="P804" i="10"/>
  <c r="F804" i="10"/>
  <c r="K804" i="10" s="1"/>
  <c r="P803" i="10"/>
  <c r="F803" i="10"/>
  <c r="K803" i="10" s="1"/>
  <c r="P802" i="10"/>
  <c r="F802" i="10"/>
  <c r="K802" i="10" s="1"/>
  <c r="P801" i="10"/>
  <c r="F801" i="10"/>
  <c r="K801" i="10" s="1"/>
  <c r="P800" i="10"/>
  <c r="F800" i="10"/>
  <c r="K800" i="10" s="1"/>
  <c r="P799" i="10"/>
  <c r="F799" i="10"/>
  <c r="K799" i="10" s="1"/>
  <c r="P798" i="10"/>
  <c r="F798" i="10"/>
  <c r="K798" i="10" s="1"/>
  <c r="P797" i="10"/>
  <c r="F797" i="10"/>
  <c r="K797" i="10" s="1"/>
  <c r="P796" i="10"/>
  <c r="F796" i="10"/>
  <c r="K796" i="10" s="1"/>
  <c r="P795" i="10"/>
  <c r="F795" i="10"/>
  <c r="K795" i="10" s="1"/>
  <c r="P794" i="10"/>
  <c r="F794" i="10"/>
  <c r="K794" i="10" s="1"/>
  <c r="P793" i="10"/>
  <c r="F793" i="10"/>
  <c r="K793" i="10" s="1"/>
  <c r="P792" i="10"/>
  <c r="F792" i="10"/>
  <c r="K792" i="10" s="1"/>
  <c r="P791" i="10"/>
  <c r="F791" i="10"/>
  <c r="K791" i="10" s="1"/>
  <c r="P790" i="10"/>
  <c r="F790" i="10"/>
  <c r="K790" i="10" s="1"/>
  <c r="P789" i="10"/>
  <c r="F789" i="10"/>
  <c r="K789" i="10" s="1"/>
  <c r="P788" i="10"/>
  <c r="F788" i="10"/>
  <c r="K788" i="10" s="1"/>
  <c r="P787" i="10"/>
  <c r="F787" i="10"/>
  <c r="K787" i="10" s="1"/>
  <c r="P786" i="10"/>
  <c r="F786" i="10"/>
  <c r="K786" i="10" s="1"/>
  <c r="P785" i="10"/>
  <c r="F785" i="10"/>
  <c r="K785" i="10" s="1"/>
  <c r="P784" i="10"/>
  <c r="F784" i="10"/>
  <c r="K784" i="10" s="1"/>
  <c r="P783" i="10"/>
  <c r="F783" i="10"/>
  <c r="K783" i="10" s="1"/>
  <c r="P782" i="10"/>
  <c r="F782" i="10"/>
  <c r="K782" i="10" s="1"/>
  <c r="P781" i="10"/>
  <c r="F781" i="10"/>
  <c r="K781" i="10" s="1"/>
  <c r="P780" i="10"/>
  <c r="F780" i="10"/>
  <c r="K780" i="10" s="1"/>
  <c r="P779" i="10"/>
  <c r="F779" i="10"/>
  <c r="K779" i="10" s="1"/>
  <c r="P778" i="10"/>
  <c r="F778" i="10"/>
  <c r="K778" i="10" s="1"/>
  <c r="P777" i="10"/>
  <c r="F777" i="10"/>
  <c r="K777" i="10" s="1"/>
  <c r="P776" i="10"/>
  <c r="F776" i="10"/>
  <c r="K776" i="10" s="1"/>
  <c r="P775" i="10"/>
  <c r="F775" i="10"/>
  <c r="K775" i="10" s="1"/>
  <c r="P774" i="10"/>
  <c r="F774" i="10"/>
  <c r="K774" i="10" s="1"/>
  <c r="P773" i="10"/>
  <c r="F773" i="10"/>
  <c r="K773" i="10" s="1"/>
  <c r="P772" i="10"/>
  <c r="F772" i="10"/>
  <c r="K772" i="10" s="1"/>
  <c r="P771" i="10"/>
  <c r="F771" i="10"/>
  <c r="K771" i="10" s="1"/>
  <c r="P770" i="10"/>
  <c r="F770" i="10"/>
  <c r="K770" i="10" s="1"/>
  <c r="P769" i="10"/>
  <c r="F769" i="10"/>
  <c r="K769" i="10" s="1"/>
  <c r="P768" i="10"/>
  <c r="F768" i="10"/>
  <c r="K768" i="10" s="1"/>
  <c r="P767" i="10"/>
  <c r="F767" i="10"/>
  <c r="K767" i="10" s="1"/>
  <c r="P766" i="10"/>
  <c r="F766" i="10"/>
  <c r="K766" i="10" s="1"/>
  <c r="P765" i="10"/>
  <c r="F765" i="10"/>
  <c r="K765" i="10" s="1"/>
  <c r="P764" i="10"/>
  <c r="F764" i="10"/>
  <c r="K764" i="10" s="1"/>
  <c r="P763" i="10"/>
  <c r="F763" i="10"/>
  <c r="K763" i="10" s="1"/>
  <c r="P762" i="10"/>
  <c r="F762" i="10"/>
  <c r="K762" i="10" s="1"/>
  <c r="P761" i="10"/>
  <c r="F761" i="10"/>
  <c r="K761" i="10" s="1"/>
  <c r="P760" i="10"/>
  <c r="F760" i="10"/>
  <c r="K760" i="10" s="1"/>
  <c r="P759" i="10"/>
  <c r="F759" i="10"/>
  <c r="K759" i="10" s="1"/>
  <c r="P758" i="10"/>
  <c r="F758" i="10"/>
  <c r="K758" i="10" s="1"/>
  <c r="P757" i="10"/>
  <c r="F757" i="10"/>
  <c r="K757" i="10" s="1"/>
  <c r="P756" i="10"/>
  <c r="F756" i="10"/>
  <c r="K756" i="10" s="1"/>
  <c r="P755" i="10"/>
  <c r="F755" i="10"/>
  <c r="K755" i="10" s="1"/>
  <c r="P754" i="10"/>
  <c r="F754" i="10"/>
  <c r="K754" i="10" s="1"/>
  <c r="P753" i="10"/>
  <c r="F753" i="10"/>
  <c r="K753" i="10" s="1"/>
  <c r="P752" i="10"/>
  <c r="F752" i="10"/>
  <c r="K752" i="10" s="1"/>
  <c r="P751" i="10"/>
  <c r="F751" i="10"/>
  <c r="K751" i="10" s="1"/>
  <c r="P750" i="10"/>
  <c r="F750" i="10"/>
  <c r="K750" i="10" s="1"/>
  <c r="P749" i="10"/>
  <c r="F749" i="10"/>
  <c r="K749" i="10" s="1"/>
  <c r="P748" i="10"/>
  <c r="F748" i="10"/>
  <c r="K748" i="10" s="1"/>
  <c r="P747" i="10"/>
  <c r="F747" i="10"/>
  <c r="K747" i="10" s="1"/>
  <c r="P746" i="10"/>
  <c r="F746" i="10"/>
  <c r="K746" i="10" s="1"/>
  <c r="P745" i="10"/>
  <c r="F745" i="10"/>
  <c r="K745" i="10" s="1"/>
  <c r="P744" i="10"/>
  <c r="F744" i="10"/>
  <c r="K744" i="10" s="1"/>
  <c r="P743" i="10"/>
  <c r="F743" i="10"/>
  <c r="K743" i="10" s="1"/>
  <c r="P742" i="10"/>
  <c r="F742" i="10"/>
  <c r="K742" i="10" s="1"/>
  <c r="P741" i="10"/>
  <c r="F741" i="10"/>
  <c r="K741" i="10" s="1"/>
  <c r="P740" i="10"/>
  <c r="F740" i="10"/>
  <c r="K740" i="10" s="1"/>
  <c r="P739" i="10"/>
  <c r="F739" i="10"/>
  <c r="K739" i="10" s="1"/>
  <c r="P738" i="10"/>
  <c r="F738" i="10"/>
  <c r="K738" i="10" s="1"/>
  <c r="P737" i="10"/>
  <c r="F737" i="10"/>
  <c r="K737" i="10" s="1"/>
  <c r="P736" i="10"/>
  <c r="F736" i="10"/>
  <c r="K736" i="10" s="1"/>
  <c r="P735" i="10"/>
  <c r="F735" i="10"/>
  <c r="K735" i="10" s="1"/>
  <c r="P734" i="10"/>
  <c r="F734" i="10"/>
  <c r="K734" i="10" s="1"/>
  <c r="P733" i="10"/>
  <c r="F733" i="10"/>
  <c r="K733" i="10" s="1"/>
  <c r="P732" i="10"/>
  <c r="F732" i="10"/>
  <c r="K732" i="10" s="1"/>
  <c r="P731" i="10"/>
  <c r="F731" i="10"/>
  <c r="K731" i="10" s="1"/>
  <c r="P730" i="10"/>
  <c r="F730" i="10"/>
  <c r="K730" i="10" s="1"/>
  <c r="P729" i="10"/>
  <c r="F729" i="10"/>
  <c r="K729" i="10" s="1"/>
  <c r="P728" i="10"/>
  <c r="F728" i="10"/>
  <c r="K728" i="10" s="1"/>
  <c r="P727" i="10"/>
  <c r="F727" i="10"/>
  <c r="K727" i="10" s="1"/>
  <c r="P726" i="10"/>
  <c r="F726" i="10"/>
  <c r="K726" i="10" s="1"/>
  <c r="P725" i="10"/>
  <c r="F725" i="10"/>
  <c r="K725" i="10" s="1"/>
  <c r="P724" i="10"/>
  <c r="F724" i="10"/>
  <c r="K724" i="10" s="1"/>
  <c r="P723" i="10"/>
  <c r="F723" i="10"/>
  <c r="K723" i="10" s="1"/>
  <c r="P722" i="10"/>
  <c r="F722" i="10"/>
  <c r="K722" i="10" s="1"/>
  <c r="P721" i="10"/>
  <c r="F721" i="10"/>
  <c r="K721" i="10" s="1"/>
  <c r="P720" i="10"/>
  <c r="F720" i="10"/>
  <c r="K720" i="10" s="1"/>
  <c r="P719" i="10"/>
  <c r="F719" i="10"/>
  <c r="K719" i="10" s="1"/>
  <c r="P718" i="10"/>
  <c r="F718" i="10"/>
  <c r="K718" i="10" s="1"/>
  <c r="P717" i="10"/>
  <c r="F717" i="10"/>
  <c r="K717" i="10" s="1"/>
  <c r="P716" i="10"/>
  <c r="F716" i="10"/>
  <c r="K716" i="10" s="1"/>
  <c r="P715" i="10"/>
  <c r="F715" i="10"/>
  <c r="K715" i="10" s="1"/>
  <c r="P714" i="10"/>
  <c r="F714" i="10"/>
  <c r="K714" i="10" s="1"/>
  <c r="P713" i="10"/>
  <c r="F713" i="10"/>
  <c r="K713" i="10" s="1"/>
  <c r="P712" i="10"/>
  <c r="F712" i="10"/>
  <c r="K712" i="10" s="1"/>
  <c r="P711" i="10"/>
  <c r="F711" i="10"/>
  <c r="K711" i="10" s="1"/>
  <c r="P710" i="10"/>
  <c r="F710" i="10"/>
  <c r="K710" i="10" s="1"/>
  <c r="P709" i="10"/>
  <c r="F709" i="10"/>
  <c r="K709" i="10" s="1"/>
  <c r="P708" i="10"/>
  <c r="F708" i="10"/>
  <c r="K708" i="10" s="1"/>
  <c r="P707" i="10"/>
  <c r="F707" i="10"/>
  <c r="K707" i="10" s="1"/>
  <c r="P706" i="10"/>
  <c r="F706" i="10"/>
  <c r="K706" i="10" s="1"/>
  <c r="P705" i="10"/>
  <c r="F705" i="10"/>
  <c r="K705" i="10" s="1"/>
  <c r="P704" i="10"/>
  <c r="F704" i="10"/>
  <c r="K704" i="10" s="1"/>
  <c r="P703" i="10"/>
  <c r="F703" i="10"/>
  <c r="K703" i="10" s="1"/>
  <c r="P702" i="10"/>
  <c r="F702" i="10"/>
  <c r="K702" i="10" s="1"/>
  <c r="P701" i="10"/>
  <c r="F701" i="10"/>
  <c r="K701" i="10" s="1"/>
  <c r="P700" i="10"/>
  <c r="F700" i="10"/>
  <c r="K700" i="10" s="1"/>
  <c r="P699" i="10"/>
  <c r="F699" i="10"/>
  <c r="K699" i="10" s="1"/>
  <c r="P698" i="10"/>
  <c r="F698" i="10"/>
  <c r="K698" i="10" s="1"/>
  <c r="P697" i="10"/>
  <c r="F697" i="10"/>
  <c r="K697" i="10" s="1"/>
  <c r="P696" i="10"/>
  <c r="F696" i="10"/>
  <c r="K696" i="10" s="1"/>
  <c r="P695" i="10"/>
  <c r="F695" i="10"/>
  <c r="K695" i="10" s="1"/>
  <c r="P694" i="10"/>
  <c r="F694" i="10"/>
  <c r="K694" i="10" s="1"/>
  <c r="P693" i="10"/>
  <c r="F693" i="10"/>
  <c r="K693" i="10" s="1"/>
  <c r="P692" i="10"/>
  <c r="F692" i="10"/>
  <c r="K692" i="10" s="1"/>
  <c r="P691" i="10"/>
  <c r="F691" i="10"/>
  <c r="K691" i="10" s="1"/>
  <c r="P690" i="10"/>
  <c r="F690" i="10"/>
  <c r="K690" i="10" s="1"/>
  <c r="P689" i="10"/>
  <c r="F689" i="10"/>
  <c r="K689" i="10" s="1"/>
  <c r="P688" i="10"/>
  <c r="F688" i="10"/>
  <c r="K688" i="10" s="1"/>
  <c r="P687" i="10"/>
  <c r="F687" i="10"/>
  <c r="K687" i="10" s="1"/>
  <c r="P686" i="10"/>
  <c r="F686" i="10"/>
  <c r="K686" i="10" s="1"/>
  <c r="P685" i="10"/>
  <c r="F685" i="10"/>
  <c r="K685" i="10" s="1"/>
  <c r="P684" i="10"/>
  <c r="F684" i="10"/>
  <c r="K684" i="10" s="1"/>
  <c r="P683" i="10"/>
  <c r="F683" i="10"/>
  <c r="K683" i="10" s="1"/>
  <c r="P682" i="10"/>
  <c r="F682" i="10"/>
  <c r="K682" i="10" s="1"/>
  <c r="P681" i="10"/>
  <c r="F681" i="10"/>
  <c r="K681" i="10" s="1"/>
  <c r="P680" i="10"/>
  <c r="F680" i="10"/>
  <c r="K680" i="10" s="1"/>
  <c r="P679" i="10"/>
  <c r="F679" i="10"/>
  <c r="K679" i="10" s="1"/>
  <c r="P678" i="10"/>
  <c r="F678" i="10"/>
  <c r="K678" i="10" s="1"/>
  <c r="P677" i="10"/>
  <c r="F677" i="10"/>
  <c r="K677" i="10" s="1"/>
  <c r="P676" i="10"/>
  <c r="F676" i="10"/>
  <c r="K676" i="10" s="1"/>
  <c r="P675" i="10"/>
  <c r="F675" i="10"/>
  <c r="K675" i="10" s="1"/>
  <c r="P674" i="10"/>
  <c r="F674" i="10"/>
  <c r="K674" i="10" s="1"/>
  <c r="P673" i="10"/>
  <c r="F673" i="10"/>
  <c r="K673" i="10" s="1"/>
  <c r="P672" i="10"/>
  <c r="F672" i="10"/>
  <c r="K672" i="10" s="1"/>
  <c r="P671" i="10"/>
  <c r="F671" i="10"/>
  <c r="K671" i="10" s="1"/>
  <c r="P670" i="10"/>
  <c r="F670" i="10"/>
  <c r="K670" i="10" s="1"/>
  <c r="P669" i="10"/>
  <c r="F669" i="10"/>
  <c r="K669" i="10" s="1"/>
  <c r="P668" i="10"/>
  <c r="F668" i="10"/>
  <c r="K668" i="10" s="1"/>
  <c r="P667" i="10"/>
  <c r="F667" i="10"/>
  <c r="K667" i="10" s="1"/>
  <c r="P666" i="10"/>
  <c r="F666" i="10"/>
  <c r="K666" i="10" s="1"/>
  <c r="P665" i="10"/>
  <c r="F665" i="10"/>
  <c r="K665" i="10" s="1"/>
  <c r="P664" i="10"/>
  <c r="F664" i="10"/>
  <c r="K664" i="10" s="1"/>
  <c r="P663" i="10"/>
  <c r="F663" i="10"/>
  <c r="K663" i="10" s="1"/>
  <c r="P662" i="10"/>
  <c r="F662" i="10"/>
  <c r="K662" i="10" s="1"/>
  <c r="P661" i="10"/>
  <c r="F661" i="10"/>
  <c r="K661" i="10" s="1"/>
  <c r="P660" i="10"/>
  <c r="F660" i="10"/>
  <c r="K660" i="10" s="1"/>
  <c r="P659" i="10"/>
  <c r="F659" i="10"/>
  <c r="K659" i="10" s="1"/>
  <c r="P658" i="10"/>
  <c r="F658" i="10"/>
  <c r="K658" i="10" s="1"/>
  <c r="P657" i="10"/>
  <c r="F657" i="10"/>
  <c r="K657" i="10" s="1"/>
  <c r="P656" i="10"/>
  <c r="F656" i="10"/>
  <c r="K656" i="10" s="1"/>
  <c r="P655" i="10"/>
  <c r="F655" i="10"/>
  <c r="K655" i="10" s="1"/>
  <c r="P654" i="10"/>
  <c r="F654" i="10"/>
  <c r="K654" i="10" s="1"/>
  <c r="P653" i="10"/>
  <c r="F653" i="10"/>
  <c r="K653" i="10" s="1"/>
  <c r="P652" i="10"/>
  <c r="F652" i="10"/>
  <c r="K652" i="10" s="1"/>
  <c r="P651" i="10"/>
  <c r="F651" i="10"/>
  <c r="K651" i="10" s="1"/>
  <c r="P650" i="10"/>
  <c r="F650" i="10"/>
  <c r="K650" i="10" s="1"/>
  <c r="P649" i="10"/>
  <c r="F649" i="10"/>
  <c r="K649" i="10" s="1"/>
  <c r="P648" i="10"/>
  <c r="F648" i="10"/>
  <c r="K648" i="10" s="1"/>
  <c r="P647" i="10"/>
  <c r="F647" i="10"/>
  <c r="K647" i="10" s="1"/>
  <c r="P646" i="10"/>
  <c r="F646" i="10"/>
  <c r="K646" i="10" s="1"/>
  <c r="P645" i="10"/>
  <c r="F645" i="10"/>
  <c r="K645" i="10" s="1"/>
  <c r="P644" i="10"/>
  <c r="F644" i="10"/>
  <c r="K644" i="10" s="1"/>
  <c r="P643" i="10"/>
  <c r="F643" i="10"/>
  <c r="K643" i="10" s="1"/>
  <c r="P642" i="10"/>
  <c r="F642" i="10"/>
  <c r="K642" i="10" s="1"/>
  <c r="P641" i="10"/>
  <c r="F641" i="10"/>
  <c r="K641" i="10" s="1"/>
  <c r="P640" i="10"/>
  <c r="F640" i="10"/>
  <c r="K640" i="10" s="1"/>
  <c r="P639" i="10"/>
  <c r="F639" i="10"/>
  <c r="K639" i="10" s="1"/>
  <c r="P638" i="10"/>
  <c r="F638" i="10"/>
  <c r="K638" i="10" s="1"/>
  <c r="P637" i="10"/>
  <c r="F637" i="10"/>
  <c r="K637" i="10" s="1"/>
  <c r="P636" i="10"/>
  <c r="F636" i="10"/>
  <c r="K636" i="10" s="1"/>
  <c r="P635" i="10"/>
  <c r="F635" i="10"/>
  <c r="K635" i="10" s="1"/>
  <c r="P634" i="10"/>
  <c r="F634" i="10"/>
  <c r="K634" i="10" s="1"/>
  <c r="P633" i="10"/>
  <c r="F633" i="10"/>
  <c r="K633" i="10" s="1"/>
  <c r="P632" i="10"/>
  <c r="F632" i="10"/>
  <c r="K632" i="10" s="1"/>
  <c r="P631" i="10"/>
  <c r="F631" i="10"/>
  <c r="K631" i="10" s="1"/>
  <c r="P630" i="10"/>
  <c r="F630" i="10"/>
  <c r="K630" i="10" s="1"/>
  <c r="P629" i="10"/>
  <c r="F629" i="10"/>
  <c r="K629" i="10" s="1"/>
  <c r="P628" i="10"/>
  <c r="F628" i="10"/>
  <c r="K628" i="10" s="1"/>
  <c r="P627" i="10"/>
  <c r="F627" i="10"/>
  <c r="K627" i="10" s="1"/>
  <c r="P626" i="10"/>
  <c r="F626" i="10"/>
  <c r="K626" i="10" s="1"/>
  <c r="P625" i="10"/>
  <c r="F625" i="10"/>
  <c r="K625" i="10" s="1"/>
  <c r="P624" i="10"/>
  <c r="F624" i="10"/>
  <c r="K624" i="10" s="1"/>
  <c r="P623" i="10"/>
  <c r="F623" i="10"/>
  <c r="K623" i="10" s="1"/>
  <c r="P622" i="10"/>
  <c r="F622" i="10"/>
  <c r="K622" i="10" s="1"/>
  <c r="P621" i="10"/>
  <c r="F621" i="10"/>
  <c r="K621" i="10" s="1"/>
  <c r="P620" i="10"/>
  <c r="F620" i="10"/>
  <c r="K620" i="10" s="1"/>
  <c r="P619" i="10"/>
  <c r="F619" i="10"/>
  <c r="K619" i="10" s="1"/>
  <c r="P618" i="10"/>
  <c r="F618" i="10"/>
  <c r="K618" i="10" s="1"/>
  <c r="P617" i="10"/>
  <c r="F617" i="10"/>
  <c r="K617" i="10" s="1"/>
  <c r="P616" i="10"/>
  <c r="F616" i="10"/>
  <c r="K616" i="10" s="1"/>
  <c r="P615" i="10"/>
  <c r="F615" i="10"/>
  <c r="K615" i="10" s="1"/>
  <c r="P614" i="10"/>
  <c r="F614" i="10"/>
  <c r="K614" i="10" s="1"/>
  <c r="P613" i="10"/>
  <c r="F613" i="10"/>
  <c r="K613" i="10" s="1"/>
  <c r="P612" i="10"/>
  <c r="F612" i="10"/>
  <c r="K612" i="10" s="1"/>
  <c r="P611" i="10"/>
  <c r="F611" i="10"/>
  <c r="K611" i="10" s="1"/>
  <c r="P610" i="10"/>
  <c r="F610" i="10"/>
  <c r="K610" i="10" s="1"/>
  <c r="P609" i="10"/>
  <c r="F609" i="10"/>
  <c r="K609" i="10" s="1"/>
  <c r="P608" i="10"/>
  <c r="F608" i="10"/>
  <c r="K608" i="10" s="1"/>
  <c r="P607" i="10"/>
  <c r="F607" i="10"/>
  <c r="K607" i="10" s="1"/>
  <c r="P606" i="10"/>
  <c r="F606" i="10"/>
  <c r="K606" i="10" s="1"/>
  <c r="P605" i="10"/>
  <c r="F605" i="10"/>
  <c r="K605" i="10" s="1"/>
  <c r="P604" i="10"/>
  <c r="F604" i="10"/>
  <c r="K604" i="10" s="1"/>
  <c r="P603" i="10"/>
  <c r="F603" i="10"/>
  <c r="K603" i="10" s="1"/>
  <c r="P602" i="10"/>
  <c r="F602" i="10"/>
  <c r="K602" i="10" s="1"/>
  <c r="P601" i="10"/>
  <c r="F601" i="10"/>
  <c r="K601" i="10" s="1"/>
  <c r="P600" i="10"/>
  <c r="F600" i="10"/>
  <c r="K600" i="10" s="1"/>
  <c r="P599" i="10"/>
  <c r="F599" i="10"/>
  <c r="K599" i="10" s="1"/>
  <c r="P598" i="10"/>
  <c r="F598" i="10"/>
  <c r="K598" i="10" s="1"/>
  <c r="P597" i="10"/>
  <c r="F597" i="10"/>
  <c r="K597" i="10" s="1"/>
  <c r="P596" i="10"/>
  <c r="F596" i="10"/>
  <c r="K596" i="10" s="1"/>
  <c r="P595" i="10"/>
  <c r="F595" i="10"/>
  <c r="K595" i="10" s="1"/>
  <c r="P594" i="10"/>
  <c r="F594" i="10"/>
  <c r="K594" i="10" s="1"/>
  <c r="P593" i="10"/>
  <c r="F593" i="10"/>
  <c r="K593" i="10" s="1"/>
  <c r="P592" i="10"/>
  <c r="F592" i="10"/>
  <c r="K592" i="10" s="1"/>
  <c r="P591" i="10"/>
  <c r="F591" i="10"/>
  <c r="K591" i="10" s="1"/>
  <c r="P590" i="10"/>
  <c r="F590" i="10"/>
  <c r="K590" i="10" s="1"/>
  <c r="P589" i="10"/>
  <c r="F589" i="10"/>
  <c r="K589" i="10" s="1"/>
  <c r="P588" i="10"/>
  <c r="F588" i="10"/>
  <c r="K588" i="10" s="1"/>
  <c r="P587" i="10"/>
  <c r="F587" i="10"/>
  <c r="K587" i="10" s="1"/>
  <c r="P586" i="10"/>
  <c r="F586" i="10"/>
  <c r="K586" i="10" s="1"/>
  <c r="P585" i="10"/>
  <c r="F585" i="10"/>
  <c r="K585" i="10" s="1"/>
  <c r="P584" i="10"/>
  <c r="F584" i="10"/>
  <c r="K584" i="10" s="1"/>
  <c r="P583" i="10"/>
  <c r="F583" i="10"/>
  <c r="K583" i="10" s="1"/>
  <c r="P582" i="10"/>
  <c r="F582" i="10"/>
  <c r="K582" i="10" s="1"/>
  <c r="P581" i="10"/>
  <c r="F581" i="10"/>
  <c r="K581" i="10" s="1"/>
  <c r="P580" i="10"/>
  <c r="F580" i="10"/>
  <c r="K580" i="10" s="1"/>
  <c r="P579" i="10"/>
  <c r="F579" i="10"/>
  <c r="K579" i="10" s="1"/>
  <c r="P578" i="10"/>
  <c r="F578" i="10"/>
  <c r="K578" i="10" s="1"/>
  <c r="P577" i="10"/>
  <c r="F577" i="10"/>
  <c r="K577" i="10" s="1"/>
  <c r="P576" i="10"/>
  <c r="F576" i="10"/>
  <c r="K576" i="10" s="1"/>
  <c r="P575" i="10"/>
  <c r="F575" i="10"/>
  <c r="K575" i="10" s="1"/>
  <c r="P574" i="10"/>
  <c r="F574" i="10"/>
  <c r="K574" i="10" s="1"/>
  <c r="P573" i="10"/>
  <c r="F573" i="10"/>
  <c r="K573" i="10" s="1"/>
  <c r="P572" i="10"/>
  <c r="F572" i="10"/>
  <c r="K572" i="10" s="1"/>
  <c r="P571" i="10"/>
  <c r="F571" i="10"/>
  <c r="K571" i="10" s="1"/>
  <c r="P570" i="10"/>
  <c r="F570" i="10"/>
  <c r="K570" i="10" s="1"/>
  <c r="P569" i="10"/>
  <c r="F569" i="10"/>
  <c r="K569" i="10" s="1"/>
  <c r="P568" i="10"/>
  <c r="F568" i="10"/>
  <c r="K568" i="10" s="1"/>
  <c r="P567" i="10"/>
  <c r="F567" i="10"/>
  <c r="K567" i="10" s="1"/>
  <c r="P566" i="10"/>
  <c r="F566" i="10"/>
  <c r="K566" i="10" s="1"/>
  <c r="P565" i="10"/>
  <c r="F565" i="10"/>
  <c r="K565" i="10" s="1"/>
  <c r="P564" i="10"/>
  <c r="F564" i="10"/>
  <c r="K564" i="10" s="1"/>
  <c r="P563" i="10"/>
  <c r="F563" i="10"/>
  <c r="K563" i="10" s="1"/>
  <c r="P562" i="10"/>
  <c r="F562" i="10"/>
  <c r="K562" i="10" s="1"/>
  <c r="P561" i="10"/>
  <c r="F561" i="10"/>
  <c r="K561" i="10" s="1"/>
  <c r="P560" i="10"/>
  <c r="F560" i="10"/>
  <c r="K560" i="10" s="1"/>
  <c r="P559" i="10"/>
  <c r="F559" i="10"/>
  <c r="K559" i="10" s="1"/>
  <c r="P558" i="10"/>
  <c r="F558" i="10"/>
  <c r="K558" i="10" s="1"/>
  <c r="P557" i="10"/>
  <c r="F557" i="10"/>
  <c r="K557" i="10" s="1"/>
  <c r="P556" i="10"/>
  <c r="F556" i="10"/>
  <c r="K556" i="10" s="1"/>
  <c r="P555" i="10"/>
  <c r="F555" i="10"/>
  <c r="K555" i="10" s="1"/>
  <c r="P554" i="10"/>
  <c r="F554" i="10"/>
  <c r="K554" i="10" s="1"/>
  <c r="P553" i="10"/>
  <c r="F553" i="10"/>
  <c r="K553" i="10" s="1"/>
  <c r="P552" i="10"/>
  <c r="F552" i="10"/>
  <c r="K552" i="10" s="1"/>
  <c r="P551" i="10"/>
  <c r="F551" i="10"/>
  <c r="K551" i="10" s="1"/>
  <c r="P550" i="10"/>
  <c r="F550" i="10"/>
  <c r="K550" i="10" s="1"/>
  <c r="P549" i="10"/>
  <c r="F549" i="10"/>
  <c r="K549" i="10" s="1"/>
  <c r="P548" i="10"/>
  <c r="F548" i="10"/>
  <c r="K548" i="10" s="1"/>
  <c r="P547" i="10"/>
  <c r="F547" i="10"/>
  <c r="K547" i="10" s="1"/>
  <c r="P546" i="10"/>
  <c r="F546" i="10"/>
  <c r="K546" i="10" s="1"/>
  <c r="P545" i="10"/>
  <c r="F545" i="10"/>
  <c r="K545" i="10" s="1"/>
  <c r="P544" i="10"/>
  <c r="F544" i="10"/>
  <c r="K544" i="10" s="1"/>
  <c r="P543" i="10"/>
  <c r="F543" i="10"/>
  <c r="K543" i="10" s="1"/>
  <c r="P542" i="10"/>
  <c r="F542" i="10"/>
  <c r="K542" i="10" s="1"/>
  <c r="P541" i="10"/>
  <c r="F541" i="10"/>
  <c r="K541" i="10" s="1"/>
  <c r="P540" i="10"/>
  <c r="F540" i="10"/>
  <c r="K540" i="10" s="1"/>
  <c r="P539" i="10"/>
  <c r="F539" i="10"/>
  <c r="K539" i="10" s="1"/>
  <c r="P538" i="10"/>
  <c r="F538" i="10"/>
  <c r="K538" i="10" s="1"/>
  <c r="P537" i="10"/>
  <c r="F537" i="10"/>
  <c r="K537" i="10" s="1"/>
  <c r="P536" i="10"/>
  <c r="F536" i="10"/>
  <c r="K536" i="10" s="1"/>
  <c r="P535" i="10"/>
  <c r="F535" i="10"/>
  <c r="K535" i="10" s="1"/>
  <c r="P534" i="10"/>
  <c r="F534" i="10"/>
  <c r="K534" i="10" s="1"/>
  <c r="P533" i="10"/>
  <c r="F533" i="10"/>
  <c r="K533" i="10" s="1"/>
  <c r="P532" i="10"/>
  <c r="F532" i="10"/>
  <c r="K532" i="10" s="1"/>
  <c r="P531" i="10"/>
  <c r="F531" i="10"/>
  <c r="K531" i="10" s="1"/>
  <c r="P530" i="10"/>
  <c r="F530" i="10"/>
  <c r="K530" i="10" s="1"/>
  <c r="P529" i="10"/>
  <c r="F529" i="10"/>
  <c r="K529" i="10" s="1"/>
  <c r="P528" i="10"/>
  <c r="F528" i="10"/>
  <c r="K528" i="10" s="1"/>
  <c r="P527" i="10"/>
  <c r="F527" i="10"/>
  <c r="K527" i="10" s="1"/>
  <c r="P526" i="10"/>
  <c r="F526" i="10"/>
  <c r="K526" i="10" s="1"/>
  <c r="P525" i="10"/>
  <c r="F525" i="10"/>
  <c r="K525" i="10" s="1"/>
  <c r="P524" i="10"/>
  <c r="F524" i="10"/>
  <c r="K524" i="10" s="1"/>
  <c r="P523" i="10"/>
  <c r="F523" i="10"/>
  <c r="K523" i="10" s="1"/>
  <c r="P522" i="10"/>
  <c r="F522" i="10"/>
  <c r="K522" i="10" s="1"/>
  <c r="P521" i="10"/>
  <c r="F521" i="10"/>
  <c r="K521" i="10" s="1"/>
  <c r="P520" i="10"/>
  <c r="F520" i="10"/>
  <c r="K520" i="10" s="1"/>
  <c r="P519" i="10"/>
  <c r="F519" i="10"/>
  <c r="K519" i="10" s="1"/>
  <c r="P518" i="10"/>
  <c r="F518" i="10"/>
  <c r="K518" i="10" s="1"/>
  <c r="P517" i="10"/>
  <c r="F517" i="10"/>
  <c r="K517" i="10" s="1"/>
  <c r="P516" i="10"/>
  <c r="F516" i="10"/>
  <c r="K516" i="10" s="1"/>
  <c r="P515" i="10"/>
  <c r="F515" i="10"/>
  <c r="K515" i="10" s="1"/>
  <c r="P514" i="10"/>
  <c r="F514" i="10"/>
  <c r="K514" i="10" s="1"/>
  <c r="P513" i="10"/>
  <c r="F513" i="10"/>
  <c r="K513" i="10" s="1"/>
  <c r="P512" i="10"/>
  <c r="F512" i="10"/>
  <c r="K512" i="10" s="1"/>
  <c r="P511" i="10"/>
  <c r="F511" i="10"/>
  <c r="K511" i="10" s="1"/>
  <c r="P510" i="10"/>
  <c r="F510" i="10"/>
  <c r="K510" i="10" s="1"/>
  <c r="P509" i="10"/>
  <c r="F509" i="10"/>
  <c r="K509" i="10" s="1"/>
  <c r="P508" i="10"/>
  <c r="F508" i="10"/>
  <c r="K508" i="10" s="1"/>
  <c r="P507" i="10"/>
  <c r="F507" i="10"/>
  <c r="K507" i="10" s="1"/>
  <c r="P506" i="10"/>
  <c r="F506" i="10"/>
  <c r="K506" i="10" s="1"/>
  <c r="P505" i="10"/>
  <c r="F505" i="10"/>
  <c r="K505" i="10" s="1"/>
  <c r="P504" i="10"/>
  <c r="F504" i="10"/>
  <c r="K504" i="10" s="1"/>
  <c r="P503" i="10"/>
  <c r="F503" i="10"/>
  <c r="K503" i="10" s="1"/>
  <c r="P502" i="10"/>
  <c r="F502" i="10"/>
  <c r="K502" i="10" s="1"/>
  <c r="P501" i="10"/>
  <c r="F501" i="10"/>
  <c r="K501" i="10" s="1"/>
  <c r="P500" i="10"/>
  <c r="F500" i="10"/>
  <c r="K500" i="10" s="1"/>
  <c r="P499" i="10"/>
  <c r="F499" i="10"/>
  <c r="K499" i="10" s="1"/>
  <c r="P498" i="10"/>
  <c r="F498" i="10"/>
  <c r="K498" i="10" s="1"/>
  <c r="P497" i="10"/>
  <c r="F497" i="10"/>
  <c r="K497" i="10" s="1"/>
  <c r="P496" i="10"/>
  <c r="F496" i="10"/>
  <c r="K496" i="10" s="1"/>
  <c r="P495" i="10"/>
  <c r="F495" i="10"/>
  <c r="K495" i="10" s="1"/>
  <c r="P494" i="10"/>
  <c r="F494" i="10"/>
  <c r="K494" i="10" s="1"/>
  <c r="P493" i="10"/>
  <c r="F493" i="10"/>
  <c r="K493" i="10" s="1"/>
  <c r="P492" i="10"/>
  <c r="F492" i="10"/>
  <c r="K492" i="10" s="1"/>
  <c r="P491" i="10"/>
  <c r="F491" i="10"/>
  <c r="K491" i="10" s="1"/>
  <c r="P490" i="10"/>
  <c r="F490" i="10"/>
  <c r="K490" i="10" s="1"/>
  <c r="P489" i="10"/>
  <c r="F489" i="10"/>
  <c r="K489" i="10" s="1"/>
  <c r="P488" i="10"/>
  <c r="F488" i="10"/>
  <c r="K488" i="10" s="1"/>
  <c r="P487" i="10"/>
  <c r="F487" i="10"/>
  <c r="K487" i="10" s="1"/>
  <c r="P486" i="10"/>
  <c r="F486" i="10"/>
  <c r="K486" i="10" s="1"/>
  <c r="P485" i="10"/>
  <c r="F485" i="10"/>
  <c r="K485" i="10" s="1"/>
  <c r="P484" i="10"/>
  <c r="F484" i="10"/>
  <c r="K484" i="10" s="1"/>
  <c r="P483" i="10"/>
  <c r="F483" i="10"/>
  <c r="K483" i="10" s="1"/>
  <c r="P482" i="10"/>
  <c r="F482" i="10"/>
  <c r="K482" i="10" s="1"/>
  <c r="P481" i="10"/>
  <c r="F481" i="10"/>
  <c r="K481" i="10" s="1"/>
  <c r="P480" i="10"/>
  <c r="F480" i="10"/>
  <c r="K480" i="10" s="1"/>
  <c r="P479" i="10"/>
  <c r="F479" i="10"/>
  <c r="K479" i="10" s="1"/>
  <c r="P478" i="10"/>
  <c r="F478" i="10"/>
  <c r="K478" i="10" s="1"/>
  <c r="P477" i="10"/>
  <c r="F477" i="10"/>
  <c r="K477" i="10" s="1"/>
  <c r="P476" i="10"/>
  <c r="F476" i="10"/>
  <c r="K476" i="10" s="1"/>
  <c r="P475" i="10"/>
  <c r="F475" i="10"/>
  <c r="K475" i="10" s="1"/>
  <c r="P474" i="10"/>
  <c r="F474" i="10"/>
  <c r="K474" i="10" s="1"/>
  <c r="P473" i="10"/>
  <c r="F473" i="10"/>
  <c r="K473" i="10" s="1"/>
  <c r="P472" i="10"/>
  <c r="F472" i="10"/>
  <c r="K472" i="10" s="1"/>
  <c r="P471" i="10"/>
  <c r="F471" i="10"/>
  <c r="K471" i="10" s="1"/>
  <c r="P470" i="10"/>
  <c r="F470" i="10"/>
  <c r="K470" i="10" s="1"/>
  <c r="P469" i="10"/>
  <c r="F469" i="10"/>
  <c r="K469" i="10" s="1"/>
  <c r="P468" i="10"/>
  <c r="F468" i="10"/>
  <c r="K468" i="10" s="1"/>
  <c r="P467" i="10"/>
  <c r="F467" i="10"/>
  <c r="K467" i="10" s="1"/>
  <c r="P466" i="10"/>
  <c r="F466" i="10"/>
  <c r="K466" i="10" s="1"/>
  <c r="P465" i="10"/>
  <c r="F465" i="10"/>
  <c r="K465" i="10" s="1"/>
  <c r="P464" i="10"/>
  <c r="F464" i="10"/>
  <c r="K464" i="10" s="1"/>
  <c r="P463" i="10"/>
  <c r="F463" i="10"/>
  <c r="K463" i="10" s="1"/>
  <c r="P462" i="10"/>
  <c r="F462" i="10"/>
  <c r="K462" i="10" s="1"/>
  <c r="P461" i="10"/>
  <c r="F461" i="10"/>
  <c r="K461" i="10" s="1"/>
  <c r="P460" i="10"/>
  <c r="F460" i="10"/>
  <c r="K460" i="10" s="1"/>
  <c r="P459" i="10"/>
  <c r="F459" i="10"/>
  <c r="K459" i="10" s="1"/>
  <c r="P458" i="10"/>
  <c r="F458" i="10"/>
  <c r="K458" i="10" s="1"/>
  <c r="P457" i="10"/>
  <c r="F457" i="10"/>
  <c r="K457" i="10" s="1"/>
  <c r="P456" i="10"/>
  <c r="F456" i="10"/>
  <c r="K456" i="10" s="1"/>
  <c r="P455" i="10"/>
  <c r="F455" i="10"/>
  <c r="K455" i="10" s="1"/>
  <c r="P454" i="10"/>
  <c r="F454" i="10"/>
  <c r="K454" i="10" s="1"/>
  <c r="P453" i="10"/>
  <c r="F453" i="10"/>
  <c r="K453" i="10" s="1"/>
  <c r="P452" i="10"/>
  <c r="F452" i="10"/>
  <c r="K452" i="10" s="1"/>
  <c r="P451" i="10"/>
  <c r="F451" i="10"/>
  <c r="K451" i="10" s="1"/>
  <c r="P450" i="10"/>
  <c r="F450" i="10"/>
  <c r="K450" i="10" s="1"/>
  <c r="P449" i="10"/>
  <c r="F449" i="10"/>
  <c r="K449" i="10" s="1"/>
  <c r="P448" i="10"/>
  <c r="F448" i="10"/>
  <c r="K448" i="10" s="1"/>
  <c r="P447" i="10"/>
  <c r="F447" i="10"/>
  <c r="K447" i="10" s="1"/>
  <c r="P446" i="10"/>
  <c r="F446" i="10"/>
  <c r="K446" i="10" s="1"/>
  <c r="P445" i="10"/>
  <c r="F445" i="10"/>
  <c r="K445" i="10" s="1"/>
  <c r="P444" i="10"/>
  <c r="F444" i="10"/>
  <c r="K444" i="10" s="1"/>
  <c r="P443" i="10"/>
  <c r="F443" i="10"/>
  <c r="K443" i="10" s="1"/>
  <c r="P442" i="10"/>
  <c r="F442" i="10"/>
  <c r="K442" i="10" s="1"/>
  <c r="P441" i="10"/>
  <c r="F441" i="10"/>
  <c r="K441" i="10" s="1"/>
  <c r="P440" i="10"/>
  <c r="F440" i="10"/>
  <c r="K440" i="10" s="1"/>
  <c r="P439" i="10"/>
  <c r="F439" i="10"/>
  <c r="K439" i="10" s="1"/>
  <c r="P438" i="10"/>
  <c r="F438" i="10"/>
  <c r="K438" i="10" s="1"/>
  <c r="P437" i="10"/>
  <c r="F437" i="10"/>
  <c r="K437" i="10" s="1"/>
  <c r="P436" i="10"/>
  <c r="F436" i="10"/>
  <c r="K436" i="10" s="1"/>
  <c r="P435" i="10"/>
  <c r="F435" i="10"/>
  <c r="K435" i="10" s="1"/>
  <c r="P434" i="10"/>
  <c r="F434" i="10"/>
  <c r="K434" i="10" s="1"/>
  <c r="P433" i="10"/>
  <c r="F433" i="10"/>
  <c r="K433" i="10" s="1"/>
  <c r="P432" i="10"/>
  <c r="F432" i="10"/>
  <c r="K432" i="10" s="1"/>
  <c r="P431" i="10"/>
  <c r="F431" i="10"/>
  <c r="K431" i="10" s="1"/>
  <c r="P430" i="10"/>
  <c r="F430" i="10"/>
  <c r="K430" i="10" s="1"/>
  <c r="P429" i="10"/>
  <c r="F429" i="10"/>
  <c r="K429" i="10" s="1"/>
  <c r="P428" i="10"/>
  <c r="F428" i="10"/>
  <c r="K428" i="10" s="1"/>
  <c r="P427" i="10"/>
  <c r="F427" i="10"/>
  <c r="K427" i="10" s="1"/>
  <c r="P426" i="10"/>
  <c r="F426" i="10"/>
  <c r="K426" i="10" s="1"/>
  <c r="P425" i="10"/>
  <c r="F425" i="10"/>
  <c r="K425" i="10" s="1"/>
  <c r="P424" i="10"/>
  <c r="F424" i="10"/>
  <c r="K424" i="10" s="1"/>
  <c r="P423" i="10"/>
  <c r="F423" i="10"/>
  <c r="K423" i="10" s="1"/>
  <c r="P422" i="10"/>
  <c r="F422" i="10"/>
  <c r="K422" i="10" s="1"/>
  <c r="P421" i="10"/>
  <c r="F421" i="10"/>
  <c r="K421" i="10" s="1"/>
  <c r="P420" i="10"/>
  <c r="F420" i="10"/>
  <c r="K420" i="10" s="1"/>
  <c r="P419" i="10"/>
  <c r="F419" i="10"/>
  <c r="K419" i="10" s="1"/>
  <c r="P418" i="10"/>
  <c r="F418" i="10"/>
  <c r="K418" i="10" s="1"/>
  <c r="P417" i="10"/>
  <c r="F417" i="10"/>
  <c r="K417" i="10" s="1"/>
  <c r="P416" i="10"/>
  <c r="F416" i="10"/>
  <c r="K416" i="10" s="1"/>
  <c r="P415" i="10"/>
  <c r="F415" i="10"/>
  <c r="K415" i="10" s="1"/>
  <c r="P414" i="10"/>
  <c r="F414" i="10"/>
  <c r="K414" i="10" s="1"/>
  <c r="P413" i="10"/>
  <c r="F413" i="10"/>
  <c r="K413" i="10" s="1"/>
  <c r="P412" i="10"/>
  <c r="F412" i="10"/>
  <c r="K412" i="10" s="1"/>
  <c r="P411" i="10"/>
  <c r="F411" i="10"/>
  <c r="K411" i="10" s="1"/>
  <c r="P410" i="10"/>
  <c r="F410" i="10"/>
  <c r="K410" i="10" s="1"/>
  <c r="P409" i="10"/>
  <c r="F409" i="10"/>
  <c r="K409" i="10" s="1"/>
  <c r="P408" i="10"/>
  <c r="F408" i="10"/>
  <c r="K408" i="10" s="1"/>
  <c r="P407" i="10"/>
  <c r="F407" i="10"/>
  <c r="K407" i="10" s="1"/>
  <c r="P406" i="10"/>
  <c r="F406" i="10"/>
  <c r="K406" i="10" s="1"/>
  <c r="P405" i="10"/>
  <c r="F405" i="10"/>
  <c r="K405" i="10" s="1"/>
  <c r="P404" i="10"/>
  <c r="F404" i="10"/>
  <c r="K404" i="10" s="1"/>
  <c r="P403" i="10"/>
  <c r="F403" i="10"/>
  <c r="K403" i="10" s="1"/>
  <c r="P402" i="10"/>
  <c r="F402" i="10"/>
  <c r="K402" i="10" s="1"/>
  <c r="P401" i="10"/>
  <c r="F401" i="10"/>
  <c r="K401" i="10" s="1"/>
  <c r="P400" i="10"/>
  <c r="F400" i="10"/>
  <c r="K400" i="10" s="1"/>
  <c r="P399" i="10"/>
  <c r="F399" i="10"/>
  <c r="K399" i="10" s="1"/>
  <c r="P398" i="10"/>
  <c r="F398" i="10"/>
  <c r="K398" i="10" s="1"/>
  <c r="P397" i="10"/>
  <c r="F397" i="10"/>
  <c r="K397" i="10" s="1"/>
  <c r="P396" i="10"/>
  <c r="F396" i="10"/>
  <c r="K396" i="10" s="1"/>
  <c r="P395" i="10"/>
  <c r="F395" i="10"/>
  <c r="K395" i="10" s="1"/>
  <c r="P394" i="10"/>
  <c r="F394" i="10"/>
  <c r="K394" i="10" s="1"/>
  <c r="P393" i="10"/>
  <c r="F393" i="10"/>
  <c r="K393" i="10" s="1"/>
  <c r="P392" i="10"/>
  <c r="F392" i="10"/>
  <c r="K392" i="10" s="1"/>
  <c r="P391" i="10"/>
  <c r="F391" i="10"/>
  <c r="K391" i="10" s="1"/>
  <c r="P390" i="10"/>
  <c r="F390" i="10"/>
  <c r="K390" i="10" s="1"/>
  <c r="P389" i="10"/>
  <c r="F389" i="10"/>
  <c r="K389" i="10" s="1"/>
  <c r="P388" i="10"/>
  <c r="F388" i="10"/>
  <c r="K388" i="10" s="1"/>
  <c r="P387" i="10"/>
  <c r="F387" i="10"/>
  <c r="K387" i="10" s="1"/>
  <c r="P386" i="10"/>
  <c r="F386" i="10"/>
  <c r="K386" i="10" s="1"/>
  <c r="P385" i="10"/>
  <c r="F385" i="10"/>
  <c r="K385" i="10" s="1"/>
  <c r="P384" i="10"/>
  <c r="F384" i="10"/>
  <c r="K384" i="10" s="1"/>
  <c r="P383" i="10"/>
  <c r="F383" i="10"/>
  <c r="K383" i="10" s="1"/>
  <c r="P382" i="10"/>
  <c r="F382" i="10"/>
  <c r="K382" i="10" s="1"/>
  <c r="P381" i="10"/>
  <c r="F381" i="10"/>
  <c r="K381" i="10" s="1"/>
  <c r="P380" i="10"/>
  <c r="F380" i="10"/>
  <c r="K380" i="10" s="1"/>
  <c r="P379" i="10"/>
  <c r="F379" i="10"/>
  <c r="K379" i="10" s="1"/>
  <c r="P378" i="10"/>
  <c r="F378" i="10"/>
  <c r="K378" i="10" s="1"/>
  <c r="P377" i="10"/>
  <c r="F377" i="10"/>
  <c r="K377" i="10" s="1"/>
  <c r="P376" i="10"/>
  <c r="F376" i="10"/>
  <c r="K376" i="10" s="1"/>
  <c r="P375" i="10"/>
  <c r="F375" i="10"/>
  <c r="K375" i="10" s="1"/>
  <c r="P374" i="10"/>
  <c r="F374" i="10"/>
  <c r="K374" i="10" s="1"/>
  <c r="P373" i="10"/>
  <c r="F373" i="10"/>
  <c r="K373" i="10" s="1"/>
  <c r="P372" i="10"/>
  <c r="F372" i="10"/>
  <c r="K372" i="10" s="1"/>
  <c r="P371" i="10"/>
  <c r="F371" i="10"/>
  <c r="K371" i="10" s="1"/>
  <c r="P370" i="10"/>
  <c r="F370" i="10"/>
  <c r="K370" i="10" s="1"/>
  <c r="P369" i="10"/>
  <c r="F369" i="10"/>
  <c r="K369" i="10" s="1"/>
  <c r="P368" i="10"/>
  <c r="F368" i="10"/>
  <c r="K368" i="10" s="1"/>
  <c r="P367" i="10"/>
  <c r="F367" i="10"/>
  <c r="K367" i="10" s="1"/>
  <c r="P366" i="10"/>
  <c r="F366" i="10"/>
  <c r="K366" i="10" s="1"/>
  <c r="P365" i="10"/>
  <c r="F365" i="10"/>
  <c r="K365" i="10" s="1"/>
  <c r="P364" i="10"/>
  <c r="F364" i="10"/>
  <c r="K364" i="10" s="1"/>
  <c r="P363" i="10"/>
  <c r="F363" i="10"/>
  <c r="K363" i="10" s="1"/>
  <c r="P362" i="10"/>
  <c r="F362" i="10"/>
  <c r="K362" i="10" s="1"/>
  <c r="P361" i="10"/>
  <c r="F361" i="10"/>
  <c r="K361" i="10" s="1"/>
  <c r="P360" i="10"/>
  <c r="F360" i="10"/>
  <c r="K360" i="10" s="1"/>
  <c r="P359" i="10"/>
  <c r="F359" i="10"/>
  <c r="K359" i="10" s="1"/>
  <c r="P358" i="10"/>
  <c r="F358" i="10"/>
  <c r="K358" i="10" s="1"/>
  <c r="P357" i="10"/>
  <c r="F357" i="10"/>
  <c r="K357" i="10" s="1"/>
  <c r="P356" i="10"/>
  <c r="F356" i="10"/>
  <c r="K356" i="10" s="1"/>
  <c r="P355" i="10"/>
  <c r="F355" i="10"/>
  <c r="K355" i="10" s="1"/>
  <c r="P354" i="10"/>
  <c r="F354" i="10"/>
  <c r="K354" i="10" s="1"/>
  <c r="P353" i="10"/>
  <c r="F353" i="10"/>
  <c r="K353" i="10" s="1"/>
  <c r="P352" i="10"/>
  <c r="F352" i="10"/>
  <c r="K352" i="10" s="1"/>
  <c r="P351" i="10"/>
  <c r="F351" i="10"/>
  <c r="K351" i="10" s="1"/>
  <c r="P350" i="10"/>
  <c r="F350" i="10"/>
  <c r="K350" i="10" s="1"/>
  <c r="P349" i="10"/>
  <c r="F349" i="10"/>
  <c r="K349" i="10" s="1"/>
  <c r="P348" i="10"/>
  <c r="F348" i="10"/>
  <c r="K348" i="10" s="1"/>
  <c r="P347" i="10"/>
  <c r="F347" i="10"/>
  <c r="K347" i="10" s="1"/>
  <c r="P346" i="10"/>
  <c r="F346" i="10"/>
  <c r="K346" i="10" s="1"/>
  <c r="P345" i="10"/>
  <c r="F345" i="10"/>
  <c r="K345" i="10" s="1"/>
  <c r="P344" i="10"/>
  <c r="F344" i="10"/>
  <c r="K344" i="10" s="1"/>
  <c r="P343" i="10"/>
  <c r="F343" i="10"/>
  <c r="K343" i="10" s="1"/>
  <c r="P342" i="10"/>
  <c r="F342" i="10"/>
  <c r="K342" i="10" s="1"/>
  <c r="P341" i="10"/>
  <c r="F341" i="10"/>
  <c r="K341" i="10" s="1"/>
  <c r="P340" i="10"/>
  <c r="F340" i="10"/>
  <c r="K340" i="10" s="1"/>
  <c r="P339" i="10"/>
  <c r="F339" i="10"/>
  <c r="K339" i="10" s="1"/>
  <c r="P338" i="10"/>
  <c r="F338" i="10"/>
  <c r="K338" i="10" s="1"/>
  <c r="P337" i="10"/>
  <c r="F337" i="10"/>
  <c r="K337" i="10" s="1"/>
  <c r="P336" i="10"/>
  <c r="F336" i="10"/>
  <c r="K336" i="10" s="1"/>
  <c r="P335" i="10"/>
  <c r="F335" i="10"/>
  <c r="K335" i="10" s="1"/>
  <c r="P334" i="10"/>
  <c r="F334" i="10"/>
  <c r="K334" i="10" s="1"/>
  <c r="P333" i="10"/>
  <c r="F333" i="10"/>
  <c r="K333" i="10" s="1"/>
  <c r="P332" i="10"/>
  <c r="F332" i="10"/>
  <c r="K332" i="10" s="1"/>
  <c r="P331" i="10"/>
  <c r="F331" i="10"/>
  <c r="K331" i="10" s="1"/>
  <c r="P330" i="10"/>
  <c r="F330" i="10"/>
  <c r="K330" i="10" s="1"/>
  <c r="P329" i="10"/>
  <c r="F329" i="10"/>
  <c r="K329" i="10" s="1"/>
  <c r="P328" i="10"/>
  <c r="F328" i="10"/>
  <c r="K328" i="10" s="1"/>
  <c r="P327" i="10"/>
  <c r="F327" i="10"/>
  <c r="K327" i="10" s="1"/>
  <c r="P326" i="10"/>
  <c r="F326" i="10"/>
  <c r="K326" i="10" s="1"/>
  <c r="P325" i="10"/>
  <c r="F325" i="10"/>
  <c r="K325" i="10" s="1"/>
  <c r="P324" i="10"/>
  <c r="F324" i="10"/>
  <c r="K324" i="10" s="1"/>
  <c r="P323" i="10"/>
  <c r="F323" i="10"/>
  <c r="K323" i="10" s="1"/>
  <c r="P322" i="10"/>
  <c r="F322" i="10"/>
  <c r="K322" i="10" s="1"/>
  <c r="P321" i="10"/>
  <c r="F321" i="10"/>
  <c r="K321" i="10" s="1"/>
  <c r="P320" i="10"/>
  <c r="F320" i="10"/>
  <c r="K320" i="10" s="1"/>
  <c r="P319" i="10"/>
  <c r="F319" i="10"/>
  <c r="K319" i="10" s="1"/>
  <c r="P318" i="10"/>
  <c r="F318" i="10"/>
  <c r="K318" i="10" s="1"/>
  <c r="P317" i="10"/>
  <c r="F317" i="10"/>
  <c r="K317" i="10" s="1"/>
  <c r="P316" i="10"/>
  <c r="F316" i="10"/>
  <c r="K316" i="10" s="1"/>
  <c r="P315" i="10"/>
  <c r="F315" i="10"/>
  <c r="K315" i="10" s="1"/>
  <c r="P314" i="10"/>
  <c r="F314" i="10"/>
  <c r="K314" i="10" s="1"/>
  <c r="P313" i="10"/>
  <c r="F313" i="10"/>
  <c r="K313" i="10" s="1"/>
  <c r="P312" i="10"/>
  <c r="F312" i="10"/>
  <c r="K312" i="10" s="1"/>
  <c r="P311" i="10"/>
  <c r="F311" i="10"/>
  <c r="K311" i="10" s="1"/>
  <c r="P310" i="10"/>
  <c r="F310" i="10"/>
  <c r="K310" i="10" s="1"/>
  <c r="P309" i="10"/>
  <c r="F309" i="10"/>
  <c r="K309" i="10" s="1"/>
  <c r="P308" i="10"/>
  <c r="F308" i="10"/>
  <c r="K308" i="10" s="1"/>
  <c r="P307" i="10"/>
  <c r="F307" i="10"/>
  <c r="K307" i="10" s="1"/>
  <c r="P306" i="10"/>
  <c r="F306" i="10"/>
  <c r="K306" i="10" s="1"/>
  <c r="P305" i="10"/>
  <c r="F305" i="10"/>
  <c r="K305" i="10" s="1"/>
  <c r="P304" i="10"/>
  <c r="F304" i="10"/>
  <c r="K304" i="10" s="1"/>
  <c r="P303" i="10"/>
  <c r="F303" i="10"/>
  <c r="K303" i="10" s="1"/>
  <c r="P302" i="10"/>
  <c r="F302" i="10"/>
  <c r="K302" i="10" s="1"/>
  <c r="P301" i="10"/>
  <c r="F301" i="10"/>
  <c r="K301" i="10" s="1"/>
  <c r="P300" i="10"/>
  <c r="F300" i="10"/>
  <c r="K300" i="10" s="1"/>
  <c r="P299" i="10"/>
  <c r="F299" i="10"/>
  <c r="K299" i="10" s="1"/>
  <c r="P298" i="10"/>
  <c r="F298" i="10"/>
  <c r="K298" i="10" s="1"/>
  <c r="P297" i="10"/>
  <c r="F297" i="10"/>
  <c r="K297" i="10" s="1"/>
  <c r="P296" i="10"/>
  <c r="F296" i="10"/>
  <c r="K296" i="10" s="1"/>
  <c r="P295" i="10"/>
  <c r="F295" i="10"/>
  <c r="K295" i="10" s="1"/>
  <c r="P294" i="10"/>
  <c r="F294" i="10"/>
  <c r="K294" i="10" s="1"/>
  <c r="P293" i="10"/>
  <c r="F293" i="10"/>
  <c r="K293" i="10" s="1"/>
  <c r="P292" i="10"/>
  <c r="F292" i="10"/>
  <c r="K292" i="10" s="1"/>
  <c r="P291" i="10"/>
  <c r="F291" i="10"/>
  <c r="K291" i="10" s="1"/>
  <c r="P290" i="10"/>
  <c r="F290" i="10"/>
  <c r="K290" i="10" s="1"/>
  <c r="P289" i="10"/>
  <c r="F289" i="10"/>
  <c r="K289" i="10" s="1"/>
  <c r="P288" i="10"/>
  <c r="F288" i="10"/>
  <c r="K288" i="10" s="1"/>
  <c r="P287" i="10"/>
  <c r="F287" i="10"/>
  <c r="K287" i="10" s="1"/>
  <c r="P286" i="10"/>
  <c r="F286" i="10"/>
  <c r="K286" i="10" s="1"/>
  <c r="P285" i="10"/>
  <c r="F285" i="10"/>
  <c r="K285" i="10" s="1"/>
  <c r="P284" i="10"/>
  <c r="F284" i="10"/>
  <c r="K284" i="10" s="1"/>
  <c r="P283" i="10"/>
  <c r="F283" i="10"/>
  <c r="K283" i="10" s="1"/>
  <c r="P282" i="10"/>
  <c r="F282" i="10"/>
  <c r="K282" i="10" s="1"/>
  <c r="P281" i="10"/>
  <c r="F281" i="10"/>
  <c r="K281" i="10" s="1"/>
  <c r="P280" i="10"/>
  <c r="F280" i="10"/>
  <c r="K280" i="10" s="1"/>
  <c r="P279" i="10"/>
  <c r="F279" i="10"/>
  <c r="K279" i="10" s="1"/>
  <c r="P278" i="10"/>
  <c r="F278" i="10"/>
  <c r="K278" i="10" s="1"/>
  <c r="P277" i="10"/>
  <c r="F277" i="10"/>
  <c r="K277" i="10" s="1"/>
  <c r="P276" i="10"/>
  <c r="F276" i="10"/>
  <c r="K276" i="10" s="1"/>
  <c r="P275" i="10"/>
  <c r="F275" i="10"/>
  <c r="K275" i="10" s="1"/>
  <c r="P274" i="10"/>
  <c r="F274" i="10"/>
  <c r="K274" i="10" s="1"/>
  <c r="P273" i="10"/>
  <c r="F273" i="10"/>
  <c r="K273" i="10" s="1"/>
  <c r="P272" i="10"/>
  <c r="F272" i="10"/>
  <c r="K272" i="10" s="1"/>
  <c r="P271" i="10"/>
  <c r="F271" i="10"/>
  <c r="K271" i="10" s="1"/>
  <c r="P270" i="10"/>
  <c r="F270" i="10"/>
  <c r="K270" i="10" s="1"/>
  <c r="P269" i="10"/>
  <c r="F269" i="10"/>
  <c r="K269" i="10" s="1"/>
  <c r="P268" i="10"/>
  <c r="F268" i="10"/>
  <c r="K268" i="10" s="1"/>
  <c r="P267" i="10"/>
  <c r="F267" i="10"/>
  <c r="K267" i="10" s="1"/>
  <c r="P266" i="10"/>
  <c r="F266" i="10"/>
  <c r="K266" i="10" s="1"/>
  <c r="P265" i="10"/>
  <c r="F265" i="10"/>
  <c r="K265" i="10" s="1"/>
  <c r="P264" i="10"/>
  <c r="F264" i="10"/>
  <c r="K264" i="10" s="1"/>
  <c r="P263" i="10"/>
  <c r="F263" i="10"/>
  <c r="K263" i="10" s="1"/>
  <c r="P262" i="10"/>
  <c r="F262" i="10"/>
  <c r="K262" i="10" s="1"/>
  <c r="P261" i="10"/>
  <c r="F261" i="10"/>
  <c r="K261" i="10" s="1"/>
  <c r="P260" i="10"/>
  <c r="F260" i="10"/>
  <c r="K260" i="10" s="1"/>
  <c r="P259" i="10"/>
  <c r="F259" i="10"/>
  <c r="K259" i="10" s="1"/>
  <c r="P258" i="10"/>
  <c r="F258" i="10"/>
  <c r="K258" i="10" s="1"/>
  <c r="P257" i="10"/>
  <c r="F257" i="10"/>
  <c r="K257" i="10" s="1"/>
  <c r="P256" i="10"/>
  <c r="F256" i="10"/>
  <c r="K256" i="10" s="1"/>
  <c r="P255" i="10"/>
  <c r="F255" i="10"/>
  <c r="K255" i="10" s="1"/>
  <c r="P254" i="10"/>
  <c r="F254" i="10"/>
  <c r="K254" i="10" s="1"/>
  <c r="P253" i="10"/>
  <c r="F253" i="10"/>
  <c r="K253" i="10" s="1"/>
  <c r="P252" i="10"/>
  <c r="F252" i="10"/>
  <c r="K252" i="10" s="1"/>
  <c r="P251" i="10"/>
  <c r="F251" i="10"/>
  <c r="K251" i="10" s="1"/>
  <c r="P250" i="10"/>
  <c r="F250" i="10"/>
  <c r="K250" i="10" s="1"/>
  <c r="P249" i="10"/>
  <c r="F249" i="10"/>
  <c r="K249" i="10" s="1"/>
  <c r="P248" i="10"/>
  <c r="F248" i="10"/>
  <c r="K248" i="10" s="1"/>
  <c r="P247" i="10"/>
  <c r="F247" i="10"/>
  <c r="K247" i="10" s="1"/>
  <c r="P246" i="10"/>
  <c r="F246" i="10"/>
  <c r="K246" i="10" s="1"/>
  <c r="P245" i="10"/>
  <c r="F245" i="10"/>
  <c r="K245" i="10" s="1"/>
  <c r="P244" i="10"/>
  <c r="F244" i="10"/>
  <c r="K244" i="10" s="1"/>
  <c r="P243" i="10"/>
  <c r="F243" i="10"/>
  <c r="K243" i="10" s="1"/>
  <c r="P242" i="10"/>
  <c r="F242" i="10"/>
  <c r="K242" i="10" s="1"/>
  <c r="P241" i="10"/>
  <c r="F241" i="10"/>
  <c r="K241" i="10" s="1"/>
  <c r="P240" i="10"/>
  <c r="F240" i="10"/>
  <c r="K240" i="10" s="1"/>
  <c r="P239" i="10"/>
  <c r="F239" i="10"/>
  <c r="K239" i="10" s="1"/>
  <c r="P238" i="10"/>
  <c r="F238" i="10"/>
  <c r="K238" i="10" s="1"/>
  <c r="P237" i="10"/>
  <c r="F237" i="10"/>
  <c r="K237" i="10" s="1"/>
  <c r="P236" i="10"/>
  <c r="F236" i="10"/>
  <c r="K236" i="10" s="1"/>
  <c r="P235" i="10"/>
  <c r="F235" i="10"/>
  <c r="K235" i="10" s="1"/>
  <c r="P234" i="10"/>
  <c r="F234" i="10"/>
  <c r="K234" i="10" s="1"/>
  <c r="P233" i="10"/>
  <c r="F233" i="10"/>
  <c r="K233" i="10" s="1"/>
  <c r="P232" i="10"/>
  <c r="F232" i="10"/>
  <c r="K232" i="10" s="1"/>
  <c r="P231" i="10"/>
  <c r="F231" i="10"/>
  <c r="K231" i="10" s="1"/>
  <c r="P230" i="10"/>
  <c r="F230" i="10"/>
  <c r="K230" i="10" s="1"/>
  <c r="P229" i="10"/>
  <c r="F229" i="10"/>
  <c r="K229" i="10" s="1"/>
  <c r="P228" i="10"/>
  <c r="F228" i="10"/>
  <c r="K228" i="10" s="1"/>
  <c r="P227" i="10"/>
  <c r="F227" i="10"/>
  <c r="K227" i="10" s="1"/>
  <c r="P226" i="10"/>
  <c r="F226" i="10"/>
  <c r="K226" i="10" s="1"/>
  <c r="P225" i="10"/>
  <c r="F225" i="10"/>
  <c r="K225" i="10" s="1"/>
  <c r="P224" i="10"/>
  <c r="F224" i="10"/>
  <c r="K224" i="10" s="1"/>
  <c r="P223" i="10"/>
  <c r="F223" i="10"/>
  <c r="K223" i="10" s="1"/>
  <c r="P222" i="10"/>
  <c r="F222" i="10"/>
  <c r="K222" i="10" s="1"/>
  <c r="P221" i="10"/>
  <c r="F221" i="10"/>
  <c r="K221" i="10" s="1"/>
  <c r="P220" i="10"/>
  <c r="F220" i="10"/>
  <c r="K220" i="10" s="1"/>
  <c r="P219" i="10"/>
  <c r="F219" i="10"/>
  <c r="K219" i="10" s="1"/>
  <c r="P218" i="10"/>
  <c r="F218" i="10"/>
  <c r="K218" i="10" s="1"/>
  <c r="P217" i="10"/>
  <c r="F217" i="10"/>
  <c r="K217" i="10" s="1"/>
  <c r="P216" i="10"/>
  <c r="F216" i="10"/>
  <c r="K216" i="10" s="1"/>
  <c r="P215" i="10"/>
  <c r="F215" i="10"/>
  <c r="K215" i="10" s="1"/>
  <c r="P214" i="10"/>
  <c r="F214" i="10"/>
  <c r="K214" i="10" s="1"/>
  <c r="P213" i="10"/>
  <c r="F213" i="10"/>
  <c r="K213" i="10" s="1"/>
  <c r="P212" i="10"/>
  <c r="F212" i="10"/>
  <c r="K212" i="10" s="1"/>
  <c r="P211" i="10"/>
  <c r="F211" i="10"/>
  <c r="K211" i="10" s="1"/>
  <c r="P210" i="10"/>
  <c r="F210" i="10"/>
  <c r="K210" i="10" s="1"/>
  <c r="P209" i="10"/>
  <c r="F209" i="10"/>
  <c r="K209" i="10" s="1"/>
  <c r="P208" i="10"/>
  <c r="F208" i="10"/>
  <c r="K208" i="10" s="1"/>
  <c r="P207" i="10"/>
  <c r="F207" i="10"/>
  <c r="K207" i="10" s="1"/>
  <c r="P206" i="10"/>
  <c r="F206" i="10"/>
  <c r="K206" i="10" s="1"/>
  <c r="P205" i="10"/>
  <c r="F205" i="10"/>
  <c r="K205" i="10" s="1"/>
  <c r="P204" i="10"/>
  <c r="F204" i="10"/>
  <c r="K204" i="10" s="1"/>
  <c r="P203" i="10"/>
  <c r="F203" i="10"/>
  <c r="K203" i="10" s="1"/>
  <c r="P202" i="10"/>
  <c r="F202" i="10"/>
  <c r="K202" i="10" s="1"/>
  <c r="P201" i="10"/>
  <c r="F201" i="10"/>
  <c r="K201" i="10" s="1"/>
  <c r="P200" i="10"/>
  <c r="F200" i="10"/>
  <c r="K200" i="10" s="1"/>
  <c r="P199" i="10"/>
  <c r="F199" i="10"/>
  <c r="K199" i="10" s="1"/>
  <c r="P198" i="10"/>
  <c r="F198" i="10"/>
  <c r="K198" i="10" s="1"/>
  <c r="P197" i="10"/>
  <c r="F197" i="10"/>
  <c r="K197" i="10" s="1"/>
  <c r="P196" i="10"/>
  <c r="F196" i="10"/>
  <c r="K196" i="10" s="1"/>
  <c r="P195" i="10"/>
  <c r="F195" i="10"/>
  <c r="K195" i="10" s="1"/>
  <c r="P194" i="10"/>
  <c r="F194" i="10"/>
  <c r="K194" i="10" s="1"/>
  <c r="P193" i="10"/>
  <c r="F193" i="10"/>
  <c r="K193" i="10" s="1"/>
  <c r="P192" i="10"/>
  <c r="F192" i="10"/>
  <c r="K192" i="10" s="1"/>
  <c r="P191" i="10"/>
  <c r="F191" i="10"/>
  <c r="K191" i="10" s="1"/>
  <c r="P190" i="10"/>
  <c r="F190" i="10"/>
  <c r="K190" i="10" s="1"/>
  <c r="P189" i="10"/>
  <c r="F189" i="10"/>
  <c r="K189" i="10" s="1"/>
  <c r="P188" i="10"/>
  <c r="F188" i="10"/>
  <c r="K188" i="10" s="1"/>
  <c r="P187" i="10"/>
  <c r="F187" i="10"/>
  <c r="K187" i="10" s="1"/>
  <c r="P186" i="10"/>
  <c r="F186" i="10"/>
  <c r="K186" i="10" s="1"/>
  <c r="P185" i="10"/>
  <c r="F185" i="10"/>
  <c r="K185" i="10" s="1"/>
  <c r="P184" i="10"/>
  <c r="F184" i="10"/>
  <c r="K184" i="10" s="1"/>
  <c r="P183" i="10"/>
  <c r="F183" i="10"/>
  <c r="K183" i="10" s="1"/>
  <c r="P182" i="10"/>
  <c r="F182" i="10"/>
  <c r="K182" i="10" s="1"/>
  <c r="P181" i="10"/>
  <c r="F181" i="10"/>
  <c r="K181" i="10" s="1"/>
  <c r="P180" i="10"/>
  <c r="F180" i="10"/>
  <c r="K180" i="10" s="1"/>
  <c r="P179" i="10"/>
  <c r="F179" i="10"/>
  <c r="K179" i="10" s="1"/>
  <c r="P178" i="10"/>
  <c r="F178" i="10"/>
  <c r="K178" i="10" s="1"/>
  <c r="P177" i="10"/>
  <c r="F177" i="10"/>
  <c r="K177" i="10" s="1"/>
  <c r="P176" i="10"/>
  <c r="F176" i="10"/>
  <c r="K176" i="10" s="1"/>
  <c r="P175" i="10"/>
  <c r="F175" i="10"/>
  <c r="K175" i="10" s="1"/>
  <c r="P174" i="10"/>
  <c r="F174" i="10"/>
  <c r="K174" i="10" s="1"/>
  <c r="P173" i="10"/>
  <c r="F173" i="10"/>
  <c r="K173" i="10" s="1"/>
  <c r="P172" i="10"/>
  <c r="F172" i="10"/>
  <c r="K172" i="10" s="1"/>
  <c r="P171" i="10"/>
  <c r="F171" i="10"/>
  <c r="K171" i="10" s="1"/>
  <c r="P170" i="10"/>
  <c r="F170" i="10"/>
  <c r="K170" i="10" s="1"/>
  <c r="P169" i="10"/>
  <c r="F169" i="10"/>
  <c r="K169" i="10" s="1"/>
  <c r="P168" i="10"/>
  <c r="F168" i="10"/>
  <c r="K168" i="10" s="1"/>
  <c r="P167" i="10"/>
  <c r="F167" i="10"/>
  <c r="K167" i="10" s="1"/>
  <c r="P166" i="10"/>
  <c r="F166" i="10"/>
  <c r="K166" i="10" s="1"/>
  <c r="P165" i="10"/>
  <c r="F165" i="10"/>
  <c r="K165" i="10" s="1"/>
  <c r="P164" i="10"/>
  <c r="F164" i="10"/>
  <c r="K164" i="10" s="1"/>
  <c r="P163" i="10"/>
  <c r="F163" i="10"/>
  <c r="K163" i="10" s="1"/>
  <c r="P162" i="10"/>
  <c r="F162" i="10"/>
  <c r="K162" i="10" s="1"/>
  <c r="P161" i="10"/>
  <c r="F161" i="10"/>
  <c r="K161" i="10" s="1"/>
  <c r="P160" i="10"/>
  <c r="F160" i="10"/>
  <c r="K160" i="10" s="1"/>
  <c r="P159" i="10"/>
  <c r="F159" i="10"/>
  <c r="K159" i="10" s="1"/>
  <c r="P158" i="10"/>
  <c r="F158" i="10"/>
  <c r="K158" i="10" s="1"/>
  <c r="P157" i="10"/>
  <c r="F157" i="10"/>
  <c r="K157" i="10" s="1"/>
  <c r="P156" i="10"/>
  <c r="F156" i="10"/>
  <c r="K156" i="10" s="1"/>
  <c r="P155" i="10"/>
  <c r="F155" i="10"/>
  <c r="K155" i="10" s="1"/>
  <c r="P154" i="10"/>
  <c r="F154" i="10"/>
  <c r="K154" i="10" s="1"/>
  <c r="P153" i="10"/>
  <c r="F153" i="10"/>
  <c r="K153" i="10" s="1"/>
  <c r="P152" i="10"/>
  <c r="F152" i="10"/>
  <c r="K152" i="10" s="1"/>
  <c r="P151" i="10"/>
  <c r="F151" i="10"/>
  <c r="K151" i="10" s="1"/>
  <c r="P150" i="10"/>
  <c r="F150" i="10"/>
  <c r="K150" i="10" s="1"/>
  <c r="P149" i="10"/>
  <c r="F149" i="10"/>
  <c r="K149" i="10" s="1"/>
  <c r="P148" i="10"/>
  <c r="F148" i="10"/>
  <c r="K148" i="10" s="1"/>
  <c r="P147" i="10"/>
  <c r="F147" i="10"/>
  <c r="K147" i="10" s="1"/>
  <c r="P146" i="10"/>
  <c r="F146" i="10"/>
  <c r="K146" i="10" s="1"/>
  <c r="P145" i="10"/>
  <c r="F145" i="10"/>
  <c r="K145" i="10" s="1"/>
  <c r="P144" i="10"/>
  <c r="F144" i="10"/>
  <c r="K144" i="10" s="1"/>
  <c r="P143" i="10"/>
  <c r="F143" i="10"/>
  <c r="K143" i="10" s="1"/>
  <c r="P142" i="10"/>
  <c r="F142" i="10"/>
  <c r="K142" i="10" s="1"/>
  <c r="P141" i="10"/>
  <c r="F141" i="10"/>
  <c r="K141" i="10" s="1"/>
  <c r="P140" i="10"/>
  <c r="F140" i="10"/>
  <c r="K140" i="10" s="1"/>
  <c r="P139" i="10"/>
  <c r="F139" i="10"/>
  <c r="K139" i="10" s="1"/>
  <c r="P138" i="10"/>
  <c r="F138" i="10"/>
  <c r="K138" i="10" s="1"/>
  <c r="P137" i="10"/>
  <c r="F137" i="10"/>
  <c r="K137" i="10" s="1"/>
  <c r="P136" i="10"/>
  <c r="F136" i="10"/>
  <c r="K136" i="10" s="1"/>
  <c r="P135" i="10"/>
  <c r="F135" i="10"/>
  <c r="K135" i="10" s="1"/>
  <c r="P134" i="10"/>
  <c r="F134" i="10"/>
  <c r="K134" i="10" s="1"/>
  <c r="P133" i="10"/>
  <c r="F133" i="10"/>
  <c r="K133" i="10" s="1"/>
  <c r="P132" i="10"/>
  <c r="F132" i="10"/>
  <c r="K132" i="10" s="1"/>
  <c r="P131" i="10"/>
  <c r="F131" i="10"/>
  <c r="K131" i="10" s="1"/>
  <c r="P130" i="10"/>
  <c r="F130" i="10"/>
  <c r="K130" i="10" s="1"/>
  <c r="P129" i="10"/>
  <c r="F129" i="10"/>
  <c r="K129" i="10" s="1"/>
  <c r="P128" i="10"/>
  <c r="F128" i="10"/>
  <c r="K128" i="10" s="1"/>
  <c r="P127" i="10"/>
  <c r="F127" i="10"/>
  <c r="K127" i="10" s="1"/>
  <c r="P126" i="10"/>
  <c r="F126" i="10"/>
  <c r="K126" i="10" s="1"/>
  <c r="P125" i="10"/>
  <c r="F125" i="10"/>
  <c r="K125" i="10" s="1"/>
  <c r="P124" i="10"/>
  <c r="F124" i="10"/>
  <c r="K124" i="10" s="1"/>
  <c r="P123" i="10"/>
  <c r="F123" i="10"/>
  <c r="K123" i="10" s="1"/>
  <c r="P122" i="10"/>
  <c r="F122" i="10"/>
  <c r="K122" i="10" s="1"/>
  <c r="P121" i="10"/>
  <c r="F121" i="10"/>
  <c r="K121" i="10" s="1"/>
  <c r="P120" i="10"/>
  <c r="F120" i="10"/>
  <c r="K120" i="10" s="1"/>
  <c r="P119" i="10"/>
  <c r="F119" i="10"/>
  <c r="K119" i="10" s="1"/>
  <c r="P118" i="10"/>
  <c r="F118" i="10"/>
  <c r="K118" i="10" s="1"/>
  <c r="P117" i="10"/>
  <c r="F117" i="10"/>
  <c r="K117" i="10" s="1"/>
  <c r="P116" i="10"/>
  <c r="F116" i="10"/>
  <c r="K116" i="10" s="1"/>
  <c r="P115" i="10"/>
  <c r="F115" i="10"/>
  <c r="K115" i="10" s="1"/>
  <c r="P114" i="10"/>
  <c r="F114" i="10"/>
  <c r="K114" i="10" s="1"/>
  <c r="P113" i="10"/>
  <c r="F113" i="10"/>
  <c r="K113" i="10" s="1"/>
  <c r="P112" i="10"/>
  <c r="F112" i="10"/>
  <c r="K112" i="10" s="1"/>
  <c r="P111" i="10"/>
  <c r="F111" i="10"/>
  <c r="K111" i="10" s="1"/>
  <c r="P110" i="10"/>
  <c r="F110" i="10"/>
  <c r="K110" i="10" s="1"/>
  <c r="P109" i="10"/>
  <c r="F109" i="10"/>
  <c r="K109" i="10" s="1"/>
  <c r="P108" i="10"/>
  <c r="F108" i="10"/>
  <c r="K108" i="10" s="1"/>
  <c r="P107" i="10"/>
  <c r="F107" i="10"/>
  <c r="K107" i="10" s="1"/>
  <c r="P106" i="10"/>
  <c r="F106" i="10"/>
  <c r="K106" i="10" s="1"/>
  <c r="P105" i="10"/>
  <c r="F105" i="10"/>
  <c r="K105" i="10" s="1"/>
  <c r="P104" i="10"/>
  <c r="F104" i="10"/>
  <c r="K104" i="10" s="1"/>
  <c r="P103" i="10"/>
  <c r="F103" i="10"/>
  <c r="K103" i="10" s="1"/>
  <c r="P102" i="10"/>
  <c r="F102" i="10"/>
  <c r="K102" i="10" s="1"/>
  <c r="P101" i="10"/>
  <c r="F101" i="10"/>
  <c r="K101" i="10" s="1"/>
  <c r="P100" i="10"/>
  <c r="F100" i="10"/>
  <c r="K100" i="10" s="1"/>
  <c r="P99" i="10"/>
  <c r="F99" i="10"/>
  <c r="K99" i="10" s="1"/>
  <c r="P98" i="10"/>
  <c r="F98" i="10"/>
  <c r="K98" i="10" s="1"/>
  <c r="P97" i="10"/>
  <c r="F97" i="10"/>
  <c r="K97" i="10" s="1"/>
  <c r="P96" i="10"/>
  <c r="F96" i="10"/>
  <c r="K96" i="10" s="1"/>
  <c r="P95" i="10"/>
  <c r="F95" i="10"/>
  <c r="K95" i="10" s="1"/>
  <c r="P94" i="10"/>
  <c r="F94" i="10"/>
  <c r="K94" i="10" s="1"/>
  <c r="P93" i="10"/>
  <c r="F93" i="10"/>
  <c r="K93" i="10" s="1"/>
  <c r="P92" i="10"/>
  <c r="F92" i="10"/>
  <c r="K92" i="10" s="1"/>
  <c r="P91" i="10"/>
  <c r="F91" i="10"/>
  <c r="K91" i="10" s="1"/>
  <c r="P90" i="10"/>
  <c r="F90" i="10"/>
  <c r="K90" i="10" s="1"/>
  <c r="P89" i="10"/>
  <c r="F89" i="10"/>
  <c r="K89" i="10" s="1"/>
  <c r="P88" i="10"/>
  <c r="F88" i="10"/>
  <c r="K88" i="10" s="1"/>
  <c r="P87" i="10"/>
  <c r="F87" i="10"/>
  <c r="K87" i="10" s="1"/>
  <c r="P86" i="10"/>
  <c r="F86" i="10"/>
  <c r="K86" i="10" s="1"/>
  <c r="P85" i="10"/>
  <c r="F85" i="10"/>
  <c r="K85" i="10" s="1"/>
  <c r="P84" i="10"/>
  <c r="F84" i="10"/>
  <c r="K84" i="10" s="1"/>
  <c r="P83" i="10"/>
  <c r="F83" i="10"/>
  <c r="K83" i="10" s="1"/>
  <c r="P82" i="10"/>
  <c r="F82" i="10"/>
  <c r="K82" i="10" s="1"/>
  <c r="P81" i="10"/>
  <c r="F81" i="10"/>
  <c r="K81" i="10" s="1"/>
  <c r="P80" i="10"/>
  <c r="F80" i="10"/>
  <c r="K80" i="10" s="1"/>
  <c r="P79" i="10"/>
  <c r="F79" i="10"/>
  <c r="K79" i="10" s="1"/>
  <c r="P78" i="10"/>
  <c r="F78" i="10"/>
  <c r="K78" i="10" s="1"/>
  <c r="P77" i="10"/>
  <c r="F77" i="10"/>
  <c r="K77" i="10" s="1"/>
  <c r="P76" i="10"/>
  <c r="F76" i="10"/>
  <c r="K76" i="10" s="1"/>
  <c r="P75" i="10"/>
  <c r="F75" i="10"/>
  <c r="K75" i="10" s="1"/>
  <c r="P74" i="10"/>
  <c r="F74" i="10"/>
  <c r="K74" i="10" s="1"/>
  <c r="P73" i="10"/>
  <c r="F73" i="10"/>
  <c r="K73" i="10" s="1"/>
  <c r="P72" i="10"/>
  <c r="F72" i="10"/>
  <c r="K72" i="10" s="1"/>
  <c r="P71" i="10"/>
  <c r="F71" i="10"/>
  <c r="K71" i="10" s="1"/>
  <c r="P70" i="10"/>
  <c r="F70" i="10"/>
  <c r="K70" i="10" s="1"/>
  <c r="P69" i="10"/>
  <c r="F69" i="10"/>
  <c r="K69" i="10" s="1"/>
  <c r="P68" i="10"/>
  <c r="F68" i="10"/>
  <c r="K68" i="10" s="1"/>
  <c r="P67" i="10"/>
  <c r="F67" i="10"/>
  <c r="K67" i="10" s="1"/>
  <c r="P66" i="10"/>
  <c r="F66" i="10"/>
  <c r="K66" i="10" s="1"/>
  <c r="P65" i="10"/>
  <c r="F65" i="10"/>
  <c r="K65" i="10" s="1"/>
  <c r="P64" i="10"/>
  <c r="F64" i="10"/>
  <c r="K64" i="10" s="1"/>
  <c r="P63" i="10"/>
  <c r="F63" i="10"/>
  <c r="K63" i="10" s="1"/>
  <c r="P62" i="10"/>
  <c r="F62" i="10"/>
  <c r="K62" i="10" s="1"/>
  <c r="P61" i="10"/>
  <c r="F61" i="10"/>
  <c r="K61" i="10" s="1"/>
  <c r="P60" i="10"/>
  <c r="F60" i="10"/>
  <c r="K60" i="10" s="1"/>
  <c r="P59" i="10"/>
  <c r="F59" i="10"/>
  <c r="K59" i="10" s="1"/>
  <c r="P58" i="10"/>
  <c r="F58" i="10"/>
  <c r="K58" i="10" s="1"/>
  <c r="P57" i="10"/>
  <c r="F57" i="10"/>
  <c r="K57" i="10" s="1"/>
  <c r="P56" i="10"/>
  <c r="F56" i="10"/>
  <c r="K56" i="10" s="1"/>
  <c r="P55" i="10"/>
  <c r="F55" i="10"/>
  <c r="K55" i="10" s="1"/>
  <c r="P54" i="10"/>
  <c r="F54" i="10"/>
  <c r="K54" i="10" s="1"/>
  <c r="P53" i="10"/>
  <c r="F53" i="10"/>
  <c r="K53" i="10" s="1"/>
  <c r="P52" i="10"/>
  <c r="F52" i="10"/>
  <c r="K52" i="10" s="1"/>
  <c r="P51" i="10"/>
  <c r="F51" i="10"/>
  <c r="K51" i="10" s="1"/>
  <c r="P50" i="10"/>
  <c r="F50" i="10"/>
  <c r="K50" i="10" s="1"/>
  <c r="P49" i="10"/>
  <c r="F49" i="10"/>
  <c r="K49" i="10" s="1"/>
  <c r="P48" i="10"/>
  <c r="F48" i="10"/>
  <c r="K48" i="10" s="1"/>
  <c r="P47" i="10"/>
  <c r="F47" i="10"/>
  <c r="K47" i="10" s="1"/>
  <c r="P46" i="10"/>
  <c r="F46" i="10"/>
  <c r="K46" i="10" s="1"/>
  <c r="P45" i="10"/>
  <c r="F45" i="10"/>
  <c r="K45" i="10" s="1"/>
  <c r="P44" i="10"/>
  <c r="F44" i="10"/>
  <c r="K44" i="10" s="1"/>
  <c r="P43" i="10"/>
  <c r="F43" i="10"/>
  <c r="K43" i="10" s="1"/>
  <c r="P42" i="10"/>
  <c r="F42" i="10"/>
  <c r="K42" i="10" s="1"/>
  <c r="P41" i="10"/>
  <c r="F41" i="10"/>
  <c r="K41" i="10" s="1"/>
  <c r="P40" i="10"/>
  <c r="F40" i="10"/>
  <c r="K40" i="10" s="1"/>
  <c r="P39" i="10"/>
  <c r="F39" i="10"/>
  <c r="K39" i="10" s="1"/>
  <c r="P38" i="10"/>
  <c r="F38" i="10"/>
  <c r="K38" i="10" s="1"/>
  <c r="P37" i="10"/>
  <c r="F37" i="10"/>
  <c r="K37" i="10" s="1"/>
  <c r="P36" i="10"/>
  <c r="F36" i="10"/>
  <c r="K36" i="10" s="1"/>
  <c r="P35" i="10"/>
  <c r="F35" i="10"/>
  <c r="K35" i="10" s="1"/>
  <c r="P34" i="10"/>
  <c r="F34" i="10"/>
  <c r="K34" i="10" s="1"/>
  <c r="P33" i="10"/>
  <c r="F33" i="10"/>
  <c r="K33" i="10" s="1"/>
  <c r="P32" i="10"/>
  <c r="F32" i="10"/>
  <c r="K32" i="10" s="1"/>
  <c r="P31" i="10"/>
  <c r="F31" i="10"/>
  <c r="K31" i="10" s="1"/>
  <c r="P30" i="10"/>
  <c r="F30" i="10"/>
  <c r="K30" i="10" s="1"/>
  <c r="P29" i="10"/>
  <c r="F29" i="10"/>
  <c r="K29" i="10" s="1"/>
  <c r="P28" i="10"/>
  <c r="F28" i="10"/>
  <c r="K28" i="10" s="1"/>
  <c r="P27" i="10"/>
  <c r="F27" i="10"/>
  <c r="K27" i="10" s="1"/>
  <c r="P26" i="10"/>
  <c r="F26" i="10"/>
  <c r="K26" i="10" s="1"/>
  <c r="P25" i="10"/>
  <c r="F25" i="10"/>
  <c r="K25" i="10" s="1"/>
  <c r="P24" i="10"/>
  <c r="F24" i="10"/>
  <c r="K24" i="10" s="1"/>
  <c r="P23" i="10"/>
  <c r="F23" i="10"/>
  <c r="K23" i="10" s="1"/>
  <c r="P22" i="10"/>
  <c r="F22" i="10"/>
  <c r="K22" i="10" s="1"/>
  <c r="P21" i="10"/>
  <c r="F21" i="10"/>
  <c r="K21" i="10" s="1"/>
  <c r="P20" i="10"/>
  <c r="F20" i="10"/>
  <c r="K20" i="10" s="1"/>
  <c r="P19" i="10"/>
  <c r="F19" i="10"/>
  <c r="K19" i="10" s="1"/>
  <c r="P18" i="10"/>
  <c r="F18" i="10"/>
  <c r="K18" i="10" s="1"/>
  <c r="P17" i="10"/>
  <c r="F17" i="10"/>
  <c r="K17" i="10" s="1"/>
  <c r="P16" i="10"/>
  <c r="F16" i="10"/>
  <c r="K16" i="10" s="1"/>
  <c r="P15" i="10"/>
  <c r="F15" i="10"/>
  <c r="K15" i="10" s="1"/>
  <c r="P14" i="10"/>
  <c r="F14" i="10"/>
  <c r="K14" i="10" s="1"/>
  <c r="P13" i="10"/>
  <c r="F13" i="10"/>
  <c r="K13" i="10" s="1"/>
  <c r="P12" i="10"/>
  <c r="F12" i="10"/>
  <c r="K12" i="10" s="1"/>
  <c r="P11" i="10"/>
  <c r="F11" i="10"/>
  <c r="K11" i="10" s="1"/>
  <c r="P10" i="10"/>
  <c r="F10" i="10"/>
  <c r="K10" i="10" s="1"/>
  <c r="P9" i="10"/>
  <c r="F9" i="10"/>
  <c r="K9" i="10" s="1"/>
  <c r="P8" i="10"/>
  <c r="F8" i="10"/>
  <c r="K8" i="10" s="1"/>
  <c r="P7" i="10"/>
  <c r="F7" i="10"/>
  <c r="K7" i="10" s="1"/>
  <c r="P6" i="10"/>
  <c r="F6" i="10"/>
  <c r="K6" i="10" s="1"/>
  <c r="P5" i="10"/>
  <c r="F5" i="10"/>
  <c r="K5" i="10" s="1"/>
  <c r="P4" i="10"/>
  <c r="F4" i="10"/>
  <c r="K4" i="10" s="1"/>
  <c r="P3" i="10"/>
  <c r="I3" i="10"/>
  <c r="N3" i="10" s="1"/>
  <c r="H3" i="10"/>
  <c r="M3" i="10" s="1"/>
  <c r="F3" i="10"/>
  <c r="Q2" i="10"/>
  <c r="N2" i="10"/>
  <c r="M2" i="10"/>
  <c r="L2" i="10"/>
  <c r="I2" i="10"/>
  <c r="S2" i="10" s="1"/>
  <c r="H2" i="10"/>
  <c r="R2" i="10" s="1"/>
  <c r="G2" i="10"/>
  <c r="E22" i="6"/>
  <c r="C13" i="10" l="1"/>
  <c r="J3" i="10"/>
  <c r="Q3" i="10" s="1"/>
  <c r="R3" i="10" l="1"/>
  <c r="S3" i="10"/>
  <c r="T3" i="10" l="1"/>
  <c r="C7" i="6"/>
  <c r="K4" i="2"/>
  <c r="C15" i="6"/>
  <c r="H7" i="1" l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H522" i="1"/>
  <c r="I522" i="1"/>
  <c r="J522" i="1"/>
  <c r="H523" i="1"/>
  <c r="I523" i="1"/>
  <c r="J523" i="1"/>
  <c r="H524" i="1"/>
  <c r="I524" i="1"/>
  <c r="J524" i="1"/>
  <c r="H525" i="1"/>
  <c r="I525" i="1"/>
  <c r="J525" i="1"/>
  <c r="H526" i="1"/>
  <c r="I526" i="1"/>
  <c r="J526" i="1"/>
  <c r="H527" i="1"/>
  <c r="I527" i="1"/>
  <c r="J527" i="1"/>
  <c r="H528" i="1"/>
  <c r="I528" i="1"/>
  <c r="J528" i="1"/>
  <c r="H529" i="1"/>
  <c r="I529" i="1"/>
  <c r="J529" i="1"/>
  <c r="H530" i="1"/>
  <c r="I530" i="1"/>
  <c r="J530" i="1"/>
  <c r="H531" i="1"/>
  <c r="I531" i="1"/>
  <c r="J531" i="1"/>
  <c r="H532" i="1"/>
  <c r="I532" i="1"/>
  <c r="J532" i="1"/>
  <c r="H533" i="1"/>
  <c r="I533" i="1"/>
  <c r="J533" i="1"/>
  <c r="H534" i="1"/>
  <c r="I534" i="1"/>
  <c r="J534" i="1"/>
  <c r="H535" i="1"/>
  <c r="I535" i="1"/>
  <c r="J535" i="1"/>
  <c r="H536" i="1"/>
  <c r="I536" i="1"/>
  <c r="J536" i="1"/>
  <c r="H537" i="1"/>
  <c r="I537" i="1"/>
  <c r="J537" i="1"/>
  <c r="H538" i="1"/>
  <c r="I538" i="1"/>
  <c r="J538" i="1"/>
  <c r="H539" i="1"/>
  <c r="I539" i="1"/>
  <c r="J539" i="1"/>
  <c r="H540" i="1"/>
  <c r="I540" i="1"/>
  <c r="J540" i="1"/>
  <c r="H541" i="1"/>
  <c r="I541" i="1"/>
  <c r="J541" i="1"/>
  <c r="H542" i="1"/>
  <c r="I542" i="1"/>
  <c r="J542" i="1"/>
  <c r="H543" i="1"/>
  <c r="I543" i="1"/>
  <c r="J543" i="1"/>
  <c r="H544" i="1"/>
  <c r="I544" i="1"/>
  <c r="J544" i="1"/>
  <c r="H545" i="1"/>
  <c r="I545" i="1"/>
  <c r="J545" i="1"/>
  <c r="H546" i="1"/>
  <c r="I546" i="1"/>
  <c r="J546" i="1"/>
  <c r="H547" i="1"/>
  <c r="I547" i="1"/>
  <c r="J547" i="1"/>
  <c r="H548" i="1"/>
  <c r="I548" i="1"/>
  <c r="J548" i="1"/>
  <c r="H549" i="1"/>
  <c r="I549" i="1"/>
  <c r="J549" i="1"/>
  <c r="H550" i="1"/>
  <c r="I550" i="1"/>
  <c r="J550" i="1"/>
  <c r="H551" i="1"/>
  <c r="I551" i="1"/>
  <c r="J551" i="1"/>
  <c r="H552" i="1"/>
  <c r="I552" i="1"/>
  <c r="J552" i="1"/>
  <c r="H553" i="1"/>
  <c r="I553" i="1"/>
  <c r="J553" i="1"/>
  <c r="H554" i="1"/>
  <c r="I554" i="1"/>
  <c r="J554" i="1"/>
  <c r="H555" i="1"/>
  <c r="I555" i="1"/>
  <c r="J555" i="1"/>
  <c r="H556" i="1"/>
  <c r="I556" i="1"/>
  <c r="J556" i="1"/>
  <c r="H557" i="1"/>
  <c r="I557" i="1"/>
  <c r="J557" i="1"/>
  <c r="H558" i="1"/>
  <c r="I558" i="1"/>
  <c r="J558" i="1"/>
  <c r="H559" i="1"/>
  <c r="I559" i="1"/>
  <c r="J559" i="1"/>
  <c r="H560" i="1"/>
  <c r="I560" i="1"/>
  <c r="J560" i="1"/>
  <c r="H561" i="1"/>
  <c r="I561" i="1"/>
  <c r="J561" i="1"/>
  <c r="H562" i="1"/>
  <c r="I562" i="1"/>
  <c r="J562" i="1"/>
  <c r="H563" i="1"/>
  <c r="I563" i="1"/>
  <c r="J563" i="1"/>
  <c r="H564" i="1"/>
  <c r="I564" i="1"/>
  <c r="J564" i="1"/>
  <c r="H565" i="1"/>
  <c r="I565" i="1"/>
  <c r="J565" i="1"/>
  <c r="H566" i="1"/>
  <c r="I566" i="1"/>
  <c r="J566" i="1"/>
  <c r="H567" i="1"/>
  <c r="I567" i="1"/>
  <c r="J567" i="1"/>
  <c r="H568" i="1"/>
  <c r="I568" i="1"/>
  <c r="J568" i="1"/>
  <c r="H569" i="1"/>
  <c r="I569" i="1"/>
  <c r="J569" i="1"/>
  <c r="H570" i="1"/>
  <c r="I570" i="1"/>
  <c r="J570" i="1"/>
  <c r="H571" i="1"/>
  <c r="I571" i="1"/>
  <c r="J571" i="1"/>
  <c r="H572" i="1"/>
  <c r="I572" i="1"/>
  <c r="J572" i="1"/>
  <c r="H573" i="1"/>
  <c r="I573" i="1"/>
  <c r="J573" i="1"/>
  <c r="H574" i="1"/>
  <c r="I574" i="1"/>
  <c r="J574" i="1"/>
  <c r="H575" i="1"/>
  <c r="I575" i="1"/>
  <c r="J575" i="1"/>
  <c r="H576" i="1"/>
  <c r="I576" i="1"/>
  <c r="J576" i="1"/>
  <c r="H577" i="1"/>
  <c r="I577" i="1"/>
  <c r="J577" i="1"/>
  <c r="H578" i="1"/>
  <c r="I578" i="1"/>
  <c r="J578" i="1"/>
  <c r="H579" i="1"/>
  <c r="I579" i="1"/>
  <c r="J579" i="1"/>
  <c r="H580" i="1"/>
  <c r="I580" i="1"/>
  <c r="J580" i="1"/>
  <c r="H581" i="1"/>
  <c r="I581" i="1"/>
  <c r="J581" i="1"/>
  <c r="H582" i="1"/>
  <c r="I582" i="1"/>
  <c r="J582" i="1"/>
  <c r="H583" i="1"/>
  <c r="I583" i="1"/>
  <c r="J583" i="1"/>
  <c r="H584" i="1"/>
  <c r="I584" i="1"/>
  <c r="J584" i="1"/>
  <c r="H585" i="1"/>
  <c r="I585" i="1"/>
  <c r="J585" i="1"/>
  <c r="H586" i="1"/>
  <c r="I586" i="1"/>
  <c r="J586" i="1"/>
  <c r="H587" i="1"/>
  <c r="I587" i="1"/>
  <c r="J587" i="1"/>
  <c r="H588" i="1"/>
  <c r="I588" i="1"/>
  <c r="J588" i="1"/>
  <c r="H589" i="1"/>
  <c r="I589" i="1"/>
  <c r="J589" i="1"/>
  <c r="H590" i="1"/>
  <c r="I590" i="1"/>
  <c r="J590" i="1"/>
  <c r="H591" i="1"/>
  <c r="I591" i="1"/>
  <c r="J591" i="1"/>
  <c r="H592" i="1"/>
  <c r="I592" i="1"/>
  <c r="J592" i="1"/>
  <c r="H593" i="1"/>
  <c r="I593" i="1"/>
  <c r="J593" i="1"/>
  <c r="H594" i="1"/>
  <c r="I594" i="1"/>
  <c r="J594" i="1"/>
  <c r="H595" i="1"/>
  <c r="I595" i="1"/>
  <c r="J595" i="1"/>
  <c r="H596" i="1"/>
  <c r="I596" i="1"/>
  <c r="J596" i="1"/>
  <c r="H597" i="1"/>
  <c r="I597" i="1"/>
  <c r="J597" i="1"/>
  <c r="H598" i="1"/>
  <c r="I598" i="1"/>
  <c r="J598" i="1"/>
  <c r="H599" i="1"/>
  <c r="I599" i="1"/>
  <c r="J599" i="1"/>
  <c r="H600" i="1"/>
  <c r="I600" i="1"/>
  <c r="J600" i="1"/>
  <c r="H601" i="1"/>
  <c r="I601" i="1"/>
  <c r="J601" i="1"/>
  <c r="H602" i="1"/>
  <c r="I602" i="1"/>
  <c r="J602" i="1"/>
  <c r="H603" i="1"/>
  <c r="I603" i="1"/>
  <c r="J603" i="1"/>
  <c r="H604" i="1"/>
  <c r="I604" i="1"/>
  <c r="J604" i="1"/>
  <c r="H605" i="1"/>
  <c r="I605" i="1"/>
  <c r="J605" i="1"/>
  <c r="H606" i="1"/>
  <c r="I606" i="1"/>
  <c r="J606" i="1"/>
  <c r="H607" i="1"/>
  <c r="I607" i="1"/>
  <c r="J607" i="1"/>
  <c r="H608" i="1"/>
  <c r="I608" i="1"/>
  <c r="J608" i="1"/>
  <c r="H609" i="1"/>
  <c r="I609" i="1"/>
  <c r="J609" i="1"/>
  <c r="H610" i="1"/>
  <c r="I610" i="1"/>
  <c r="J610" i="1"/>
  <c r="H611" i="1"/>
  <c r="I611" i="1"/>
  <c r="J611" i="1"/>
  <c r="H612" i="1"/>
  <c r="I612" i="1"/>
  <c r="J612" i="1"/>
  <c r="H613" i="1"/>
  <c r="I613" i="1"/>
  <c r="J613" i="1"/>
  <c r="H614" i="1"/>
  <c r="I614" i="1"/>
  <c r="J614" i="1"/>
  <c r="H615" i="1"/>
  <c r="I615" i="1"/>
  <c r="J615" i="1"/>
  <c r="H616" i="1"/>
  <c r="I616" i="1"/>
  <c r="J616" i="1"/>
  <c r="H617" i="1"/>
  <c r="I617" i="1"/>
  <c r="J617" i="1"/>
  <c r="H618" i="1"/>
  <c r="I618" i="1"/>
  <c r="J618" i="1"/>
  <c r="H619" i="1"/>
  <c r="I619" i="1"/>
  <c r="J619" i="1"/>
  <c r="H620" i="1"/>
  <c r="I620" i="1"/>
  <c r="J620" i="1"/>
  <c r="H621" i="1"/>
  <c r="I621" i="1"/>
  <c r="J621" i="1"/>
  <c r="H622" i="1"/>
  <c r="I622" i="1"/>
  <c r="J622" i="1"/>
  <c r="H623" i="1"/>
  <c r="I623" i="1"/>
  <c r="J623" i="1"/>
  <c r="H624" i="1"/>
  <c r="I624" i="1"/>
  <c r="J624" i="1"/>
  <c r="H625" i="1"/>
  <c r="I625" i="1"/>
  <c r="J625" i="1"/>
  <c r="H626" i="1"/>
  <c r="I626" i="1"/>
  <c r="J626" i="1"/>
  <c r="H627" i="1"/>
  <c r="I627" i="1"/>
  <c r="J627" i="1"/>
  <c r="H628" i="1"/>
  <c r="I628" i="1"/>
  <c r="J628" i="1"/>
  <c r="H629" i="1"/>
  <c r="I629" i="1"/>
  <c r="J629" i="1"/>
  <c r="H630" i="1"/>
  <c r="I630" i="1"/>
  <c r="J630" i="1"/>
  <c r="H631" i="1"/>
  <c r="I631" i="1"/>
  <c r="J631" i="1"/>
  <c r="H632" i="1"/>
  <c r="I632" i="1"/>
  <c r="J632" i="1"/>
  <c r="H633" i="1"/>
  <c r="I633" i="1"/>
  <c r="J633" i="1"/>
  <c r="H634" i="1"/>
  <c r="I634" i="1"/>
  <c r="J634" i="1"/>
  <c r="H635" i="1"/>
  <c r="I635" i="1"/>
  <c r="J635" i="1"/>
  <c r="H636" i="1"/>
  <c r="I636" i="1"/>
  <c r="J636" i="1"/>
  <c r="H637" i="1"/>
  <c r="I637" i="1"/>
  <c r="J637" i="1"/>
  <c r="H638" i="1"/>
  <c r="I638" i="1"/>
  <c r="J638" i="1"/>
  <c r="H639" i="1"/>
  <c r="I639" i="1"/>
  <c r="J639" i="1"/>
  <c r="H640" i="1"/>
  <c r="I640" i="1"/>
  <c r="J640" i="1"/>
  <c r="H641" i="1"/>
  <c r="I641" i="1"/>
  <c r="J641" i="1"/>
  <c r="H642" i="1"/>
  <c r="I642" i="1"/>
  <c r="J642" i="1"/>
  <c r="H643" i="1"/>
  <c r="I643" i="1"/>
  <c r="J643" i="1"/>
  <c r="H644" i="1"/>
  <c r="I644" i="1"/>
  <c r="J644" i="1"/>
  <c r="H645" i="1"/>
  <c r="I645" i="1"/>
  <c r="J645" i="1"/>
  <c r="H646" i="1"/>
  <c r="I646" i="1"/>
  <c r="J646" i="1"/>
  <c r="H647" i="1"/>
  <c r="I647" i="1"/>
  <c r="J647" i="1"/>
  <c r="H648" i="1"/>
  <c r="I648" i="1"/>
  <c r="J648" i="1"/>
  <c r="H649" i="1"/>
  <c r="I649" i="1"/>
  <c r="J649" i="1"/>
  <c r="H650" i="1"/>
  <c r="I650" i="1"/>
  <c r="J650" i="1"/>
  <c r="H651" i="1"/>
  <c r="I651" i="1"/>
  <c r="J651" i="1"/>
  <c r="H652" i="1"/>
  <c r="I652" i="1"/>
  <c r="J652" i="1"/>
  <c r="H653" i="1"/>
  <c r="I653" i="1"/>
  <c r="J653" i="1"/>
  <c r="H654" i="1"/>
  <c r="I654" i="1"/>
  <c r="J654" i="1"/>
  <c r="H655" i="1"/>
  <c r="I655" i="1"/>
  <c r="J655" i="1"/>
  <c r="H656" i="1"/>
  <c r="I656" i="1"/>
  <c r="J656" i="1"/>
  <c r="H657" i="1"/>
  <c r="I657" i="1"/>
  <c r="J657" i="1"/>
  <c r="H658" i="1"/>
  <c r="I658" i="1"/>
  <c r="J658" i="1"/>
  <c r="H659" i="1"/>
  <c r="I659" i="1"/>
  <c r="J659" i="1"/>
  <c r="H660" i="1"/>
  <c r="I660" i="1"/>
  <c r="J660" i="1"/>
  <c r="H661" i="1"/>
  <c r="I661" i="1"/>
  <c r="J661" i="1"/>
  <c r="H662" i="1"/>
  <c r="I662" i="1"/>
  <c r="J662" i="1"/>
  <c r="H663" i="1"/>
  <c r="I663" i="1"/>
  <c r="J663" i="1"/>
  <c r="H664" i="1"/>
  <c r="I664" i="1"/>
  <c r="J664" i="1"/>
  <c r="H665" i="1"/>
  <c r="I665" i="1"/>
  <c r="J665" i="1"/>
  <c r="H666" i="1"/>
  <c r="I666" i="1"/>
  <c r="J666" i="1"/>
  <c r="H667" i="1"/>
  <c r="I667" i="1"/>
  <c r="J667" i="1"/>
  <c r="H668" i="1"/>
  <c r="I668" i="1"/>
  <c r="J668" i="1"/>
  <c r="H669" i="1"/>
  <c r="I669" i="1"/>
  <c r="J669" i="1"/>
  <c r="H670" i="1"/>
  <c r="I670" i="1"/>
  <c r="J670" i="1"/>
  <c r="H671" i="1"/>
  <c r="I671" i="1"/>
  <c r="J671" i="1"/>
  <c r="H672" i="1"/>
  <c r="I672" i="1"/>
  <c r="J672" i="1"/>
  <c r="H673" i="1"/>
  <c r="I673" i="1"/>
  <c r="J673" i="1"/>
  <c r="H674" i="1"/>
  <c r="I674" i="1"/>
  <c r="J674" i="1"/>
  <c r="H675" i="1"/>
  <c r="I675" i="1"/>
  <c r="J675" i="1"/>
  <c r="H676" i="1"/>
  <c r="I676" i="1"/>
  <c r="J676" i="1"/>
  <c r="H677" i="1"/>
  <c r="I677" i="1"/>
  <c r="J677" i="1"/>
  <c r="H678" i="1"/>
  <c r="I678" i="1"/>
  <c r="J678" i="1"/>
  <c r="H679" i="1"/>
  <c r="I679" i="1"/>
  <c r="J679" i="1"/>
  <c r="H680" i="1"/>
  <c r="I680" i="1"/>
  <c r="J680" i="1"/>
  <c r="H681" i="1"/>
  <c r="I681" i="1"/>
  <c r="J681" i="1"/>
  <c r="H682" i="1"/>
  <c r="I682" i="1"/>
  <c r="J682" i="1"/>
  <c r="H683" i="1"/>
  <c r="I683" i="1"/>
  <c r="J683" i="1"/>
  <c r="H684" i="1"/>
  <c r="I684" i="1"/>
  <c r="J684" i="1"/>
  <c r="H685" i="1"/>
  <c r="I685" i="1"/>
  <c r="J685" i="1"/>
  <c r="H686" i="1"/>
  <c r="I686" i="1"/>
  <c r="J686" i="1"/>
  <c r="H687" i="1"/>
  <c r="I687" i="1"/>
  <c r="J687" i="1"/>
  <c r="H688" i="1"/>
  <c r="I688" i="1"/>
  <c r="J688" i="1"/>
  <c r="H689" i="1"/>
  <c r="I689" i="1"/>
  <c r="J689" i="1"/>
  <c r="H690" i="1"/>
  <c r="I690" i="1"/>
  <c r="J690" i="1"/>
  <c r="H691" i="1"/>
  <c r="I691" i="1"/>
  <c r="J691" i="1"/>
  <c r="H692" i="1"/>
  <c r="I692" i="1"/>
  <c r="J692" i="1"/>
  <c r="H693" i="1"/>
  <c r="I693" i="1"/>
  <c r="J693" i="1"/>
  <c r="H694" i="1"/>
  <c r="I694" i="1"/>
  <c r="J694" i="1"/>
  <c r="H695" i="1"/>
  <c r="I695" i="1"/>
  <c r="J695" i="1"/>
  <c r="H696" i="1"/>
  <c r="I696" i="1"/>
  <c r="J696" i="1"/>
  <c r="H697" i="1"/>
  <c r="I697" i="1"/>
  <c r="J697" i="1"/>
  <c r="H698" i="1"/>
  <c r="I698" i="1"/>
  <c r="J698" i="1"/>
  <c r="H699" i="1"/>
  <c r="I699" i="1"/>
  <c r="J699" i="1"/>
  <c r="H700" i="1"/>
  <c r="I700" i="1"/>
  <c r="J700" i="1"/>
  <c r="H701" i="1"/>
  <c r="I701" i="1"/>
  <c r="J701" i="1"/>
  <c r="H702" i="1"/>
  <c r="I702" i="1"/>
  <c r="J702" i="1"/>
  <c r="H703" i="1"/>
  <c r="I703" i="1"/>
  <c r="J703" i="1"/>
  <c r="H704" i="1"/>
  <c r="I704" i="1"/>
  <c r="J704" i="1"/>
  <c r="H705" i="1"/>
  <c r="I705" i="1"/>
  <c r="J705" i="1"/>
  <c r="H706" i="1"/>
  <c r="I706" i="1"/>
  <c r="J706" i="1"/>
  <c r="H707" i="1"/>
  <c r="I707" i="1"/>
  <c r="J707" i="1"/>
  <c r="H708" i="1"/>
  <c r="I708" i="1"/>
  <c r="J708" i="1"/>
  <c r="H709" i="1"/>
  <c r="I709" i="1"/>
  <c r="J709" i="1"/>
  <c r="H710" i="1"/>
  <c r="I710" i="1"/>
  <c r="J710" i="1"/>
  <c r="H711" i="1"/>
  <c r="I711" i="1"/>
  <c r="J711" i="1"/>
  <c r="H712" i="1"/>
  <c r="I712" i="1"/>
  <c r="J712" i="1"/>
  <c r="H713" i="1"/>
  <c r="I713" i="1"/>
  <c r="J713" i="1"/>
  <c r="H714" i="1"/>
  <c r="I714" i="1"/>
  <c r="J714" i="1"/>
  <c r="H715" i="1"/>
  <c r="I715" i="1"/>
  <c r="J715" i="1"/>
  <c r="H716" i="1"/>
  <c r="I716" i="1"/>
  <c r="J716" i="1"/>
  <c r="H717" i="1"/>
  <c r="I717" i="1"/>
  <c r="J717" i="1"/>
  <c r="H718" i="1"/>
  <c r="I718" i="1"/>
  <c r="J718" i="1"/>
  <c r="H719" i="1"/>
  <c r="I719" i="1"/>
  <c r="J719" i="1"/>
  <c r="H720" i="1"/>
  <c r="I720" i="1"/>
  <c r="J720" i="1"/>
  <c r="H721" i="1"/>
  <c r="I721" i="1"/>
  <c r="J721" i="1"/>
  <c r="H722" i="1"/>
  <c r="I722" i="1"/>
  <c r="J722" i="1"/>
  <c r="H723" i="1"/>
  <c r="I723" i="1"/>
  <c r="J723" i="1"/>
  <c r="H724" i="1"/>
  <c r="I724" i="1"/>
  <c r="J724" i="1"/>
  <c r="H725" i="1"/>
  <c r="I725" i="1"/>
  <c r="J725" i="1"/>
  <c r="H726" i="1"/>
  <c r="I726" i="1"/>
  <c r="J726" i="1"/>
  <c r="H727" i="1"/>
  <c r="I727" i="1"/>
  <c r="J727" i="1"/>
  <c r="H728" i="1"/>
  <c r="I728" i="1"/>
  <c r="J728" i="1"/>
  <c r="H729" i="1"/>
  <c r="I729" i="1"/>
  <c r="J729" i="1"/>
  <c r="H730" i="1"/>
  <c r="I730" i="1"/>
  <c r="J730" i="1"/>
  <c r="H731" i="1"/>
  <c r="I731" i="1"/>
  <c r="J731" i="1"/>
  <c r="H732" i="1"/>
  <c r="I732" i="1"/>
  <c r="J732" i="1"/>
  <c r="H733" i="1"/>
  <c r="I733" i="1"/>
  <c r="J733" i="1"/>
  <c r="H734" i="1"/>
  <c r="I734" i="1"/>
  <c r="J734" i="1"/>
  <c r="H735" i="1"/>
  <c r="I735" i="1"/>
  <c r="J735" i="1"/>
  <c r="H736" i="1"/>
  <c r="I736" i="1"/>
  <c r="J736" i="1"/>
  <c r="H737" i="1"/>
  <c r="I737" i="1"/>
  <c r="J737" i="1"/>
  <c r="H738" i="1"/>
  <c r="I738" i="1"/>
  <c r="J738" i="1"/>
  <c r="H739" i="1"/>
  <c r="I739" i="1"/>
  <c r="J739" i="1"/>
  <c r="H740" i="1"/>
  <c r="I740" i="1"/>
  <c r="J740" i="1"/>
  <c r="H741" i="1"/>
  <c r="I741" i="1"/>
  <c r="J741" i="1"/>
  <c r="H742" i="1"/>
  <c r="I742" i="1"/>
  <c r="J742" i="1"/>
  <c r="H743" i="1"/>
  <c r="I743" i="1"/>
  <c r="J743" i="1"/>
  <c r="H744" i="1"/>
  <c r="I744" i="1"/>
  <c r="J744" i="1"/>
  <c r="H745" i="1"/>
  <c r="I745" i="1"/>
  <c r="J745" i="1"/>
  <c r="H746" i="1"/>
  <c r="I746" i="1"/>
  <c r="J746" i="1"/>
  <c r="H747" i="1"/>
  <c r="I747" i="1"/>
  <c r="J747" i="1"/>
  <c r="H748" i="1"/>
  <c r="I748" i="1"/>
  <c r="J748" i="1"/>
  <c r="H749" i="1"/>
  <c r="I749" i="1"/>
  <c r="J749" i="1"/>
  <c r="H750" i="1"/>
  <c r="I750" i="1"/>
  <c r="J750" i="1"/>
  <c r="H751" i="1"/>
  <c r="I751" i="1"/>
  <c r="J751" i="1"/>
  <c r="H752" i="1"/>
  <c r="I752" i="1"/>
  <c r="J752" i="1"/>
  <c r="H753" i="1"/>
  <c r="I753" i="1"/>
  <c r="J753" i="1"/>
  <c r="H754" i="1"/>
  <c r="I754" i="1"/>
  <c r="J754" i="1"/>
  <c r="H755" i="1"/>
  <c r="I755" i="1"/>
  <c r="J755" i="1"/>
  <c r="H756" i="1"/>
  <c r="I756" i="1"/>
  <c r="J756" i="1"/>
  <c r="H757" i="1"/>
  <c r="I757" i="1"/>
  <c r="J757" i="1"/>
  <c r="H758" i="1"/>
  <c r="I758" i="1"/>
  <c r="J758" i="1"/>
  <c r="H759" i="1"/>
  <c r="I759" i="1"/>
  <c r="J759" i="1"/>
  <c r="H760" i="1"/>
  <c r="I760" i="1"/>
  <c r="J760" i="1"/>
  <c r="H761" i="1"/>
  <c r="I761" i="1"/>
  <c r="J761" i="1"/>
  <c r="H762" i="1"/>
  <c r="I762" i="1"/>
  <c r="J762" i="1"/>
  <c r="H763" i="1"/>
  <c r="I763" i="1"/>
  <c r="J763" i="1"/>
  <c r="H764" i="1"/>
  <c r="I764" i="1"/>
  <c r="J764" i="1"/>
  <c r="H765" i="1"/>
  <c r="I765" i="1"/>
  <c r="J765" i="1"/>
  <c r="H766" i="1"/>
  <c r="I766" i="1"/>
  <c r="J766" i="1"/>
  <c r="H767" i="1"/>
  <c r="I767" i="1"/>
  <c r="J767" i="1"/>
  <c r="H768" i="1"/>
  <c r="I768" i="1"/>
  <c r="J768" i="1"/>
  <c r="H769" i="1"/>
  <c r="I769" i="1"/>
  <c r="J769" i="1"/>
  <c r="H770" i="1"/>
  <c r="I770" i="1"/>
  <c r="J770" i="1"/>
  <c r="H771" i="1"/>
  <c r="I771" i="1"/>
  <c r="J771" i="1"/>
  <c r="H772" i="1"/>
  <c r="I772" i="1"/>
  <c r="J772" i="1"/>
  <c r="H773" i="1"/>
  <c r="I773" i="1"/>
  <c r="J773" i="1"/>
  <c r="H774" i="1"/>
  <c r="I774" i="1"/>
  <c r="J774" i="1"/>
  <c r="H775" i="1"/>
  <c r="I775" i="1"/>
  <c r="J775" i="1"/>
  <c r="H776" i="1"/>
  <c r="I776" i="1"/>
  <c r="J776" i="1"/>
  <c r="H777" i="1"/>
  <c r="I777" i="1"/>
  <c r="J777" i="1"/>
  <c r="H778" i="1"/>
  <c r="I778" i="1"/>
  <c r="J778" i="1"/>
  <c r="H779" i="1"/>
  <c r="I779" i="1"/>
  <c r="J779" i="1"/>
  <c r="H780" i="1"/>
  <c r="I780" i="1"/>
  <c r="J780" i="1"/>
  <c r="H781" i="1"/>
  <c r="I781" i="1"/>
  <c r="J781" i="1"/>
  <c r="H782" i="1"/>
  <c r="I782" i="1"/>
  <c r="J782" i="1"/>
  <c r="H783" i="1"/>
  <c r="I783" i="1"/>
  <c r="J783" i="1"/>
  <c r="H784" i="1"/>
  <c r="I784" i="1"/>
  <c r="J784" i="1"/>
  <c r="H785" i="1"/>
  <c r="I785" i="1"/>
  <c r="J785" i="1"/>
  <c r="H786" i="1"/>
  <c r="I786" i="1"/>
  <c r="J786" i="1"/>
  <c r="H787" i="1"/>
  <c r="I787" i="1"/>
  <c r="J787" i="1"/>
  <c r="H788" i="1"/>
  <c r="I788" i="1"/>
  <c r="J788" i="1"/>
  <c r="H789" i="1"/>
  <c r="I789" i="1"/>
  <c r="J789" i="1"/>
  <c r="H790" i="1"/>
  <c r="I790" i="1"/>
  <c r="J790" i="1"/>
  <c r="H791" i="1"/>
  <c r="I791" i="1"/>
  <c r="J791" i="1"/>
  <c r="H792" i="1"/>
  <c r="I792" i="1"/>
  <c r="J792" i="1"/>
  <c r="H793" i="1"/>
  <c r="I793" i="1"/>
  <c r="J793" i="1"/>
  <c r="H794" i="1"/>
  <c r="I794" i="1"/>
  <c r="J794" i="1"/>
  <c r="H795" i="1"/>
  <c r="I795" i="1"/>
  <c r="J795" i="1"/>
  <c r="H796" i="1"/>
  <c r="I796" i="1"/>
  <c r="J796" i="1"/>
  <c r="H797" i="1"/>
  <c r="I797" i="1"/>
  <c r="J797" i="1"/>
  <c r="H798" i="1"/>
  <c r="I798" i="1"/>
  <c r="J798" i="1"/>
  <c r="H799" i="1"/>
  <c r="I799" i="1"/>
  <c r="J799" i="1"/>
  <c r="H800" i="1"/>
  <c r="I800" i="1"/>
  <c r="J800" i="1"/>
  <c r="H801" i="1"/>
  <c r="I801" i="1"/>
  <c r="J801" i="1"/>
  <c r="H802" i="1"/>
  <c r="I802" i="1"/>
  <c r="J802" i="1"/>
  <c r="H803" i="1"/>
  <c r="I803" i="1"/>
  <c r="J803" i="1"/>
  <c r="H804" i="1"/>
  <c r="I804" i="1"/>
  <c r="J804" i="1"/>
  <c r="H805" i="1"/>
  <c r="I805" i="1"/>
  <c r="J805" i="1"/>
  <c r="H806" i="1"/>
  <c r="I806" i="1"/>
  <c r="J806" i="1"/>
  <c r="H807" i="1"/>
  <c r="I807" i="1"/>
  <c r="J807" i="1"/>
  <c r="H808" i="1"/>
  <c r="I808" i="1"/>
  <c r="J808" i="1"/>
  <c r="H809" i="1"/>
  <c r="I809" i="1"/>
  <c r="J809" i="1"/>
  <c r="H810" i="1"/>
  <c r="I810" i="1"/>
  <c r="J810" i="1"/>
  <c r="H811" i="1"/>
  <c r="I811" i="1"/>
  <c r="J811" i="1"/>
  <c r="H812" i="1"/>
  <c r="I812" i="1"/>
  <c r="J812" i="1"/>
  <c r="H813" i="1"/>
  <c r="I813" i="1"/>
  <c r="J813" i="1"/>
  <c r="H814" i="1"/>
  <c r="I814" i="1"/>
  <c r="J814" i="1"/>
  <c r="H815" i="1"/>
  <c r="I815" i="1"/>
  <c r="J815" i="1"/>
  <c r="H816" i="1"/>
  <c r="I816" i="1"/>
  <c r="J816" i="1"/>
  <c r="H817" i="1"/>
  <c r="I817" i="1"/>
  <c r="J817" i="1"/>
  <c r="H818" i="1"/>
  <c r="I818" i="1"/>
  <c r="J818" i="1"/>
  <c r="H819" i="1"/>
  <c r="I819" i="1"/>
  <c r="J819" i="1"/>
  <c r="H820" i="1"/>
  <c r="I820" i="1"/>
  <c r="J820" i="1"/>
  <c r="H821" i="1"/>
  <c r="I821" i="1"/>
  <c r="J821" i="1"/>
  <c r="H822" i="1"/>
  <c r="I822" i="1"/>
  <c r="J822" i="1"/>
  <c r="H823" i="1"/>
  <c r="I823" i="1"/>
  <c r="J823" i="1"/>
  <c r="H824" i="1"/>
  <c r="I824" i="1"/>
  <c r="J824" i="1"/>
  <c r="H825" i="1"/>
  <c r="I825" i="1"/>
  <c r="J825" i="1"/>
  <c r="H826" i="1"/>
  <c r="I826" i="1"/>
  <c r="J826" i="1"/>
  <c r="H827" i="1"/>
  <c r="I827" i="1"/>
  <c r="J827" i="1"/>
  <c r="H828" i="1"/>
  <c r="I828" i="1"/>
  <c r="J828" i="1"/>
  <c r="H829" i="1"/>
  <c r="I829" i="1"/>
  <c r="J829" i="1"/>
  <c r="H830" i="1"/>
  <c r="I830" i="1"/>
  <c r="J830" i="1"/>
  <c r="H831" i="1"/>
  <c r="I831" i="1"/>
  <c r="J831" i="1"/>
  <c r="H832" i="1"/>
  <c r="I832" i="1"/>
  <c r="J832" i="1"/>
  <c r="H833" i="1"/>
  <c r="I833" i="1"/>
  <c r="J833" i="1"/>
  <c r="H834" i="1"/>
  <c r="I834" i="1"/>
  <c r="J834" i="1"/>
  <c r="H835" i="1"/>
  <c r="I835" i="1"/>
  <c r="J835" i="1"/>
  <c r="H836" i="1"/>
  <c r="I836" i="1"/>
  <c r="J836" i="1"/>
  <c r="H837" i="1"/>
  <c r="I837" i="1"/>
  <c r="J837" i="1"/>
  <c r="H838" i="1"/>
  <c r="I838" i="1"/>
  <c r="J838" i="1"/>
  <c r="H839" i="1"/>
  <c r="I839" i="1"/>
  <c r="J839" i="1"/>
  <c r="H840" i="1"/>
  <c r="I840" i="1"/>
  <c r="J840" i="1"/>
  <c r="H841" i="1"/>
  <c r="I841" i="1"/>
  <c r="J841" i="1"/>
  <c r="H842" i="1"/>
  <c r="I842" i="1"/>
  <c r="J842" i="1"/>
  <c r="H843" i="1"/>
  <c r="I843" i="1"/>
  <c r="J843" i="1"/>
  <c r="H844" i="1"/>
  <c r="I844" i="1"/>
  <c r="J844" i="1"/>
  <c r="H845" i="1"/>
  <c r="I845" i="1"/>
  <c r="J845" i="1"/>
  <c r="H846" i="1"/>
  <c r="I846" i="1"/>
  <c r="J846" i="1"/>
  <c r="H847" i="1"/>
  <c r="I847" i="1"/>
  <c r="J847" i="1"/>
  <c r="H848" i="1"/>
  <c r="I848" i="1"/>
  <c r="J848" i="1"/>
  <c r="H849" i="1"/>
  <c r="I849" i="1"/>
  <c r="J849" i="1"/>
  <c r="H850" i="1"/>
  <c r="I850" i="1"/>
  <c r="J850" i="1"/>
  <c r="H851" i="1"/>
  <c r="I851" i="1"/>
  <c r="J851" i="1"/>
  <c r="H852" i="1"/>
  <c r="I852" i="1"/>
  <c r="J852" i="1"/>
  <c r="H853" i="1"/>
  <c r="I853" i="1"/>
  <c r="J853" i="1"/>
  <c r="H854" i="1"/>
  <c r="I854" i="1"/>
  <c r="J854" i="1"/>
  <c r="H855" i="1"/>
  <c r="I855" i="1"/>
  <c r="J855" i="1"/>
  <c r="H856" i="1"/>
  <c r="I856" i="1"/>
  <c r="J856" i="1"/>
  <c r="H857" i="1"/>
  <c r="I857" i="1"/>
  <c r="J857" i="1"/>
  <c r="H858" i="1"/>
  <c r="I858" i="1"/>
  <c r="J858" i="1"/>
  <c r="H859" i="1"/>
  <c r="I859" i="1"/>
  <c r="J859" i="1"/>
  <c r="H860" i="1"/>
  <c r="I860" i="1"/>
  <c r="J860" i="1"/>
  <c r="H861" i="1"/>
  <c r="I861" i="1"/>
  <c r="J861" i="1"/>
  <c r="H862" i="1"/>
  <c r="I862" i="1"/>
  <c r="J862" i="1"/>
  <c r="H863" i="1"/>
  <c r="I863" i="1"/>
  <c r="J863" i="1"/>
  <c r="H864" i="1"/>
  <c r="I864" i="1"/>
  <c r="J864" i="1"/>
  <c r="H865" i="1"/>
  <c r="I865" i="1"/>
  <c r="J865" i="1"/>
  <c r="H866" i="1"/>
  <c r="I866" i="1"/>
  <c r="J866" i="1"/>
  <c r="H867" i="1"/>
  <c r="I867" i="1"/>
  <c r="J867" i="1"/>
  <c r="H868" i="1"/>
  <c r="I868" i="1"/>
  <c r="J868" i="1"/>
  <c r="H869" i="1"/>
  <c r="I869" i="1"/>
  <c r="J869" i="1"/>
  <c r="H870" i="1"/>
  <c r="I870" i="1"/>
  <c r="J870" i="1"/>
  <c r="H871" i="1"/>
  <c r="I871" i="1"/>
  <c r="J871" i="1"/>
  <c r="H872" i="1"/>
  <c r="I872" i="1"/>
  <c r="J872" i="1"/>
  <c r="H873" i="1"/>
  <c r="I873" i="1"/>
  <c r="J873" i="1"/>
  <c r="H874" i="1"/>
  <c r="I874" i="1"/>
  <c r="J874" i="1"/>
  <c r="H875" i="1"/>
  <c r="I875" i="1"/>
  <c r="J875" i="1"/>
  <c r="H876" i="1"/>
  <c r="I876" i="1"/>
  <c r="J876" i="1"/>
  <c r="H877" i="1"/>
  <c r="I877" i="1"/>
  <c r="J877" i="1"/>
  <c r="H878" i="1"/>
  <c r="I878" i="1"/>
  <c r="J878" i="1"/>
  <c r="H879" i="1"/>
  <c r="I879" i="1"/>
  <c r="J879" i="1"/>
  <c r="H880" i="1"/>
  <c r="I880" i="1"/>
  <c r="J880" i="1"/>
  <c r="H881" i="1"/>
  <c r="I881" i="1"/>
  <c r="J881" i="1"/>
  <c r="H882" i="1"/>
  <c r="I882" i="1"/>
  <c r="J882" i="1"/>
  <c r="H883" i="1"/>
  <c r="I883" i="1"/>
  <c r="J883" i="1"/>
  <c r="H884" i="1"/>
  <c r="I884" i="1"/>
  <c r="J884" i="1"/>
  <c r="H885" i="1"/>
  <c r="I885" i="1"/>
  <c r="J885" i="1"/>
  <c r="H886" i="1"/>
  <c r="I886" i="1"/>
  <c r="J886" i="1"/>
  <c r="H887" i="1"/>
  <c r="I887" i="1"/>
  <c r="J887" i="1"/>
  <c r="H888" i="1"/>
  <c r="I888" i="1"/>
  <c r="J888" i="1"/>
  <c r="H889" i="1"/>
  <c r="I889" i="1"/>
  <c r="J889" i="1"/>
  <c r="H890" i="1"/>
  <c r="I890" i="1"/>
  <c r="J890" i="1"/>
  <c r="H891" i="1"/>
  <c r="I891" i="1"/>
  <c r="J891" i="1"/>
  <c r="H892" i="1"/>
  <c r="I892" i="1"/>
  <c r="J892" i="1"/>
  <c r="H893" i="1"/>
  <c r="I893" i="1"/>
  <c r="J893" i="1"/>
  <c r="H894" i="1"/>
  <c r="I894" i="1"/>
  <c r="J894" i="1"/>
  <c r="H895" i="1"/>
  <c r="I895" i="1"/>
  <c r="J895" i="1"/>
  <c r="H896" i="1"/>
  <c r="I896" i="1"/>
  <c r="J896" i="1"/>
  <c r="H897" i="1"/>
  <c r="I897" i="1"/>
  <c r="J897" i="1"/>
  <c r="H898" i="1"/>
  <c r="I898" i="1"/>
  <c r="J898" i="1"/>
  <c r="H899" i="1"/>
  <c r="I899" i="1"/>
  <c r="J899" i="1"/>
  <c r="H900" i="1"/>
  <c r="I900" i="1"/>
  <c r="J900" i="1"/>
  <c r="H901" i="1"/>
  <c r="I901" i="1"/>
  <c r="J901" i="1"/>
  <c r="H902" i="1"/>
  <c r="I902" i="1"/>
  <c r="J902" i="1"/>
  <c r="H903" i="1"/>
  <c r="I903" i="1"/>
  <c r="J903" i="1"/>
  <c r="H904" i="1"/>
  <c r="I904" i="1"/>
  <c r="J904" i="1"/>
  <c r="H905" i="1"/>
  <c r="I905" i="1"/>
  <c r="J905" i="1"/>
  <c r="H906" i="1"/>
  <c r="I906" i="1"/>
  <c r="J906" i="1"/>
  <c r="H907" i="1"/>
  <c r="I907" i="1"/>
  <c r="J907" i="1"/>
  <c r="H908" i="1"/>
  <c r="I908" i="1"/>
  <c r="J908" i="1"/>
  <c r="H909" i="1"/>
  <c r="I909" i="1"/>
  <c r="J909" i="1"/>
  <c r="H910" i="1"/>
  <c r="I910" i="1"/>
  <c r="J910" i="1"/>
  <c r="H911" i="1"/>
  <c r="I911" i="1"/>
  <c r="J911" i="1"/>
  <c r="H912" i="1"/>
  <c r="I912" i="1"/>
  <c r="J912" i="1"/>
  <c r="H913" i="1"/>
  <c r="I913" i="1"/>
  <c r="J913" i="1"/>
  <c r="H914" i="1"/>
  <c r="I914" i="1"/>
  <c r="J914" i="1"/>
  <c r="H915" i="1"/>
  <c r="I915" i="1"/>
  <c r="J915" i="1"/>
  <c r="H916" i="1"/>
  <c r="I916" i="1"/>
  <c r="J916" i="1"/>
  <c r="H917" i="1"/>
  <c r="I917" i="1"/>
  <c r="J917" i="1"/>
  <c r="H918" i="1"/>
  <c r="I918" i="1"/>
  <c r="J918" i="1"/>
  <c r="H919" i="1"/>
  <c r="I919" i="1"/>
  <c r="J919" i="1"/>
  <c r="H920" i="1"/>
  <c r="I920" i="1"/>
  <c r="J920" i="1"/>
  <c r="H921" i="1"/>
  <c r="I921" i="1"/>
  <c r="J921" i="1"/>
  <c r="H922" i="1"/>
  <c r="I922" i="1"/>
  <c r="J922" i="1"/>
  <c r="H923" i="1"/>
  <c r="I923" i="1"/>
  <c r="J923" i="1"/>
  <c r="H924" i="1"/>
  <c r="I924" i="1"/>
  <c r="J924" i="1"/>
  <c r="H925" i="1"/>
  <c r="I925" i="1"/>
  <c r="J925" i="1"/>
  <c r="H926" i="1"/>
  <c r="I926" i="1"/>
  <c r="J926" i="1"/>
  <c r="H927" i="1"/>
  <c r="I927" i="1"/>
  <c r="J927" i="1"/>
  <c r="H928" i="1"/>
  <c r="I928" i="1"/>
  <c r="J928" i="1"/>
  <c r="H929" i="1"/>
  <c r="I929" i="1"/>
  <c r="J929" i="1"/>
  <c r="H930" i="1"/>
  <c r="I930" i="1"/>
  <c r="J930" i="1"/>
  <c r="H931" i="1"/>
  <c r="I931" i="1"/>
  <c r="J931" i="1"/>
  <c r="H932" i="1"/>
  <c r="I932" i="1"/>
  <c r="J932" i="1"/>
  <c r="H933" i="1"/>
  <c r="I933" i="1"/>
  <c r="J933" i="1"/>
  <c r="H934" i="1"/>
  <c r="I934" i="1"/>
  <c r="J934" i="1"/>
  <c r="H935" i="1"/>
  <c r="I935" i="1"/>
  <c r="J935" i="1"/>
  <c r="H936" i="1"/>
  <c r="I936" i="1"/>
  <c r="J936" i="1"/>
  <c r="H937" i="1"/>
  <c r="I937" i="1"/>
  <c r="J937" i="1"/>
  <c r="H938" i="1"/>
  <c r="I938" i="1"/>
  <c r="J938" i="1"/>
  <c r="H939" i="1"/>
  <c r="I939" i="1"/>
  <c r="J939" i="1"/>
  <c r="H940" i="1"/>
  <c r="I940" i="1"/>
  <c r="J940" i="1"/>
  <c r="H941" i="1"/>
  <c r="I941" i="1"/>
  <c r="J941" i="1"/>
  <c r="H942" i="1"/>
  <c r="I942" i="1"/>
  <c r="J942" i="1"/>
  <c r="H943" i="1"/>
  <c r="I943" i="1"/>
  <c r="J943" i="1"/>
  <c r="H944" i="1"/>
  <c r="I944" i="1"/>
  <c r="J944" i="1"/>
  <c r="H945" i="1"/>
  <c r="I945" i="1"/>
  <c r="J945" i="1"/>
  <c r="H946" i="1"/>
  <c r="I946" i="1"/>
  <c r="J946" i="1"/>
  <c r="H947" i="1"/>
  <c r="I947" i="1"/>
  <c r="J947" i="1"/>
  <c r="H948" i="1"/>
  <c r="I948" i="1"/>
  <c r="J948" i="1"/>
  <c r="H949" i="1"/>
  <c r="I949" i="1"/>
  <c r="J949" i="1"/>
  <c r="H950" i="1"/>
  <c r="I950" i="1"/>
  <c r="J950" i="1"/>
  <c r="H951" i="1"/>
  <c r="I951" i="1"/>
  <c r="J951" i="1"/>
  <c r="H952" i="1"/>
  <c r="I952" i="1"/>
  <c r="J952" i="1"/>
  <c r="H953" i="1"/>
  <c r="I953" i="1"/>
  <c r="J953" i="1"/>
  <c r="H954" i="1"/>
  <c r="I954" i="1"/>
  <c r="J954" i="1"/>
  <c r="H955" i="1"/>
  <c r="I955" i="1"/>
  <c r="J955" i="1"/>
  <c r="H956" i="1"/>
  <c r="I956" i="1"/>
  <c r="J956" i="1"/>
  <c r="H957" i="1"/>
  <c r="I957" i="1"/>
  <c r="J957" i="1"/>
  <c r="H958" i="1"/>
  <c r="I958" i="1"/>
  <c r="J958" i="1"/>
  <c r="H959" i="1"/>
  <c r="I959" i="1"/>
  <c r="J959" i="1"/>
  <c r="H960" i="1"/>
  <c r="I960" i="1"/>
  <c r="J960" i="1"/>
  <c r="H961" i="1"/>
  <c r="I961" i="1"/>
  <c r="J961" i="1"/>
  <c r="H962" i="1"/>
  <c r="I962" i="1"/>
  <c r="J962" i="1"/>
  <c r="H963" i="1"/>
  <c r="I963" i="1"/>
  <c r="J963" i="1"/>
  <c r="H964" i="1"/>
  <c r="I964" i="1"/>
  <c r="J964" i="1"/>
  <c r="H965" i="1"/>
  <c r="I965" i="1"/>
  <c r="J965" i="1"/>
  <c r="H966" i="1"/>
  <c r="I966" i="1"/>
  <c r="J966" i="1"/>
  <c r="H967" i="1"/>
  <c r="I967" i="1"/>
  <c r="J967" i="1"/>
  <c r="H968" i="1"/>
  <c r="I968" i="1"/>
  <c r="J968" i="1"/>
  <c r="H969" i="1"/>
  <c r="I969" i="1"/>
  <c r="J969" i="1"/>
  <c r="H970" i="1"/>
  <c r="I970" i="1"/>
  <c r="J970" i="1"/>
  <c r="H971" i="1"/>
  <c r="I971" i="1"/>
  <c r="J971" i="1"/>
  <c r="H972" i="1"/>
  <c r="I972" i="1"/>
  <c r="J972" i="1"/>
  <c r="H973" i="1"/>
  <c r="I973" i="1"/>
  <c r="J973" i="1"/>
  <c r="H974" i="1"/>
  <c r="I974" i="1"/>
  <c r="J974" i="1"/>
  <c r="H975" i="1"/>
  <c r="I975" i="1"/>
  <c r="J975" i="1"/>
  <c r="H976" i="1"/>
  <c r="I976" i="1"/>
  <c r="J976" i="1"/>
  <c r="H977" i="1"/>
  <c r="I977" i="1"/>
  <c r="J977" i="1"/>
  <c r="H978" i="1"/>
  <c r="I978" i="1"/>
  <c r="J978" i="1"/>
  <c r="H979" i="1"/>
  <c r="I979" i="1"/>
  <c r="J979" i="1"/>
  <c r="H980" i="1"/>
  <c r="I980" i="1"/>
  <c r="J980" i="1"/>
  <c r="H981" i="1"/>
  <c r="I981" i="1"/>
  <c r="J981" i="1"/>
  <c r="H982" i="1"/>
  <c r="I982" i="1"/>
  <c r="J982" i="1"/>
  <c r="H983" i="1"/>
  <c r="I983" i="1"/>
  <c r="J983" i="1"/>
  <c r="H984" i="1"/>
  <c r="I984" i="1"/>
  <c r="J984" i="1"/>
  <c r="H985" i="1"/>
  <c r="I985" i="1"/>
  <c r="J985" i="1"/>
  <c r="H986" i="1"/>
  <c r="I986" i="1"/>
  <c r="J986" i="1"/>
  <c r="H987" i="1"/>
  <c r="I987" i="1"/>
  <c r="J987" i="1"/>
  <c r="H988" i="1"/>
  <c r="I988" i="1"/>
  <c r="J988" i="1"/>
  <c r="H989" i="1"/>
  <c r="I989" i="1"/>
  <c r="J989" i="1"/>
  <c r="H990" i="1"/>
  <c r="I990" i="1"/>
  <c r="J990" i="1"/>
  <c r="H991" i="1"/>
  <c r="I991" i="1"/>
  <c r="J991" i="1"/>
  <c r="H992" i="1"/>
  <c r="I992" i="1"/>
  <c r="J992" i="1"/>
  <c r="H993" i="1"/>
  <c r="I993" i="1"/>
  <c r="J993" i="1"/>
  <c r="H994" i="1"/>
  <c r="I994" i="1"/>
  <c r="J994" i="1"/>
  <c r="H995" i="1"/>
  <c r="I995" i="1"/>
  <c r="J995" i="1"/>
  <c r="H996" i="1"/>
  <c r="I996" i="1"/>
  <c r="J996" i="1"/>
  <c r="H997" i="1"/>
  <c r="I997" i="1"/>
  <c r="J997" i="1"/>
  <c r="H998" i="1"/>
  <c r="I998" i="1"/>
  <c r="J998" i="1"/>
  <c r="H999" i="1"/>
  <c r="I999" i="1"/>
  <c r="J999" i="1"/>
  <c r="H1000" i="1"/>
  <c r="I1000" i="1"/>
  <c r="J1000" i="1"/>
  <c r="H1001" i="1"/>
  <c r="I1001" i="1"/>
  <c r="J1001" i="1"/>
  <c r="H1002" i="1"/>
  <c r="I1002" i="1"/>
  <c r="J1002" i="1"/>
  <c r="H1003" i="1"/>
  <c r="I1003" i="1"/>
  <c r="J1003" i="1"/>
  <c r="H1004" i="1"/>
  <c r="I1004" i="1"/>
  <c r="J1004" i="1"/>
  <c r="H1005" i="1"/>
  <c r="I1005" i="1"/>
  <c r="J1005" i="1"/>
  <c r="H1006" i="1"/>
  <c r="I1006" i="1"/>
  <c r="J1006" i="1"/>
  <c r="H1007" i="1"/>
  <c r="I1007" i="1"/>
  <c r="J1007" i="1"/>
  <c r="H1008" i="1"/>
  <c r="I1008" i="1"/>
  <c r="J1008" i="1"/>
  <c r="H1009" i="1"/>
  <c r="I1009" i="1"/>
  <c r="J1009" i="1"/>
  <c r="H1010" i="1"/>
  <c r="I1010" i="1"/>
  <c r="J1010" i="1"/>
  <c r="H1011" i="1"/>
  <c r="I1011" i="1"/>
  <c r="J1011" i="1"/>
  <c r="H1012" i="1"/>
  <c r="I1012" i="1"/>
  <c r="J1012" i="1"/>
  <c r="H1013" i="1"/>
  <c r="I1013" i="1"/>
  <c r="J1013" i="1"/>
  <c r="H1014" i="1"/>
  <c r="I1014" i="1"/>
  <c r="J1014" i="1"/>
  <c r="H1015" i="1"/>
  <c r="I1015" i="1"/>
  <c r="J1015" i="1"/>
  <c r="H1016" i="1"/>
  <c r="I1016" i="1"/>
  <c r="J1016" i="1"/>
  <c r="H1017" i="1"/>
  <c r="I1017" i="1"/>
  <c r="J1017" i="1"/>
  <c r="H1018" i="1"/>
  <c r="I1018" i="1"/>
  <c r="J1018" i="1"/>
  <c r="H1019" i="1"/>
  <c r="I1019" i="1"/>
  <c r="J1019" i="1"/>
  <c r="H1020" i="1"/>
  <c r="I1020" i="1"/>
  <c r="J1020" i="1"/>
  <c r="H1021" i="1"/>
  <c r="I1021" i="1"/>
  <c r="J1021" i="1"/>
  <c r="H1022" i="1"/>
  <c r="I1022" i="1"/>
  <c r="J1022" i="1"/>
  <c r="H1023" i="1"/>
  <c r="I1023" i="1"/>
  <c r="J1023" i="1"/>
  <c r="H1024" i="1"/>
  <c r="I1024" i="1"/>
  <c r="J1024" i="1"/>
  <c r="H1025" i="1"/>
  <c r="I1025" i="1"/>
  <c r="J1025" i="1"/>
  <c r="H1026" i="1"/>
  <c r="I1026" i="1"/>
  <c r="J1026" i="1"/>
  <c r="H1027" i="1"/>
  <c r="I1027" i="1"/>
  <c r="J1027" i="1"/>
  <c r="H1028" i="1"/>
  <c r="I1028" i="1"/>
  <c r="J1028" i="1"/>
  <c r="H1029" i="1"/>
  <c r="I1029" i="1"/>
  <c r="J1029" i="1"/>
  <c r="H1030" i="1"/>
  <c r="I1030" i="1"/>
  <c r="J1030" i="1"/>
  <c r="H1031" i="1"/>
  <c r="I1031" i="1"/>
  <c r="J1031" i="1"/>
  <c r="H1032" i="1"/>
  <c r="I1032" i="1"/>
  <c r="J1032" i="1"/>
  <c r="H1033" i="1"/>
  <c r="I1033" i="1"/>
  <c r="J1033" i="1"/>
  <c r="H1034" i="1"/>
  <c r="I1034" i="1"/>
  <c r="J1034" i="1"/>
  <c r="H1035" i="1"/>
  <c r="I1035" i="1"/>
  <c r="J1035" i="1"/>
  <c r="H1036" i="1"/>
  <c r="I1036" i="1"/>
  <c r="J1036" i="1"/>
  <c r="H1037" i="1"/>
  <c r="I1037" i="1"/>
  <c r="J1037" i="1"/>
  <c r="H1038" i="1"/>
  <c r="I1038" i="1"/>
  <c r="J1038" i="1"/>
  <c r="H1039" i="1"/>
  <c r="I1039" i="1"/>
  <c r="J1039" i="1"/>
  <c r="H1040" i="1"/>
  <c r="I1040" i="1"/>
  <c r="J1040" i="1"/>
  <c r="H1041" i="1"/>
  <c r="I1041" i="1"/>
  <c r="J1041" i="1"/>
  <c r="H1042" i="1"/>
  <c r="I1042" i="1"/>
  <c r="J1042" i="1"/>
  <c r="H1043" i="1"/>
  <c r="I1043" i="1"/>
  <c r="J1043" i="1"/>
  <c r="H1044" i="1"/>
  <c r="I1044" i="1"/>
  <c r="J1044" i="1"/>
  <c r="H1045" i="1"/>
  <c r="I1045" i="1"/>
  <c r="J1045" i="1"/>
  <c r="H1046" i="1"/>
  <c r="I1046" i="1"/>
  <c r="J1046" i="1"/>
  <c r="H1047" i="1"/>
  <c r="I1047" i="1"/>
  <c r="J1047" i="1"/>
  <c r="H1048" i="1"/>
  <c r="I1048" i="1"/>
  <c r="J1048" i="1"/>
  <c r="H1049" i="1"/>
  <c r="I1049" i="1"/>
  <c r="J1049" i="1"/>
  <c r="H1050" i="1"/>
  <c r="I1050" i="1"/>
  <c r="J1050" i="1"/>
  <c r="H1051" i="1"/>
  <c r="I1051" i="1"/>
  <c r="J1051" i="1"/>
  <c r="H1052" i="1"/>
  <c r="I1052" i="1"/>
  <c r="J1052" i="1"/>
  <c r="H1053" i="1"/>
  <c r="I1053" i="1"/>
  <c r="J1053" i="1"/>
  <c r="H1054" i="1"/>
  <c r="I1054" i="1"/>
  <c r="J1054" i="1"/>
  <c r="H1055" i="1"/>
  <c r="I1055" i="1"/>
  <c r="J1055" i="1"/>
  <c r="H1056" i="1"/>
  <c r="I1056" i="1"/>
  <c r="J1056" i="1"/>
  <c r="H1057" i="1"/>
  <c r="I1057" i="1"/>
  <c r="J1057" i="1"/>
  <c r="H1058" i="1"/>
  <c r="I1058" i="1"/>
  <c r="J1058" i="1"/>
  <c r="H1059" i="1"/>
  <c r="I1059" i="1"/>
  <c r="J1059" i="1"/>
  <c r="H1060" i="1"/>
  <c r="I1060" i="1"/>
  <c r="J1060" i="1"/>
  <c r="H1061" i="1"/>
  <c r="I1061" i="1"/>
  <c r="J1061" i="1"/>
  <c r="H1062" i="1"/>
  <c r="I1062" i="1"/>
  <c r="J1062" i="1"/>
  <c r="H1063" i="1"/>
  <c r="I1063" i="1"/>
  <c r="J1063" i="1"/>
  <c r="H1064" i="1"/>
  <c r="I1064" i="1"/>
  <c r="J1064" i="1"/>
  <c r="H1065" i="1"/>
  <c r="I1065" i="1"/>
  <c r="J1065" i="1"/>
  <c r="H1066" i="1"/>
  <c r="I1066" i="1"/>
  <c r="J1066" i="1"/>
  <c r="H1067" i="1"/>
  <c r="I1067" i="1"/>
  <c r="J1067" i="1"/>
  <c r="H1068" i="1"/>
  <c r="I1068" i="1"/>
  <c r="J1068" i="1"/>
  <c r="H1069" i="1"/>
  <c r="I1069" i="1"/>
  <c r="J1069" i="1"/>
  <c r="H1070" i="1"/>
  <c r="I1070" i="1"/>
  <c r="J1070" i="1"/>
  <c r="H1071" i="1"/>
  <c r="I1071" i="1"/>
  <c r="J1071" i="1"/>
  <c r="H1072" i="1"/>
  <c r="I1072" i="1"/>
  <c r="J1072" i="1"/>
  <c r="H1073" i="1"/>
  <c r="I1073" i="1"/>
  <c r="J1073" i="1"/>
  <c r="H1074" i="1"/>
  <c r="I1074" i="1"/>
  <c r="J1074" i="1"/>
  <c r="H1075" i="1"/>
  <c r="I1075" i="1"/>
  <c r="J1075" i="1"/>
  <c r="H1076" i="1"/>
  <c r="I1076" i="1"/>
  <c r="J1076" i="1"/>
  <c r="H1077" i="1"/>
  <c r="I1077" i="1"/>
  <c r="J1077" i="1"/>
  <c r="H1078" i="1"/>
  <c r="I1078" i="1"/>
  <c r="J1078" i="1"/>
  <c r="H1079" i="1"/>
  <c r="I1079" i="1"/>
  <c r="J1079" i="1"/>
  <c r="H1080" i="1"/>
  <c r="I1080" i="1"/>
  <c r="J1080" i="1"/>
  <c r="H1081" i="1"/>
  <c r="I1081" i="1"/>
  <c r="J1081" i="1"/>
  <c r="H1082" i="1"/>
  <c r="I1082" i="1"/>
  <c r="J1082" i="1"/>
  <c r="H1083" i="1"/>
  <c r="I1083" i="1"/>
  <c r="J1083" i="1"/>
  <c r="H1084" i="1"/>
  <c r="I1084" i="1"/>
  <c r="J1084" i="1"/>
  <c r="H1085" i="1"/>
  <c r="I1085" i="1"/>
  <c r="J1085" i="1"/>
  <c r="H1086" i="1"/>
  <c r="I1086" i="1"/>
  <c r="J1086" i="1"/>
  <c r="H1087" i="1"/>
  <c r="I1087" i="1"/>
  <c r="J1087" i="1"/>
  <c r="H1088" i="1"/>
  <c r="I1088" i="1"/>
  <c r="J1088" i="1"/>
  <c r="H1089" i="1"/>
  <c r="I1089" i="1"/>
  <c r="J1089" i="1"/>
  <c r="H1090" i="1"/>
  <c r="I1090" i="1"/>
  <c r="J1090" i="1"/>
  <c r="H1091" i="1"/>
  <c r="I1091" i="1"/>
  <c r="J1091" i="1"/>
  <c r="H1092" i="1"/>
  <c r="I1092" i="1"/>
  <c r="J1092" i="1"/>
  <c r="H1093" i="1"/>
  <c r="I1093" i="1"/>
  <c r="J1093" i="1"/>
  <c r="H1094" i="1"/>
  <c r="I1094" i="1"/>
  <c r="J1094" i="1"/>
  <c r="H1095" i="1"/>
  <c r="I1095" i="1"/>
  <c r="J1095" i="1"/>
  <c r="H1096" i="1"/>
  <c r="I1096" i="1"/>
  <c r="J1096" i="1"/>
  <c r="H1097" i="1"/>
  <c r="I1097" i="1"/>
  <c r="J1097" i="1"/>
  <c r="H1098" i="1"/>
  <c r="I1098" i="1"/>
  <c r="J1098" i="1"/>
  <c r="H1099" i="1"/>
  <c r="I1099" i="1"/>
  <c r="J1099" i="1"/>
  <c r="H1100" i="1"/>
  <c r="I1100" i="1"/>
  <c r="J1100" i="1"/>
  <c r="H1101" i="1"/>
  <c r="I1101" i="1"/>
  <c r="J1101" i="1"/>
  <c r="H1102" i="1"/>
  <c r="I1102" i="1"/>
  <c r="J1102" i="1"/>
  <c r="H1103" i="1"/>
  <c r="I1103" i="1"/>
  <c r="J1103" i="1"/>
  <c r="H1104" i="1"/>
  <c r="I1104" i="1"/>
  <c r="J1104" i="1"/>
  <c r="H1105" i="1"/>
  <c r="I1105" i="1"/>
  <c r="J1105" i="1"/>
  <c r="H1106" i="1"/>
  <c r="I1106" i="1"/>
  <c r="J1106" i="1"/>
  <c r="H1107" i="1"/>
  <c r="I1107" i="1"/>
  <c r="J1107" i="1"/>
  <c r="H1108" i="1"/>
  <c r="I1108" i="1"/>
  <c r="J1108" i="1"/>
  <c r="H1109" i="1"/>
  <c r="I1109" i="1"/>
  <c r="J1109" i="1"/>
  <c r="H1110" i="1"/>
  <c r="I1110" i="1"/>
  <c r="J1110" i="1"/>
  <c r="H1111" i="1"/>
  <c r="I1111" i="1"/>
  <c r="J1111" i="1"/>
  <c r="H1112" i="1"/>
  <c r="I1112" i="1"/>
  <c r="J1112" i="1"/>
  <c r="H1113" i="1"/>
  <c r="I1113" i="1"/>
  <c r="J1113" i="1"/>
  <c r="H1114" i="1"/>
  <c r="I1114" i="1"/>
  <c r="J1114" i="1"/>
  <c r="H1115" i="1"/>
  <c r="I1115" i="1"/>
  <c r="J1115" i="1"/>
  <c r="H1116" i="1"/>
  <c r="I1116" i="1"/>
  <c r="J1116" i="1"/>
  <c r="H1117" i="1"/>
  <c r="I1117" i="1"/>
  <c r="J1117" i="1"/>
  <c r="H1118" i="1"/>
  <c r="I1118" i="1"/>
  <c r="J1118" i="1"/>
  <c r="H1119" i="1"/>
  <c r="I1119" i="1"/>
  <c r="J1119" i="1"/>
  <c r="H1120" i="1"/>
  <c r="I1120" i="1"/>
  <c r="J1120" i="1"/>
  <c r="H1121" i="1"/>
  <c r="I1121" i="1"/>
  <c r="J1121" i="1"/>
  <c r="H1122" i="1"/>
  <c r="I1122" i="1"/>
  <c r="J1122" i="1"/>
  <c r="H1123" i="1"/>
  <c r="I1123" i="1"/>
  <c r="J1123" i="1"/>
  <c r="H1124" i="1"/>
  <c r="I1124" i="1"/>
  <c r="J1124" i="1"/>
  <c r="H1125" i="1"/>
  <c r="I1125" i="1"/>
  <c r="J1125" i="1"/>
  <c r="H1126" i="1"/>
  <c r="I1126" i="1"/>
  <c r="J1126" i="1"/>
  <c r="H1127" i="1"/>
  <c r="I1127" i="1"/>
  <c r="J1127" i="1"/>
  <c r="H1128" i="1"/>
  <c r="I1128" i="1"/>
  <c r="J1128" i="1"/>
  <c r="H1129" i="1"/>
  <c r="I1129" i="1"/>
  <c r="J1129" i="1"/>
  <c r="H1130" i="1"/>
  <c r="I1130" i="1"/>
  <c r="J1130" i="1"/>
  <c r="H1131" i="1"/>
  <c r="I1131" i="1"/>
  <c r="J1131" i="1"/>
  <c r="H1132" i="1"/>
  <c r="I1132" i="1"/>
  <c r="J1132" i="1"/>
  <c r="H1133" i="1"/>
  <c r="I1133" i="1"/>
  <c r="J1133" i="1"/>
  <c r="H1134" i="1"/>
  <c r="I1134" i="1"/>
  <c r="J1134" i="1"/>
  <c r="H1135" i="1"/>
  <c r="I1135" i="1"/>
  <c r="J1135" i="1"/>
  <c r="H1136" i="1"/>
  <c r="I1136" i="1"/>
  <c r="J1136" i="1"/>
  <c r="H1137" i="1"/>
  <c r="I1137" i="1"/>
  <c r="J1137" i="1"/>
  <c r="H1138" i="1"/>
  <c r="I1138" i="1"/>
  <c r="J1138" i="1"/>
  <c r="H1139" i="1"/>
  <c r="I1139" i="1"/>
  <c r="J1139" i="1"/>
  <c r="H1140" i="1"/>
  <c r="I1140" i="1"/>
  <c r="J1140" i="1"/>
  <c r="H1141" i="1"/>
  <c r="I1141" i="1"/>
  <c r="J1141" i="1"/>
  <c r="H1142" i="1"/>
  <c r="I1142" i="1"/>
  <c r="J1142" i="1"/>
  <c r="H1143" i="1"/>
  <c r="I1143" i="1"/>
  <c r="J1143" i="1"/>
  <c r="H1144" i="1"/>
  <c r="I1144" i="1"/>
  <c r="J1144" i="1"/>
  <c r="H1145" i="1"/>
  <c r="I1145" i="1"/>
  <c r="J1145" i="1"/>
  <c r="H1146" i="1"/>
  <c r="I1146" i="1"/>
  <c r="J1146" i="1"/>
  <c r="H1147" i="1"/>
  <c r="I1147" i="1"/>
  <c r="J1147" i="1"/>
  <c r="H1148" i="1"/>
  <c r="I1148" i="1"/>
  <c r="J1148" i="1"/>
  <c r="H1149" i="1"/>
  <c r="I1149" i="1"/>
  <c r="J1149" i="1"/>
  <c r="H1150" i="1"/>
  <c r="I1150" i="1"/>
  <c r="J1150" i="1"/>
  <c r="H1151" i="1"/>
  <c r="I1151" i="1"/>
  <c r="J1151" i="1"/>
  <c r="H1152" i="1"/>
  <c r="I1152" i="1"/>
  <c r="J1152" i="1"/>
  <c r="H1153" i="1"/>
  <c r="I1153" i="1"/>
  <c r="J1153" i="1"/>
  <c r="H1154" i="1"/>
  <c r="I1154" i="1"/>
  <c r="J1154" i="1"/>
  <c r="H1155" i="1"/>
  <c r="I1155" i="1"/>
  <c r="J1155" i="1"/>
  <c r="H1156" i="1"/>
  <c r="I1156" i="1"/>
  <c r="J1156" i="1"/>
  <c r="H1157" i="1"/>
  <c r="I1157" i="1"/>
  <c r="J1157" i="1"/>
  <c r="H1158" i="1"/>
  <c r="I1158" i="1"/>
  <c r="J1158" i="1"/>
  <c r="H1159" i="1"/>
  <c r="I1159" i="1"/>
  <c r="J1159" i="1"/>
  <c r="H1160" i="1"/>
  <c r="I1160" i="1"/>
  <c r="J1160" i="1"/>
  <c r="H1161" i="1"/>
  <c r="I1161" i="1"/>
  <c r="J1161" i="1"/>
  <c r="H1162" i="1"/>
  <c r="I1162" i="1"/>
  <c r="J1162" i="1"/>
  <c r="H1163" i="1"/>
  <c r="I1163" i="1"/>
  <c r="J1163" i="1"/>
  <c r="H1164" i="1"/>
  <c r="I1164" i="1"/>
  <c r="J1164" i="1"/>
  <c r="H1165" i="1"/>
  <c r="I1165" i="1"/>
  <c r="J1165" i="1"/>
  <c r="H1166" i="1"/>
  <c r="I1166" i="1"/>
  <c r="J1166" i="1"/>
  <c r="H1167" i="1"/>
  <c r="I1167" i="1"/>
  <c r="J1167" i="1"/>
  <c r="H1168" i="1"/>
  <c r="I1168" i="1"/>
  <c r="J1168" i="1"/>
  <c r="H1169" i="1"/>
  <c r="I1169" i="1"/>
  <c r="J1169" i="1"/>
  <c r="H1170" i="1"/>
  <c r="I1170" i="1"/>
  <c r="J1170" i="1"/>
  <c r="H1171" i="1"/>
  <c r="I1171" i="1"/>
  <c r="J1171" i="1"/>
  <c r="H1172" i="1"/>
  <c r="I1172" i="1"/>
  <c r="J1172" i="1"/>
  <c r="H1173" i="1"/>
  <c r="I1173" i="1"/>
  <c r="J1173" i="1"/>
  <c r="H1174" i="1"/>
  <c r="I1174" i="1"/>
  <c r="J1174" i="1"/>
  <c r="H1175" i="1"/>
  <c r="I1175" i="1"/>
  <c r="J1175" i="1"/>
  <c r="H1176" i="1"/>
  <c r="I1176" i="1"/>
  <c r="J1176" i="1"/>
  <c r="H1177" i="1"/>
  <c r="I1177" i="1"/>
  <c r="J1177" i="1"/>
  <c r="H1178" i="1"/>
  <c r="I1178" i="1"/>
  <c r="J1178" i="1"/>
  <c r="H1179" i="1"/>
  <c r="I1179" i="1"/>
  <c r="J1179" i="1"/>
  <c r="H1180" i="1"/>
  <c r="I1180" i="1"/>
  <c r="J1180" i="1"/>
  <c r="H1181" i="1"/>
  <c r="I1181" i="1"/>
  <c r="J1181" i="1"/>
  <c r="H1182" i="1"/>
  <c r="I1182" i="1"/>
  <c r="J1182" i="1"/>
  <c r="H1183" i="1"/>
  <c r="I1183" i="1"/>
  <c r="J1183" i="1"/>
  <c r="H1184" i="1"/>
  <c r="I1184" i="1"/>
  <c r="J1184" i="1"/>
  <c r="H1185" i="1"/>
  <c r="I1185" i="1"/>
  <c r="J1185" i="1"/>
  <c r="H1186" i="1"/>
  <c r="I1186" i="1"/>
  <c r="J1186" i="1"/>
  <c r="H1187" i="1"/>
  <c r="I1187" i="1"/>
  <c r="J1187" i="1"/>
  <c r="H1188" i="1"/>
  <c r="I1188" i="1"/>
  <c r="J1188" i="1"/>
  <c r="H1189" i="1"/>
  <c r="I1189" i="1"/>
  <c r="J1189" i="1"/>
  <c r="H1190" i="1"/>
  <c r="I1190" i="1"/>
  <c r="J1190" i="1"/>
  <c r="H1191" i="1"/>
  <c r="I1191" i="1"/>
  <c r="J1191" i="1"/>
  <c r="H1192" i="1"/>
  <c r="I1192" i="1"/>
  <c r="J1192" i="1"/>
  <c r="H1193" i="1"/>
  <c r="I1193" i="1"/>
  <c r="J1193" i="1"/>
  <c r="H1194" i="1"/>
  <c r="I1194" i="1"/>
  <c r="J1194" i="1"/>
  <c r="H1195" i="1"/>
  <c r="I1195" i="1"/>
  <c r="J1195" i="1"/>
  <c r="H1196" i="1"/>
  <c r="I1196" i="1"/>
  <c r="J1196" i="1"/>
  <c r="H1197" i="1"/>
  <c r="I1197" i="1"/>
  <c r="J1197" i="1"/>
  <c r="H1198" i="1"/>
  <c r="I1198" i="1"/>
  <c r="J1198" i="1"/>
  <c r="H1199" i="1"/>
  <c r="I1199" i="1"/>
  <c r="J1199" i="1"/>
  <c r="H1200" i="1"/>
  <c r="I1200" i="1"/>
  <c r="J1200" i="1"/>
  <c r="H1201" i="1"/>
  <c r="I1201" i="1"/>
  <c r="J1201" i="1"/>
  <c r="H1202" i="1"/>
  <c r="I1202" i="1"/>
  <c r="J1202" i="1"/>
  <c r="H1203" i="1"/>
  <c r="I1203" i="1"/>
  <c r="J1203" i="1"/>
  <c r="H1204" i="1"/>
  <c r="I1204" i="1"/>
  <c r="J1204" i="1"/>
  <c r="H1205" i="1"/>
  <c r="I1205" i="1"/>
  <c r="J1205" i="1"/>
  <c r="H1206" i="1"/>
  <c r="I1206" i="1"/>
  <c r="J1206" i="1"/>
  <c r="H1207" i="1"/>
  <c r="I1207" i="1"/>
  <c r="J1207" i="1"/>
  <c r="H1208" i="1"/>
  <c r="I1208" i="1"/>
  <c r="J1208" i="1"/>
  <c r="H1209" i="1"/>
  <c r="I1209" i="1"/>
  <c r="J1209" i="1"/>
  <c r="H1210" i="1"/>
  <c r="I1210" i="1"/>
  <c r="J1210" i="1"/>
  <c r="H1211" i="1"/>
  <c r="I1211" i="1"/>
  <c r="J1211" i="1"/>
  <c r="I6" i="1"/>
  <c r="J6" i="1"/>
  <c r="H6" i="1"/>
  <c r="G14" i="5"/>
  <c r="B6" i="2"/>
  <c r="G13" i="5"/>
  <c r="G13" i="3"/>
  <c r="G14" i="3"/>
  <c r="C3" i="2" l="1"/>
  <c r="D3" i="2"/>
  <c r="D4" i="2"/>
  <c r="C4" i="2"/>
  <c r="B7" i="6" s="1"/>
  <c r="G4" i="10"/>
  <c r="H10" i="2"/>
  <c r="I4" i="10"/>
  <c r="N4" i="10" s="1"/>
  <c r="H12" i="2"/>
  <c r="H3" i="2"/>
  <c r="A13" i="5" s="1" a="1"/>
  <c r="A13" i="5" s="1"/>
  <c r="H4" i="10"/>
  <c r="M4" i="10" s="1"/>
  <c r="H11" i="2"/>
  <c r="H4" i="2"/>
  <c r="I4" i="2" s="1"/>
  <c r="H5" i="2"/>
  <c r="I5" i="2" s="1"/>
  <c r="B3" i="2"/>
  <c r="B4" i="2"/>
  <c r="B5" i="2"/>
  <c r="D5" i="2"/>
  <c r="C5" i="2"/>
  <c r="E26" i="6" l="1"/>
  <c r="I5" i="10"/>
  <c r="N5" i="10" s="1"/>
  <c r="I6" i="10" s="1"/>
  <c r="N6" i="10" s="1"/>
  <c r="I7" i="10" s="1"/>
  <c r="N7" i="10" s="1"/>
  <c r="I8" i="10" s="1"/>
  <c r="N8" i="10" s="1"/>
  <c r="I9" i="10" s="1"/>
  <c r="N9" i="10" s="1"/>
  <c r="I10" i="10" s="1"/>
  <c r="N10" i="10" s="1"/>
  <c r="I11" i="10" s="1"/>
  <c r="N11" i="10" s="1"/>
  <c r="B3" i="3" a="1"/>
  <c r="B3" i="3" s="1"/>
  <c r="F3" i="3" s="1" a="1"/>
  <c r="B3" i="5" a="1"/>
  <c r="B3" i="5" s="1"/>
  <c r="F3" i="5" s="1" a="1"/>
  <c r="F3" i="5" s="1"/>
  <c r="F8" i="5" s="1" a="1"/>
  <c r="E27" i="6"/>
  <c r="I3" i="2"/>
  <c r="B10" i="6" s="1" a="1"/>
  <c r="L4" i="10"/>
  <c r="G5" i="10" s="1"/>
  <c r="J4" i="10"/>
  <c r="H5" i="10"/>
  <c r="M5" i="10" s="1"/>
  <c r="Q4" i="10" l="1"/>
  <c r="S4" i="10"/>
  <c r="B10" i="6"/>
  <c r="E24" i="6" s="1" a="1"/>
  <c r="E24" i="6" s="1"/>
  <c r="L5" i="10"/>
  <c r="J5" i="10"/>
  <c r="S5" i="10" s="1"/>
  <c r="R4" i="10"/>
  <c r="H6" i="10"/>
  <c r="M6" i="10" s="1"/>
  <c r="I12" i="10"/>
  <c r="N12" i="10" s="1"/>
  <c r="B5" i="6"/>
  <c r="F8" i="5"/>
  <c r="F14" i="5" s="1"/>
  <c r="F3" i="3"/>
  <c r="F8" i="3" s="1" a="1"/>
  <c r="T4" i="10" l="1"/>
  <c r="G6" i="10"/>
  <c r="Q5" i="10"/>
  <c r="R5" i="10"/>
  <c r="H7" i="10"/>
  <c r="M7" i="10" s="1"/>
  <c r="I13" i="10"/>
  <c r="N13" i="10" s="1"/>
  <c r="F13" i="5"/>
  <c r="F8" i="3"/>
  <c r="F14" i="3" s="1"/>
  <c r="H8" i="10" l="1"/>
  <c r="M8" i="10" s="1"/>
  <c r="T5" i="10"/>
  <c r="L6" i="10"/>
  <c r="J6" i="10"/>
  <c r="I14" i="10"/>
  <c r="N14" i="10" s="1"/>
  <c r="G17" i="5" a="1"/>
  <c r="G17" i="5" s="1"/>
  <c r="G23" i="5" s="1"/>
  <c r="B4" i="6"/>
  <c r="F13" i="3"/>
  <c r="H9" i="10" l="1"/>
  <c r="M9" i="10" s="1"/>
  <c r="H10" i="10" s="1"/>
  <c r="M10" i="10" s="1"/>
  <c r="H11" i="10" s="1"/>
  <c r="M11" i="10" s="1"/>
  <c r="H12" i="10" s="1"/>
  <c r="M12" i="10" s="1"/>
  <c r="H13" i="10" s="1"/>
  <c r="M13" i="10" s="1"/>
  <c r="H14" i="10" s="1"/>
  <c r="M14" i="10" s="1"/>
  <c r="Q6" i="10"/>
  <c r="G7" i="10"/>
  <c r="S6" i="10"/>
  <c r="R6" i="10"/>
  <c r="I15" i="10"/>
  <c r="N15" i="10" s="1"/>
  <c r="G21" i="5"/>
  <c r="G17" i="3" a="1"/>
  <c r="G17" i="3" s="1"/>
  <c r="G21" i="3" s="1"/>
  <c r="B3" i="6"/>
  <c r="B15" i="6" s="1"/>
  <c r="L7" i="10" l="1"/>
  <c r="J7" i="10"/>
  <c r="T6" i="10"/>
  <c r="H15" i="10"/>
  <c r="M15" i="10" s="1"/>
  <c r="I16" i="10"/>
  <c r="N16" i="10" s="1"/>
  <c r="B19" i="6" a="1"/>
  <c r="G23" i="3"/>
  <c r="S7" i="10" l="1"/>
  <c r="R7" i="10"/>
  <c r="Q7" i="10"/>
  <c r="G8" i="10"/>
  <c r="I17" i="10"/>
  <c r="N17" i="10" s="1"/>
  <c r="H16" i="10"/>
  <c r="M16" i="10" s="1"/>
  <c r="B19" i="6"/>
  <c r="T7" i="10" l="1"/>
  <c r="J8" i="10"/>
  <c r="L8" i="10"/>
  <c r="H17" i="10"/>
  <c r="M17" i="10" s="1"/>
  <c r="I18" i="10"/>
  <c r="B26" i="6"/>
  <c r="B27" i="6"/>
  <c r="B22" i="6"/>
  <c r="B24" i="6" a="1"/>
  <c r="B24" i="6" s="1"/>
  <c r="Q8" i="10" l="1"/>
  <c r="G9" i="10"/>
  <c r="S8" i="10"/>
  <c r="R8" i="10"/>
  <c r="H18" i="10"/>
  <c r="L9" i="10" l="1"/>
  <c r="J9" i="10"/>
  <c r="T8" i="10"/>
  <c r="S9" i="10" l="1"/>
  <c r="R9" i="10"/>
  <c r="Q9" i="10"/>
  <c r="G10" i="10"/>
  <c r="T9" i="10" l="1"/>
  <c r="J10" i="10"/>
  <c r="L10" i="10"/>
  <c r="R10" i="10" l="1"/>
  <c r="S10" i="10"/>
  <c r="G11" i="10"/>
  <c r="Q10" i="10"/>
  <c r="T10" i="10" l="1"/>
  <c r="J11" i="10"/>
  <c r="L11" i="10"/>
  <c r="Q11" i="10" l="1"/>
  <c r="G12" i="10"/>
  <c r="S11" i="10"/>
  <c r="R11" i="10"/>
  <c r="J12" i="10" l="1"/>
  <c r="L12" i="10"/>
  <c r="T11" i="10"/>
  <c r="S12" i="10" l="1"/>
  <c r="R12" i="10"/>
  <c r="Q12" i="10"/>
  <c r="G13" i="10"/>
  <c r="T12" i="10" l="1"/>
  <c r="J13" i="10"/>
  <c r="L13" i="10"/>
  <c r="Q13" i="10" l="1"/>
  <c r="G14" i="10"/>
  <c r="S13" i="10"/>
  <c r="R13" i="10"/>
  <c r="T13" i="10" l="1"/>
  <c r="L14" i="10"/>
  <c r="J14" i="10"/>
  <c r="R14" i="10" l="1"/>
  <c r="S14" i="10"/>
  <c r="Q14" i="10"/>
  <c r="G15" i="10"/>
  <c r="T14" i="10" l="1"/>
  <c r="L15" i="10"/>
  <c r="J15" i="10"/>
  <c r="S15" i="10" l="1"/>
  <c r="R15" i="10"/>
  <c r="G16" i="10"/>
  <c r="Q15" i="10"/>
  <c r="T15" i="10" l="1"/>
  <c r="L16" i="10"/>
  <c r="J16" i="10"/>
  <c r="R16" i="10" l="1"/>
  <c r="S16" i="10"/>
  <c r="G17" i="10"/>
  <c r="Q16" i="10"/>
  <c r="T16" i="10" l="1"/>
  <c r="L17" i="10"/>
  <c r="J17" i="10"/>
  <c r="S17" i="10" l="1"/>
  <c r="R17" i="10"/>
  <c r="Q17" i="10"/>
  <c r="T17" i="10" s="1"/>
  <c r="G18" i="10"/>
  <c r="J18" i="10" s="1"/>
  <c r="M18" i="10" l="1"/>
  <c r="N18" i="10"/>
  <c r="L18" i="10"/>
  <c r="R18" i="10" l="1"/>
  <c r="H19" i="10"/>
  <c r="M19" i="10" s="1"/>
  <c r="H20" i="10" s="1"/>
  <c r="M20" i="10" s="1"/>
  <c r="S18" i="10"/>
  <c r="I19" i="10"/>
  <c r="N19" i="10" s="1"/>
  <c r="G19" i="10"/>
  <c r="Q18" i="10"/>
  <c r="T18" i="10" l="1"/>
  <c r="I20" i="10"/>
  <c r="N20" i="10" s="1"/>
  <c r="L19" i="10"/>
  <c r="J19" i="10"/>
  <c r="R19" i="10" s="1"/>
  <c r="H21" i="10"/>
  <c r="M21" i="10" s="1"/>
  <c r="S19" i="10" l="1"/>
  <c r="Q19" i="10"/>
  <c r="T19" i="10" s="1"/>
  <c r="G20" i="10"/>
  <c r="I21" i="10"/>
  <c r="N21" i="10" s="1"/>
  <c r="H22" i="10"/>
  <c r="M22" i="10" s="1"/>
  <c r="H23" i="10" s="1"/>
  <c r="M23" i="10" s="1"/>
  <c r="H24" i="10" s="1"/>
  <c r="M24" i="10" s="1"/>
  <c r="H25" i="10" s="1"/>
  <c r="M25" i="10" s="1"/>
  <c r="H26" i="10" s="1"/>
  <c r="M26" i="10" s="1"/>
  <c r="H27" i="10" s="1"/>
  <c r="M27" i="10" s="1"/>
  <c r="I22" i="10" l="1"/>
  <c r="N22" i="10" s="1"/>
  <c r="L20" i="10"/>
  <c r="J20" i="10"/>
  <c r="H28" i="10"/>
  <c r="M28" i="10" s="1"/>
  <c r="I23" i="10" l="1"/>
  <c r="N23" i="10" s="1"/>
  <c r="I24" i="10" s="1"/>
  <c r="N24" i="10" s="1"/>
  <c r="I25" i="10" s="1"/>
  <c r="N25" i="10" s="1"/>
  <c r="I26" i="10" s="1"/>
  <c r="N26" i="10" s="1"/>
  <c r="I27" i="10" s="1"/>
  <c r="N27" i="10" s="1"/>
  <c r="I28" i="10" s="1"/>
  <c r="N28" i="10" s="1"/>
  <c r="I29" i="10" s="1"/>
  <c r="N29" i="10" s="1"/>
  <c r="R20" i="10"/>
  <c r="S20" i="10"/>
  <c r="Q20" i="10"/>
  <c r="G21" i="10"/>
  <c r="H29" i="10"/>
  <c r="M29" i="10" s="1"/>
  <c r="T20" i="10" l="1"/>
  <c r="J21" i="10"/>
  <c r="L21" i="10"/>
  <c r="H30" i="10"/>
  <c r="M30" i="10" s="1"/>
  <c r="I30" i="10"/>
  <c r="N30" i="10" s="1"/>
  <c r="G22" i="10" l="1"/>
  <c r="Q21" i="10"/>
  <c r="R21" i="10"/>
  <c r="S21" i="10"/>
  <c r="I31" i="10"/>
  <c r="N31" i="10" s="1"/>
  <c r="H31" i="10"/>
  <c r="M31" i="10" s="1"/>
  <c r="T21" i="10" l="1"/>
  <c r="J22" i="10"/>
  <c r="L22" i="10"/>
  <c r="H32" i="10"/>
  <c r="M32" i="10" s="1"/>
  <c r="I32" i="10"/>
  <c r="N32" i="10" s="1"/>
  <c r="G23" i="10" l="1"/>
  <c r="Q22" i="10"/>
  <c r="R22" i="10"/>
  <c r="S22" i="10"/>
  <c r="I33" i="10"/>
  <c r="N33" i="10" s="1"/>
  <c r="H33" i="10"/>
  <c r="M33" i="10" s="1"/>
  <c r="L23" i="10" l="1"/>
  <c r="J23" i="10"/>
  <c r="T22" i="10"/>
  <c r="I34" i="10"/>
  <c r="N34" i="10" s="1"/>
  <c r="H34" i="10"/>
  <c r="M34" i="10" s="1"/>
  <c r="R23" i="10" l="1"/>
  <c r="S23" i="10"/>
  <c r="G24" i="10"/>
  <c r="Q23" i="10"/>
  <c r="H35" i="10"/>
  <c r="M35" i="10" s="1"/>
  <c r="I35" i="10"/>
  <c r="N35" i="10" s="1"/>
  <c r="T23" i="10" l="1"/>
  <c r="J24" i="10"/>
  <c r="L24" i="10"/>
  <c r="I36" i="10"/>
  <c r="N36" i="10" s="1"/>
  <c r="H36" i="10"/>
  <c r="M36" i="10" s="1"/>
  <c r="Q24" i="10" l="1"/>
  <c r="G25" i="10"/>
  <c r="S24" i="10"/>
  <c r="R24" i="10"/>
  <c r="H37" i="10"/>
  <c r="M37" i="10" s="1"/>
  <c r="I37" i="10"/>
  <c r="N37" i="10" s="1"/>
  <c r="T24" i="10" l="1"/>
  <c r="J25" i="10"/>
  <c r="L25" i="10"/>
  <c r="H38" i="10"/>
  <c r="M38" i="10" s="1"/>
  <c r="I38" i="10"/>
  <c r="N38" i="10" s="1"/>
  <c r="G26" i="10" l="1"/>
  <c r="Q25" i="10"/>
  <c r="S25" i="10"/>
  <c r="R25" i="10"/>
  <c r="H39" i="10"/>
  <c r="I39" i="10"/>
  <c r="T25" i="10" l="1"/>
  <c r="L26" i="10"/>
  <c r="J26" i="10"/>
  <c r="S26" i="10" l="1"/>
  <c r="R26" i="10"/>
  <c r="G27" i="10"/>
  <c r="Q26" i="10"/>
  <c r="T26" i="10" l="1"/>
  <c r="J27" i="10"/>
  <c r="L27" i="10"/>
  <c r="R27" i="10" l="1"/>
  <c r="S27" i="10"/>
  <c r="G28" i="10"/>
  <c r="Q27" i="10"/>
  <c r="T27" i="10" l="1"/>
  <c r="J28" i="10"/>
  <c r="L28" i="10"/>
  <c r="Q28" i="10" l="1"/>
  <c r="G29" i="10"/>
  <c r="R28" i="10"/>
  <c r="S28" i="10"/>
  <c r="L29" i="10" l="1"/>
  <c r="J29" i="10"/>
  <c r="T28" i="10"/>
  <c r="R29" i="10" l="1"/>
  <c r="S29" i="10"/>
  <c r="G30" i="10"/>
  <c r="Q29" i="10"/>
  <c r="T29" i="10" l="1"/>
  <c r="J30" i="10"/>
  <c r="L30" i="10"/>
  <c r="Q30" i="10" l="1"/>
  <c r="G31" i="10"/>
  <c r="R30" i="10"/>
  <c r="S30" i="10"/>
  <c r="L31" i="10" l="1"/>
  <c r="J31" i="10"/>
  <c r="T30" i="10"/>
  <c r="S31" i="10" l="1"/>
  <c r="R31" i="10"/>
  <c r="Q31" i="10"/>
  <c r="G32" i="10"/>
  <c r="T31" i="10" l="1"/>
  <c r="L32" i="10"/>
  <c r="J32" i="10"/>
  <c r="G33" i="10" l="1"/>
  <c r="Q32" i="10"/>
  <c r="S32" i="10"/>
  <c r="R32" i="10"/>
  <c r="L33" i="10" l="1"/>
  <c r="J33" i="10"/>
  <c r="T32" i="10"/>
  <c r="S33" i="10" l="1"/>
  <c r="R33" i="10"/>
  <c r="G34" i="10"/>
  <c r="Q33" i="10"/>
  <c r="J34" i="10" l="1"/>
  <c r="L34" i="10"/>
  <c r="T33" i="10"/>
  <c r="Q34" i="10" l="1"/>
  <c r="G35" i="10"/>
  <c r="R34" i="10"/>
  <c r="S34" i="10"/>
  <c r="J35" i="10" l="1"/>
  <c r="L35" i="10"/>
  <c r="T34" i="10"/>
  <c r="G36" i="10" l="1"/>
  <c r="Q35" i="10"/>
  <c r="R35" i="10"/>
  <c r="S35" i="10"/>
  <c r="J36" i="10" l="1"/>
  <c r="L36" i="10"/>
  <c r="T35" i="10"/>
  <c r="G37" i="10" l="1"/>
  <c r="Q36" i="10"/>
  <c r="S36" i="10"/>
  <c r="R36" i="10"/>
  <c r="T36" i="10" l="1"/>
  <c r="J37" i="10"/>
  <c r="L37" i="10"/>
  <c r="Q37" i="10" l="1"/>
  <c r="G38" i="10"/>
  <c r="S37" i="10"/>
  <c r="R37" i="10"/>
  <c r="J38" i="10" l="1"/>
  <c r="L38" i="10"/>
  <c r="T37" i="10"/>
  <c r="Q38" i="10" l="1"/>
  <c r="G39" i="10"/>
  <c r="J39" i="10" s="1"/>
  <c r="S38" i="10"/>
  <c r="R38" i="10"/>
  <c r="L39" i="10" l="1"/>
  <c r="M39" i="10"/>
  <c r="N39" i="10"/>
  <c r="T38" i="10"/>
  <c r="S39" i="10" l="1"/>
  <c r="I40" i="10"/>
  <c r="H40" i="10"/>
  <c r="R39" i="10"/>
  <c r="G40" i="10"/>
  <c r="Q39" i="10"/>
  <c r="J40" i="10" l="1"/>
  <c r="M40" i="10" s="1"/>
  <c r="T39" i="10"/>
  <c r="L40" i="10" l="1"/>
  <c r="N40" i="10"/>
  <c r="I41" i="10" s="1"/>
  <c r="N41" i="10" s="1"/>
  <c r="G41" i="10"/>
  <c r="Q40" i="10"/>
  <c r="R40" i="10"/>
  <c r="H41" i="10"/>
  <c r="M41" i="10" s="1"/>
  <c r="H42" i="10" s="1"/>
  <c r="M42" i="10" s="1"/>
  <c r="S40" i="10" l="1"/>
  <c r="T40" i="10"/>
  <c r="L41" i="10"/>
  <c r="J41" i="10"/>
  <c r="R41" i="10" s="1"/>
  <c r="H43" i="10"/>
  <c r="M43" i="10" s="1"/>
  <c r="H44" i="10" s="1"/>
  <c r="M44" i="10" s="1"/>
  <c r="H45" i="10" s="1"/>
  <c r="M45" i="10" s="1"/>
  <c r="H46" i="10" s="1"/>
  <c r="M46" i="10" s="1"/>
  <c r="H47" i="10" s="1"/>
  <c r="M47" i="10" s="1"/>
  <c r="I42" i="10"/>
  <c r="N42" i="10" s="1"/>
  <c r="G42" i="10" l="1"/>
  <c r="Q41" i="10"/>
  <c r="S41" i="10"/>
  <c r="I43" i="10"/>
  <c r="N43" i="10" s="1"/>
  <c r="H48" i="10"/>
  <c r="M48" i="10" s="1"/>
  <c r="T41" i="10" l="1"/>
  <c r="J42" i="10"/>
  <c r="L42" i="10"/>
  <c r="I44" i="10"/>
  <c r="N44" i="10" s="1"/>
  <c r="I45" i="10" s="1"/>
  <c r="N45" i="10" s="1"/>
  <c r="I46" i="10" s="1"/>
  <c r="N46" i="10" s="1"/>
  <c r="I47" i="10" s="1"/>
  <c r="N47" i="10" s="1"/>
  <c r="I48" i="10" s="1"/>
  <c r="N48" i="10" s="1"/>
  <c r="I49" i="10" s="1"/>
  <c r="N49" i="10" s="1"/>
  <c r="H49" i="10"/>
  <c r="M49" i="10" s="1"/>
  <c r="G43" i="10" l="1"/>
  <c r="Q42" i="10"/>
  <c r="R42" i="10"/>
  <c r="S42" i="10"/>
  <c r="I50" i="10"/>
  <c r="N50" i="10" s="1"/>
  <c r="H50" i="10"/>
  <c r="M50" i="10" s="1"/>
  <c r="J43" i="10" l="1"/>
  <c r="L43" i="10"/>
  <c r="T42" i="10"/>
  <c r="I51" i="10"/>
  <c r="N51" i="10" s="1"/>
  <c r="H51" i="10"/>
  <c r="M51" i="10" s="1"/>
  <c r="Q43" i="10" l="1"/>
  <c r="G44" i="10"/>
  <c r="R43" i="10"/>
  <c r="S43" i="10"/>
  <c r="I52" i="10"/>
  <c r="N52" i="10" s="1"/>
  <c r="H52" i="10"/>
  <c r="M52" i="10" s="1"/>
  <c r="L44" i="10" l="1"/>
  <c r="J44" i="10"/>
  <c r="T43" i="10"/>
  <c r="H53" i="10"/>
  <c r="M53" i="10" s="1"/>
  <c r="I53" i="10"/>
  <c r="N53" i="10" s="1"/>
  <c r="R44" i="10" l="1"/>
  <c r="S44" i="10"/>
  <c r="G45" i="10"/>
  <c r="Q44" i="10"/>
  <c r="I54" i="10"/>
  <c r="N54" i="10" s="1"/>
  <c r="H54" i="10"/>
  <c r="M54" i="10" s="1"/>
  <c r="T44" i="10" l="1"/>
  <c r="J45" i="10"/>
  <c r="L45" i="10"/>
  <c r="H55" i="10"/>
  <c r="M55" i="10" s="1"/>
  <c r="I55" i="10"/>
  <c r="N55" i="10" s="1"/>
  <c r="R45" i="10" l="1"/>
  <c r="S45" i="10"/>
  <c r="Q45" i="10"/>
  <c r="G46" i="10"/>
  <c r="I56" i="10"/>
  <c r="N56" i="10" s="1"/>
  <c r="H56" i="10"/>
  <c r="M56" i="10" s="1"/>
  <c r="T45" i="10" l="1"/>
  <c r="L46" i="10"/>
  <c r="J46" i="10"/>
  <c r="H57" i="10"/>
  <c r="M57" i="10" s="1"/>
  <c r="I57" i="10"/>
  <c r="N57" i="10" s="1"/>
  <c r="Q46" i="10" l="1"/>
  <c r="G47" i="10"/>
  <c r="S46" i="10"/>
  <c r="R46" i="10"/>
  <c r="I58" i="10"/>
  <c r="N58" i="10" s="1"/>
  <c r="H58" i="10"/>
  <c r="M58" i="10" s="1"/>
  <c r="T46" i="10" l="1"/>
  <c r="L47" i="10"/>
  <c r="J47" i="10"/>
  <c r="H59" i="10"/>
  <c r="M59" i="10" s="1"/>
  <c r="I59" i="10"/>
  <c r="N59" i="10" s="1"/>
  <c r="S47" i="10" l="1"/>
  <c r="R47" i="10"/>
  <c r="G48" i="10"/>
  <c r="Q47" i="10"/>
  <c r="H60" i="10"/>
  <c r="I60" i="10"/>
  <c r="T47" i="10" l="1"/>
  <c r="J48" i="10"/>
  <c r="L48" i="10"/>
  <c r="G49" i="10" l="1"/>
  <c r="Q48" i="10"/>
  <c r="R48" i="10"/>
  <c r="S48" i="10"/>
  <c r="T48" i="10" l="1"/>
  <c r="J49" i="10"/>
  <c r="L49" i="10"/>
  <c r="S49" i="10" l="1"/>
  <c r="R49" i="10"/>
  <c r="G50" i="10"/>
  <c r="Q49" i="10"/>
  <c r="T49" i="10" l="1"/>
  <c r="L50" i="10"/>
  <c r="J50" i="10"/>
  <c r="Q50" i="10" l="1"/>
  <c r="G51" i="10"/>
  <c r="S50" i="10"/>
  <c r="R50" i="10"/>
  <c r="J51" i="10" l="1"/>
  <c r="L51" i="10"/>
  <c r="T50" i="10"/>
  <c r="S51" i="10" l="1"/>
  <c r="R51" i="10"/>
  <c r="G52" i="10"/>
  <c r="Q51" i="10"/>
  <c r="J52" i="10" l="1"/>
  <c r="L52" i="10"/>
  <c r="T51" i="10"/>
  <c r="Q52" i="10" l="1"/>
  <c r="G53" i="10"/>
  <c r="S52" i="10"/>
  <c r="R52" i="10"/>
  <c r="T52" i="10" l="1"/>
  <c r="L53" i="10"/>
  <c r="J53" i="10"/>
  <c r="R53" i="10" l="1"/>
  <c r="S53" i="10"/>
  <c r="Q53" i="10"/>
  <c r="G54" i="10"/>
  <c r="T53" i="10" l="1"/>
  <c r="J54" i="10"/>
  <c r="L54" i="10"/>
  <c r="Q54" i="10" l="1"/>
  <c r="G55" i="10"/>
  <c r="S54" i="10"/>
  <c r="R54" i="10"/>
  <c r="T54" i="10" l="1"/>
  <c r="L55" i="10"/>
  <c r="J55" i="10"/>
  <c r="G56" i="10" l="1"/>
  <c r="Q55" i="10"/>
  <c r="R55" i="10"/>
  <c r="S55" i="10"/>
  <c r="T55" i="10" l="1"/>
  <c r="J56" i="10"/>
  <c r="L56" i="10"/>
  <c r="Q56" i="10" l="1"/>
  <c r="G57" i="10"/>
  <c r="R56" i="10"/>
  <c r="S56" i="10"/>
  <c r="L57" i="10" l="1"/>
  <c r="J57" i="10"/>
  <c r="T56" i="10"/>
  <c r="G58" i="10" l="1"/>
  <c r="Q57" i="10"/>
  <c r="R57" i="10"/>
  <c r="S57" i="10"/>
  <c r="T57" i="10" l="1"/>
  <c r="L58" i="10"/>
  <c r="J58" i="10"/>
  <c r="Q58" i="10" l="1"/>
  <c r="G59" i="10"/>
  <c r="S58" i="10"/>
  <c r="R58" i="10"/>
  <c r="T58" i="10" l="1"/>
  <c r="J59" i="10"/>
  <c r="L59" i="10"/>
  <c r="R59" i="10" l="1"/>
  <c r="S59" i="10"/>
  <c r="Q59" i="10"/>
  <c r="G60" i="10"/>
  <c r="J60" i="10" s="1"/>
  <c r="T59" i="10" l="1"/>
  <c r="M60" i="10"/>
  <c r="N60" i="10"/>
  <c r="L60" i="10"/>
  <c r="Q60" i="10" l="1"/>
  <c r="G61" i="10"/>
  <c r="H61" i="10"/>
  <c r="M61" i="10" s="1"/>
  <c r="H62" i="10" s="1"/>
  <c r="M62" i="10" s="1"/>
  <c r="R60" i="10"/>
  <c r="I61" i="10"/>
  <c r="N61" i="10" s="1"/>
  <c r="S60" i="10"/>
  <c r="H63" i="10" l="1"/>
  <c r="M63" i="10" s="1"/>
  <c r="H64" i="10" s="1"/>
  <c r="M64" i="10" s="1"/>
  <c r="H65" i="10" s="1"/>
  <c r="M65" i="10" s="1"/>
  <c r="H66" i="10" s="1"/>
  <c r="M66" i="10" s="1"/>
  <c r="H67" i="10" s="1"/>
  <c r="M67" i="10" s="1"/>
  <c r="L61" i="10"/>
  <c r="J61" i="10"/>
  <c r="R61" i="10" s="1"/>
  <c r="T60" i="10"/>
  <c r="I62" i="10"/>
  <c r="N62" i="10" s="1"/>
  <c r="S61" i="10" l="1"/>
  <c r="Q61" i="10"/>
  <c r="G62" i="10"/>
  <c r="I63" i="10"/>
  <c r="N63" i="10" s="1"/>
  <c r="H68" i="10"/>
  <c r="M68" i="10" s="1"/>
  <c r="T61" i="10" l="1"/>
  <c r="I64" i="10"/>
  <c r="N64" i="10" s="1"/>
  <c r="I65" i="10" s="1"/>
  <c r="N65" i="10" s="1"/>
  <c r="I66" i="10" s="1"/>
  <c r="N66" i="10" s="1"/>
  <c r="I67" i="10" s="1"/>
  <c r="N67" i="10" s="1"/>
  <c r="I68" i="10" s="1"/>
  <c r="N68" i="10" s="1"/>
  <c r="I69" i="10" s="1"/>
  <c r="N69" i="10" s="1"/>
  <c r="J62" i="10"/>
  <c r="L62" i="10"/>
  <c r="H69" i="10"/>
  <c r="M69" i="10" s="1"/>
  <c r="G63" i="10" l="1"/>
  <c r="Q62" i="10"/>
  <c r="R62" i="10"/>
  <c r="S62" i="10"/>
  <c r="H70" i="10"/>
  <c r="M70" i="10" s="1"/>
  <c r="I70" i="10"/>
  <c r="N70" i="10" s="1"/>
  <c r="T62" i="10" l="1"/>
  <c r="L63" i="10"/>
  <c r="J63" i="10"/>
  <c r="I71" i="10"/>
  <c r="N71" i="10" s="1"/>
  <c r="H71" i="10"/>
  <c r="M71" i="10" s="1"/>
  <c r="R63" i="10" l="1"/>
  <c r="S63" i="10"/>
  <c r="G64" i="10"/>
  <c r="Q63" i="10"/>
  <c r="H72" i="10"/>
  <c r="M72" i="10" s="1"/>
  <c r="I72" i="10"/>
  <c r="N72" i="10" s="1"/>
  <c r="T63" i="10" l="1"/>
  <c r="J64" i="10"/>
  <c r="L64" i="10"/>
  <c r="I73" i="10"/>
  <c r="N73" i="10" s="1"/>
  <c r="H73" i="10"/>
  <c r="M73" i="10" s="1"/>
  <c r="G65" i="10" l="1"/>
  <c r="Q64" i="10"/>
  <c r="R64" i="10"/>
  <c r="S64" i="10"/>
  <c r="H74" i="10"/>
  <c r="M74" i="10" s="1"/>
  <c r="I74" i="10"/>
  <c r="N74" i="10" s="1"/>
  <c r="T64" i="10" l="1"/>
  <c r="L65" i="10"/>
  <c r="J65" i="10"/>
  <c r="H75" i="10"/>
  <c r="M75" i="10" s="1"/>
  <c r="I75" i="10"/>
  <c r="N75" i="10" s="1"/>
  <c r="R65" i="10" l="1"/>
  <c r="S65" i="10"/>
  <c r="G66" i="10"/>
  <c r="Q65" i="10"/>
  <c r="H76" i="10"/>
  <c r="M76" i="10" s="1"/>
  <c r="I76" i="10"/>
  <c r="N76" i="10" s="1"/>
  <c r="T65" i="10" l="1"/>
  <c r="J66" i="10"/>
  <c r="L66" i="10"/>
  <c r="H77" i="10"/>
  <c r="M77" i="10" s="1"/>
  <c r="I77" i="10"/>
  <c r="N77" i="10" s="1"/>
  <c r="S66" i="10" l="1"/>
  <c r="R66" i="10"/>
  <c r="Q66" i="10"/>
  <c r="G67" i="10"/>
  <c r="I78" i="10"/>
  <c r="N78" i="10" s="1"/>
  <c r="H78" i="10"/>
  <c r="M78" i="10" s="1"/>
  <c r="L67" i="10" l="1"/>
  <c r="J67" i="10"/>
  <c r="T66" i="10"/>
  <c r="I79" i="10"/>
  <c r="N79" i="10" s="1"/>
  <c r="H79" i="10"/>
  <c r="M79" i="10" s="1"/>
  <c r="R67" i="10" l="1"/>
  <c r="S67" i="10"/>
  <c r="Q67" i="10"/>
  <c r="G68" i="10"/>
  <c r="H80" i="10"/>
  <c r="I80" i="10"/>
  <c r="T67" i="10" l="1"/>
  <c r="L68" i="10"/>
  <c r="J68" i="10"/>
  <c r="S68" i="10" l="1"/>
  <c r="R68" i="10"/>
  <c r="G69" i="10"/>
  <c r="Q68" i="10"/>
  <c r="T68" i="10" l="1"/>
  <c r="L69" i="10"/>
  <c r="J69" i="10"/>
  <c r="Q69" i="10" l="1"/>
  <c r="G70" i="10"/>
  <c r="S69" i="10"/>
  <c r="R69" i="10"/>
  <c r="L70" i="10" l="1"/>
  <c r="J70" i="10"/>
  <c r="T69" i="10"/>
  <c r="R70" i="10" l="1"/>
  <c r="S70" i="10"/>
  <c r="Q70" i="10"/>
  <c r="G71" i="10"/>
  <c r="J71" i="10" l="1"/>
  <c r="L71" i="10"/>
  <c r="T70" i="10"/>
  <c r="Q71" i="10" l="1"/>
  <c r="G72" i="10"/>
  <c r="R71" i="10"/>
  <c r="S71" i="10"/>
  <c r="J72" i="10" l="1"/>
  <c r="L72" i="10"/>
  <c r="T71" i="10"/>
  <c r="Q72" i="10" l="1"/>
  <c r="G73" i="10"/>
  <c r="R72" i="10"/>
  <c r="S72" i="10"/>
  <c r="T72" i="10" l="1"/>
  <c r="L73" i="10"/>
  <c r="J73" i="10"/>
  <c r="R73" i="10" l="1"/>
  <c r="S73" i="10"/>
  <c r="G74" i="10"/>
  <c r="Q73" i="10"/>
  <c r="T73" i="10" l="1"/>
  <c r="L74" i="10"/>
  <c r="J74" i="10"/>
  <c r="R74" i="10" l="1"/>
  <c r="S74" i="10"/>
  <c r="Q74" i="10"/>
  <c r="G75" i="10"/>
  <c r="T74" i="10" l="1"/>
  <c r="J75" i="10"/>
  <c r="L75" i="10"/>
  <c r="G76" i="10" l="1"/>
  <c r="Q75" i="10"/>
  <c r="R75" i="10"/>
  <c r="S75" i="10"/>
  <c r="T75" i="10" l="1"/>
  <c r="L76" i="10"/>
  <c r="J76" i="10"/>
  <c r="R76" i="10" l="1"/>
  <c r="S76" i="10"/>
  <c r="Q76" i="10"/>
  <c r="G77" i="10"/>
  <c r="T76" i="10" l="1"/>
  <c r="L77" i="10"/>
  <c r="J77" i="10"/>
  <c r="R77" i="10" l="1"/>
  <c r="S77" i="10"/>
  <c r="G78" i="10"/>
  <c r="Q77" i="10"/>
  <c r="T77" i="10" l="1"/>
  <c r="J78" i="10"/>
  <c r="L78" i="10"/>
  <c r="G79" i="10" l="1"/>
  <c r="Q78" i="10"/>
  <c r="R78" i="10"/>
  <c r="S78" i="10"/>
  <c r="T78" i="10" l="1"/>
  <c r="J79" i="10"/>
  <c r="L79" i="10"/>
  <c r="G80" i="10" l="1"/>
  <c r="J80" i="10" s="1"/>
  <c r="Q79" i="10"/>
  <c r="S79" i="10"/>
  <c r="R79" i="10"/>
  <c r="T79" i="10" l="1"/>
  <c r="M80" i="10"/>
  <c r="N80" i="10"/>
  <c r="L80" i="10"/>
  <c r="G81" i="10" l="1"/>
  <c r="Q80" i="10"/>
  <c r="H81" i="10"/>
  <c r="M81" i="10" s="1"/>
  <c r="H82" i="10" s="1"/>
  <c r="M82" i="10" s="1"/>
  <c r="R80" i="10"/>
  <c r="I81" i="10"/>
  <c r="N81" i="10" s="1"/>
  <c r="S80" i="10"/>
  <c r="T80" i="10" l="1"/>
  <c r="J81" i="10"/>
  <c r="R81" i="10" s="1"/>
  <c r="L81" i="10"/>
  <c r="H83" i="10"/>
  <c r="M83" i="10" s="1"/>
  <c r="H84" i="10" s="1"/>
  <c r="M84" i="10" s="1"/>
  <c r="H85" i="10" s="1"/>
  <c r="M85" i="10" s="1"/>
  <c r="H86" i="10" s="1"/>
  <c r="M86" i="10" s="1"/>
  <c r="H87" i="10" s="1"/>
  <c r="M87" i="10" s="1"/>
  <c r="I82" i="10"/>
  <c r="N82" i="10" s="1"/>
  <c r="I83" i="10" l="1"/>
  <c r="N83" i="10" s="1"/>
  <c r="Q81" i="10"/>
  <c r="G82" i="10"/>
  <c r="S81" i="10"/>
  <c r="H88" i="10"/>
  <c r="M88" i="10" s="1"/>
  <c r="T81" i="10" l="1"/>
  <c r="I84" i="10"/>
  <c r="N84" i="10" s="1"/>
  <c r="I85" i="10" s="1"/>
  <c r="N85" i="10" s="1"/>
  <c r="I86" i="10" s="1"/>
  <c r="N86" i="10" s="1"/>
  <c r="I87" i="10" s="1"/>
  <c r="N87" i="10" s="1"/>
  <c r="I88" i="10" s="1"/>
  <c r="N88" i="10" s="1"/>
  <c r="I89" i="10" s="1"/>
  <c r="N89" i="10" s="1"/>
  <c r="J82" i="10"/>
  <c r="L82" i="10"/>
  <c r="H89" i="10"/>
  <c r="M89" i="10" s="1"/>
  <c r="G83" i="10" l="1"/>
  <c r="Q82" i="10"/>
  <c r="R82" i="10"/>
  <c r="S82" i="10"/>
  <c r="H90" i="10"/>
  <c r="M90" i="10" s="1"/>
  <c r="I90" i="10"/>
  <c r="N90" i="10" s="1"/>
  <c r="T82" i="10" l="1"/>
  <c r="L83" i="10"/>
  <c r="J83" i="10"/>
  <c r="H91" i="10"/>
  <c r="M91" i="10" s="1"/>
  <c r="I91" i="10"/>
  <c r="N91" i="10" s="1"/>
  <c r="R83" i="10" l="1"/>
  <c r="S83" i="10"/>
  <c r="Q83" i="10"/>
  <c r="G84" i="10"/>
  <c r="I92" i="10"/>
  <c r="N92" i="10" s="1"/>
  <c r="H92" i="10"/>
  <c r="M92" i="10" s="1"/>
  <c r="T83" i="10" l="1"/>
  <c r="L84" i="10"/>
  <c r="J84" i="10"/>
  <c r="I93" i="10"/>
  <c r="N93" i="10" s="1"/>
  <c r="H93" i="10"/>
  <c r="M93" i="10" s="1"/>
  <c r="R84" i="10" l="1"/>
  <c r="S84" i="10"/>
  <c r="G85" i="10"/>
  <c r="Q84" i="10"/>
  <c r="I94" i="10"/>
  <c r="N94" i="10" s="1"/>
  <c r="H94" i="10"/>
  <c r="M94" i="10" s="1"/>
  <c r="T84" i="10" l="1"/>
  <c r="J85" i="10"/>
  <c r="L85" i="10"/>
  <c r="H95" i="10"/>
  <c r="M95" i="10" s="1"/>
  <c r="I95" i="10"/>
  <c r="N95" i="10" s="1"/>
  <c r="G86" i="10" l="1"/>
  <c r="Q85" i="10"/>
  <c r="R85" i="10"/>
  <c r="S85" i="10"/>
  <c r="H96" i="10"/>
  <c r="M96" i="10" s="1"/>
  <c r="I96" i="10"/>
  <c r="N96" i="10" s="1"/>
  <c r="T85" i="10" l="1"/>
  <c r="L86" i="10"/>
  <c r="J86" i="10"/>
  <c r="I97" i="10"/>
  <c r="N97" i="10" s="1"/>
  <c r="H97" i="10"/>
  <c r="M97" i="10" s="1"/>
  <c r="R86" i="10" l="1"/>
  <c r="S86" i="10"/>
  <c r="Q86" i="10"/>
  <c r="G87" i="10"/>
  <c r="I98" i="10"/>
  <c r="N98" i="10" s="1"/>
  <c r="H98" i="10"/>
  <c r="M98" i="10" s="1"/>
  <c r="J87" i="10" l="1"/>
  <c r="L87" i="10"/>
  <c r="T86" i="10"/>
  <c r="I99" i="10"/>
  <c r="N99" i="10" s="1"/>
  <c r="H99" i="10"/>
  <c r="M99" i="10" s="1"/>
  <c r="G88" i="10" l="1"/>
  <c r="Q87" i="10"/>
  <c r="S87" i="10"/>
  <c r="R87" i="10"/>
  <c r="H100" i="10"/>
  <c r="I100" i="10"/>
  <c r="T87" i="10" l="1"/>
  <c r="L88" i="10"/>
  <c r="J88" i="10"/>
  <c r="R88" i="10" l="1"/>
  <c r="S88" i="10"/>
  <c r="Q88" i="10"/>
  <c r="G89" i="10"/>
  <c r="L89" i="10" l="1"/>
  <c r="J89" i="10"/>
  <c r="T88" i="10"/>
  <c r="R89" i="10" l="1"/>
  <c r="S89" i="10"/>
  <c r="Q89" i="10"/>
  <c r="G90" i="10"/>
  <c r="T89" i="10" l="1"/>
  <c r="J90" i="10"/>
  <c r="L90" i="10"/>
  <c r="Q90" i="10" l="1"/>
  <c r="G91" i="10"/>
  <c r="R90" i="10"/>
  <c r="S90" i="10"/>
  <c r="J91" i="10" l="1"/>
  <c r="L91" i="10"/>
  <c r="T90" i="10"/>
  <c r="G92" i="10" l="1"/>
  <c r="Q91" i="10"/>
  <c r="S91" i="10"/>
  <c r="R91" i="10"/>
  <c r="T91" i="10" l="1"/>
  <c r="L92" i="10"/>
  <c r="J92" i="10"/>
  <c r="Q92" i="10" l="1"/>
  <c r="G93" i="10"/>
  <c r="S92" i="10"/>
  <c r="R92" i="10"/>
  <c r="J93" i="10" l="1"/>
  <c r="L93" i="10"/>
  <c r="T92" i="10"/>
  <c r="R93" i="10" l="1"/>
  <c r="S93" i="10"/>
  <c r="G94" i="10"/>
  <c r="Q93" i="10"/>
  <c r="T93" i="10" l="1"/>
  <c r="J94" i="10"/>
  <c r="L94" i="10"/>
  <c r="S94" i="10" l="1"/>
  <c r="R94" i="10"/>
  <c r="Q94" i="10"/>
  <c r="G95" i="10"/>
  <c r="T94" i="10" l="1"/>
  <c r="J95" i="10"/>
  <c r="L95" i="10"/>
  <c r="S95" i="10" l="1"/>
  <c r="R95" i="10"/>
  <c r="Q95" i="10"/>
  <c r="G96" i="10"/>
  <c r="T95" i="10" l="1"/>
  <c r="J96" i="10"/>
  <c r="L96" i="10"/>
  <c r="R96" i="10" l="1"/>
  <c r="S96" i="10"/>
  <c r="G97" i="10"/>
  <c r="Q96" i="10"/>
  <c r="T96" i="10" l="1"/>
  <c r="L97" i="10"/>
  <c r="J97" i="10"/>
  <c r="S97" i="10" l="1"/>
  <c r="R97" i="10"/>
  <c r="G98" i="10"/>
  <c r="Q97" i="10"/>
  <c r="T97" i="10" l="1"/>
  <c r="L98" i="10"/>
  <c r="J98" i="10"/>
  <c r="R98" i="10" l="1"/>
  <c r="S98" i="10"/>
  <c r="Q98" i="10"/>
  <c r="G99" i="10"/>
  <c r="L99" i="10" l="1"/>
  <c r="J99" i="10"/>
  <c r="T98" i="10"/>
  <c r="R99" i="10" l="1"/>
  <c r="S99" i="10"/>
  <c r="G100" i="10"/>
  <c r="J100" i="10" s="1"/>
  <c r="Q99" i="10"/>
  <c r="T99" i="10" l="1"/>
  <c r="L100" i="10"/>
  <c r="M100" i="10"/>
  <c r="N100" i="10"/>
  <c r="S100" i="10" l="1"/>
  <c r="I101" i="10"/>
  <c r="H101" i="10"/>
  <c r="R100" i="10"/>
  <c r="Q100" i="10"/>
  <c r="G101" i="10"/>
  <c r="T100" i="10" l="1"/>
  <c r="J101" i="10"/>
  <c r="L101" i="10"/>
  <c r="M101" i="10"/>
  <c r="N101" i="10"/>
  <c r="S101" i="10" l="1"/>
  <c r="I102" i="10"/>
  <c r="N102" i="10" s="1"/>
  <c r="R101" i="10"/>
  <c r="H102" i="10"/>
  <c r="M102" i="10" s="1"/>
  <c r="H103" i="10" s="1"/>
  <c r="M103" i="10" s="1"/>
  <c r="H104" i="10" s="1"/>
  <c r="M104" i="10" s="1"/>
  <c r="H105" i="10" s="1"/>
  <c r="M105" i="10" s="1"/>
  <c r="H106" i="10" s="1"/>
  <c r="M106" i="10" s="1"/>
  <c r="Q101" i="10"/>
  <c r="G102" i="10"/>
  <c r="T101" i="10" l="1"/>
  <c r="L102" i="10"/>
  <c r="J102" i="10"/>
  <c r="R102" i="10" s="1"/>
  <c r="I103" i="10"/>
  <c r="N103" i="10" s="1"/>
  <c r="H107" i="10"/>
  <c r="M107" i="10" s="1"/>
  <c r="Q102" i="10" l="1"/>
  <c r="G103" i="10"/>
  <c r="S102" i="10"/>
  <c r="I104" i="10"/>
  <c r="N104" i="10" s="1"/>
  <c r="I105" i="10" s="1"/>
  <c r="N105" i="10" s="1"/>
  <c r="I106" i="10" s="1"/>
  <c r="N106" i="10" s="1"/>
  <c r="I107" i="10" s="1"/>
  <c r="N107" i="10" s="1"/>
  <c r="I108" i="10" s="1"/>
  <c r="N108" i="10" s="1"/>
  <c r="H108" i="10"/>
  <c r="M108" i="10" s="1"/>
  <c r="L103" i="10" l="1"/>
  <c r="J103" i="10"/>
  <c r="T102" i="10"/>
  <c r="H109" i="10"/>
  <c r="M109" i="10" s="1"/>
  <c r="I109" i="10"/>
  <c r="N109" i="10" s="1"/>
  <c r="R103" i="10" l="1"/>
  <c r="S103" i="10"/>
  <c r="G104" i="10"/>
  <c r="Q103" i="10"/>
  <c r="I110" i="10"/>
  <c r="N110" i="10" s="1"/>
  <c r="H110" i="10"/>
  <c r="M110" i="10" s="1"/>
  <c r="T103" i="10" l="1"/>
  <c r="J104" i="10"/>
  <c r="L104" i="10"/>
  <c r="I111" i="10"/>
  <c r="N111" i="10" s="1"/>
  <c r="H111" i="10"/>
  <c r="M111" i="10" s="1"/>
  <c r="Q104" i="10" l="1"/>
  <c r="G105" i="10"/>
  <c r="R104" i="10"/>
  <c r="S104" i="10"/>
  <c r="I112" i="10"/>
  <c r="N112" i="10" s="1"/>
  <c r="H112" i="10"/>
  <c r="M112" i="10" s="1"/>
  <c r="J105" i="10" l="1"/>
  <c r="L105" i="10"/>
  <c r="T104" i="10"/>
  <c r="I113" i="10"/>
  <c r="N113" i="10" s="1"/>
  <c r="H113" i="10"/>
  <c r="M113" i="10" s="1"/>
  <c r="G106" i="10" l="1"/>
  <c r="Q105" i="10"/>
  <c r="R105" i="10"/>
  <c r="S105" i="10"/>
  <c r="I114" i="10"/>
  <c r="N114" i="10" s="1"/>
  <c r="H114" i="10"/>
  <c r="M114" i="10" s="1"/>
  <c r="J106" i="10" l="1"/>
  <c r="L106" i="10"/>
  <c r="T105" i="10"/>
  <c r="I115" i="10"/>
  <c r="N115" i="10" s="1"/>
  <c r="H115" i="10"/>
  <c r="M115" i="10" s="1"/>
  <c r="S106" i="10" l="1"/>
  <c r="R106" i="10"/>
  <c r="Q106" i="10"/>
  <c r="G107" i="10"/>
  <c r="H116" i="10"/>
  <c r="M116" i="10" s="1"/>
  <c r="I116" i="10"/>
  <c r="N116" i="10" s="1"/>
  <c r="L107" i="10" l="1"/>
  <c r="J107" i="10"/>
  <c r="T106" i="10"/>
  <c r="I117" i="10"/>
  <c r="N117" i="10" s="1"/>
  <c r="H117" i="10"/>
  <c r="M117" i="10" s="1"/>
  <c r="S107" i="10" l="1"/>
  <c r="R107" i="10"/>
  <c r="Q107" i="10"/>
  <c r="G108" i="10"/>
  <c r="H118" i="10"/>
  <c r="M118" i="10" s="1"/>
  <c r="I118" i="10"/>
  <c r="N118" i="10" s="1"/>
  <c r="T107" i="10" l="1"/>
  <c r="J108" i="10"/>
  <c r="L108" i="10"/>
  <c r="I119" i="10"/>
  <c r="N119" i="10" s="1"/>
  <c r="H119" i="10"/>
  <c r="M119" i="10" s="1"/>
  <c r="R108" i="10" l="1"/>
  <c r="S108" i="10"/>
  <c r="G109" i="10"/>
  <c r="Q108" i="10"/>
  <c r="I120" i="10"/>
  <c r="N120" i="10" s="1"/>
  <c r="H120" i="10"/>
  <c r="M120" i="10" s="1"/>
  <c r="T108" i="10" l="1"/>
  <c r="J109" i="10"/>
  <c r="L109" i="10"/>
  <c r="H121" i="10"/>
  <c r="M121" i="10" s="1"/>
  <c r="I121" i="10"/>
  <c r="N121" i="10" s="1"/>
  <c r="R109" i="10" l="1"/>
  <c r="S109" i="10"/>
  <c r="Q109" i="10"/>
  <c r="G110" i="10"/>
  <c r="I122" i="10"/>
  <c r="N122" i="10" s="1"/>
  <c r="H122" i="10"/>
  <c r="M122" i="10" s="1"/>
  <c r="L110" i="10" l="1"/>
  <c r="J110" i="10"/>
  <c r="T109" i="10"/>
  <c r="H123" i="10"/>
  <c r="M123" i="10" s="1"/>
  <c r="I123" i="10"/>
  <c r="N123" i="10" s="1"/>
  <c r="Q110" i="10" l="1"/>
  <c r="G111" i="10"/>
  <c r="S110" i="10"/>
  <c r="R110" i="10"/>
  <c r="H124" i="10"/>
  <c r="M124" i="10" s="1"/>
  <c r="I124" i="10"/>
  <c r="N124" i="10" s="1"/>
  <c r="L111" i="10" l="1"/>
  <c r="J111" i="10"/>
  <c r="T110" i="10"/>
  <c r="I125" i="10"/>
  <c r="N125" i="10" s="1"/>
  <c r="H125" i="10"/>
  <c r="M125" i="10" s="1"/>
  <c r="S111" i="10" l="1"/>
  <c r="R111" i="10"/>
  <c r="Q111" i="10"/>
  <c r="G112" i="10"/>
  <c r="I126" i="10"/>
  <c r="N126" i="10" s="1"/>
  <c r="H126" i="10"/>
  <c r="M126" i="10" s="1"/>
  <c r="T111" i="10" l="1"/>
  <c r="L112" i="10"/>
  <c r="J112" i="10"/>
  <c r="I127" i="10"/>
  <c r="N127" i="10" s="1"/>
  <c r="H127" i="10"/>
  <c r="M127" i="10" s="1"/>
  <c r="G113" i="10" l="1"/>
  <c r="Q112" i="10"/>
  <c r="S112" i="10"/>
  <c r="R112" i="10"/>
  <c r="I128" i="10"/>
  <c r="N128" i="10" s="1"/>
  <c r="H128" i="10"/>
  <c r="M128" i="10" s="1"/>
  <c r="T112" i="10" l="1"/>
  <c r="L113" i="10"/>
  <c r="J113" i="10"/>
  <c r="H129" i="10"/>
  <c r="M129" i="10" s="1"/>
  <c r="I129" i="10"/>
  <c r="N129" i="10" s="1"/>
  <c r="Q113" i="10" l="1"/>
  <c r="G114" i="10"/>
  <c r="S113" i="10"/>
  <c r="R113" i="10"/>
  <c r="H130" i="10"/>
  <c r="M130" i="10" s="1"/>
  <c r="I130" i="10"/>
  <c r="N130" i="10" s="1"/>
  <c r="T113" i="10" l="1"/>
  <c r="J114" i="10"/>
  <c r="L114" i="10"/>
  <c r="I131" i="10"/>
  <c r="N131" i="10" s="1"/>
  <c r="H131" i="10"/>
  <c r="M131" i="10" s="1"/>
  <c r="S114" i="10" l="1"/>
  <c r="R114" i="10"/>
  <c r="Q114" i="10"/>
  <c r="G115" i="10"/>
  <c r="H132" i="10"/>
  <c r="M132" i="10" s="1"/>
  <c r="I132" i="10"/>
  <c r="N132" i="10" s="1"/>
  <c r="T114" i="10" l="1"/>
  <c r="L115" i="10"/>
  <c r="J115" i="10"/>
  <c r="I133" i="10"/>
  <c r="N133" i="10" s="1"/>
  <c r="H133" i="10"/>
  <c r="M133" i="10" s="1"/>
  <c r="S115" i="10" l="1"/>
  <c r="R115" i="10"/>
  <c r="Q115" i="10"/>
  <c r="G116" i="10"/>
  <c r="I134" i="10"/>
  <c r="N134" i="10" s="1"/>
  <c r="H134" i="10"/>
  <c r="M134" i="10" s="1"/>
  <c r="L116" i="10" l="1"/>
  <c r="J116" i="10"/>
  <c r="T115" i="10"/>
  <c r="I135" i="10"/>
  <c r="N135" i="10" s="1"/>
  <c r="H135" i="10"/>
  <c r="M135" i="10" s="1"/>
  <c r="G117" i="10" l="1"/>
  <c r="Q116" i="10"/>
  <c r="S116" i="10"/>
  <c r="R116" i="10"/>
  <c r="H136" i="10"/>
  <c r="M136" i="10" s="1"/>
  <c r="I136" i="10"/>
  <c r="N136" i="10" s="1"/>
  <c r="T116" i="10" l="1"/>
  <c r="L117" i="10"/>
  <c r="J117" i="10"/>
  <c r="H137" i="10"/>
  <c r="M137" i="10" s="1"/>
  <c r="I137" i="10"/>
  <c r="N137" i="10" s="1"/>
  <c r="G118" i="10" l="1"/>
  <c r="Q117" i="10"/>
  <c r="R117" i="10"/>
  <c r="S117" i="10"/>
  <c r="I138" i="10"/>
  <c r="N138" i="10" s="1"/>
  <c r="H138" i="10"/>
  <c r="M138" i="10" s="1"/>
  <c r="T117" i="10" l="1"/>
  <c r="J118" i="10"/>
  <c r="L118" i="10"/>
  <c r="H139" i="10"/>
  <c r="I139" i="10"/>
  <c r="Q118" i="10" l="1"/>
  <c r="G119" i="10"/>
  <c r="R118" i="10"/>
  <c r="S118" i="10"/>
  <c r="T118" i="10" l="1"/>
  <c r="L119" i="10"/>
  <c r="J119" i="10"/>
  <c r="R119" i="10" l="1"/>
  <c r="S119" i="10"/>
  <c r="Q119" i="10"/>
  <c r="G120" i="10"/>
  <c r="T119" i="10" l="1"/>
  <c r="L120" i="10"/>
  <c r="J120" i="10"/>
  <c r="S120" i="10" l="1"/>
  <c r="R120" i="10"/>
  <c r="Q120" i="10"/>
  <c r="G121" i="10"/>
  <c r="T120" i="10" l="1"/>
  <c r="J121" i="10"/>
  <c r="L121" i="10"/>
  <c r="Q121" i="10" l="1"/>
  <c r="G122" i="10"/>
  <c r="R121" i="10"/>
  <c r="S121" i="10"/>
  <c r="J122" i="10" l="1"/>
  <c r="L122" i="10"/>
  <c r="T121" i="10"/>
  <c r="Q122" i="10" l="1"/>
  <c r="G123" i="10"/>
  <c r="S122" i="10"/>
  <c r="R122" i="10"/>
  <c r="T122" i="10" l="1"/>
  <c r="J123" i="10"/>
  <c r="L123" i="10"/>
  <c r="S123" i="10" l="1"/>
  <c r="R123" i="10"/>
  <c r="G124" i="10"/>
  <c r="Q123" i="10"/>
  <c r="T123" i="10" l="1"/>
  <c r="L124" i="10"/>
  <c r="J124" i="10"/>
  <c r="R124" i="10" l="1"/>
  <c r="S124" i="10"/>
  <c r="G125" i="10"/>
  <c r="Q124" i="10"/>
  <c r="T124" i="10" l="1"/>
  <c r="J125" i="10"/>
  <c r="L125" i="10"/>
  <c r="G126" i="10" l="1"/>
  <c r="Q125" i="10"/>
  <c r="S125" i="10"/>
  <c r="R125" i="10"/>
  <c r="T125" i="10" l="1"/>
  <c r="J126" i="10"/>
  <c r="L126" i="10"/>
  <c r="Q126" i="10" l="1"/>
  <c r="G127" i="10"/>
  <c r="S126" i="10"/>
  <c r="R126" i="10"/>
  <c r="T126" i="10" l="1"/>
  <c r="L127" i="10"/>
  <c r="J127" i="10"/>
  <c r="G128" i="10" l="1"/>
  <c r="Q127" i="10"/>
  <c r="R127" i="10"/>
  <c r="S127" i="10"/>
  <c r="T127" i="10" l="1"/>
  <c r="L128" i="10"/>
  <c r="J128" i="10"/>
  <c r="G129" i="10" l="1"/>
  <c r="Q128" i="10"/>
  <c r="R128" i="10"/>
  <c r="S128" i="10"/>
  <c r="T128" i="10" l="1"/>
  <c r="L129" i="10"/>
  <c r="J129" i="10"/>
  <c r="R129" i="10" l="1"/>
  <c r="S129" i="10"/>
  <c r="G130" i="10"/>
  <c r="Q129" i="10"/>
  <c r="J130" i="10" l="1"/>
  <c r="L130" i="10"/>
  <c r="T129" i="10"/>
  <c r="G131" i="10" l="1"/>
  <c r="Q130" i="10"/>
  <c r="S130" i="10"/>
  <c r="R130" i="10"/>
  <c r="T130" i="10" l="1"/>
  <c r="L131" i="10"/>
  <c r="J131" i="10"/>
  <c r="S131" i="10" l="1"/>
  <c r="R131" i="10"/>
  <c r="G132" i="10"/>
  <c r="Q131" i="10"/>
  <c r="T131" i="10" l="1"/>
  <c r="L132" i="10"/>
  <c r="J132" i="10"/>
  <c r="S132" i="10" l="1"/>
  <c r="R132" i="10"/>
  <c r="G133" i="10"/>
  <c r="Q132" i="10"/>
  <c r="T132" i="10" l="1"/>
  <c r="J133" i="10"/>
  <c r="L133" i="10"/>
  <c r="S133" i="10" l="1"/>
  <c r="R133" i="10"/>
  <c r="G134" i="10"/>
  <c r="Q133" i="10"/>
  <c r="T133" i="10" l="1"/>
  <c r="J134" i="10"/>
  <c r="L134" i="10"/>
  <c r="G135" i="10" l="1"/>
  <c r="Q134" i="10"/>
  <c r="R134" i="10"/>
  <c r="S134" i="10"/>
  <c r="T134" i="10" l="1"/>
  <c r="J135" i="10"/>
  <c r="L135" i="10"/>
  <c r="G136" i="10" l="1"/>
  <c r="Q135" i="10"/>
  <c r="R135" i="10"/>
  <c r="S135" i="10"/>
  <c r="T135" i="10" l="1"/>
  <c r="L136" i="10"/>
  <c r="J136" i="10"/>
  <c r="S136" i="10" l="1"/>
  <c r="R136" i="10"/>
  <c r="Q136" i="10"/>
  <c r="G137" i="10"/>
  <c r="T136" i="10" l="1"/>
  <c r="J137" i="10"/>
  <c r="L137" i="10"/>
  <c r="S137" i="10" l="1"/>
  <c r="R137" i="10"/>
  <c r="G138" i="10"/>
  <c r="Q137" i="10"/>
  <c r="T137" i="10" l="1"/>
  <c r="J138" i="10"/>
  <c r="L138" i="10"/>
  <c r="R138" i="10" l="1"/>
  <c r="S138" i="10"/>
  <c r="Q138" i="10"/>
  <c r="G139" i="10"/>
  <c r="J139" i="10" s="1"/>
  <c r="T138" i="10" l="1"/>
  <c r="N139" i="10"/>
  <c r="L139" i="10"/>
  <c r="M139" i="10"/>
  <c r="S139" i="10" l="1"/>
  <c r="I140" i="10"/>
  <c r="R139" i="10"/>
  <c r="H140" i="10"/>
  <c r="G140" i="10"/>
  <c r="Q139" i="10"/>
  <c r="J140" i="10" l="1"/>
  <c r="L140" i="10" s="1"/>
  <c r="T139" i="10"/>
  <c r="M140" i="10" l="1"/>
  <c r="N140" i="10"/>
  <c r="S140" i="10"/>
  <c r="I141" i="10"/>
  <c r="N141" i="10" s="1"/>
  <c r="I142" i="10" s="1"/>
  <c r="N142" i="10" s="1"/>
  <c r="I143" i="10" s="1"/>
  <c r="N143" i="10" s="1"/>
  <c r="I144" i="10" s="1"/>
  <c r="N144" i="10" s="1"/>
  <c r="I145" i="10" s="1"/>
  <c r="N145" i="10" s="1"/>
  <c r="R140" i="10"/>
  <c r="H141" i="10"/>
  <c r="M141" i="10" s="1"/>
  <c r="G141" i="10"/>
  <c r="Q140" i="10"/>
  <c r="J141" i="10" l="1"/>
  <c r="S141" i="10" s="1"/>
  <c r="L141" i="10"/>
  <c r="H142" i="10"/>
  <c r="M142" i="10" s="1"/>
  <c r="T140" i="10"/>
  <c r="I146" i="10"/>
  <c r="N146" i="10" s="1"/>
  <c r="G142" i="10" l="1"/>
  <c r="Q141" i="10"/>
  <c r="H143" i="10"/>
  <c r="M143" i="10" s="1"/>
  <c r="H144" i="10" s="1"/>
  <c r="M144" i="10" s="1"/>
  <c r="H145" i="10" s="1"/>
  <c r="M145" i="10" s="1"/>
  <c r="H146" i="10" s="1"/>
  <c r="M146" i="10" s="1"/>
  <c r="H147" i="10" s="1"/>
  <c r="M147" i="10" s="1"/>
  <c r="R141" i="10"/>
  <c r="I147" i="10"/>
  <c r="N147" i="10" s="1"/>
  <c r="T141" i="10" l="1"/>
  <c r="L142" i="10"/>
  <c r="J142" i="10"/>
  <c r="I148" i="10"/>
  <c r="N148" i="10" s="1"/>
  <c r="H148" i="10"/>
  <c r="M148" i="10" s="1"/>
  <c r="S142" i="10" l="1"/>
  <c r="R142" i="10"/>
  <c r="Q142" i="10"/>
  <c r="G143" i="10"/>
  <c r="H149" i="10"/>
  <c r="M149" i="10" s="1"/>
  <c r="I149" i="10"/>
  <c r="N149" i="10" s="1"/>
  <c r="J143" i="10" l="1"/>
  <c r="L143" i="10"/>
  <c r="T142" i="10"/>
  <c r="H150" i="10"/>
  <c r="M150" i="10" s="1"/>
  <c r="I150" i="10"/>
  <c r="N150" i="10" s="1"/>
  <c r="Q143" i="10" l="1"/>
  <c r="G144" i="10"/>
  <c r="S143" i="10"/>
  <c r="R143" i="10"/>
  <c r="I151" i="10"/>
  <c r="N151" i="10" s="1"/>
  <c r="H151" i="10"/>
  <c r="M151" i="10" s="1"/>
  <c r="J144" i="10" l="1"/>
  <c r="L144" i="10"/>
  <c r="T143" i="10"/>
  <c r="I152" i="10"/>
  <c r="N152" i="10" s="1"/>
  <c r="H152" i="10"/>
  <c r="M152" i="10" s="1"/>
  <c r="S144" i="10" l="1"/>
  <c r="R144" i="10"/>
  <c r="G145" i="10"/>
  <c r="Q144" i="10"/>
  <c r="I153" i="10"/>
  <c r="N153" i="10" s="1"/>
  <c r="H153" i="10"/>
  <c r="M153" i="10" s="1"/>
  <c r="T144" i="10" l="1"/>
  <c r="L145" i="10"/>
  <c r="J145" i="10"/>
  <c r="I154" i="10"/>
  <c r="N154" i="10" s="1"/>
  <c r="H154" i="10"/>
  <c r="M154" i="10" s="1"/>
  <c r="S145" i="10" l="1"/>
  <c r="R145" i="10"/>
  <c r="G146" i="10"/>
  <c r="Q145" i="10"/>
  <c r="I155" i="10"/>
  <c r="N155" i="10" s="1"/>
  <c r="H155" i="10"/>
  <c r="M155" i="10" s="1"/>
  <c r="T145" i="10" l="1"/>
  <c r="J146" i="10"/>
  <c r="L146" i="10"/>
  <c r="I156" i="10"/>
  <c r="N156" i="10" s="1"/>
  <c r="H156" i="10"/>
  <c r="M156" i="10" s="1"/>
  <c r="G147" i="10" l="1"/>
  <c r="Q146" i="10"/>
  <c r="S146" i="10"/>
  <c r="R146" i="10"/>
  <c r="I157" i="10"/>
  <c r="N157" i="10" s="1"/>
  <c r="H157" i="10"/>
  <c r="M157" i="10" s="1"/>
  <c r="T146" i="10" l="1"/>
  <c r="L147" i="10"/>
  <c r="J147" i="10"/>
  <c r="H158" i="10"/>
  <c r="M158" i="10" s="1"/>
  <c r="I158" i="10"/>
  <c r="N158" i="10" s="1"/>
  <c r="R147" i="10" l="1"/>
  <c r="S147" i="10"/>
  <c r="G148" i="10"/>
  <c r="Q147" i="10"/>
  <c r="H159" i="10"/>
  <c r="M159" i="10" s="1"/>
  <c r="I159" i="10"/>
  <c r="N159" i="10" s="1"/>
  <c r="J148" i="10" l="1"/>
  <c r="L148" i="10"/>
  <c r="T147" i="10"/>
  <c r="I160" i="10"/>
  <c r="N160" i="10" s="1"/>
  <c r="H160" i="10"/>
  <c r="M160" i="10" s="1"/>
  <c r="G149" i="10" l="1"/>
  <c r="Q148" i="10"/>
  <c r="S148" i="10"/>
  <c r="R148" i="10"/>
  <c r="I161" i="10"/>
  <c r="N161" i="10" s="1"/>
  <c r="H161" i="10"/>
  <c r="M161" i="10" s="1"/>
  <c r="T148" i="10" l="1"/>
  <c r="J149" i="10"/>
  <c r="L149" i="10"/>
  <c r="I162" i="10"/>
  <c r="H162" i="10"/>
  <c r="Q149" i="10" l="1"/>
  <c r="G150" i="10"/>
  <c r="R149" i="10"/>
  <c r="S149" i="10"/>
  <c r="T149" i="10" l="1"/>
  <c r="J150" i="10"/>
  <c r="L150" i="10"/>
  <c r="Q150" i="10" l="1"/>
  <c r="G151" i="10"/>
  <c r="R150" i="10"/>
  <c r="S150" i="10"/>
  <c r="T150" i="10" l="1"/>
  <c r="J151" i="10"/>
  <c r="L151" i="10"/>
  <c r="Q151" i="10" l="1"/>
  <c r="G152" i="10"/>
  <c r="S151" i="10"/>
  <c r="R151" i="10"/>
  <c r="L152" i="10" l="1"/>
  <c r="J152" i="10"/>
  <c r="T151" i="10"/>
  <c r="R152" i="10" l="1"/>
  <c r="S152" i="10"/>
  <c r="G153" i="10"/>
  <c r="Q152" i="10"/>
  <c r="T152" i="10" l="1"/>
  <c r="L153" i="10"/>
  <c r="J153" i="10"/>
  <c r="S153" i="10" l="1"/>
  <c r="R153" i="10"/>
  <c r="Q153" i="10"/>
  <c r="G154" i="10"/>
  <c r="T153" i="10" l="1"/>
  <c r="J154" i="10"/>
  <c r="L154" i="10"/>
  <c r="Q154" i="10" l="1"/>
  <c r="G155" i="10"/>
  <c r="S154" i="10"/>
  <c r="R154" i="10"/>
  <c r="T154" i="10" l="1"/>
  <c r="J155" i="10"/>
  <c r="L155" i="10"/>
  <c r="Q155" i="10" l="1"/>
  <c r="G156" i="10"/>
  <c r="S155" i="10"/>
  <c r="R155" i="10"/>
  <c r="T155" i="10" l="1"/>
  <c r="L156" i="10"/>
  <c r="J156" i="10"/>
  <c r="R156" i="10" l="1"/>
  <c r="S156" i="10"/>
  <c r="Q156" i="10"/>
  <c r="G157" i="10"/>
  <c r="J157" i="10" l="1"/>
  <c r="L157" i="10"/>
  <c r="T156" i="10"/>
  <c r="R157" i="10" l="1"/>
  <c r="S157" i="10"/>
  <c r="Q157" i="10"/>
  <c r="G158" i="10"/>
  <c r="T157" i="10" l="1"/>
  <c r="J158" i="10"/>
  <c r="L158" i="10"/>
  <c r="R158" i="10" l="1"/>
  <c r="S158" i="10"/>
  <c r="G159" i="10"/>
  <c r="Q158" i="10"/>
  <c r="T158" i="10" l="1"/>
  <c r="J159" i="10"/>
  <c r="L159" i="10"/>
  <c r="G160" i="10" l="1"/>
  <c r="Q159" i="10"/>
  <c r="S159" i="10"/>
  <c r="R159" i="10"/>
  <c r="J160" i="10" l="1"/>
  <c r="L160" i="10"/>
  <c r="T159" i="10"/>
  <c r="Q160" i="10" l="1"/>
  <c r="G161" i="10"/>
  <c r="S160" i="10"/>
  <c r="R160" i="10"/>
  <c r="J161" i="10" l="1"/>
  <c r="L161" i="10"/>
  <c r="T160" i="10"/>
  <c r="Q161" i="10" l="1"/>
  <c r="G162" i="10"/>
  <c r="J162" i="10" s="1"/>
  <c r="S161" i="10"/>
  <c r="R161" i="10"/>
  <c r="T161" i="10" l="1"/>
  <c r="L162" i="10"/>
  <c r="M162" i="10"/>
  <c r="N162" i="10"/>
  <c r="I163" i="10" l="1"/>
  <c r="N163" i="10" s="1"/>
  <c r="I164" i="10" s="1"/>
  <c r="N164" i="10" s="1"/>
  <c r="I165" i="10" s="1"/>
  <c r="N165" i="10" s="1"/>
  <c r="I166" i="10" s="1"/>
  <c r="N166" i="10" s="1"/>
  <c r="I167" i="10" s="1"/>
  <c r="N167" i="10" s="1"/>
  <c r="S162" i="10"/>
  <c r="H163" i="10"/>
  <c r="M163" i="10" s="1"/>
  <c r="R162" i="10"/>
  <c r="G163" i="10"/>
  <c r="Q162" i="10"/>
  <c r="T162" i="10" l="1"/>
  <c r="L163" i="10"/>
  <c r="J163" i="10"/>
  <c r="S163" i="10" s="1"/>
  <c r="H164" i="10"/>
  <c r="M164" i="10" s="1"/>
  <c r="I168" i="10"/>
  <c r="N168" i="10" s="1"/>
  <c r="R163" i="10" l="1"/>
  <c r="Q163" i="10"/>
  <c r="T163" i="10" s="1"/>
  <c r="G164" i="10"/>
  <c r="H165" i="10"/>
  <c r="M165" i="10" s="1"/>
  <c r="H166" i="10" s="1"/>
  <c r="M166" i="10" s="1"/>
  <c r="H167" i="10" s="1"/>
  <c r="M167" i="10" s="1"/>
  <c r="H168" i="10" s="1"/>
  <c r="M168" i="10" s="1"/>
  <c r="H169" i="10" s="1"/>
  <c r="M169" i="10" s="1"/>
  <c r="I169" i="10"/>
  <c r="N169" i="10" s="1"/>
  <c r="J164" i="10" l="1"/>
  <c r="L164" i="10"/>
  <c r="I170" i="10"/>
  <c r="N170" i="10" s="1"/>
  <c r="H170" i="10"/>
  <c r="M170" i="10" s="1"/>
  <c r="G165" i="10" l="1"/>
  <c r="Q164" i="10"/>
  <c r="S164" i="10"/>
  <c r="R164" i="10"/>
  <c r="I171" i="10"/>
  <c r="N171" i="10" s="1"/>
  <c r="H171" i="10"/>
  <c r="M171" i="10" s="1"/>
  <c r="T164" i="10" l="1"/>
  <c r="L165" i="10"/>
  <c r="J165" i="10"/>
  <c r="H172" i="10"/>
  <c r="M172" i="10" s="1"/>
  <c r="I172" i="10"/>
  <c r="N172" i="10" s="1"/>
  <c r="S165" i="10" l="1"/>
  <c r="R165" i="10"/>
  <c r="G166" i="10"/>
  <c r="Q165" i="10"/>
  <c r="I173" i="10"/>
  <c r="N173" i="10" s="1"/>
  <c r="H173" i="10"/>
  <c r="M173" i="10" s="1"/>
  <c r="J166" i="10" l="1"/>
  <c r="L166" i="10"/>
  <c r="T165" i="10"/>
  <c r="H174" i="10"/>
  <c r="M174" i="10" s="1"/>
  <c r="I174" i="10"/>
  <c r="N174" i="10" s="1"/>
  <c r="G167" i="10" l="1"/>
  <c r="Q166" i="10"/>
  <c r="R166" i="10"/>
  <c r="S166" i="10"/>
  <c r="H175" i="10"/>
  <c r="M175" i="10" s="1"/>
  <c r="I175" i="10"/>
  <c r="N175" i="10" s="1"/>
  <c r="T166" i="10" l="1"/>
  <c r="L167" i="10"/>
  <c r="J167" i="10"/>
  <c r="I176" i="10"/>
  <c r="N176" i="10" s="1"/>
  <c r="H176" i="10"/>
  <c r="M176" i="10" s="1"/>
  <c r="S167" i="10" l="1"/>
  <c r="R167" i="10"/>
  <c r="Q167" i="10"/>
  <c r="G168" i="10"/>
  <c r="H177" i="10"/>
  <c r="M177" i="10" s="1"/>
  <c r="I177" i="10"/>
  <c r="N177" i="10" s="1"/>
  <c r="T167" i="10" l="1"/>
  <c r="J168" i="10"/>
  <c r="L168" i="10"/>
  <c r="H178" i="10"/>
  <c r="M178" i="10" s="1"/>
  <c r="I178" i="10"/>
  <c r="N178" i="10" s="1"/>
  <c r="Q168" i="10" l="1"/>
  <c r="G169" i="10"/>
  <c r="R168" i="10"/>
  <c r="S168" i="10"/>
  <c r="I179" i="10"/>
  <c r="N179" i="10" s="1"/>
  <c r="H179" i="10"/>
  <c r="M179" i="10" s="1"/>
  <c r="J169" i="10" l="1"/>
  <c r="L169" i="10"/>
  <c r="T168" i="10"/>
  <c r="H180" i="10"/>
  <c r="M180" i="10" s="1"/>
  <c r="I180" i="10"/>
  <c r="N180" i="10" s="1"/>
  <c r="Q169" i="10" l="1"/>
  <c r="G170" i="10"/>
  <c r="R169" i="10"/>
  <c r="S169" i="10"/>
  <c r="I181" i="10"/>
  <c r="N181" i="10" s="1"/>
  <c r="H181" i="10"/>
  <c r="M181" i="10" s="1"/>
  <c r="J170" i="10" l="1"/>
  <c r="L170" i="10"/>
  <c r="T169" i="10"/>
  <c r="H182" i="10"/>
  <c r="M182" i="10" s="1"/>
  <c r="I182" i="10"/>
  <c r="N182" i="10" s="1"/>
  <c r="Q170" i="10" l="1"/>
  <c r="G171" i="10"/>
  <c r="R170" i="10"/>
  <c r="S170" i="10"/>
  <c r="I183" i="10"/>
  <c r="N183" i="10" s="1"/>
  <c r="H183" i="10"/>
  <c r="M183" i="10" s="1"/>
  <c r="J171" i="10" l="1"/>
  <c r="L171" i="10"/>
  <c r="T170" i="10"/>
  <c r="I184" i="10"/>
  <c r="N184" i="10" s="1"/>
  <c r="H184" i="10"/>
  <c r="M184" i="10" s="1"/>
  <c r="G172" i="10" l="1"/>
  <c r="Q171" i="10"/>
  <c r="R171" i="10"/>
  <c r="S171" i="10"/>
  <c r="H185" i="10"/>
  <c r="M185" i="10" s="1"/>
  <c r="I185" i="10"/>
  <c r="N185" i="10" s="1"/>
  <c r="T171" i="10" l="1"/>
  <c r="J172" i="10"/>
  <c r="L172" i="10"/>
  <c r="H186" i="10"/>
  <c r="M186" i="10" s="1"/>
  <c r="I186" i="10"/>
  <c r="N186" i="10" s="1"/>
  <c r="G173" i="10" l="1"/>
  <c r="Q172" i="10"/>
  <c r="S172" i="10"/>
  <c r="R172" i="10"/>
  <c r="H187" i="10"/>
  <c r="M187" i="10" s="1"/>
  <c r="I187" i="10"/>
  <c r="N187" i="10" s="1"/>
  <c r="T172" i="10" l="1"/>
  <c r="J173" i="10"/>
  <c r="L173" i="10"/>
  <c r="I188" i="10"/>
  <c r="N188" i="10" s="1"/>
  <c r="H188" i="10"/>
  <c r="M188" i="10" s="1"/>
  <c r="G174" i="10" l="1"/>
  <c r="Q173" i="10"/>
  <c r="S173" i="10"/>
  <c r="R173" i="10"/>
  <c r="I189" i="10"/>
  <c r="N189" i="10" s="1"/>
  <c r="H189" i="10"/>
  <c r="M189" i="10" s="1"/>
  <c r="T173" i="10" l="1"/>
  <c r="J174" i="10"/>
  <c r="L174" i="10"/>
  <c r="H190" i="10"/>
  <c r="M190" i="10" s="1"/>
  <c r="I190" i="10"/>
  <c r="N190" i="10" s="1"/>
  <c r="Q174" i="10" l="1"/>
  <c r="G175" i="10"/>
  <c r="S174" i="10"/>
  <c r="R174" i="10"/>
  <c r="H191" i="10"/>
  <c r="M191" i="10" s="1"/>
  <c r="I191" i="10"/>
  <c r="N191" i="10" s="1"/>
  <c r="L175" i="10" l="1"/>
  <c r="J175" i="10"/>
  <c r="T174" i="10"/>
  <c r="H192" i="10"/>
  <c r="M192" i="10" s="1"/>
  <c r="I192" i="10"/>
  <c r="N192" i="10" s="1"/>
  <c r="R175" i="10" l="1"/>
  <c r="S175" i="10"/>
  <c r="G176" i="10"/>
  <c r="Q175" i="10"/>
  <c r="H193" i="10"/>
  <c r="M193" i="10" s="1"/>
  <c r="I193" i="10"/>
  <c r="N193" i="10" s="1"/>
  <c r="T175" i="10" l="1"/>
  <c r="L176" i="10"/>
  <c r="J176" i="10"/>
  <c r="I194" i="10"/>
  <c r="N194" i="10" s="1"/>
  <c r="H194" i="10"/>
  <c r="M194" i="10" s="1"/>
  <c r="R176" i="10" l="1"/>
  <c r="S176" i="10"/>
  <c r="G177" i="10"/>
  <c r="Q176" i="10"/>
  <c r="H195" i="10"/>
  <c r="M195" i="10" s="1"/>
  <c r="I195" i="10"/>
  <c r="N195" i="10" s="1"/>
  <c r="T176" i="10" l="1"/>
  <c r="L177" i="10"/>
  <c r="J177" i="10"/>
  <c r="H196" i="10"/>
  <c r="M196" i="10" s="1"/>
  <c r="I196" i="10"/>
  <c r="N196" i="10" s="1"/>
  <c r="S177" i="10" l="1"/>
  <c r="R177" i="10"/>
  <c r="G178" i="10"/>
  <c r="Q177" i="10"/>
  <c r="I197" i="10"/>
  <c r="N197" i="10" s="1"/>
  <c r="H197" i="10"/>
  <c r="M197" i="10" s="1"/>
  <c r="T177" i="10" l="1"/>
  <c r="J178" i="10"/>
  <c r="L178" i="10"/>
  <c r="I198" i="10"/>
  <c r="N198" i="10" s="1"/>
  <c r="H198" i="10"/>
  <c r="M198" i="10" s="1"/>
  <c r="Q178" i="10" l="1"/>
  <c r="G179" i="10"/>
  <c r="R178" i="10"/>
  <c r="S178" i="10"/>
  <c r="H199" i="10"/>
  <c r="M199" i="10" s="1"/>
  <c r="I199" i="10"/>
  <c r="N199" i="10" s="1"/>
  <c r="J179" i="10" l="1"/>
  <c r="L179" i="10"/>
  <c r="T178" i="10"/>
  <c r="I200" i="10"/>
  <c r="N200" i="10" s="1"/>
  <c r="H200" i="10"/>
  <c r="M200" i="10" s="1"/>
  <c r="Q179" i="10" l="1"/>
  <c r="G180" i="10"/>
  <c r="R179" i="10"/>
  <c r="S179" i="10"/>
  <c r="H201" i="10"/>
  <c r="M201" i="10" s="1"/>
  <c r="I201" i="10"/>
  <c r="N201" i="10" s="1"/>
  <c r="J180" i="10" l="1"/>
  <c r="L180" i="10"/>
  <c r="T179" i="10"/>
  <c r="H202" i="10"/>
  <c r="M202" i="10" s="1"/>
  <c r="I202" i="10"/>
  <c r="N202" i="10" s="1"/>
  <c r="R180" i="10" l="1"/>
  <c r="S180" i="10"/>
  <c r="G181" i="10"/>
  <c r="Q180" i="10"/>
  <c r="H203" i="10"/>
  <c r="I203" i="10"/>
  <c r="T180" i="10" l="1"/>
  <c r="L181" i="10"/>
  <c r="J181" i="10"/>
  <c r="G182" i="10" l="1"/>
  <c r="Q181" i="10"/>
  <c r="R181" i="10"/>
  <c r="S181" i="10"/>
  <c r="T181" i="10" l="1"/>
  <c r="J182" i="10"/>
  <c r="L182" i="10"/>
  <c r="Q182" i="10" l="1"/>
  <c r="G183" i="10"/>
  <c r="S182" i="10"/>
  <c r="R182" i="10"/>
  <c r="L183" i="10" l="1"/>
  <c r="J183" i="10"/>
  <c r="T182" i="10"/>
  <c r="R183" i="10" l="1"/>
  <c r="S183" i="10"/>
  <c r="G184" i="10"/>
  <c r="Q183" i="10"/>
  <c r="T183" i="10" l="1"/>
  <c r="J184" i="10"/>
  <c r="L184" i="10"/>
  <c r="Q184" i="10" l="1"/>
  <c r="G185" i="10"/>
  <c r="S184" i="10"/>
  <c r="R184" i="10"/>
  <c r="T184" i="10" l="1"/>
  <c r="L185" i="10"/>
  <c r="J185" i="10"/>
  <c r="R185" i="10" l="1"/>
  <c r="S185" i="10"/>
  <c r="Q185" i="10"/>
  <c r="G186" i="10"/>
  <c r="T185" i="10" l="1"/>
  <c r="J186" i="10"/>
  <c r="L186" i="10"/>
  <c r="Q186" i="10" l="1"/>
  <c r="G187" i="10"/>
  <c r="S186" i="10"/>
  <c r="R186" i="10"/>
  <c r="T186" i="10" l="1"/>
  <c r="J187" i="10"/>
  <c r="L187" i="10"/>
  <c r="Q187" i="10" l="1"/>
  <c r="G188" i="10"/>
  <c r="S187" i="10"/>
  <c r="R187" i="10"/>
  <c r="T187" i="10" l="1"/>
  <c r="J188" i="10"/>
  <c r="L188" i="10"/>
  <c r="G189" i="10" l="1"/>
  <c r="Q188" i="10"/>
  <c r="R188" i="10"/>
  <c r="S188" i="10"/>
  <c r="T188" i="10" l="1"/>
  <c r="J189" i="10"/>
  <c r="L189" i="10"/>
  <c r="G190" i="10" l="1"/>
  <c r="Q189" i="10"/>
  <c r="S189" i="10"/>
  <c r="R189" i="10"/>
  <c r="T189" i="10" l="1"/>
  <c r="J190" i="10"/>
  <c r="L190" i="10"/>
  <c r="Q190" i="10" l="1"/>
  <c r="G191" i="10"/>
  <c r="R190" i="10"/>
  <c r="S190" i="10"/>
  <c r="J191" i="10" l="1"/>
  <c r="L191" i="10"/>
  <c r="T190" i="10"/>
  <c r="Q191" i="10" l="1"/>
  <c r="G192" i="10"/>
  <c r="R191" i="10"/>
  <c r="S191" i="10"/>
  <c r="J192" i="10" l="1"/>
  <c r="L192" i="10"/>
  <c r="T191" i="10"/>
  <c r="Q192" i="10" l="1"/>
  <c r="G193" i="10"/>
  <c r="S192" i="10"/>
  <c r="R192" i="10"/>
  <c r="L193" i="10" l="1"/>
  <c r="J193" i="10"/>
  <c r="T192" i="10"/>
  <c r="R193" i="10" l="1"/>
  <c r="S193" i="10"/>
  <c r="Q193" i="10"/>
  <c r="G194" i="10"/>
  <c r="T193" i="10" l="1"/>
  <c r="L194" i="10"/>
  <c r="J194" i="10"/>
  <c r="G195" i="10" l="1"/>
  <c r="Q194" i="10"/>
  <c r="S194" i="10"/>
  <c r="R194" i="10"/>
  <c r="T194" i="10" l="1"/>
  <c r="J195" i="10"/>
  <c r="L195" i="10"/>
  <c r="S195" i="10" l="1"/>
  <c r="R195" i="10"/>
  <c r="G196" i="10"/>
  <c r="Q195" i="10"/>
  <c r="T195" i="10" l="1"/>
  <c r="L196" i="10"/>
  <c r="J196" i="10"/>
  <c r="Q196" i="10" l="1"/>
  <c r="G197" i="10"/>
  <c r="R196" i="10"/>
  <c r="S196" i="10"/>
  <c r="J197" i="10" l="1"/>
  <c r="L197" i="10"/>
  <c r="T196" i="10"/>
  <c r="Q197" i="10" l="1"/>
  <c r="G198" i="10"/>
  <c r="S197" i="10"/>
  <c r="R197" i="10"/>
  <c r="J198" i="10" l="1"/>
  <c r="L198" i="10"/>
  <c r="T197" i="10"/>
  <c r="G199" i="10" l="1"/>
  <c r="Q198" i="10"/>
  <c r="R198" i="10"/>
  <c r="S198" i="10"/>
  <c r="T198" i="10" l="1"/>
  <c r="J199" i="10"/>
  <c r="L199" i="10"/>
  <c r="S199" i="10" l="1"/>
  <c r="R199" i="10"/>
  <c r="G200" i="10"/>
  <c r="Q199" i="10"/>
  <c r="T199" i="10" l="1"/>
  <c r="J200" i="10"/>
  <c r="L200" i="10"/>
  <c r="Q200" i="10" l="1"/>
  <c r="G201" i="10"/>
  <c r="S200" i="10"/>
  <c r="R200" i="10"/>
  <c r="L201" i="10" l="1"/>
  <c r="J201" i="10"/>
  <c r="T200" i="10"/>
  <c r="Q201" i="10" l="1"/>
  <c r="G202" i="10"/>
  <c r="R201" i="10"/>
  <c r="S201" i="10"/>
  <c r="T201" i="10" l="1"/>
  <c r="L202" i="10"/>
  <c r="J202" i="10"/>
  <c r="R202" i="10" l="1"/>
  <c r="S202" i="10"/>
  <c r="G203" i="10"/>
  <c r="J203" i="10" s="1"/>
  <c r="Q202" i="10"/>
  <c r="T202" i="10" l="1"/>
  <c r="M203" i="10"/>
  <c r="N203" i="10"/>
  <c r="L203" i="10"/>
  <c r="G204" i="10" l="1"/>
  <c r="Q203" i="10"/>
  <c r="S203" i="10"/>
  <c r="I204" i="10"/>
  <c r="R203" i="10"/>
  <c r="H204" i="10"/>
  <c r="T203" i="10" l="1"/>
  <c r="J204" i="10"/>
  <c r="M204" i="10" l="1"/>
  <c r="N204" i="10"/>
  <c r="L204" i="10"/>
  <c r="H205" i="10" l="1"/>
  <c r="M205" i="10" s="1"/>
  <c r="H206" i="10" s="1"/>
  <c r="M206" i="10" s="1"/>
  <c r="R204" i="10"/>
  <c r="G205" i="10"/>
  <c r="Q204" i="10"/>
  <c r="S204" i="10"/>
  <c r="I205" i="10"/>
  <c r="N205" i="10" s="1"/>
  <c r="T204" i="10" l="1"/>
  <c r="I206" i="10"/>
  <c r="N206" i="10" s="1"/>
  <c r="L205" i="10"/>
  <c r="J205" i="10"/>
  <c r="R205" i="10" s="1"/>
  <c r="H207" i="10"/>
  <c r="M207" i="10" s="1"/>
  <c r="H208" i="10" s="1"/>
  <c r="M208" i="10" s="1"/>
  <c r="H209" i="10" s="1"/>
  <c r="M209" i="10" s="1"/>
  <c r="H210" i="10" s="1"/>
  <c r="M210" i="10" s="1"/>
  <c r="H211" i="10" s="1"/>
  <c r="M211" i="10" s="1"/>
  <c r="G206" i="10" l="1"/>
  <c r="Q205" i="10"/>
  <c r="S205" i="10"/>
  <c r="I207" i="10"/>
  <c r="N207" i="10" s="1"/>
  <c r="H212" i="10"/>
  <c r="M212" i="10" s="1"/>
  <c r="T205" i="10" l="1"/>
  <c r="J206" i="10"/>
  <c r="L206" i="10"/>
  <c r="I208" i="10"/>
  <c r="N208" i="10" s="1"/>
  <c r="I209" i="10" s="1"/>
  <c r="N209" i="10" s="1"/>
  <c r="I210" i="10" s="1"/>
  <c r="N210" i="10" s="1"/>
  <c r="I211" i="10" s="1"/>
  <c r="N211" i="10" s="1"/>
  <c r="I212" i="10" s="1"/>
  <c r="N212" i="10" s="1"/>
  <c r="I213" i="10" s="1"/>
  <c r="N213" i="10" s="1"/>
  <c r="H213" i="10"/>
  <c r="M213" i="10" s="1"/>
  <c r="Q206" i="10" l="1"/>
  <c r="G207" i="10"/>
  <c r="R206" i="10"/>
  <c r="S206" i="10"/>
  <c r="I214" i="10"/>
  <c r="N214" i="10" s="1"/>
  <c r="H214" i="10"/>
  <c r="M214" i="10" s="1"/>
  <c r="T206" i="10" l="1"/>
  <c r="J207" i="10"/>
  <c r="L207" i="10"/>
  <c r="H215" i="10"/>
  <c r="M215" i="10" s="1"/>
  <c r="I215" i="10"/>
  <c r="N215" i="10" s="1"/>
  <c r="G208" i="10" l="1"/>
  <c r="Q207" i="10"/>
  <c r="R207" i="10"/>
  <c r="S207" i="10"/>
  <c r="I216" i="10"/>
  <c r="N216" i="10" s="1"/>
  <c r="H216" i="10"/>
  <c r="M216" i="10" s="1"/>
  <c r="T207" i="10" l="1"/>
  <c r="L208" i="10"/>
  <c r="J208" i="10"/>
  <c r="H217" i="10"/>
  <c r="M217" i="10" s="1"/>
  <c r="I217" i="10"/>
  <c r="N217" i="10" s="1"/>
  <c r="R208" i="10" l="1"/>
  <c r="S208" i="10"/>
  <c r="Q208" i="10"/>
  <c r="G209" i="10"/>
  <c r="I218" i="10"/>
  <c r="N218" i="10" s="1"/>
  <c r="H218" i="10"/>
  <c r="M218" i="10" s="1"/>
  <c r="T208" i="10" l="1"/>
  <c r="L209" i="10"/>
  <c r="J209" i="10"/>
  <c r="H219" i="10"/>
  <c r="M219" i="10" s="1"/>
  <c r="I219" i="10"/>
  <c r="N219" i="10" s="1"/>
  <c r="S209" i="10" l="1"/>
  <c r="R209" i="10"/>
  <c r="G210" i="10"/>
  <c r="Q209" i="10"/>
  <c r="H220" i="10"/>
  <c r="M220" i="10" s="1"/>
  <c r="I220" i="10"/>
  <c r="N220" i="10" s="1"/>
  <c r="L210" i="10" l="1"/>
  <c r="J210" i="10"/>
  <c r="T209" i="10"/>
  <c r="I221" i="10"/>
  <c r="N221" i="10" s="1"/>
  <c r="H221" i="10"/>
  <c r="M221" i="10" s="1"/>
  <c r="R210" i="10" l="1"/>
  <c r="S210" i="10"/>
  <c r="Q210" i="10"/>
  <c r="G211" i="10"/>
  <c r="I222" i="10"/>
  <c r="N222" i="10" s="1"/>
  <c r="H222" i="10"/>
  <c r="M222" i="10" s="1"/>
  <c r="J211" i="10" l="1"/>
  <c r="L211" i="10"/>
  <c r="T210" i="10"/>
  <c r="H223" i="10"/>
  <c r="M223" i="10" s="1"/>
  <c r="I223" i="10"/>
  <c r="N223" i="10" s="1"/>
  <c r="S211" i="10" l="1"/>
  <c r="R211" i="10"/>
  <c r="Q211" i="10"/>
  <c r="G212" i="10"/>
  <c r="I224" i="10"/>
  <c r="N224" i="10" s="1"/>
  <c r="H224" i="10"/>
  <c r="M224" i="10" s="1"/>
  <c r="T211" i="10" l="1"/>
  <c r="J212" i="10"/>
  <c r="L212" i="10"/>
  <c r="H225" i="10"/>
  <c r="I225" i="10"/>
  <c r="S212" i="10" l="1"/>
  <c r="R212" i="10"/>
  <c r="Q212" i="10"/>
  <c r="G213" i="10"/>
  <c r="T212" i="10" l="1"/>
  <c r="L213" i="10"/>
  <c r="J213" i="10"/>
  <c r="R213" i="10" l="1"/>
  <c r="S213" i="10"/>
  <c r="G214" i="10"/>
  <c r="Q213" i="10"/>
  <c r="T213" i="10" l="1"/>
  <c r="J214" i="10"/>
  <c r="L214" i="10"/>
  <c r="S214" i="10" l="1"/>
  <c r="R214" i="10"/>
  <c r="Q214" i="10"/>
  <c r="G215" i="10"/>
  <c r="L215" i="10" l="1"/>
  <c r="J215" i="10"/>
  <c r="T214" i="10"/>
  <c r="S215" i="10" l="1"/>
  <c r="R215" i="10"/>
  <c r="G216" i="10"/>
  <c r="Q215" i="10"/>
  <c r="T215" i="10" l="1"/>
  <c r="L216" i="10"/>
  <c r="J216" i="10"/>
  <c r="S216" i="10" l="1"/>
  <c r="R216" i="10"/>
  <c r="Q216" i="10"/>
  <c r="G217" i="10"/>
  <c r="T216" i="10" l="1"/>
  <c r="L217" i="10"/>
  <c r="J217" i="10"/>
  <c r="R217" i="10" l="1"/>
  <c r="S217" i="10"/>
  <c r="Q217" i="10"/>
  <c r="G218" i="10"/>
  <c r="T217" i="10" l="1"/>
  <c r="L218" i="10"/>
  <c r="J218" i="10"/>
  <c r="R218" i="10" l="1"/>
  <c r="S218" i="10"/>
  <c r="G219" i="10"/>
  <c r="Q218" i="10"/>
  <c r="T218" i="10" l="1"/>
  <c r="L219" i="10"/>
  <c r="J219" i="10"/>
  <c r="S219" i="10" l="1"/>
  <c r="R219" i="10"/>
  <c r="G220" i="10"/>
  <c r="Q219" i="10"/>
  <c r="J220" i="10" l="1"/>
  <c r="L220" i="10"/>
  <c r="T219" i="10"/>
  <c r="R220" i="10" l="1"/>
  <c r="S220" i="10"/>
  <c r="G221" i="10"/>
  <c r="Q220" i="10"/>
  <c r="T220" i="10" l="1"/>
  <c r="J221" i="10"/>
  <c r="L221" i="10"/>
  <c r="R221" i="10" l="1"/>
  <c r="S221" i="10"/>
  <c r="Q221" i="10"/>
  <c r="G222" i="10"/>
  <c r="T221" i="10" l="1"/>
  <c r="J222" i="10"/>
  <c r="L222" i="10"/>
  <c r="Q222" i="10" l="1"/>
  <c r="G223" i="10"/>
  <c r="R222" i="10"/>
  <c r="S222" i="10"/>
  <c r="L223" i="10" l="1"/>
  <c r="J223" i="10"/>
  <c r="T222" i="10"/>
  <c r="S223" i="10" l="1"/>
  <c r="R223" i="10"/>
  <c r="Q223" i="10"/>
  <c r="G224" i="10"/>
  <c r="T223" i="10" l="1"/>
  <c r="J224" i="10"/>
  <c r="L224" i="10"/>
  <c r="S224" i="10" l="1"/>
  <c r="R224" i="10"/>
  <c r="G225" i="10"/>
  <c r="J225" i="10" s="1"/>
  <c r="Q224" i="10"/>
  <c r="T224" i="10" l="1"/>
  <c r="L225" i="10"/>
  <c r="N225" i="10"/>
  <c r="M225" i="10"/>
  <c r="R225" i="10" l="1"/>
  <c r="H226" i="10"/>
  <c r="M226" i="10" s="1"/>
  <c r="H227" i="10" s="1"/>
  <c r="M227" i="10" s="1"/>
  <c r="S225" i="10"/>
  <c r="I226" i="10"/>
  <c r="N226" i="10" s="1"/>
  <c r="Q225" i="10"/>
  <c r="G226" i="10"/>
  <c r="H228" i="10" l="1"/>
  <c r="M228" i="10" s="1"/>
  <c r="H229" i="10" s="1"/>
  <c r="M229" i="10" s="1"/>
  <c r="H230" i="10" s="1"/>
  <c r="M230" i="10" s="1"/>
  <c r="H231" i="10" s="1"/>
  <c r="M231" i="10" s="1"/>
  <c r="H232" i="10" s="1"/>
  <c r="M232" i="10" s="1"/>
  <c r="J226" i="10"/>
  <c r="R226" i="10" s="1"/>
  <c r="L226" i="10"/>
  <c r="T225" i="10"/>
  <c r="I227" i="10"/>
  <c r="N227" i="10" s="1"/>
  <c r="S226" i="10" l="1"/>
  <c r="Q226" i="10"/>
  <c r="G227" i="10"/>
  <c r="I228" i="10"/>
  <c r="N228" i="10" s="1"/>
  <c r="H233" i="10"/>
  <c r="M233" i="10" s="1"/>
  <c r="T226" i="10" l="1"/>
  <c r="I229" i="10"/>
  <c r="N229" i="10" s="1"/>
  <c r="I230" i="10" s="1"/>
  <c r="N230" i="10" s="1"/>
  <c r="I231" i="10" s="1"/>
  <c r="N231" i="10" s="1"/>
  <c r="I232" i="10" s="1"/>
  <c r="N232" i="10" s="1"/>
  <c r="I233" i="10" s="1"/>
  <c r="N233" i="10" s="1"/>
  <c r="I234" i="10" s="1"/>
  <c r="N234" i="10" s="1"/>
  <c r="J227" i="10"/>
  <c r="L227" i="10"/>
  <c r="H234" i="10"/>
  <c r="M234" i="10" s="1"/>
  <c r="Q227" i="10" l="1"/>
  <c r="G228" i="10"/>
  <c r="R227" i="10"/>
  <c r="S227" i="10"/>
  <c r="I235" i="10"/>
  <c r="N235" i="10" s="1"/>
  <c r="H235" i="10"/>
  <c r="M235" i="10" s="1"/>
  <c r="J228" i="10" l="1"/>
  <c r="L228" i="10"/>
  <c r="T227" i="10"/>
  <c r="I236" i="10"/>
  <c r="N236" i="10" s="1"/>
  <c r="H236" i="10"/>
  <c r="M236" i="10" s="1"/>
  <c r="Q228" i="10" l="1"/>
  <c r="G229" i="10"/>
  <c r="R228" i="10"/>
  <c r="S228" i="10"/>
  <c r="I237" i="10"/>
  <c r="N237" i="10" s="1"/>
  <c r="H237" i="10"/>
  <c r="M237" i="10" s="1"/>
  <c r="T228" i="10" l="1"/>
  <c r="L229" i="10"/>
  <c r="J229" i="10"/>
  <c r="H238" i="10"/>
  <c r="M238" i="10" s="1"/>
  <c r="I238" i="10"/>
  <c r="N238" i="10" s="1"/>
  <c r="R229" i="10" l="1"/>
  <c r="S229" i="10"/>
  <c r="G230" i="10"/>
  <c r="Q229" i="10"/>
  <c r="I239" i="10"/>
  <c r="N239" i="10" s="1"/>
  <c r="H239" i="10"/>
  <c r="M239" i="10" s="1"/>
  <c r="L230" i="10" l="1"/>
  <c r="J230" i="10"/>
  <c r="T229" i="10"/>
  <c r="H240" i="10"/>
  <c r="M240" i="10" s="1"/>
  <c r="I240" i="10"/>
  <c r="N240" i="10" s="1"/>
  <c r="S230" i="10" l="1"/>
  <c r="R230" i="10"/>
  <c r="Q230" i="10"/>
  <c r="G231" i="10"/>
  <c r="I241" i="10"/>
  <c r="N241" i="10" s="1"/>
  <c r="H241" i="10"/>
  <c r="M241" i="10" s="1"/>
  <c r="T230" i="10" l="1"/>
  <c r="J231" i="10"/>
  <c r="L231" i="10"/>
  <c r="H242" i="10"/>
  <c r="M242" i="10" s="1"/>
  <c r="I242" i="10"/>
  <c r="N242" i="10" s="1"/>
  <c r="G232" i="10" l="1"/>
  <c r="Q231" i="10"/>
  <c r="R231" i="10"/>
  <c r="S231" i="10"/>
  <c r="I243" i="10"/>
  <c r="N243" i="10" s="1"/>
  <c r="H243" i="10"/>
  <c r="M243" i="10" s="1"/>
  <c r="T231" i="10" l="1"/>
  <c r="L232" i="10"/>
  <c r="J232" i="10"/>
  <c r="I244" i="10"/>
  <c r="N244" i="10" s="1"/>
  <c r="H244" i="10"/>
  <c r="M244" i="10" s="1"/>
  <c r="Q232" i="10" l="1"/>
  <c r="G233" i="10"/>
  <c r="S232" i="10"/>
  <c r="R232" i="10"/>
  <c r="I245" i="10"/>
  <c r="H245" i="10"/>
  <c r="T232" i="10" l="1"/>
  <c r="J233" i="10"/>
  <c r="L233" i="10"/>
  <c r="G234" i="10" l="1"/>
  <c r="Q233" i="10"/>
  <c r="S233" i="10"/>
  <c r="R233" i="10"/>
  <c r="T233" i="10" l="1"/>
  <c r="J234" i="10"/>
  <c r="L234" i="10"/>
  <c r="Q234" i="10" l="1"/>
  <c r="G235" i="10"/>
  <c r="R234" i="10"/>
  <c r="S234" i="10"/>
  <c r="J235" i="10" l="1"/>
  <c r="L235" i="10"/>
  <c r="T234" i="10"/>
  <c r="G236" i="10" l="1"/>
  <c r="Q235" i="10"/>
  <c r="S235" i="10"/>
  <c r="R235" i="10"/>
  <c r="T235" i="10" l="1"/>
  <c r="L236" i="10"/>
  <c r="J236" i="10"/>
  <c r="R236" i="10" l="1"/>
  <c r="S236" i="10"/>
  <c r="Q236" i="10"/>
  <c r="G237" i="10"/>
  <c r="T236" i="10" l="1"/>
  <c r="J237" i="10"/>
  <c r="L237" i="10"/>
  <c r="Q237" i="10" l="1"/>
  <c r="G238" i="10"/>
  <c r="S237" i="10"/>
  <c r="R237" i="10"/>
  <c r="J238" i="10" l="1"/>
  <c r="L238" i="10"/>
  <c r="T237" i="10"/>
  <c r="Q238" i="10" l="1"/>
  <c r="G239" i="10"/>
  <c r="R238" i="10"/>
  <c r="S238" i="10"/>
  <c r="T238" i="10" l="1"/>
  <c r="L239" i="10"/>
  <c r="J239" i="10"/>
  <c r="S239" i="10" l="1"/>
  <c r="R239" i="10"/>
  <c r="G240" i="10"/>
  <c r="Q239" i="10"/>
  <c r="T239" i="10" l="1"/>
  <c r="J240" i="10"/>
  <c r="L240" i="10"/>
  <c r="Q240" i="10" l="1"/>
  <c r="G241" i="10"/>
  <c r="S240" i="10"/>
  <c r="R240" i="10"/>
  <c r="J241" i="10" l="1"/>
  <c r="L241" i="10"/>
  <c r="T240" i="10"/>
  <c r="Q241" i="10" l="1"/>
  <c r="G242" i="10"/>
  <c r="S241" i="10"/>
  <c r="R241" i="10"/>
  <c r="L242" i="10" l="1"/>
  <c r="J242" i="10"/>
  <c r="T241" i="10"/>
  <c r="R242" i="10" l="1"/>
  <c r="S242" i="10"/>
  <c r="Q242" i="10"/>
  <c r="G243" i="10"/>
  <c r="T242" i="10" l="1"/>
  <c r="J243" i="10"/>
  <c r="L243" i="10"/>
  <c r="Q243" i="10" l="1"/>
  <c r="G244" i="10"/>
  <c r="S243" i="10"/>
  <c r="R243" i="10"/>
  <c r="L244" i="10" l="1"/>
  <c r="J244" i="10"/>
  <c r="T243" i="10"/>
  <c r="R244" i="10" l="1"/>
  <c r="S244" i="10"/>
  <c r="G245" i="10"/>
  <c r="J245" i="10" s="1"/>
  <c r="Q244" i="10"/>
  <c r="T244" i="10" l="1"/>
  <c r="N245" i="10"/>
  <c r="M245" i="10"/>
  <c r="L245" i="10"/>
  <c r="S245" i="10" l="1"/>
  <c r="I246" i="10"/>
  <c r="N246" i="10" s="1"/>
  <c r="G246" i="10"/>
  <c r="Q245" i="10"/>
  <c r="H246" i="10"/>
  <c r="M246" i="10" s="1"/>
  <c r="H247" i="10" s="1"/>
  <c r="M247" i="10" s="1"/>
  <c r="R245" i="10"/>
  <c r="H248" i="10" l="1"/>
  <c r="M248" i="10" s="1"/>
  <c r="H249" i="10" s="1"/>
  <c r="M249" i="10" s="1"/>
  <c r="H250" i="10" s="1"/>
  <c r="M250" i="10" s="1"/>
  <c r="H251" i="10" s="1"/>
  <c r="M251" i="10" s="1"/>
  <c r="H252" i="10" s="1"/>
  <c r="M252" i="10" s="1"/>
  <c r="T245" i="10"/>
  <c r="I247" i="10"/>
  <c r="N247" i="10" s="1"/>
  <c r="L246" i="10"/>
  <c r="J246" i="10"/>
  <c r="R246" i="10" s="1"/>
  <c r="S246" i="10" l="1"/>
  <c r="I248" i="10"/>
  <c r="N248" i="10" s="1"/>
  <c r="G247" i="10"/>
  <c r="Q246" i="10"/>
  <c r="H253" i="10"/>
  <c r="M253" i="10" s="1"/>
  <c r="T246" i="10" l="1"/>
  <c r="I249" i="10"/>
  <c r="N249" i="10" s="1"/>
  <c r="I250" i="10" s="1"/>
  <c r="N250" i="10" s="1"/>
  <c r="I251" i="10" s="1"/>
  <c r="N251" i="10" s="1"/>
  <c r="I252" i="10" s="1"/>
  <c r="N252" i="10" s="1"/>
  <c r="I253" i="10" s="1"/>
  <c r="N253" i="10" s="1"/>
  <c r="I254" i="10" s="1"/>
  <c r="N254" i="10" s="1"/>
  <c r="J247" i="10"/>
  <c r="L247" i="10"/>
  <c r="H254" i="10"/>
  <c r="M254" i="10" s="1"/>
  <c r="Q247" i="10" l="1"/>
  <c r="G248" i="10"/>
  <c r="R247" i="10"/>
  <c r="S247" i="10"/>
  <c r="H255" i="10"/>
  <c r="M255" i="10" s="1"/>
  <c r="I255" i="10"/>
  <c r="N255" i="10" s="1"/>
  <c r="T247" i="10" l="1"/>
  <c r="J248" i="10"/>
  <c r="L248" i="10"/>
  <c r="I256" i="10"/>
  <c r="N256" i="10" s="1"/>
  <c r="H256" i="10"/>
  <c r="M256" i="10" s="1"/>
  <c r="G249" i="10" l="1"/>
  <c r="Q248" i="10"/>
  <c r="R248" i="10"/>
  <c r="S248" i="10"/>
  <c r="H257" i="10"/>
  <c r="M257" i="10" s="1"/>
  <c r="I257" i="10"/>
  <c r="N257" i="10" s="1"/>
  <c r="T248" i="10" l="1"/>
  <c r="J249" i="10"/>
  <c r="L249" i="10"/>
  <c r="I258" i="10"/>
  <c r="N258" i="10" s="1"/>
  <c r="H258" i="10"/>
  <c r="M258" i="10" s="1"/>
  <c r="S249" i="10" l="1"/>
  <c r="R249" i="10"/>
  <c r="Q249" i="10"/>
  <c r="G250" i="10"/>
  <c r="I259" i="10"/>
  <c r="N259" i="10" s="1"/>
  <c r="H259" i="10"/>
  <c r="M259" i="10" s="1"/>
  <c r="T249" i="10" l="1"/>
  <c r="J250" i="10"/>
  <c r="L250" i="10"/>
  <c r="H260" i="10"/>
  <c r="M260" i="10" s="1"/>
  <c r="I260" i="10"/>
  <c r="N260" i="10" s="1"/>
  <c r="G251" i="10" l="1"/>
  <c r="Q250" i="10"/>
  <c r="R250" i="10"/>
  <c r="S250" i="10"/>
  <c r="I261" i="10"/>
  <c r="N261" i="10" s="1"/>
  <c r="H261" i="10"/>
  <c r="M261" i="10" s="1"/>
  <c r="J251" i="10" l="1"/>
  <c r="L251" i="10"/>
  <c r="T250" i="10"/>
  <c r="H262" i="10"/>
  <c r="M262" i="10" s="1"/>
  <c r="I262" i="10"/>
  <c r="N262" i="10" s="1"/>
  <c r="G252" i="10" l="1"/>
  <c r="Q251" i="10"/>
  <c r="R251" i="10"/>
  <c r="S251" i="10"/>
  <c r="H263" i="10"/>
  <c r="M263" i="10" s="1"/>
  <c r="I263" i="10"/>
  <c r="N263" i="10" s="1"/>
  <c r="T251" i="10" l="1"/>
  <c r="L252" i="10"/>
  <c r="J252" i="10"/>
  <c r="I264" i="10"/>
  <c r="H264" i="10"/>
  <c r="R252" i="10" l="1"/>
  <c r="S252" i="10"/>
  <c r="G253" i="10"/>
  <c r="Q252" i="10"/>
  <c r="T252" i="10" l="1"/>
  <c r="J253" i="10"/>
  <c r="L253" i="10"/>
  <c r="G254" i="10" l="1"/>
  <c r="Q253" i="10"/>
  <c r="S253" i="10"/>
  <c r="R253" i="10"/>
  <c r="T253" i="10" l="1"/>
  <c r="J254" i="10"/>
  <c r="L254" i="10"/>
  <c r="Q254" i="10" l="1"/>
  <c r="G255" i="10"/>
  <c r="S254" i="10"/>
  <c r="R254" i="10"/>
  <c r="T254" i="10" l="1"/>
  <c r="J255" i="10"/>
  <c r="L255" i="10"/>
  <c r="S255" i="10" l="1"/>
  <c r="R255" i="10"/>
  <c r="G256" i="10"/>
  <c r="Q255" i="10"/>
  <c r="T255" i="10" s="1"/>
  <c r="L256" i="10" l="1"/>
  <c r="J256" i="10"/>
  <c r="G257" i="10" l="1"/>
  <c r="Q256" i="10"/>
  <c r="S256" i="10"/>
  <c r="R256" i="10"/>
  <c r="T256" i="10" l="1"/>
  <c r="J257" i="10"/>
  <c r="L257" i="10"/>
  <c r="Q257" i="10" l="1"/>
  <c r="G258" i="10"/>
  <c r="R257" i="10"/>
  <c r="S257" i="10"/>
  <c r="L258" i="10" l="1"/>
  <c r="J258" i="10"/>
  <c r="T257" i="10"/>
  <c r="S258" i="10" l="1"/>
  <c r="R258" i="10"/>
  <c r="G259" i="10"/>
  <c r="Q258" i="10"/>
  <c r="T258" i="10" l="1"/>
  <c r="J259" i="10"/>
  <c r="L259" i="10"/>
  <c r="Q259" i="10" l="1"/>
  <c r="G260" i="10"/>
  <c r="S259" i="10"/>
  <c r="R259" i="10"/>
  <c r="L260" i="10" l="1"/>
  <c r="J260" i="10"/>
  <c r="T259" i="10"/>
  <c r="S260" i="10" l="1"/>
  <c r="R260" i="10"/>
  <c r="Q260" i="10"/>
  <c r="G261" i="10"/>
  <c r="T260" i="10" l="1"/>
  <c r="J261" i="10"/>
  <c r="L261" i="10"/>
  <c r="S261" i="10" l="1"/>
  <c r="R261" i="10"/>
  <c r="G262" i="10"/>
  <c r="Q261" i="10"/>
  <c r="J262" i="10" l="1"/>
  <c r="L262" i="10"/>
  <c r="T261" i="10"/>
  <c r="Q262" i="10" l="1"/>
  <c r="G263" i="10"/>
  <c r="S262" i="10"/>
  <c r="R262" i="10"/>
  <c r="T262" i="10" l="1"/>
  <c r="L263" i="10"/>
  <c r="J263" i="10"/>
  <c r="R263" i="10" l="1"/>
  <c r="S263" i="10"/>
  <c r="Q263" i="10"/>
  <c r="G264" i="10"/>
  <c r="J264" i="10" s="1"/>
  <c r="T263" i="10" l="1"/>
  <c r="N264" i="10"/>
  <c r="M264" i="10"/>
  <c r="L264" i="10"/>
  <c r="H265" i="10" l="1"/>
  <c r="M265" i="10" s="1"/>
  <c r="R264" i="10"/>
  <c r="I265" i="10"/>
  <c r="N265" i="10" s="1"/>
  <c r="I266" i="10" s="1"/>
  <c r="N266" i="10" s="1"/>
  <c r="S264" i="10"/>
  <c r="G265" i="10"/>
  <c r="Q264" i="10"/>
  <c r="I267" i="10" l="1"/>
  <c r="N267" i="10" s="1"/>
  <c r="I268" i="10" s="1"/>
  <c r="N268" i="10" s="1"/>
  <c r="I269" i="10" s="1"/>
  <c r="N269" i="10" s="1"/>
  <c r="I270" i="10" s="1"/>
  <c r="N270" i="10" s="1"/>
  <c r="I271" i="10" s="1"/>
  <c r="N271" i="10" s="1"/>
  <c r="T264" i="10"/>
  <c r="J265" i="10"/>
  <c r="S265" i="10" s="1"/>
  <c r="L265" i="10"/>
  <c r="H266" i="10"/>
  <c r="M266" i="10" s="1"/>
  <c r="R265" i="10" l="1"/>
  <c r="Q265" i="10"/>
  <c r="G266" i="10"/>
  <c r="H267" i="10"/>
  <c r="M267" i="10" s="1"/>
  <c r="I272" i="10"/>
  <c r="N272" i="10" s="1"/>
  <c r="T265" i="10" l="1"/>
  <c r="H268" i="10"/>
  <c r="M268" i="10" s="1"/>
  <c r="H269" i="10" s="1"/>
  <c r="M269" i="10" s="1"/>
  <c r="H270" i="10" s="1"/>
  <c r="M270" i="10" s="1"/>
  <c r="H271" i="10" s="1"/>
  <c r="M271" i="10" s="1"/>
  <c r="H272" i="10" s="1"/>
  <c r="M272" i="10" s="1"/>
  <c r="H273" i="10" s="1"/>
  <c r="M273" i="10" s="1"/>
  <c r="L266" i="10"/>
  <c r="J266" i="10"/>
  <c r="I273" i="10"/>
  <c r="N273" i="10" s="1"/>
  <c r="G267" i="10" l="1"/>
  <c r="Q266" i="10"/>
  <c r="S266" i="10"/>
  <c r="R266" i="10"/>
  <c r="I274" i="10"/>
  <c r="N274" i="10" s="1"/>
  <c r="H274" i="10"/>
  <c r="M274" i="10" s="1"/>
  <c r="L267" i="10" l="1"/>
  <c r="J267" i="10"/>
  <c r="T266" i="10"/>
  <c r="I275" i="10"/>
  <c r="N275" i="10" s="1"/>
  <c r="H275" i="10"/>
  <c r="M275" i="10" s="1"/>
  <c r="S267" i="10" l="1"/>
  <c r="R267" i="10"/>
  <c r="Q267" i="10"/>
  <c r="G268" i="10"/>
  <c r="I276" i="10"/>
  <c r="N276" i="10" s="1"/>
  <c r="H276" i="10"/>
  <c r="M276" i="10" s="1"/>
  <c r="T267" i="10" l="1"/>
  <c r="J268" i="10"/>
  <c r="L268" i="10"/>
  <c r="I277" i="10"/>
  <c r="N277" i="10" s="1"/>
  <c r="H277" i="10"/>
  <c r="M277" i="10" s="1"/>
  <c r="G269" i="10" l="1"/>
  <c r="Q268" i="10"/>
  <c r="S268" i="10"/>
  <c r="R268" i="10"/>
  <c r="I278" i="10"/>
  <c r="N278" i="10" s="1"/>
  <c r="H278" i="10"/>
  <c r="M278" i="10" s="1"/>
  <c r="T268" i="10" l="1"/>
  <c r="L269" i="10"/>
  <c r="J269" i="10"/>
  <c r="H279" i="10"/>
  <c r="M279" i="10" s="1"/>
  <c r="I279" i="10"/>
  <c r="N279" i="10" s="1"/>
  <c r="R269" i="10" l="1"/>
  <c r="S269" i="10"/>
  <c r="G270" i="10"/>
  <c r="Q269" i="10"/>
  <c r="I280" i="10"/>
  <c r="N280" i="10" s="1"/>
  <c r="H280" i="10"/>
  <c r="M280" i="10" s="1"/>
  <c r="T269" i="10" l="1"/>
  <c r="L270" i="10"/>
  <c r="J270" i="10"/>
  <c r="H281" i="10"/>
  <c r="M281" i="10" s="1"/>
  <c r="I281" i="10"/>
  <c r="N281" i="10" s="1"/>
  <c r="R270" i="10" l="1"/>
  <c r="S270" i="10"/>
  <c r="G271" i="10"/>
  <c r="Q270" i="10"/>
  <c r="H282" i="10"/>
  <c r="M282" i="10" s="1"/>
  <c r="I282" i="10"/>
  <c r="N282" i="10" s="1"/>
  <c r="T270" i="10" l="1"/>
  <c r="J271" i="10"/>
  <c r="L271" i="10"/>
  <c r="I283" i="10"/>
  <c r="N283" i="10" s="1"/>
  <c r="H283" i="10"/>
  <c r="M283" i="10" s="1"/>
  <c r="G272" i="10" l="1"/>
  <c r="Q271" i="10"/>
  <c r="R271" i="10"/>
  <c r="S271" i="10"/>
  <c r="I284" i="10"/>
  <c r="N284" i="10" s="1"/>
  <c r="H284" i="10"/>
  <c r="M284" i="10" s="1"/>
  <c r="T271" i="10" l="1"/>
  <c r="L272" i="10"/>
  <c r="J272" i="10"/>
  <c r="I285" i="10"/>
  <c r="N285" i="10" s="1"/>
  <c r="H285" i="10"/>
  <c r="M285" i="10" s="1"/>
  <c r="S272" i="10" l="1"/>
  <c r="R272" i="10"/>
  <c r="Q272" i="10"/>
  <c r="G273" i="10"/>
  <c r="H286" i="10"/>
  <c r="I286" i="10"/>
  <c r="T272" i="10" l="1"/>
  <c r="J273" i="10"/>
  <c r="L273" i="10"/>
  <c r="Q273" i="10" l="1"/>
  <c r="G274" i="10"/>
  <c r="S273" i="10"/>
  <c r="R273" i="10"/>
  <c r="L274" i="10" l="1"/>
  <c r="J274" i="10"/>
  <c r="T273" i="10"/>
  <c r="S274" i="10" l="1"/>
  <c r="R274" i="10"/>
  <c r="Q274" i="10"/>
  <c r="G275" i="10"/>
  <c r="T274" i="10" l="1"/>
  <c r="J275" i="10"/>
  <c r="L275" i="10"/>
  <c r="S275" i="10" l="1"/>
  <c r="R275" i="10"/>
  <c r="G276" i="10"/>
  <c r="Q275" i="10"/>
  <c r="T275" i="10" l="1"/>
  <c r="L276" i="10"/>
  <c r="J276" i="10"/>
  <c r="S276" i="10" l="1"/>
  <c r="R276" i="10"/>
  <c r="G277" i="10"/>
  <c r="Q276" i="10"/>
  <c r="T276" i="10" l="1"/>
  <c r="J277" i="10"/>
  <c r="L277" i="10"/>
  <c r="S277" i="10" l="1"/>
  <c r="R277" i="10"/>
  <c r="Q277" i="10"/>
  <c r="G278" i="10"/>
  <c r="T277" i="10" l="1"/>
  <c r="J278" i="10"/>
  <c r="L278" i="10"/>
  <c r="Q278" i="10" l="1"/>
  <c r="G279" i="10"/>
  <c r="R278" i="10"/>
  <c r="S278" i="10"/>
  <c r="J279" i="10" l="1"/>
  <c r="L279" i="10"/>
  <c r="T278" i="10"/>
  <c r="Q279" i="10" l="1"/>
  <c r="G280" i="10"/>
  <c r="S279" i="10"/>
  <c r="R279" i="10"/>
  <c r="T279" i="10" l="1"/>
  <c r="J280" i="10"/>
  <c r="L280" i="10"/>
  <c r="Q280" i="10" l="1"/>
  <c r="G281" i="10"/>
  <c r="R280" i="10"/>
  <c r="S280" i="10"/>
  <c r="J281" i="10" l="1"/>
  <c r="L281" i="10"/>
  <c r="T280" i="10"/>
  <c r="Q281" i="10" l="1"/>
  <c r="G282" i="10"/>
  <c r="S281" i="10"/>
  <c r="R281" i="10"/>
  <c r="T281" i="10" l="1"/>
  <c r="J282" i="10"/>
  <c r="L282" i="10"/>
  <c r="S282" i="10" l="1"/>
  <c r="R282" i="10"/>
  <c r="Q282" i="10"/>
  <c r="G283" i="10"/>
  <c r="T282" i="10" l="1"/>
  <c r="J283" i="10"/>
  <c r="L283" i="10"/>
  <c r="G284" i="10" l="1"/>
  <c r="Q283" i="10"/>
  <c r="R283" i="10"/>
  <c r="S283" i="10"/>
  <c r="L284" i="10" l="1"/>
  <c r="J284" i="10"/>
  <c r="T283" i="10"/>
  <c r="R284" i="10" l="1"/>
  <c r="S284" i="10"/>
  <c r="Q284" i="10"/>
  <c r="G285" i="10"/>
  <c r="L285" i="10" l="1"/>
  <c r="J285" i="10"/>
  <c r="T284" i="10"/>
  <c r="Q285" i="10" l="1"/>
  <c r="G286" i="10"/>
  <c r="J286" i="10" s="1"/>
  <c r="R285" i="10"/>
  <c r="S285" i="10"/>
  <c r="N286" i="10" l="1"/>
  <c r="M286" i="10"/>
  <c r="L286" i="10"/>
  <c r="T285" i="10"/>
  <c r="G287" i="10" l="1"/>
  <c r="Q286" i="10"/>
  <c r="H287" i="10"/>
  <c r="M287" i="10" s="1"/>
  <c r="H288" i="10" s="1"/>
  <c r="M288" i="10" s="1"/>
  <c r="R286" i="10"/>
  <c r="S286" i="10"/>
  <c r="I287" i="10"/>
  <c r="N287" i="10" s="1"/>
  <c r="T286" i="10" l="1"/>
  <c r="L287" i="10"/>
  <c r="J287" i="10"/>
  <c r="R287" i="10" s="1"/>
  <c r="H289" i="10"/>
  <c r="M289" i="10" s="1"/>
  <c r="H290" i="10" s="1"/>
  <c r="M290" i="10" s="1"/>
  <c r="H291" i="10" s="1"/>
  <c r="M291" i="10" s="1"/>
  <c r="H292" i="10" s="1"/>
  <c r="M292" i="10" s="1"/>
  <c r="H293" i="10" s="1"/>
  <c r="M293" i="10" s="1"/>
  <c r="I288" i="10"/>
  <c r="N288" i="10" s="1"/>
  <c r="G288" i="10" l="1"/>
  <c r="Q287" i="10"/>
  <c r="S287" i="10"/>
  <c r="I289" i="10"/>
  <c r="N289" i="10" s="1"/>
  <c r="H294" i="10"/>
  <c r="M294" i="10" s="1"/>
  <c r="I290" i="10" l="1"/>
  <c r="N290" i="10" s="1"/>
  <c r="I291" i="10" s="1"/>
  <c r="N291" i="10" s="1"/>
  <c r="I292" i="10" s="1"/>
  <c r="N292" i="10" s="1"/>
  <c r="I293" i="10" s="1"/>
  <c r="N293" i="10" s="1"/>
  <c r="I294" i="10" s="1"/>
  <c r="N294" i="10" s="1"/>
  <c r="I295" i="10" s="1"/>
  <c r="N295" i="10" s="1"/>
  <c r="T287" i="10"/>
  <c r="J288" i="10"/>
  <c r="L288" i="10"/>
  <c r="H295" i="10"/>
  <c r="M295" i="10" s="1"/>
  <c r="Q288" i="10" l="1"/>
  <c r="G289" i="10"/>
  <c r="R288" i="10"/>
  <c r="S288" i="10"/>
  <c r="I296" i="10"/>
  <c r="N296" i="10" s="1"/>
  <c r="H296" i="10"/>
  <c r="M296" i="10" s="1"/>
  <c r="L289" i="10" l="1"/>
  <c r="J289" i="10"/>
  <c r="T288" i="10"/>
  <c r="H297" i="10"/>
  <c r="M297" i="10" s="1"/>
  <c r="I297" i="10"/>
  <c r="N297" i="10" s="1"/>
  <c r="R289" i="10" l="1"/>
  <c r="S289" i="10"/>
  <c r="Q289" i="10"/>
  <c r="G290" i="10"/>
  <c r="H298" i="10"/>
  <c r="M298" i="10" s="1"/>
  <c r="I298" i="10"/>
  <c r="N298" i="10" s="1"/>
  <c r="T289" i="10" l="1"/>
  <c r="J290" i="10"/>
  <c r="L290" i="10"/>
  <c r="H299" i="10"/>
  <c r="M299" i="10" s="1"/>
  <c r="I299" i="10"/>
  <c r="N299" i="10" s="1"/>
  <c r="G291" i="10" l="1"/>
  <c r="Q290" i="10"/>
  <c r="R290" i="10"/>
  <c r="S290" i="10"/>
  <c r="I300" i="10"/>
  <c r="N300" i="10" s="1"/>
  <c r="H300" i="10"/>
  <c r="M300" i="10" s="1"/>
  <c r="T290" i="10" l="1"/>
  <c r="L291" i="10"/>
  <c r="J291" i="10"/>
  <c r="H301" i="10"/>
  <c r="M301" i="10" s="1"/>
  <c r="I301" i="10"/>
  <c r="N301" i="10" s="1"/>
  <c r="R291" i="10" l="1"/>
  <c r="S291" i="10"/>
  <c r="Q291" i="10"/>
  <c r="G292" i="10"/>
  <c r="I302" i="10"/>
  <c r="N302" i="10" s="1"/>
  <c r="H302" i="10"/>
  <c r="M302" i="10" s="1"/>
  <c r="T291" i="10" l="1"/>
  <c r="J292" i="10"/>
  <c r="L292" i="10"/>
  <c r="H303" i="10"/>
  <c r="M303" i="10" s="1"/>
  <c r="I303" i="10"/>
  <c r="N303" i="10" s="1"/>
  <c r="G293" i="10" l="1"/>
  <c r="Q292" i="10"/>
  <c r="S292" i="10"/>
  <c r="R292" i="10"/>
  <c r="I304" i="10"/>
  <c r="N304" i="10" s="1"/>
  <c r="H304" i="10"/>
  <c r="M304" i="10" s="1"/>
  <c r="T292" i="10" l="1"/>
  <c r="J293" i="10"/>
  <c r="L293" i="10"/>
  <c r="H305" i="10"/>
  <c r="M305" i="10" s="1"/>
  <c r="I305" i="10"/>
  <c r="N305" i="10" s="1"/>
  <c r="Q293" i="10" l="1"/>
  <c r="G294" i="10"/>
  <c r="S293" i="10"/>
  <c r="R293" i="10"/>
  <c r="I306" i="10"/>
  <c r="H306" i="10"/>
  <c r="L294" i="10" l="1"/>
  <c r="J294" i="10"/>
  <c r="T293" i="10"/>
  <c r="R294" i="10" l="1"/>
  <c r="S294" i="10"/>
  <c r="G295" i="10"/>
  <c r="Q294" i="10"/>
  <c r="T294" i="10" l="1"/>
  <c r="J295" i="10"/>
  <c r="L295" i="10"/>
  <c r="Q295" i="10" l="1"/>
  <c r="G296" i="10"/>
  <c r="S295" i="10"/>
  <c r="R295" i="10"/>
  <c r="T295" i="10" l="1"/>
  <c r="J296" i="10"/>
  <c r="L296" i="10"/>
  <c r="R296" i="10" l="1"/>
  <c r="S296" i="10"/>
  <c r="G297" i="10"/>
  <c r="Q296" i="10"/>
  <c r="L297" i="10" l="1"/>
  <c r="J297" i="10"/>
  <c r="T296" i="10"/>
  <c r="G298" i="10" l="1"/>
  <c r="Q297" i="10"/>
  <c r="S297" i="10"/>
  <c r="R297" i="10"/>
  <c r="T297" i="10" l="1"/>
  <c r="J298" i="10"/>
  <c r="L298" i="10"/>
  <c r="Q298" i="10" l="1"/>
  <c r="G299" i="10"/>
  <c r="S298" i="10"/>
  <c r="R298" i="10"/>
  <c r="T298" i="10" l="1"/>
  <c r="J299" i="10"/>
  <c r="L299" i="10"/>
  <c r="G300" i="10" l="1"/>
  <c r="Q299" i="10"/>
  <c r="R299" i="10"/>
  <c r="S299" i="10"/>
  <c r="T299" i="10" l="1"/>
  <c r="J300" i="10"/>
  <c r="L300" i="10"/>
  <c r="S300" i="10" l="1"/>
  <c r="R300" i="10"/>
  <c r="G301" i="10"/>
  <c r="Q300" i="10"/>
  <c r="T300" i="10" l="1"/>
  <c r="L301" i="10"/>
  <c r="J301" i="10"/>
  <c r="R301" i="10" l="1"/>
  <c r="S301" i="10"/>
  <c r="Q301" i="10"/>
  <c r="G302" i="10"/>
  <c r="T301" i="10" l="1"/>
  <c r="J302" i="10"/>
  <c r="L302" i="10"/>
  <c r="R302" i="10" l="1"/>
  <c r="S302" i="10"/>
  <c r="Q302" i="10"/>
  <c r="G303" i="10"/>
  <c r="J303" i="10" l="1"/>
  <c r="L303" i="10"/>
  <c r="T302" i="10"/>
  <c r="G304" i="10" l="1"/>
  <c r="Q303" i="10"/>
  <c r="R303" i="10"/>
  <c r="S303" i="10"/>
  <c r="T303" i="10" l="1"/>
  <c r="J304" i="10"/>
  <c r="L304" i="10"/>
  <c r="Q304" i="10" l="1"/>
  <c r="G305" i="10"/>
  <c r="R304" i="10"/>
  <c r="S304" i="10"/>
  <c r="T304" i="10" l="1"/>
  <c r="J305" i="10"/>
  <c r="L305" i="10"/>
  <c r="Q305" i="10" l="1"/>
  <c r="G306" i="10"/>
  <c r="J306" i="10" s="1"/>
  <c r="R305" i="10"/>
  <c r="S305" i="10"/>
  <c r="N306" i="10" l="1"/>
  <c r="M306" i="10"/>
  <c r="L306" i="10"/>
  <c r="T305" i="10"/>
  <c r="Q306" i="10" l="1"/>
  <c r="G307" i="10"/>
  <c r="S306" i="10"/>
  <c r="I307" i="10"/>
  <c r="H307" i="10"/>
  <c r="R306" i="10"/>
  <c r="J307" i="10" l="1"/>
  <c r="T306" i="10"/>
  <c r="M307" i="10" l="1"/>
  <c r="L307" i="10"/>
  <c r="N307" i="10"/>
  <c r="I308" i="10" l="1"/>
  <c r="N308" i="10" s="1"/>
  <c r="S307" i="10"/>
  <c r="Q307" i="10"/>
  <c r="G308" i="10"/>
  <c r="R307" i="10"/>
  <c r="H308" i="10"/>
  <c r="M308" i="10" s="1"/>
  <c r="H309" i="10" s="1"/>
  <c r="M309" i="10" s="1"/>
  <c r="H310" i="10" l="1"/>
  <c r="M310" i="10" s="1"/>
  <c r="H311" i="10" s="1"/>
  <c r="M311" i="10" s="1"/>
  <c r="H312" i="10" s="1"/>
  <c r="M312" i="10" s="1"/>
  <c r="H313" i="10" s="1"/>
  <c r="M313" i="10" s="1"/>
  <c r="H314" i="10" s="1"/>
  <c r="M314" i="10" s="1"/>
  <c r="J308" i="10"/>
  <c r="R308" i="10" s="1"/>
  <c r="L308" i="10"/>
  <c r="T307" i="10"/>
  <c r="I309" i="10"/>
  <c r="N309" i="10" s="1"/>
  <c r="S308" i="10" l="1"/>
  <c r="I310" i="10"/>
  <c r="N310" i="10" s="1"/>
  <c r="Q308" i="10"/>
  <c r="G309" i="10"/>
  <c r="H315" i="10"/>
  <c r="M315" i="10" s="1"/>
  <c r="T308" i="10" l="1"/>
  <c r="L309" i="10"/>
  <c r="J309" i="10"/>
  <c r="I311" i="10"/>
  <c r="N311" i="10" s="1"/>
  <c r="I312" i="10" s="1"/>
  <c r="N312" i="10" s="1"/>
  <c r="I313" i="10" s="1"/>
  <c r="N313" i="10" s="1"/>
  <c r="I314" i="10" s="1"/>
  <c r="N314" i="10" s="1"/>
  <c r="I315" i="10" s="1"/>
  <c r="N315" i="10" s="1"/>
  <c r="I316" i="10" s="1"/>
  <c r="N316" i="10" s="1"/>
  <c r="H316" i="10"/>
  <c r="M316" i="10" s="1"/>
  <c r="R309" i="10" l="1"/>
  <c r="S309" i="10"/>
  <c r="Q309" i="10"/>
  <c r="G310" i="10"/>
  <c r="H317" i="10"/>
  <c r="M317" i="10" s="1"/>
  <c r="I317" i="10"/>
  <c r="N317" i="10" s="1"/>
  <c r="T309" i="10" l="1"/>
  <c r="J310" i="10"/>
  <c r="L310" i="10"/>
  <c r="H318" i="10"/>
  <c r="M318" i="10" s="1"/>
  <c r="I318" i="10"/>
  <c r="N318" i="10" s="1"/>
  <c r="R310" i="10" l="1"/>
  <c r="S310" i="10"/>
  <c r="G311" i="10"/>
  <c r="Q310" i="10"/>
  <c r="H319" i="10"/>
  <c r="M319" i="10" s="1"/>
  <c r="I319" i="10"/>
  <c r="N319" i="10" s="1"/>
  <c r="L311" i="10" l="1"/>
  <c r="J311" i="10"/>
  <c r="T310" i="10"/>
  <c r="H320" i="10"/>
  <c r="M320" i="10" s="1"/>
  <c r="I320" i="10"/>
  <c r="N320" i="10" s="1"/>
  <c r="R311" i="10" l="1"/>
  <c r="S311" i="10"/>
  <c r="G312" i="10"/>
  <c r="Q311" i="10"/>
  <c r="H321" i="10"/>
  <c r="M321" i="10" s="1"/>
  <c r="I321" i="10"/>
  <c r="N321" i="10" s="1"/>
  <c r="T311" i="10" l="1"/>
  <c r="J312" i="10"/>
  <c r="L312" i="10"/>
  <c r="H322" i="10"/>
  <c r="M322" i="10" s="1"/>
  <c r="I322" i="10"/>
  <c r="N322" i="10" s="1"/>
  <c r="S312" i="10" l="1"/>
  <c r="R312" i="10"/>
  <c r="Q312" i="10"/>
  <c r="G313" i="10"/>
  <c r="H323" i="10"/>
  <c r="M323" i="10" s="1"/>
  <c r="I323" i="10"/>
  <c r="N323" i="10" s="1"/>
  <c r="T312" i="10" l="1"/>
  <c r="J313" i="10"/>
  <c r="L313" i="10"/>
  <c r="H324" i="10"/>
  <c r="M324" i="10" s="1"/>
  <c r="I324" i="10"/>
  <c r="N324" i="10" s="1"/>
  <c r="R313" i="10" l="1"/>
  <c r="S313" i="10"/>
  <c r="G314" i="10"/>
  <c r="Q313" i="10"/>
  <c r="H325" i="10"/>
  <c r="M325" i="10" s="1"/>
  <c r="I325" i="10"/>
  <c r="N325" i="10" s="1"/>
  <c r="T313" i="10" l="1"/>
  <c r="J314" i="10"/>
  <c r="L314" i="10"/>
  <c r="H326" i="10"/>
  <c r="M326" i="10" s="1"/>
  <c r="I326" i="10"/>
  <c r="N326" i="10" s="1"/>
  <c r="Q314" i="10" l="1"/>
  <c r="G315" i="10"/>
  <c r="S314" i="10"/>
  <c r="R314" i="10"/>
  <c r="H327" i="10"/>
  <c r="M327" i="10" s="1"/>
  <c r="I327" i="10"/>
  <c r="N327" i="10" s="1"/>
  <c r="T314" i="10" l="1"/>
  <c r="L315" i="10"/>
  <c r="J315" i="10"/>
  <c r="H328" i="10"/>
  <c r="M328" i="10" s="1"/>
  <c r="I328" i="10"/>
  <c r="N328" i="10" s="1"/>
  <c r="R315" i="10" l="1"/>
  <c r="S315" i="10"/>
  <c r="Q315" i="10"/>
  <c r="G316" i="10"/>
  <c r="H329" i="10"/>
  <c r="M329" i="10" s="1"/>
  <c r="I329" i="10"/>
  <c r="N329" i="10" s="1"/>
  <c r="T315" i="10" l="1"/>
  <c r="L316" i="10"/>
  <c r="J316" i="10"/>
  <c r="I330" i="10"/>
  <c r="N330" i="10" s="1"/>
  <c r="H330" i="10"/>
  <c r="M330" i="10" s="1"/>
  <c r="Q316" i="10" l="1"/>
  <c r="G317" i="10"/>
  <c r="S316" i="10"/>
  <c r="R316" i="10"/>
  <c r="H331" i="10"/>
  <c r="M331" i="10" s="1"/>
  <c r="I331" i="10"/>
  <c r="N331" i="10" s="1"/>
  <c r="T316" i="10" l="1"/>
  <c r="J317" i="10"/>
  <c r="L317" i="10"/>
  <c r="H332" i="10"/>
  <c r="M332" i="10" s="1"/>
  <c r="I332" i="10"/>
  <c r="N332" i="10" s="1"/>
  <c r="Q317" i="10" l="1"/>
  <c r="G318" i="10"/>
  <c r="R317" i="10"/>
  <c r="S317" i="10"/>
  <c r="I333" i="10"/>
  <c r="N333" i="10" s="1"/>
  <c r="H333" i="10"/>
  <c r="M333" i="10" s="1"/>
  <c r="L318" i="10" l="1"/>
  <c r="J318" i="10"/>
  <c r="T317" i="10"/>
  <c r="I334" i="10"/>
  <c r="N334" i="10" s="1"/>
  <c r="H334" i="10"/>
  <c r="M334" i="10" s="1"/>
  <c r="S318" i="10" l="1"/>
  <c r="R318" i="10"/>
  <c r="Q318" i="10"/>
  <c r="G319" i="10"/>
  <c r="H335" i="10"/>
  <c r="M335" i="10" s="1"/>
  <c r="I335" i="10"/>
  <c r="N335" i="10" s="1"/>
  <c r="T318" i="10" l="1"/>
  <c r="L319" i="10"/>
  <c r="J319" i="10"/>
  <c r="H336" i="10"/>
  <c r="M336" i="10" s="1"/>
  <c r="I336" i="10"/>
  <c r="N336" i="10" s="1"/>
  <c r="S319" i="10" l="1"/>
  <c r="R319" i="10"/>
  <c r="Q319" i="10"/>
  <c r="G320" i="10"/>
  <c r="H337" i="10"/>
  <c r="M337" i="10" s="1"/>
  <c r="I337" i="10"/>
  <c r="N337" i="10" s="1"/>
  <c r="T319" i="10" l="1"/>
  <c r="J320" i="10"/>
  <c r="L320" i="10"/>
  <c r="H338" i="10"/>
  <c r="M338" i="10" s="1"/>
  <c r="I338" i="10"/>
  <c r="N338" i="10" s="1"/>
  <c r="S320" i="10" l="1"/>
  <c r="R320" i="10"/>
  <c r="G321" i="10"/>
  <c r="Q320" i="10"/>
  <c r="I339" i="10"/>
  <c r="N339" i="10" s="1"/>
  <c r="H339" i="10"/>
  <c r="M339" i="10" s="1"/>
  <c r="T320" i="10" l="1"/>
  <c r="L321" i="10"/>
  <c r="J321" i="10"/>
  <c r="H340" i="10"/>
  <c r="M340" i="10" s="1"/>
  <c r="I340" i="10"/>
  <c r="N340" i="10" s="1"/>
  <c r="G322" i="10" l="1"/>
  <c r="Q321" i="10"/>
  <c r="S321" i="10"/>
  <c r="R321" i="10"/>
  <c r="I341" i="10"/>
  <c r="N341" i="10" s="1"/>
  <c r="H341" i="10"/>
  <c r="M341" i="10" s="1"/>
  <c r="T321" i="10" l="1"/>
  <c r="J322" i="10"/>
  <c r="L322" i="10"/>
  <c r="I342" i="10"/>
  <c r="N342" i="10" s="1"/>
  <c r="H342" i="10"/>
  <c r="M342" i="10" s="1"/>
  <c r="Q322" i="10" l="1"/>
  <c r="G323" i="10"/>
  <c r="S322" i="10"/>
  <c r="R322" i="10"/>
  <c r="H343" i="10"/>
  <c r="M343" i="10" s="1"/>
  <c r="I343" i="10"/>
  <c r="N343" i="10" s="1"/>
  <c r="J323" i="10" l="1"/>
  <c r="L323" i="10"/>
  <c r="T322" i="10"/>
  <c r="I344" i="10"/>
  <c r="N344" i="10" s="1"/>
  <c r="H344" i="10"/>
  <c r="M344" i="10" s="1"/>
  <c r="S323" i="10" l="1"/>
  <c r="R323" i="10"/>
  <c r="G324" i="10"/>
  <c r="Q323" i="10"/>
  <c r="H345" i="10"/>
  <c r="M345" i="10" s="1"/>
  <c r="I345" i="10"/>
  <c r="N345" i="10" s="1"/>
  <c r="T323" i="10" l="1"/>
  <c r="J324" i="10"/>
  <c r="L324" i="10"/>
  <c r="H346" i="10"/>
  <c r="M346" i="10" s="1"/>
  <c r="I346" i="10"/>
  <c r="N346" i="10" s="1"/>
  <c r="Q324" i="10" l="1"/>
  <c r="G325" i="10"/>
  <c r="S324" i="10"/>
  <c r="R324" i="10"/>
  <c r="I347" i="10"/>
  <c r="H347" i="10"/>
  <c r="L325" i="10" l="1"/>
  <c r="J325" i="10"/>
  <c r="T324" i="10"/>
  <c r="S325" i="10" l="1"/>
  <c r="R325" i="10"/>
  <c r="G326" i="10"/>
  <c r="Q325" i="10"/>
  <c r="T325" i="10" l="1"/>
  <c r="L326" i="10"/>
  <c r="J326" i="10"/>
  <c r="R326" i="10" l="1"/>
  <c r="S326" i="10"/>
  <c r="Q326" i="10"/>
  <c r="G327" i="10"/>
  <c r="T326" i="10" l="1"/>
  <c r="J327" i="10"/>
  <c r="L327" i="10"/>
  <c r="S327" i="10" l="1"/>
  <c r="R327" i="10"/>
  <c r="Q327" i="10"/>
  <c r="G328" i="10"/>
  <c r="T327" i="10" l="1"/>
  <c r="J328" i="10"/>
  <c r="L328" i="10"/>
  <c r="Q328" i="10" l="1"/>
  <c r="G329" i="10"/>
  <c r="S328" i="10"/>
  <c r="R328" i="10"/>
  <c r="T328" i="10" l="1"/>
  <c r="L329" i="10"/>
  <c r="J329" i="10"/>
  <c r="Q329" i="10" l="1"/>
  <c r="G330" i="10"/>
  <c r="R329" i="10"/>
  <c r="S329" i="10"/>
  <c r="L330" i="10" l="1"/>
  <c r="J330" i="10"/>
  <c r="T329" i="10"/>
  <c r="S330" i="10" l="1"/>
  <c r="R330" i="10"/>
  <c r="Q330" i="10"/>
  <c r="G331" i="10"/>
  <c r="T330" i="10" l="1"/>
  <c r="L331" i="10"/>
  <c r="J331" i="10"/>
  <c r="R331" i="10" l="1"/>
  <c r="S331" i="10"/>
  <c r="Q331" i="10"/>
  <c r="G332" i="10"/>
  <c r="T331" i="10" l="1"/>
  <c r="J332" i="10"/>
  <c r="L332" i="10"/>
  <c r="Q332" i="10" l="1"/>
  <c r="G333" i="10"/>
  <c r="S332" i="10"/>
  <c r="R332" i="10"/>
  <c r="L333" i="10" l="1"/>
  <c r="J333" i="10"/>
  <c r="T332" i="10"/>
  <c r="S333" i="10" l="1"/>
  <c r="R333" i="10"/>
  <c r="Q333" i="10"/>
  <c r="G334" i="10"/>
  <c r="L334" i="10" l="1"/>
  <c r="J334" i="10"/>
  <c r="T333" i="10"/>
  <c r="R334" i="10" l="1"/>
  <c r="S334" i="10"/>
  <c r="G335" i="10"/>
  <c r="Q334" i="10"/>
  <c r="T334" i="10" l="1"/>
  <c r="J335" i="10"/>
  <c r="L335" i="10"/>
  <c r="Q335" i="10" l="1"/>
  <c r="G336" i="10"/>
  <c r="R335" i="10"/>
  <c r="S335" i="10"/>
  <c r="L336" i="10" l="1"/>
  <c r="J336" i="10"/>
  <c r="T335" i="10"/>
  <c r="S336" i="10" l="1"/>
  <c r="R336" i="10"/>
  <c r="Q336" i="10"/>
  <c r="G337" i="10"/>
  <c r="L337" i="10" l="1"/>
  <c r="J337" i="10"/>
  <c r="T336" i="10"/>
  <c r="S337" i="10" l="1"/>
  <c r="R337" i="10"/>
  <c r="G338" i="10"/>
  <c r="Q337" i="10"/>
  <c r="T337" i="10" l="1"/>
  <c r="J338" i="10"/>
  <c r="L338" i="10"/>
  <c r="Q338" i="10" l="1"/>
  <c r="G339" i="10"/>
  <c r="S338" i="10"/>
  <c r="R338" i="10"/>
  <c r="J339" i="10" l="1"/>
  <c r="L339" i="10"/>
  <c r="T338" i="10"/>
  <c r="Q339" i="10" l="1"/>
  <c r="G340" i="10"/>
  <c r="R339" i="10"/>
  <c r="S339" i="10"/>
  <c r="T339" i="10" l="1"/>
  <c r="L340" i="10"/>
  <c r="J340" i="10"/>
  <c r="S340" i="10" l="1"/>
  <c r="R340" i="10"/>
  <c r="Q340" i="10"/>
  <c r="G341" i="10"/>
  <c r="T340" i="10" l="1"/>
  <c r="J341" i="10"/>
  <c r="L341" i="10"/>
  <c r="S341" i="10" l="1"/>
  <c r="R341" i="10"/>
  <c r="Q341" i="10"/>
  <c r="G342" i="10"/>
  <c r="T341" i="10" l="1"/>
  <c r="L342" i="10"/>
  <c r="J342" i="10"/>
  <c r="S342" i="10" l="1"/>
  <c r="R342" i="10"/>
  <c r="G343" i="10"/>
  <c r="Q342" i="10"/>
  <c r="T342" i="10" l="1"/>
  <c r="L343" i="10"/>
  <c r="J343" i="10"/>
  <c r="S343" i="10" l="1"/>
  <c r="R343" i="10"/>
  <c r="G344" i="10"/>
  <c r="Q343" i="10"/>
  <c r="J344" i="10" l="1"/>
  <c r="L344" i="10"/>
  <c r="T343" i="10"/>
  <c r="Q344" i="10" l="1"/>
  <c r="G345" i="10"/>
  <c r="R344" i="10"/>
  <c r="S344" i="10"/>
  <c r="J345" i="10" l="1"/>
  <c r="L345" i="10"/>
  <c r="T344" i="10"/>
  <c r="Q345" i="10" l="1"/>
  <c r="G346" i="10"/>
  <c r="R345" i="10"/>
  <c r="S345" i="10"/>
  <c r="T345" i="10" l="1"/>
  <c r="J346" i="10"/>
  <c r="L346" i="10"/>
  <c r="Q346" i="10" l="1"/>
  <c r="G347" i="10"/>
  <c r="J347" i="10" s="1"/>
  <c r="R346" i="10"/>
  <c r="S346" i="10"/>
  <c r="M347" i="10" l="1"/>
  <c r="N347" i="10"/>
  <c r="L347" i="10"/>
  <c r="T346" i="10"/>
  <c r="R347" i="10" l="1"/>
  <c r="H348" i="10"/>
  <c r="G348" i="10"/>
  <c r="Q347" i="10"/>
  <c r="S347" i="10"/>
  <c r="I348" i="10"/>
  <c r="T347" i="10" l="1"/>
  <c r="J348" i="10"/>
  <c r="N348" i="10" l="1"/>
  <c r="L348" i="10"/>
  <c r="M348" i="10"/>
  <c r="Q348" i="10" l="1"/>
  <c r="G349" i="10"/>
  <c r="I349" i="10"/>
  <c r="N349" i="10" s="1"/>
  <c r="S348" i="10"/>
  <c r="R348" i="10"/>
  <c r="H349" i="10"/>
  <c r="M349" i="10" s="1"/>
  <c r="H350" i="10" s="1"/>
  <c r="M350" i="10" s="1"/>
  <c r="I350" i="10" l="1"/>
  <c r="N350" i="10" s="1"/>
  <c r="L349" i="10"/>
  <c r="J349" i="10"/>
  <c r="R349" i="10" s="1"/>
  <c r="H351" i="10"/>
  <c r="M351" i="10" s="1"/>
  <c r="H352" i="10" s="1"/>
  <c r="M352" i="10" s="1"/>
  <c r="H353" i="10" s="1"/>
  <c r="M353" i="10" s="1"/>
  <c r="H354" i="10" s="1"/>
  <c r="M354" i="10" s="1"/>
  <c r="H355" i="10" s="1"/>
  <c r="M355" i="10" s="1"/>
  <c r="T348" i="10"/>
  <c r="S349" i="10" l="1"/>
  <c r="I351" i="10"/>
  <c r="N351" i="10" s="1"/>
  <c r="Q349" i="10"/>
  <c r="G350" i="10"/>
  <c r="H356" i="10"/>
  <c r="M356" i="10" s="1"/>
  <c r="T349" i="10" l="1"/>
  <c r="I352" i="10"/>
  <c r="N352" i="10" s="1"/>
  <c r="I353" i="10" s="1"/>
  <c r="N353" i="10" s="1"/>
  <c r="I354" i="10" s="1"/>
  <c r="N354" i="10" s="1"/>
  <c r="I355" i="10" s="1"/>
  <c r="N355" i="10" s="1"/>
  <c r="I356" i="10" s="1"/>
  <c r="N356" i="10" s="1"/>
  <c r="I357" i="10" s="1"/>
  <c r="N357" i="10" s="1"/>
  <c r="L350" i="10"/>
  <c r="J350" i="10"/>
  <c r="H357" i="10"/>
  <c r="M357" i="10" s="1"/>
  <c r="R350" i="10" l="1"/>
  <c r="S350" i="10"/>
  <c r="G351" i="10"/>
  <c r="Q350" i="10"/>
  <c r="I358" i="10"/>
  <c r="N358" i="10" s="1"/>
  <c r="H358" i="10"/>
  <c r="M358" i="10" s="1"/>
  <c r="T350" i="10" l="1"/>
  <c r="J351" i="10"/>
  <c r="L351" i="10"/>
  <c r="I359" i="10"/>
  <c r="N359" i="10" s="1"/>
  <c r="H359" i="10"/>
  <c r="M359" i="10" s="1"/>
  <c r="G352" i="10" l="1"/>
  <c r="Q351" i="10"/>
  <c r="R351" i="10"/>
  <c r="S351" i="10"/>
  <c r="I360" i="10"/>
  <c r="N360" i="10" s="1"/>
  <c r="H360" i="10"/>
  <c r="M360" i="10" s="1"/>
  <c r="T351" i="10" l="1"/>
  <c r="J352" i="10"/>
  <c r="L352" i="10"/>
  <c r="I361" i="10"/>
  <c r="N361" i="10" s="1"/>
  <c r="H361" i="10"/>
  <c r="M361" i="10" s="1"/>
  <c r="S352" i="10" l="1"/>
  <c r="R352" i="10"/>
  <c r="G353" i="10"/>
  <c r="Q352" i="10"/>
  <c r="I362" i="10"/>
  <c r="N362" i="10" s="1"/>
  <c r="H362" i="10"/>
  <c r="M362" i="10" s="1"/>
  <c r="T352" i="10" l="1"/>
  <c r="J353" i="10"/>
  <c r="L353" i="10"/>
  <c r="I363" i="10"/>
  <c r="N363" i="10" s="1"/>
  <c r="H363" i="10"/>
  <c r="M363" i="10" s="1"/>
  <c r="Q353" i="10" l="1"/>
  <c r="G354" i="10"/>
  <c r="S353" i="10"/>
  <c r="R353" i="10"/>
  <c r="I364" i="10"/>
  <c r="N364" i="10" s="1"/>
  <c r="H364" i="10"/>
  <c r="M364" i="10" s="1"/>
  <c r="T353" i="10" l="1"/>
  <c r="L354" i="10"/>
  <c r="J354" i="10"/>
  <c r="I365" i="10"/>
  <c r="N365" i="10" s="1"/>
  <c r="H365" i="10"/>
  <c r="M365" i="10" s="1"/>
  <c r="G355" i="10" l="1"/>
  <c r="Q354" i="10"/>
  <c r="R354" i="10"/>
  <c r="S354" i="10"/>
  <c r="H366" i="10"/>
  <c r="M366" i="10" s="1"/>
  <c r="I366" i="10"/>
  <c r="N366" i="10" s="1"/>
  <c r="T354" i="10" l="1"/>
  <c r="L355" i="10"/>
  <c r="J355" i="10"/>
  <c r="H367" i="10"/>
  <c r="M367" i="10" s="1"/>
  <c r="I367" i="10"/>
  <c r="N367" i="10" s="1"/>
  <c r="S355" i="10" l="1"/>
  <c r="R355" i="10"/>
  <c r="Q355" i="10"/>
  <c r="G356" i="10"/>
  <c r="I368" i="10"/>
  <c r="N368" i="10" s="1"/>
  <c r="H368" i="10"/>
  <c r="M368" i="10" s="1"/>
  <c r="L356" i="10" l="1"/>
  <c r="J356" i="10"/>
  <c r="T355" i="10"/>
  <c r="H369" i="10"/>
  <c r="M369" i="10" s="1"/>
  <c r="I369" i="10"/>
  <c r="N369" i="10" s="1"/>
  <c r="R356" i="10" l="1"/>
  <c r="S356" i="10"/>
  <c r="Q356" i="10"/>
  <c r="G357" i="10"/>
  <c r="I370" i="10"/>
  <c r="N370" i="10" s="1"/>
  <c r="H370" i="10"/>
  <c r="M370" i="10" s="1"/>
  <c r="T356" i="10" l="1"/>
  <c r="J357" i="10"/>
  <c r="L357" i="10"/>
  <c r="H371" i="10"/>
  <c r="M371" i="10" s="1"/>
  <c r="I371" i="10"/>
  <c r="N371" i="10" s="1"/>
  <c r="G358" i="10" l="1"/>
  <c r="Q357" i="10"/>
  <c r="S357" i="10"/>
  <c r="R357" i="10"/>
  <c r="I372" i="10"/>
  <c r="N372" i="10" s="1"/>
  <c r="H372" i="10"/>
  <c r="M372" i="10" s="1"/>
  <c r="T357" i="10" l="1"/>
  <c r="J358" i="10"/>
  <c r="L358" i="10"/>
  <c r="I373" i="10"/>
  <c r="N373" i="10" s="1"/>
  <c r="H373" i="10"/>
  <c r="M373" i="10" s="1"/>
  <c r="G359" i="10" l="1"/>
  <c r="Q358" i="10"/>
  <c r="R358" i="10"/>
  <c r="S358" i="10"/>
  <c r="H374" i="10"/>
  <c r="M374" i="10" s="1"/>
  <c r="I374" i="10"/>
  <c r="N374" i="10" s="1"/>
  <c r="T358" i="10" l="1"/>
  <c r="J359" i="10"/>
  <c r="L359" i="10"/>
  <c r="H375" i="10"/>
  <c r="M375" i="10" s="1"/>
  <c r="I375" i="10"/>
  <c r="N375" i="10" s="1"/>
  <c r="R359" i="10" l="1"/>
  <c r="S359" i="10"/>
  <c r="Q359" i="10"/>
  <c r="G360" i="10"/>
  <c r="I376" i="10"/>
  <c r="N376" i="10" s="1"/>
  <c r="H376" i="10"/>
  <c r="M376" i="10" s="1"/>
  <c r="T359" i="10" l="1"/>
  <c r="L360" i="10"/>
  <c r="J360" i="10"/>
  <c r="I377" i="10"/>
  <c r="N377" i="10" s="1"/>
  <c r="H377" i="10"/>
  <c r="M377" i="10" s="1"/>
  <c r="R360" i="10" l="1"/>
  <c r="S360" i="10"/>
  <c r="Q360" i="10"/>
  <c r="G361" i="10"/>
  <c r="H378" i="10"/>
  <c r="M378" i="10" s="1"/>
  <c r="I378" i="10"/>
  <c r="N378" i="10" s="1"/>
  <c r="J361" i="10" l="1"/>
  <c r="L361" i="10"/>
  <c r="T360" i="10"/>
  <c r="H379" i="10"/>
  <c r="M379" i="10" s="1"/>
  <c r="I379" i="10"/>
  <c r="N379" i="10" s="1"/>
  <c r="Q361" i="10" l="1"/>
  <c r="G362" i="10"/>
  <c r="S361" i="10"/>
  <c r="R361" i="10"/>
  <c r="H380" i="10"/>
  <c r="M380" i="10" s="1"/>
  <c r="I380" i="10"/>
  <c r="N380" i="10" s="1"/>
  <c r="L362" i="10" l="1"/>
  <c r="J362" i="10"/>
  <c r="T361" i="10"/>
  <c r="I381" i="10"/>
  <c r="N381" i="10" s="1"/>
  <c r="H381" i="10"/>
  <c r="M381" i="10" s="1"/>
  <c r="R362" i="10" l="1"/>
  <c r="S362" i="10"/>
  <c r="G363" i="10"/>
  <c r="Q362" i="10"/>
  <c r="I382" i="10"/>
  <c r="N382" i="10" s="1"/>
  <c r="H382" i="10"/>
  <c r="M382" i="10" s="1"/>
  <c r="T362" i="10" l="1"/>
  <c r="L363" i="10"/>
  <c r="J363" i="10"/>
  <c r="I383" i="10"/>
  <c r="N383" i="10" s="1"/>
  <c r="H383" i="10"/>
  <c r="M383" i="10" s="1"/>
  <c r="S363" i="10" l="1"/>
  <c r="R363" i="10"/>
  <c r="G364" i="10"/>
  <c r="Q363" i="10"/>
  <c r="H384" i="10"/>
  <c r="M384" i="10" s="1"/>
  <c r="I384" i="10"/>
  <c r="N384" i="10" s="1"/>
  <c r="T363" i="10" l="1"/>
  <c r="J364" i="10"/>
  <c r="L364" i="10"/>
  <c r="I385" i="10"/>
  <c r="N385" i="10" s="1"/>
  <c r="H385" i="10"/>
  <c r="M385" i="10" s="1"/>
  <c r="Q364" i="10" l="1"/>
  <c r="G365" i="10"/>
  <c r="R364" i="10"/>
  <c r="S364" i="10"/>
  <c r="I386" i="10"/>
  <c r="N386" i="10" s="1"/>
  <c r="H386" i="10"/>
  <c r="M386" i="10" s="1"/>
  <c r="T364" i="10" l="1"/>
  <c r="J365" i="10"/>
  <c r="L365" i="10"/>
  <c r="I387" i="10"/>
  <c r="H387" i="10"/>
  <c r="G366" i="10" l="1"/>
  <c r="Q365" i="10"/>
  <c r="S365" i="10"/>
  <c r="R365" i="10"/>
  <c r="T365" i="10" l="1"/>
  <c r="J366" i="10"/>
  <c r="L366" i="10"/>
  <c r="G367" i="10" l="1"/>
  <c r="Q366" i="10"/>
  <c r="S366" i="10"/>
  <c r="R366" i="10"/>
  <c r="L367" i="10" l="1"/>
  <c r="J367" i="10"/>
  <c r="T366" i="10"/>
  <c r="G368" i="10" l="1"/>
  <c r="Q367" i="10"/>
  <c r="S367" i="10"/>
  <c r="R367" i="10"/>
  <c r="T367" i="10" l="1"/>
  <c r="L368" i="10"/>
  <c r="J368" i="10"/>
  <c r="R368" i="10" l="1"/>
  <c r="S368" i="10"/>
  <c r="Q368" i="10"/>
  <c r="G369" i="10"/>
  <c r="T368" i="10" l="1"/>
  <c r="J369" i="10"/>
  <c r="L369" i="10"/>
  <c r="Q369" i="10" l="1"/>
  <c r="G370" i="10"/>
  <c r="R369" i="10"/>
  <c r="S369" i="10"/>
  <c r="T369" i="10" l="1"/>
  <c r="L370" i="10"/>
  <c r="J370" i="10"/>
  <c r="G371" i="10" l="1"/>
  <c r="Q370" i="10"/>
  <c r="S370" i="10"/>
  <c r="R370" i="10"/>
  <c r="T370" i="10" l="1"/>
  <c r="L371" i="10"/>
  <c r="J371" i="10"/>
  <c r="R371" i="10" l="1"/>
  <c r="S371" i="10"/>
  <c r="Q371" i="10"/>
  <c r="G372" i="10"/>
  <c r="J372" i="10" l="1"/>
  <c r="L372" i="10"/>
  <c r="T371" i="10"/>
  <c r="Q372" i="10" l="1"/>
  <c r="G373" i="10"/>
  <c r="S372" i="10"/>
  <c r="R372" i="10"/>
  <c r="J373" i="10" l="1"/>
  <c r="L373" i="10"/>
  <c r="T372" i="10"/>
  <c r="G374" i="10" l="1"/>
  <c r="Q373" i="10"/>
  <c r="R373" i="10"/>
  <c r="S373" i="10"/>
  <c r="T373" i="10" l="1"/>
  <c r="J374" i="10"/>
  <c r="L374" i="10"/>
  <c r="Q374" i="10" l="1"/>
  <c r="G375" i="10"/>
  <c r="R374" i="10"/>
  <c r="S374" i="10"/>
  <c r="T374" i="10" l="1"/>
  <c r="L375" i="10"/>
  <c r="J375" i="10"/>
  <c r="S375" i="10" l="1"/>
  <c r="R375" i="10"/>
  <c r="Q375" i="10"/>
  <c r="G376" i="10"/>
  <c r="J376" i="10" l="1"/>
  <c r="L376" i="10"/>
  <c r="T375" i="10"/>
  <c r="R376" i="10" l="1"/>
  <c r="S376" i="10"/>
  <c r="Q376" i="10"/>
  <c r="G377" i="10"/>
  <c r="T376" i="10" l="1"/>
  <c r="J377" i="10"/>
  <c r="L377" i="10"/>
  <c r="G378" i="10" l="1"/>
  <c r="Q377" i="10"/>
  <c r="R377" i="10"/>
  <c r="S377" i="10"/>
  <c r="T377" i="10" l="1"/>
  <c r="L378" i="10"/>
  <c r="J378" i="10"/>
  <c r="G379" i="10" l="1"/>
  <c r="Q378" i="10"/>
  <c r="R378" i="10"/>
  <c r="S378" i="10"/>
  <c r="T378" i="10" l="1"/>
  <c r="J379" i="10"/>
  <c r="L379" i="10"/>
  <c r="R379" i="10" l="1"/>
  <c r="S379" i="10"/>
  <c r="Q379" i="10"/>
  <c r="G380" i="10"/>
  <c r="T379" i="10" l="1"/>
  <c r="L380" i="10"/>
  <c r="J380" i="10"/>
  <c r="R380" i="10" l="1"/>
  <c r="S380" i="10"/>
  <c r="Q380" i="10"/>
  <c r="G381" i="10"/>
  <c r="L381" i="10" l="1"/>
  <c r="J381" i="10"/>
  <c r="T380" i="10"/>
  <c r="G382" i="10" l="1"/>
  <c r="Q381" i="10"/>
  <c r="S381" i="10"/>
  <c r="R381" i="10"/>
  <c r="T381" i="10" l="1"/>
  <c r="J382" i="10"/>
  <c r="L382" i="10"/>
  <c r="G383" i="10" l="1"/>
  <c r="Q382" i="10"/>
  <c r="S382" i="10"/>
  <c r="R382" i="10"/>
  <c r="J383" i="10" l="1"/>
  <c r="L383" i="10"/>
  <c r="T382" i="10"/>
  <c r="S383" i="10" l="1"/>
  <c r="R383" i="10"/>
  <c r="Q383" i="10"/>
  <c r="G384" i="10"/>
  <c r="T383" i="10" l="1"/>
  <c r="J384" i="10"/>
  <c r="L384" i="10"/>
  <c r="Q384" i="10" l="1"/>
  <c r="G385" i="10"/>
  <c r="S384" i="10"/>
  <c r="R384" i="10"/>
  <c r="J385" i="10" l="1"/>
  <c r="L385" i="10"/>
  <c r="T384" i="10"/>
  <c r="S385" i="10" l="1"/>
  <c r="R385" i="10"/>
  <c r="G386" i="10"/>
  <c r="Q385" i="10"/>
  <c r="L386" i="10" l="1"/>
  <c r="J386" i="10"/>
  <c r="T385" i="10"/>
  <c r="S386" i="10" l="1"/>
  <c r="R386" i="10"/>
  <c r="G387" i="10"/>
  <c r="J387" i="10" s="1"/>
  <c r="Q386" i="10"/>
  <c r="T386" i="10" l="1"/>
  <c r="L387" i="10"/>
  <c r="N387" i="10"/>
  <c r="M387" i="10"/>
  <c r="H388" i="10" l="1"/>
  <c r="R387" i="10"/>
  <c r="I388" i="10"/>
  <c r="S387" i="10"/>
  <c r="Q387" i="10"/>
  <c r="G388" i="10"/>
  <c r="T387" i="10" l="1"/>
  <c r="J388" i="10"/>
  <c r="N388" i="10" l="1"/>
  <c r="M388" i="10"/>
  <c r="L388" i="10"/>
  <c r="I389" i="10" l="1"/>
  <c r="N389" i="10" s="1"/>
  <c r="S388" i="10"/>
  <c r="R388" i="10"/>
  <c r="H389" i="10"/>
  <c r="M389" i="10" s="1"/>
  <c r="H390" i="10" s="1"/>
  <c r="M390" i="10" s="1"/>
  <c r="Q388" i="10"/>
  <c r="G389" i="10"/>
  <c r="T388" i="10" l="1"/>
  <c r="H391" i="10"/>
  <c r="M391" i="10" s="1"/>
  <c r="J389" i="10"/>
  <c r="R389" i="10" s="1"/>
  <c r="L389" i="10"/>
  <c r="I390" i="10"/>
  <c r="N390" i="10" s="1"/>
  <c r="Q389" i="10" l="1"/>
  <c r="G390" i="10"/>
  <c r="I391" i="10"/>
  <c r="N391" i="10" s="1"/>
  <c r="H392" i="10"/>
  <c r="M392" i="10" s="1"/>
  <c r="H393" i="10" s="1"/>
  <c r="M393" i="10" s="1"/>
  <c r="H394" i="10" s="1"/>
  <c r="M394" i="10" s="1"/>
  <c r="H395" i="10" s="1"/>
  <c r="M395" i="10" s="1"/>
  <c r="H396" i="10" s="1"/>
  <c r="M396" i="10" s="1"/>
  <c r="H397" i="10" s="1"/>
  <c r="M397" i="10" s="1"/>
  <c r="S389" i="10"/>
  <c r="I392" i="10" l="1"/>
  <c r="N392" i="10" s="1"/>
  <c r="J390" i="10"/>
  <c r="L390" i="10"/>
  <c r="T389" i="10"/>
  <c r="H398" i="10"/>
  <c r="M398" i="10" s="1"/>
  <c r="I393" i="10" l="1"/>
  <c r="N393" i="10" s="1"/>
  <c r="I394" i="10" s="1"/>
  <c r="N394" i="10" s="1"/>
  <c r="I395" i="10" s="1"/>
  <c r="N395" i="10" s="1"/>
  <c r="I396" i="10" s="1"/>
  <c r="N396" i="10" s="1"/>
  <c r="I397" i="10" s="1"/>
  <c r="N397" i="10" s="1"/>
  <c r="I398" i="10" s="1"/>
  <c r="N398" i="10" s="1"/>
  <c r="I399" i="10" s="1"/>
  <c r="N399" i="10" s="1"/>
  <c r="G391" i="10"/>
  <c r="Q390" i="10"/>
  <c r="R390" i="10"/>
  <c r="S390" i="10"/>
  <c r="H399" i="10"/>
  <c r="M399" i="10" s="1"/>
  <c r="T390" i="10" l="1"/>
  <c r="J391" i="10"/>
  <c r="L391" i="10"/>
  <c r="I400" i="10"/>
  <c r="N400" i="10" s="1"/>
  <c r="H400" i="10"/>
  <c r="M400" i="10" s="1"/>
  <c r="R391" i="10" l="1"/>
  <c r="S391" i="10"/>
  <c r="G392" i="10"/>
  <c r="Q391" i="10"/>
  <c r="H401" i="10"/>
  <c r="M401" i="10" s="1"/>
  <c r="I401" i="10"/>
  <c r="N401" i="10" s="1"/>
  <c r="T391" i="10" l="1"/>
  <c r="J392" i="10"/>
  <c r="L392" i="10"/>
  <c r="H402" i="10"/>
  <c r="M402" i="10" s="1"/>
  <c r="I402" i="10"/>
  <c r="N402" i="10" s="1"/>
  <c r="G393" i="10" l="1"/>
  <c r="Q392" i="10"/>
  <c r="R392" i="10"/>
  <c r="S392" i="10"/>
  <c r="H403" i="10"/>
  <c r="M403" i="10" s="1"/>
  <c r="I403" i="10"/>
  <c r="N403" i="10" s="1"/>
  <c r="T392" i="10" l="1"/>
  <c r="J393" i="10"/>
  <c r="L393" i="10"/>
  <c r="I404" i="10"/>
  <c r="N404" i="10" s="1"/>
  <c r="H404" i="10"/>
  <c r="M404" i="10" s="1"/>
  <c r="G394" i="10" l="1"/>
  <c r="Q393" i="10"/>
  <c r="R393" i="10"/>
  <c r="S393" i="10"/>
  <c r="I405" i="10"/>
  <c r="N405" i="10" s="1"/>
  <c r="H405" i="10"/>
  <c r="M405" i="10" s="1"/>
  <c r="T393" i="10" l="1"/>
  <c r="J394" i="10"/>
  <c r="L394" i="10"/>
  <c r="H406" i="10"/>
  <c r="M406" i="10" s="1"/>
  <c r="I406" i="10"/>
  <c r="N406" i="10" s="1"/>
  <c r="Q394" i="10" l="1"/>
  <c r="G395" i="10"/>
  <c r="R394" i="10"/>
  <c r="S394" i="10"/>
  <c r="H407" i="10"/>
  <c r="M407" i="10" s="1"/>
  <c r="I407" i="10"/>
  <c r="N407" i="10" s="1"/>
  <c r="T394" i="10" l="1"/>
  <c r="J395" i="10"/>
  <c r="L395" i="10"/>
  <c r="H408" i="10"/>
  <c r="M408" i="10" s="1"/>
  <c r="I408" i="10"/>
  <c r="N408" i="10" s="1"/>
  <c r="S395" i="10" l="1"/>
  <c r="R395" i="10"/>
  <c r="Q395" i="10"/>
  <c r="G396" i="10"/>
  <c r="H409" i="10"/>
  <c r="M409" i="10" s="1"/>
  <c r="I409" i="10"/>
  <c r="N409" i="10" s="1"/>
  <c r="T395" i="10" l="1"/>
  <c r="J396" i="10"/>
  <c r="L396" i="10"/>
  <c r="H410" i="10"/>
  <c r="I410" i="10"/>
  <c r="Q396" i="10" l="1"/>
  <c r="G397" i="10"/>
  <c r="S396" i="10"/>
  <c r="R396" i="10"/>
  <c r="T396" i="10" l="1"/>
  <c r="J397" i="10"/>
  <c r="L397" i="10"/>
  <c r="G398" i="10" l="1"/>
  <c r="Q397" i="10"/>
  <c r="S397" i="10"/>
  <c r="R397" i="10"/>
  <c r="J398" i="10" l="1"/>
  <c r="L398" i="10"/>
  <c r="T397" i="10"/>
  <c r="R398" i="10" l="1"/>
  <c r="S398" i="10"/>
  <c r="Q398" i="10"/>
  <c r="G399" i="10"/>
  <c r="T398" i="10" l="1"/>
  <c r="J399" i="10"/>
  <c r="L399" i="10"/>
  <c r="R399" i="10" l="1"/>
  <c r="S399" i="10"/>
  <c r="G400" i="10"/>
  <c r="Q399" i="10"/>
  <c r="T399" i="10" l="1"/>
  <c r="J400" i="10"/>
  <c r="L400" i="10"/>
  <c r="Q400" i="10" l="1"/>
  <c r="G401" i="10"/>
  <c r="R400" i="10"/>
  <c r="S400" i="10"/>
  <c r="J401" i="10" l="1"/>
  <c r="L401" i="10"/>
  <c r="T400" i="10"/>
  <c r="G402" i="10" l="1"/>
  <c r="Q401" i="10"/>
  <c r="S401" i="10"/>
  <c r="R401" i="10"/>
  <c r="T401" i="10" l="1"/>
  <c r="J402" i="10"/>
  <c r="L402" i="10"/>
  <c r="G403" i="10" l="1"/>
  <c r="Q402" i="10"/>
  <c r="S402" i="10"/>
  <c r="R402" i="10"/>
  <c r="T402" i="10" l="1"/>
  <c r="J403" i="10"/>
  <c r="L403" i="10"/>
  <c r="G404" i="10" l="1"/>
  <c r="Q403" i="10"/>
  <c r="S403" i="10"/>
  <c r="R403" i="10"/>
  <c r="T403" i="10" l="1"/>
  <c r="L404" i="10"/>
  <c r="J404" i="10"/>
  <c r="Q404" i="10" l="1"/>
  <c r="G405" i="10"/>
  <c r="R404" i="10"/>
  <c r="S404" i="10"/>
  <c r="J405" i="10" l="1"/>
  <c r="L405" i="10"/>
  <c r="T404" i="10"/>
  <c r="S405" i="10" l="1"/>
  <c r="R405" i="10"/>
  <c r="G406" i="10"/>
  <c r="Q405" i="10"/>
  <c r="T405" i="10" l="1"/>
  <c r="L406" i="10"/>
  <c r="J406" i="10"/>
  <c r="S406" i="10" l="1"/>
  <c r="R406" i="10"/>
  <c r="G407" i="10"/>
  <c r="Q406" i="10"/>
  <c r="T406" i="10" l="1"/>
  <c r="L407" i="10"/>
  <c r="J407" i="10"/>
  <c r="S407" i="10" l="1"/>
  <c r="R407" i="10"/>
  <c r="G408" i="10"/>
  <c r="Q407" i="10"/>
  <c r="T407" i="10" l="1"/>
  <c r="J408" i="10"/>
  <c r="L408" i="10"/>
  <c r="Q408" i="10" l="1"/>
  <c r="G409" i="10"/>
  <c r="S408" i="10"/>
  <c r="R408" i="10"/>
  <c r="J409" i="10" l="1"/>
  <c r="L409" i="10"/>
  <c r="T408" i="10"/>
  <c r="Q409" i="10" l="1"/>
  <c r="G410" i="10"/>
  <c r="J410" i="10" s="1"/>
  <c r="S409" i="10"/>
  <c r="R409" i="10"/>
  <c r="T409" i="10" l="1"/>
  <c r="N410" i="10"/>
  <c r="M410" i="10"/>
  <c r="L410" i="10"/>
  <c r="Q410" i="10" l="1"/>
  <c r="G411" i="10"/>
  <c r="H411" i="10"/>
  <c r="M411" i="10" s="1"/>
  <c r="H412" i="10" s="1"/>
  <c r="M412" i="10" s="1"/>
  <c r="R410" i="10"/>
  <c r="S410" i="10"/>
  <c r="I411" i="10"/>
  <c r="N411" i="10" s="1"/>
  <c r="L411" i="10" l="1"/>
  <c r="J411" i="10"/>
  <c r="R411" i="10" s="1"/>
  <c r="H413" i="10"/>
  <c r="M413" i="10" s="1"/>
  <c r="T410" i="10"/>
  <c r="I412" i="10"/>
  <c r="N412" i="10" s="1"/>
  <c r="S411" i="10"/>
  <c r="H414" i="10" l="1"/>
  <c r="M414" i="10" s="1"/>
  <c r="H415" i="10" s="1"/>
  <c r="M415" i="10" s="1"/>
  <c r="H416" i="10" s="1"/>
  <c r="M416" i="10" s="1"/>
  <c r="H417" i="10" s="1"/>
  <c r="M417" i="10" s="1"/>
  <c r="H418" i="10" s="1"/>
  <c r="M418" i="10" s="1"/>
  <c r="H419" i="10" s="1"/>
  <c r="M419" i="10" s="1"/>
  <c r="I413" i="10"/>
  <c r="N413" i="10" s="1"/>
  <c r="G412" i="10"/>
  <c r="Q411" i="10"/>
  <c r="T411" i="10" s="1"/>
  <c r="J412" i="10" l="1"/>
  <c r="L412" i="10"/>
  <c r="I414" i="10"/>
  <c r="N414" i="10" s="1"/>
  <c r="H420" i="10"/>
  <c r="M420" i="10" s="1"/>
  <c r="G413" i="10" l="1"/>
  <c r="Q412" i="10"/>
  <c r="R412" i="10"/>
  <c r="S412" i="10"/>
  <c r="I415" i="10"/>
  <c r="N415" i="10" s="1"/>
  <c r="I416" i="10" s="1"/>
  <c r="N416" i="10" s="1"/>
  <c r="I417" i="10" s="1"/>
  <c r="N417" i="10" s="1"/>
  <c r="I418" i="10" s="1"/>
  <c r="N418" i="10" s="1"/>
  <c r="I419" i="10" s="1"/>
  <c r="N419" i="10" s="1"/>
  <c r="I420" i="10" s="1"/>
  <c r="N420" i="10" s="1"/>
  <c r="I421" i="10" s="1"/>
  <c r="N421" i="10" s="1"/>
  <c r="H421" i="10"/>
  <c r="M421" i="10" s="1"/>
  <c r="T412" i="10" l="1"/>
  <c r="J413" i="10"/>
  <c r="L413" i="10"/>
  <c r="I422" i="10"/>
  <c r="N422" i="10" s="1"/>
  <c r="H422" i="10"/>
  <c r="M422" i="10" s="1"/>
  <c r="G414" i="10" l="1"/>
  <c r="Q413" i="10"/>
  <c r="R413" i="10"/>
  <c r="S413" i="10"/>
  <c r="H423" i="10"/>
  <c r="M423" i="10" s="1"/>
  <c r="I423" i="10"/>
  <c r="N423" i="10" s="1"/>
  <c r="T413" i="10" l="1"/>
  <c r="J414" i="10"/>
  <c r="L414" i="10"/>
  <c r="H424" i="10"/>
  <c r="M424" i="10" s="1"/>
  <c r="I424" i="10"/>
  <c r="N424" i="10" s="1"/>
  <c r="G415" i="10" l="1"/>
  <c r="Q414" i="10"/>
  <c r="R414" i="10"/>
  <c r="S414" i="10"/>
  <c r="H425" i="10"/>
  <c r="M425" i="10" s="1"/>
  <c r="I425" i="10"/>
  <c r="N425" i="10" s="1"/>
  <c r="T414" i="10" l="1"/>
  <c r="L415" i="10"/>
  <c r="J415" i="10"/>
  <c r="H426" i="10"/>
  <c r="M426" i="10" s="1"/>
  <c r="I426" i="10"/>
  <c r="N426" i="10" s="1"/>
  <c r="Q415" i="10" l="1"/>
  <c r="G416" i="10"/>
  <c r="R415" i="10"/>
  <c r="S415" i="10"/>
  <c r="I427" i="10"/>
  <c r="N427" i="10" s="1"/>
  <c r="H427" i="10"/>
  <c r="M427" i="10" s="1"/>
  <c r="L416" i="10" l="1"/>
  <c r="J416" i="10"/>
  <c r="T415" i="10"/>
  <c r="H428" i="10"/>
  <c r="M428" i="10" s="1"/>
  <c r="I428" i="10"/>
  <c r="N428" i="10" s="1"/>
  <c r="R416" i="10" l="1"/>
  <c r="S416" i="10"/>
  <c r="G417" i="10"/>
  <c r="Q416" i="10"/>
  <c r="I429" i="10"/>
  <c r="N429" i="10" s="1"/>
  <c r="H429" i="10"/>
  <c r="M429" i="10" s="1"/>
  <c r="L417" i="10" l="1"/>
  <c r="J417" i="10"/>
  <c r="T416" i="10"/>
  <c r="I430" i="10"/>
  <c r="N430" i="10" s="1"/>
  <c r="H430" i="10"/>
  <c r="M430" i="10" s="1"/>
  <c r="S417" i="10" l="1"/>
  <c r="R417" i="10"/>
  <c r="G418" i="10"/>
  <c r="Q417" i="10"/>
  <c r="H431" i="10"/>
  <c r="I431" i="10"/>
  <c r="T417" i="10" l="1"/>
  <c r="L418" i="10"/>
  <c r="J418" i="10"/>
  <c r="S418" i="10" l="1"/>
  <c r="R418" i="10"/>
  <c r="G419" i="10"/>
  <c r="Q418" i="10"/>
  <c r="T418" i="10" l="1"/>
  <c r="J419" i="10"/>
  <c r="L419" i="10"/>
  <c r="G420" i="10" l="1"/>
  <c r="Q419" i="10"/>
  <c r="R419" i="10"/>
  <c r="S419" i="10"/>
  <c r="T419" i="10" l="1"/>
  <c r="J420" i="10"/>
  <c r="L420" i="10"/>
  <c r="S420" i="10" l="1"/>
  <c r="R420" i="10"/>
  <c r="G421" i="10"/>
  <c r="Q420" i="10"/>
  <c r="T420" i="10" l="1"/>
  <c r="L421" i="10"/>
  <c r="J421" i="10"/>
  <c r="R421" i="10" l="1"/>
  <c r="S421" i="10"/>
  <c r="G422" i="10"/>
  <c r="Q421" i="10"/>
  <c r="T421" i="10" l="1"/>
  <c r="J422" i="10"/>
  <c r="L422" i="10"/>
  <c r="S422" i="10" l="1"/>
  <c r="R422" i="10"/>
  <c r="Q422" i="10"/>
  <c r="G423" i="10"/>
  <c r="T422" i="10" l="1"/>
  <c r="L423" i="10"/>
  <c r="J423" i="10"/>
  <c r="R423" i="10" l="1"/>
  <c r="S423" i="10"/>
  <c r="Q423" i="10"/>
  <c r="G424" i="10"/>
  <c r="J424" i="10" l="1"/>
  <c r="L424" i="10"/>
  <c r="T423" i="10"/>
  <c r="G425" i="10" l="1"/>
  <c r="Q424" i="10"/>
  <c r="R424" i="10"/>
  <c r="S424" i="10"/>
  <c r="T424" i="10" l="1"/>
  <c r="L425" i="10"/>
  <c r="J425" i="10"/>
  <c r="R425" i="10" l="1"/>
  <c r="S425" i="10"/>
  <c r="G426" i="10"/>
  <c r="Q425" i="10"/>
  <c r="L426" i="10" l="1"/>
  <c r="J426" i="10"/>
  <c r="T425" i="10"/>
  <c r="R426" i="10" l="1"/>
  <c r="S426" i="10"/>
  <c r="Q426" i="10"/>
  <c r="G427" i="10"/>
  <c r="T426" i="10" l="1"/>
  <c r="J427" i="10"/>
  <c r="L427" i="10"/>
  <c r="G428" i="10" l="1"/>
  <c r="Q427" i="10"/>
  <c r="R427" i="10"/>
  <c r="S427" i="10"/>
  <c r="T427" i="10" l="1"/>
  <c r="L428" i="10"/>
  <c r="J428" i="10"/>
  <c r="R428" i="10" l="1"/>
  <c r="S428" i="10"/>
  <c r="G429" i="10"/>
  <c r="Q428" i="10"/>
  <c r="T428" i="10" l="1"/>
  <c r="J429" i="10"/>
  <c r="L429" i="10"/>
  <c r="R429" i="10" l="1"/>
  <c r="S429" i="10"/>
  <c r="G430" i="10"/>
  <c r="Q429" i="10"/>
  <c r="T429" i="10" l="1"/>
  <c r="L430" i="10"/>
  <c r="J430" i="10"/>
  <c r="S430" i="10" l="1"/>
  <c r="R430" i="10"/>
  <c r="Q430" i="10"/>
  <c r="G431" i="10"/>
  <c r="J431" i="10" s="1"/>
  <c r="T430" i="10" l="1"/>
  <c r="N431" i="10"/>
  <c r="L431" i="10"/>
  <c r="M431" i="10"/>
  <c r="H432" i="10" l="1"/>
  <c r="M432" i="10" s="1"/>
  <c r="R431" i="10"/>
  <c r="G432" i="10"/>
  <c r="Q431" i="10"/>
  <c r="S431" i="10"/>
  <c r="I432" i="10"/>
  <c r="N432" i="10" s="1"/>
  <c r="I433" i="10" s="1"/>
  <c r="N433" i="10" s="1"/>
  <c r="I434" i="10" l="1"/>
  <c r="N434" i="10" s="1"/>
  <c r="T431" i="10"/>
  <c r="J432" i="10"/>
  <c r="S432" i="10" s="1"/>
  <c r="L432" i="10"/>
  <c r="H433" i="10"/>
  <c r="M433" i="10" s="1"/>
  <c r="Q432" i="10" l="1"/>
  <c r="G433" i="10"/>
  <c r="H434" i="10"/>
  <c r="M434" i="10" s="1"/>
  <c r="I435" i="10"/>
  <c r="N435" i="10" s="1"/>
  <c r="I436" i="10" s="1"/>
  <c r="N436" i="10" s="1"/>
  <c r="I437" i="10" s="1"/>
  <c r="N437" i="10" s="1"/>
  <c r="I438" i="10" s="1"/>
  <c r="N438" i="10" s="1"/>
  <c r="I439" i="10" s="1"/>
  <c r="N439" i="10" s="1"/>
  <c r="I440" i="10" s="1"/>
  <c r="N440" i="10" s="1"/>
  <c r="R432" i="10"/>
  <c r="H435" i="10" l="1"/>
  <c r="M435" i="10" s="1"/>
  <c r="L433" i="10"/>
  <c r="J433" i="10"/>
  <c r="T432" i="10"/>
  <c r="I441" i="10"/>
  <c r="N441" i="10" s="1"/>
  <c r="H436" i="10" l="1"/>
  <c r="M436" i="10" s="1"/>
  <c r="H437" i="10" s="1"/>
  <c r="M437" i="10" s="1"/>
  <c r="H438" i="10" s="1"/>
  <c r="M438" i="10" s="1"/>
  <c r="H439" i="10" s="1"/>
  <c r="M439" i="10" s="1"/>
  <c r="H440" i="10" s="1"/>
  <c r="M440" i="10" s="1"/>
  <c r="H441" i="10" s="1"/>
  <c r="M441" i="10" s="1"/>
  <c r="H442" i="10" s="1"/>
  <c r="M442" i="10" s="1"/>
  <c r="G434" i="10"/>
  <c r="Q433" i="10"/>
  <c r="S433" i="10"/>
  <c r="R433" i="10"/>
  <c r="I442" i="10"/>
  <c r="N442" i="10" s="1"/>
  <c r="T433" i="10" l="1"/>
  <c r="L434" i="10"/>
  <c r="J434" i="10"/>
  <c r="H443" i="10"/>
  <c r="M443" i="10" s="1"/>
  <c r="I443" i="10"/>
  <c r="N443" i="10" s="1"/>
  <c r="Q434" i="10" l="1"/>
  <c r="G435" i="10"/>
  <c r="S434" i="10"/>
  <c r="R434" i="10"/>
  <c r="I444" i="10"/>
  <c r="N444" i="10" s="1"/>
  <c r="H444" i="10"/>
  <c r="M444" i="10" s="1"/>
  <c r="L435" i="10" l="1"/>
  <c r="J435" i="10"/>
  <c r="T434" i="10"/>
  <c r="H445" i="10"/>
  <c r="M445" i="10" s="1"/>
  <c r="I445" i="10"/>
  <c r="N445" i="10" s="1"/>
  <c r="G436" i="10" l="1"/>
  <c r="Q435" i="10"/>
  <c r="S435" i="10"/>
  <c r="R435" i="10"/>
  <c r="I446" i="10"/>
  <c r="N446" i="10" s="1"/>
  <c r="H446" i="10"/>
  <c r="M446" i="10" s="1"/>
  <c r="T435" i="10" l="1"/>
  <c r="J436" i="10"/>
  <c r="L436" i="10"/>
  <c r="I447" i="10"/>
  <c r="N447" i="10" s="1"/>
  <c r="H447" i="10"/>
  <c r="M447" i="10" s="1"/>
  <c r="Q436" i="10" l="1"/>
  <c r="G437" i="10"/>
  <c r="R436" i="10"/>
  <c r="S436" i="10"/>
  <c r="H448" i="10"/>
  <c r="M448" i="10" s="1"/>
  <c r="I448" i="10"/>
  <c r="N448" i="10" s="1"/>
  <c r="J437" i="10" l="1"/>
  <c r="L437" i="10"/>
  <c r="T436" i="10"/>
  <c r="I449" i="10"/>
  <c r="N449" i="10" s="1"/>
  <c r="H449" i="10"/>
  <c r="M449" i="10" s="1"/>
  <c r="Q437" i="10" l="1"/>
  <c r="G438" i="10"/>
  <c r="R437" i="10"/>
  <c r="S437" i="10"/>
  <c r="H450" i="10"/>
  <c r="M450" i="10" s="1"/>
  <c r="I450" i="10"/>
  <c r="N450" i="10" s="1"/>
  <c r="T437" i="10" l="1"/>
  <c r="J438" i="10"/>
  <c r="L438" i="10"/>
  <c r="H451" i="10"/>
  <c r="I451" i="10"/>
  <c r="G439" i="10" l="1"/>
  <c r="Q438" i="10"/>
  <c r="S438" i="10"/>
  <c r="R438" i="10"/>
  <c r="J439" i="10" l="1"/>
  <c r="L439" i="10"/>
  <c r="T438" i="10"/>
  <c r="G440" i="10" l="1"/>
  <c r="Q439" i="10"/>
  <c r="S439" i="10"/>
  <c r="R439" i="10"/>
  <c r="T439" i="10" l="1"/>
  <c r="J440" i="10"/>
  <c r="L440" i="10"/>
  <c r="G441" i="10" l="1"/>
  <c r="Q440" i="10"/>
  <c r="R440" i="10"/>
  <c r="S440" i="10"/>
  <c r="J441" i="10" l="1"/>
  <c r="L441" i="10"/>
  <c r="T440" i="10"/>
  <c r="G442" i="10" l="1"/>
  <c r="Q441" i="10"/>
  <c r="S441" i="10"/>
  <c r="R441" i="10"/>
  <c r="T441" i="10" l="1"/>
  <c r="J442" i="10"/>
  <c r="L442" i="10"/>
  <c r="Q442" i="10" l="1"/>
  <c r="G443" i="10"/>
  <c r="R442" i="10"/>
  <c r="S442" i="10"/>
  <c r="T442" i="10" l="1"/>
  <c r="J443" i="10"/>
  <c r="L443" i="10"/>
  <c r="G444" i="10" l="1"/>
  <c r="Q443" i="10"/>
  <c r="S443" i="10"/>
  <c r="R443" i="10"/>
  <c r="J444" i="10" l="1"/>
  <c r="L444" i="10"/>
  <c r="T443" i="10"/>
  <c r="R444" i="10" l="1"/>
  <c r="S444" i="10"/>
  <c r="Q444" i="10"/>
  <c r="G445" i="10"/>
  <c r="J445" i="10" l="1"/>
  <c r="L445" i="10"/>
  <c r="T444" i="10"/>
  <c r="R445" i="10" l="1"/>
  <c r="S445" i="10"/>
  <c r="G446" i="10"/>
  <c r="Q445" i="10"/>
  <c r="T445" i="10" l="1"/>
  <c r="L446" i="10"/>
  <c r="J446" i="10"/>
  <c r="S446" i="10" l="1"/>
  <c r="R446" i="10"/>
  <c r="G447" i="10"/>
  <c r="Q446" i="10"/>
  <c r="T446" i="10" l="1"/>
  <c r="J447" i="10"/>
  <c r="L447" i="10"/>
  <c r="Q447" i="10" l="1"/>
  <c r="G448" i="10"/>
  <c r="S447" i="10"/>
  <c r="R447" i="10"/>
  <c r="L448" i="10" l="1"/>
  <c r="J448" i="10"/>
  <c r="T447" i="10"/>
  <c r="R448" i="10" l="1"/>
  <c r="S448" i="10"/>
  <c r="Q448" i="10"/>
  <c r="G449" i="10"/>
  <c r="T448" i="10" l="1"/>
  <c r="J449" i="10"/>
  <c r="L449" i="10"/>
  <c r="S449" i="10" l="1"/>
  <c r="R449" i="10"/>
  <c r="Q449" i="10"/>
  <c r="G450" i="10"/>
  <c r="J450" i="10" l="1"/>
  <c r="L450" i="10"/>
  <c r="T449" i="10"/>
  <c r="G451" i="10" l="1"/>
  <c r="J451" i="10" s="1"/>
  <c r="Q450" i="10"/>
  <c r="R450" i="10"/>
  <c r="S450" i="10"/>
  <c r="T450" i="10" l="1"/>
  <c r="M451" i="10"/>
  <c r="L451" i="10"/>
  <c r="N451" i="10"/>
  <c r="S451" i="10" l="1"/>
  <c r="I452" i="10"/>
  <c r="N452" i="10" s="1"/>
  <c r="H452" i="10"/>
  <c r="M452" i="10" s="1"/>
  <c r="H453" i="10" s="1"/>
  <c r="M453" i="10" s="1"/>
  <c r="R451" i="10"/>
  <c r="Q451" i="10"/>
  <c r="G452" i="10"/>
  <c r="H454" i="10" l="1"/>
  <c r="M454" i="10" s="1"/>
  <c r="I453" i="10"/>
  <c r="N453" i="10" s="1"/>
  <c r="J452" i="10"/>
  <c r="R452" i="10" s="1"/>
  <c r="L452" i="10"/>
  <c r="T451" i="10"/>
  <c r="S452" i="10" l="1"/>
  <c r="I454" i="10"/>
  <c r="N454" i="10" s="1"/>
  <c r="Q452" i="10"/>
  <c r="G453" i="10"/>
  <c r="H455" i="10"/>
  <c r="M455" i="10" s="1"/>
  <c r="H456" i="10" s="1"/>
  <c r="M456" i="10" s="1"/>
  <c r="H457" i="10" s="1"/>
  <c r="M457" i="10" s="1"/>
  <c r="H458" i="10" s="1"/>
  <c r="M458" i="10" s="1"/>
  <c r="H459" i="10" s="1"/>
  <c r="M459" i="10" s="1"/>
  <c r="H460" i="10" s="1"/>
  <c r="M460" i="10" s="1"/>
  <c r="T452" i="10" l="1"/>
  <c r="L453" i="10"/>
  <c r="J453" i="10"/>
  <c r="I455" i="10"/>
  <c r="N455" i="10" s="1"/>
  <c r="H461" i="10"/>
  <c r="M461" i="10" s="1"/>
  <c r="R453" i="10" l="1"/>
  <c r="S453" i="10"/>
  <c r="Q453" i="10"/>
  <c r="G454" i="10"/>
  <c r="I456" i="10"/>
  <c r="N456" i="10" s="1"/>
  <c r="I457" i="10" s="1"/>
  <c r="N457" i="10" s="1"/>
  <c r="I458" i="10" s="1"/>
  <c r="N458" i="10" s="1"/>
  <c r="I459" i="10" s="1"/>
  <c r="N459" i="10" s="1"/>
  <c r="I460" i="10" s="1"/>
  <c r="N460" i="10" s="1"/>
  <c r="I461" i="10" s="1"/>
  <c r="N461" i="10" s="1"/>
  <c r="I462" i="10" s="1"/>
  <c r="N462" i="10" s="1"/>
  <c r="H462" i="10"/>
  <c r="M462" i="10" s="1"/>
  <c r="T453" i="10" l="1"/>
  <c r="J454" i="10"/>
  <c r="L454" i="10"/>
  <c r="I463" i="10"/>
  <c r="N463" i="10" s="1"/>
  <c r="H463" i="10"/>
  <c r="M463" i="10" s="1"/>
  <c r="G455" i="10" l="1"/>
  <c r="Q454" i="10"/>
  <c r="R454" i="10"/>
  <c r="S454" i="10"/>
  <c r="I464" i="10"/>
  <c r="N464" i="10" s="1"/>
  <c r="H464" i="10"/>
  <c r="M464" i="10" s="1"/>
  <c r="T454" i="10" l="1"/>
  <c r="J455" i="10"/>
  <c r="L455" i="10"/>
  <c r="I465" i="10"/>
  <c r="N465" i="10" s="1"/>
  <c r="H465" i="10"/>
  <c r="M465" i="10" s="1"/>
  <c r="R455" i="10" l="1"/>
  <c r="S455" i="10"/>
  <c r="Q455" i="10"/>
  <c r="G456" i="10"/>
  <c r="H466" i="10"/>
  <c r="M466" i="10" s="1"/>
  <c r="I466" i="10"/>
  <c r="N466" i="10" s="1"/>
  <c r="T455" i="10" l="1"/>
  <c r="L456" i="10"/>
  <c r="J456" i="10"/>
  <c r="I467" i="10"/>
  <c r="N467" i="10" s="1"/>
  <c r="H467" i="10"/>
  <c r="M467" i="10" s="1"/>
  <c r="G457" i="10" l="1"/>
  <c r="Q456" i="10"/>
  <c r="S456" i="10"/>
  <c r="R456" i="10"/>
  <c r="H468" i="10"/>
  <c r="M468" i="10" s="1"/>
  <c r="I468" i="10"/>
  <c r="N468" i="10" s="1"/>
  <c r="T456" i="10" l="1"/>
  <c r="J457" i="10"/>
  <c r="L457" i="10"/>
  <c r="I469" i="10"/>
  <c r="N469" i="10" s="1"/>
  <c r="H469" i="10"/>
  <c r="M469" i="10" s="1"/>
  <c r="G458" i="10" l="1"/>
  <c r="Q457" i="10"/>
  <c r="S457" i="10"/>
  <c r="R457" i="10"/>
  <c r="H470" i="10"/>
  <c r="M470" i="10" s="1"/>
  <c r="I470" i="10"/>
  <c r="N470" i="10" s="1"/>
  <c r="T457" i="10" l="1"/>
  <c r="L458" i="10"/>
  <c r="J458" i="10"/>
  <c r="H471" i="10"/>
  <c r="M471" i="10" s="1"/>
  <c r="I471" i="10"/>
  <c r="N471" i="10" s="1"/>
  <c r="Q458" i="10" l="1"/>
  <c r="G459" i="10"/>
  <c r="S458" i="10"/>
  <c r="R458" i="10"/>
  <c r="H472" i="10"/>
  <c r="M472" i="10" s="1"/>
  <c r="I472" i="10"/>
  <c r="N472" i="10" s="1"/>
  <c r="J459" i="10" l="1"/>
  <c r="L459" i="10"/>
  <c r="T458" i="10"/>
  <c r="I473" i="10"/>
  <c r="N473" i="10" s="1"/>
  <c r="H473" i="10"/>
  <c r="M473" i="10" s="1"/>
  <c r="G460" i="10" l="1"/>
  <c r="Q459" i="10"/>
  <c r="S459" i="10"/>
  <c r="R459" i="10"/>
  <c r="H474" i="10"/>
  <c r="M474" i="10" s="1"/>
  <c r="I474" i="10"/>
  <c r="N474" i="10" s="1"/>
  <c r="T459" i="10" l="1"/>
  <c r="L460" i="10"/>
  <c r="J460" i="10"/>
  <c r="H475" i="10"/>
  <c r="M475" i="10" s="1"/>
  <c r="I475" i="10"/>
  <c r="N475" i="10" s="1"/>
  <c r="R460" i="10" l="1"/>
  <c r="S460" i="10"/>
  <c r="G461" i="10"/>
  <c r="Q460" i="10"/>
  <c r="H476" i="10"/>
  <c r="M476" i="10" s="1"/>
  <c r="I476" i="10"/>
  <c r="N476" i="10" s="1"/>
  <c r="L461" i="10" l="1"/>
  <c r="J461" i="10"/>
  <c r="T460" i="10"/>
  <c r="I477" i="10"/>
  <c r="N477" i="10" s="1"/>
  <c r="H477" i="10"/>
  <c r="M477" i="10" s="1"/>
  <c r="S461" i="10" l="1"/>
  <c r="R461" i="10"/>
  <c r="G462" i="10"/>
  <c r="Q461" i="10"/>
  <c r="H478" i="10"/>
  <c r="M478" i="10" s="1"/>
  <c r="I478" i="10"/>
  <c r="N478" i="10" s="1"/>
  <c r="T461" i="10" l="1"/>
  <c r="J462" i="10"/>
  <c r="L462" i="10"/>
  <c r="I479" i="10"/>
  <c r="N479" i="10" s="1"/>
  <c r="H479" i="10"/>
  <c r="M479" i="10" s="1"/>
  <c r="Q462" i="10" l="1"/>
  <c r="G463" i="10"/>
  <c r="R462" i="10"/>
  <c r="S462" i="10"/>
  <c r="H480" i="10"/>
  <c r="M480" i="10" s="1"/>
  <c r="I480" i="10"/>
  <c r="N480" i="10" s="1"/>
  <c r="L463" i="10" l="1"/>
  <c r="J463" i="10"/>
  <c r="T462" i="10"/>
  <c r="I481" i="10"/>
  <c r="N481" i="10" s="1"/>
  <c r="H481" i="10"/>
  <c r="M481" i="10" s="1"/>
  <c r="Q463" i="10" l="1"/>
  <c r="G464" i="10"/>
  <c r="R463" i="10"/>
  <c r="S463" i="10"/>
  <c r="I482" i="10"/>
  <c r="N482" i="10" s="1"/>
  <c r="H482" i="10"/>
  <c r="M482" i="10" s="1"/>
  <c r="L464" i="10" l="1"/>
  <c r="J464" i="10"/>
  <c r="T463" i="10"/>
  <c r="H483" i="10"/>
  <c r="M483" i="10" s="1"/>
  <c r="I483" i="10"/>
  <c r="N483" i="10" s="1"/>
  <c r="Q464" i="10" l="1"/>
  <c r="G465" i="10"/>
  <c r="S464" i="10"/>
  <c r="R464" i="10"/>
  <c r="H484" i="10"/>
  <c r="M484" i="10" s="1"/>
  <c r="I484" i="10"/>
  <c r="N484" i="10" s="1"/>
  <c r="T464" i="10" l="1"/>
  <c r="L465" i="10"/>
  <c r="J465" i="10"/>
  <c r="H485" i="10"/>
  <c r="M485" i="10" s="1"/>
  <c r="I485" i="10"/>
  <c r="N485" i="10" s="1"/>
  <c r="R465" i="10" l="1"/>
  <c r="S465" i="10"/>
  <c r="G466" i="10"/>
  <c r="Q465" i="10"/>
  <c r="I486" i="10"/>
  <c r="N486" i="10" s="1"/>
  <c r="H486" i="10"/>
  <c r="M486" i="10" s="1"/>
  <c r="J466" i="10" l="1"/>
  <c r="L466" i="10"/>
  <c r="T465" i="10"/>
  <c r="I487" i="10"/>
  <c r="N487" i="10" s="1"/>
  <c r="H487" i="10"/>
  <c r="M487" i="10" s="1"/>
  <c r="Q466" i="10" l="1"/>
  <c r="G467" i="10"/>
  <c r="R466" i="10"/>
  <c r="S466" i="10"/>
  <c r="H488" i="10"/>
  <c r="M488" i="10" s="1"/>
  <c r="I488" i="10"/>
  <c r="N488" i="10" s="1"/>
  <c r="L467" i="10" l="1"/>
  <c r="J467" i="10"/>
  <c r="T466" i="10"/>
  <c r="H489" i="10"/>
  <c r="M489" i="10" s="1"/>
  <c r="I489" i="10"/>
  <c r="N489" i="10" s="1"/>
  <c r="R467" i="10" l="1"/>
  <c r="S467" i="10"/>
  <c r="G468" i="10"/>
  <c r="Q467" i="10"/>
  <c r="H490" i="10"/>
  <c r="I490" i="10"/>
  <c r="T467" i="10" l="1"/>
  <c r="J468" i="10"/>
  <c r="L468" i="10"/>
  <c r="R468" i="10" l="1"/>
  <c r="S468" i="10"/>
  <c r="Q468" i="10"/>
  <c r="G469" i="10"/>
  <c r="T468" i="10" l="1"/>
  <c r="J469" i="10"/>
  <c r="L469" i="10"/>
  <c r="S469" i="10" l="1"/>
  <c r="R469" i="10"/>
  <c r="G470" i="10"/>
  <c r="Q469" i="10"/>
  <c r="T469" i="10" l="1"/>
  <c r="J470" i="10"/>
  <c r="L470" i="10"/>
  <c r="G471" i="10" l="1"/>
  <c r="Q470" i="10"/>
  <c r="S470" i="10"/>
  <c r="R470" i="10"/>
  <c r="T470" i="10" l="1"/>
  <c r="L471" i="10"/>
  <c r="J471" i="10"/>
  <c r="Q471" i="10" l="1"/>
  <c r="G472" i="10"/>
  <c r="S471" i="10"/>
  <c r="R471" i="10"/>
  <c r="T471" i="10" l="1"/>
  <c r="L472" i="10"/>
  <c r="J472" i="10"/>
  <c r="Q472" i="10" l="1"/>
  <c r="G473" i="10"/>
  <c r="R472" i="10"/>
  <c r="S472" i="10"/>
  <c r="T472" i="10" l="1"/>
  <c r="J473" i="10"/>
  <c r="L473" i="10"/>
  <c r="G474" i="10" l="1"/>
  <c r="Q473" i="10"/>
  <c r="R473" i="10"/>
  <c r="S473" i="10"/>
  <c r="T473" i="10" l="1"/>
  <c r="J474" i="10"/>
  <c r="L474" i="10"/>
  <c r="Q474" i="10" l="1"/>
  <c r="G475" i="10"/>
  <c r="S474" i="10"/>
  <c r="R474" i="10"/>
  <c r="T474" i="10" l="1"/>
  <c r="J475" i="10"/>
  <c r="L475" i="10"/>
  <c r="Q475" i="10" l="1"/>
  <c r="G476" i="10"/>
  <c r="R475" i="10"/>
  <c r="S475" i="10"/>
  <c r="L476" i="10" l="1"/>
  <c r="J476" i="10"/>
  <c r="T475" i="10"/>
  <c r="Q476" i="10" l="1"/>
  <c r="G477" i="10"/>
  <c r="S476" i="10"/>
  <c r="R476" i="10"/>
  <c r="J477" i="10" l="1"/>
  <c r="L477" i="10"/>
  <c r="T476" i="10"/>
  <c r="Q477" i="10" l="1"/>
  <c r="G478" i="10"/>
  <c r="S477" i="10"/>
  <c r="R477" i="10"/>
  <c r="J478" i="10" l="1"/>
  <c r="L478" i="10"/>
  <c r="T477" i="10"/>
  <c r="Q478" i="10" l="1"/>
  <c r="G479" i="10"/>
  <c r="S478" i="10"/>
  <c r="R478" i="10"/>
  <c r="T478" i="10" l="1"/>
  <c r="J479" i="10"/>
  <c r="L479" i="10"/>
  <c r="G480" i="10" l="1"/>
  <c r="Q479" i="10"/>
  <c r="S479" i="10"/>
  <c r="R479" i="10"/>
  <c r="T479" i="10" l="1"/>
  <c r="L480" i="10"/>
  <c r="J480" i="10"/>
  <c r="R480" i="10" l="1"/>
  <c r="S480" i="10"/>
  <c r="Q480" i="10"/>
  <c r="G481" i="10"/>
  <c r="T480" i="10" l="1"/>
  <c r="J481" i="10"/>
  <c r="L481" i="10"/>
  <c r="G482" i="10" l="1"/>
  <c r="Q481" i="10"/>
  <c r="S481" i="10"/>
  <c r="R481" i="10"/>
  <c r="T481" i="10" l="1"/>
  <c r="J482" i="10"/>
  <c r="L482" i="10"/>
  <c r="Q482" i="10" l="1"/>
  <c r="G483" i="10"/>
  <c r="S482" i="10"/>
  <c r="R482" i="10"/>
  <c r="L483" i="10" l="1"/>
  <c r="J483" i="10"/>
  <c r="T482" i="10"/>
  <c r="R483" i="10" l="1"/>
  <c r="S483" i="10"/>
  <c r="G484" i="10"/>
  <c r="Q483" i="10"/>
  <c r="L484" i="10" l="1"/>
  <c r="J484" i="10"/>
  <c r="T483" i="10"/>
  <c r="S484" i="10" l="1"/>
  <c r="R484" i="10"/>
  <c r="G485" i="10"/>
  <c r="Q484" i="10"/>
  <c r="T484" i="10" l="1"/>
  <c r="L485" i="10"/>
  <c r="J485" i="10"/>
  <c r="G486" i="10" l="1"/>
  <c r="Q485" i="10"/>
  <c r="T485" i="10" s="1"/>
  <c r="R485" i="10"/>
  <c r="S485" i="10"/>
  <c r="L486" i="10" l="1"/>
  <c r="J486" i="10"/>
  <c r="S486" i="10" l="1"/>
  <c r="R486" i="10"/>
  <c r="Q486" i="10"/>
  <c r="G487" i="10"/>
  <c r="J487" i="10" l="1"/>
  <c r="L487" i="10"/>
  <c r="T486" i="10"/>
  <c r="Q487" i="10" l="1"/>
  <c r="G488" i="10"/>
  <c r="R487" i="10"/>
  <c r="S487" i="10"/>
  <c r="J488" i="10" l="1"/>
  <c r="L488" i="10"/>
  <c r="T487" i="10"/>
  <c r="R488" i="10" l="1"/>
  <c r="S488" i="10"/>
  <c r="Q488" i="10"/>
  <c r="G489" i="10"/>
  <c r="T488" i="10" l="1"/>
  <c r="L489" i="10"/>
  <c r="J489" i="10"/>
  <c r="R489" i="10" l="1"/>
  <c r="S489" i="10"/>
  <c r="G490" i="10"/>
  <c r="J490" i="10" s="1"/>
  <c r="Q489" i="10"/>
  <c r="T489" i="10" l="1"/>
  <c r="N490" i="10"/>
  <c r="M490" i="10"/>
  <c r="L490" i="10"/>
  <c r="H491" i="10" l="1"/>
  <c r="R490" i="10"/>
  <c r="I491" i="10"/>
  <c r="S490" i="10"/>
  <c r="G491" i="10"/>
  <c r="Q490" i="10"/>
  <c r="J491" i="10" l="1"/>
  <c r="L491" i="10"/>
  <c r="M491" i="10"/>
  <c r="N491" i="10"/>
  <c r="T490" i="10"/>
  <c r="I492" i="10" l="1"/>
  <c r="N492" i="10" s="1"/>
  <c r="I493" i="10" s="1"/>
  <c r="N493" i="10" s="1"/>
  <c r="S491" i="10"/>
  <c r="R491" i="10"/>
  <c r="H492" i="10"/>
  <c r="M492" i="10" s="1"/>
  <c r="Q491" i="10"/>
  <c r="G492" i="10"/>
  <c r="T491" i="10" l="1"/>
  <c r="I494" i="10"/>
  <c r="N494" i="10" s="1"/>
  <c r="I495" i="10" s="1"/>
  <c r="N495" i="10" s="1"/>
  <c r="I496" i="10" s="1"/>
  <c r="N496" i="10" s="1"/>
  <c r="I497" i="10" s="1"/>
  <c r="N497" i="10" s="1"/>
  <c r="I498" i="10" s="1"/>
  <c r="N498" i="10" s="1"/>
  <c r="J492" i="10"/>
  <c r="S492" i="10" s="1"/>
  <c r="L492" i="10"/>
  <c r="H493" i="10"/>
  <c r="M493" i="10" s="1"/>
  <c r="R492" i="10" l="1"/>
  <c r="H494" i="10"/>
  <c r="M494" i="10" s="1"/>
  <c r="G493" i="10"/>
  <c r="Q492" i="10"/>
  <c r="I499" i="10"/>
  <c r="N499" i="10" s="1"/>
  <c r="T492" i="10" l="1"/>
  <c r="H495" i="10"/>
  <c r="M495" i="10" s="1"/>
  <c r="H496" i="10" s="1"/>
  <c r="M496" i="10" s="1"/>
  <c r="H497" i="10" s="1"/>
  <c r="M497" i="10" s="1"/>
  <c r="H498" i="10" s="1"/>
  <c r="M498" i="10" s="1"/>
  <c r="H499" i="10" s="1"/>
  <c r="M499" i="10" s="1"/>
  <c r="H500" i="10" s="1"/>
  <c r="M500" i="10" s="1"/>
  <c r="J493" i="10"/>
  <c r="L493" i="10"/>
  <c r="I500" i="10"/>
  <c r="N500" i="10" s="1"/>
  <c r="Q493" i="10" l="1"/>
  <c r="G494" i="10"/>
  <c r="S493" i="10"/>
  <c r="R493" i="10"/>
  <c r="H501" i="10"/>
  <c r="M501" i="10" s="1"/>
  <c r="I501" i="10"/>
  <c r="N501" i="10" s="1"/>
  <c r="J494" i="10" l="1"/>
  <c r="L494" i="10"/>
  <c r="T493" i="10"/>
  <c r="H502" i="10"/>
  <c r="M502" i="10" s="1"/>
  <c r="I502" i="10"/>
  <c r="N502" i="10" s="1"/>
  <c r="G495" i="10" l="1"/>
  <c r="Q494" i="10"/>
  <c r="S494" i="10"/>
  <c r="R494" i="10"/>
  <c r="H503" i="10"/>
  <c r="M503" i="10" s="1"/>
  <c r="I503" i="10"/>
  <c r="N503" i="10" s="1"/>
  <c r="T494" i="10" l="1"/>
  <c r="L495" i="10"/>
  <c r="J495" i="10"/>
  <c r="I504" i="10"/>
  <c r="N504" i="10" s="1"/>
  <c r="H504" i="10"/>
  <c r="M504" i="10" s="1"/>
  <c r="Q495" i="10" l="1"/>
  <c r="G496" i="10"/>
  <c r="S495" i="10"/>
  <c r="R495" i="10"/>
  <c r="H505" i="10"/>
  <c r="M505" i="10" s="1"/>
  <c r="I505" i="10"/>
  <c r="N505" i="10" s="1"/>
  <c r="L496" i="10" l="1"/>
  <c r="J496" i="10"/>
  <c r="T495" i="10"/>
  <c r="I506" i="10"/>
  <c r="N506" i="10" s="1"/>
  <c r="H506" i="10"/>
  <c r="M506" i="10" s="1"/>
  <c r="G497" i="10" l="1"/>
  <c r="Q496" i="10"/>
  <c r="R496" i="10"/>
  <c r="S496" i="10"/>
  <c r="H507" i="10"/>
  <c r="M507" i="10" s="1"/>
  <c r="I507" i="10"/>
  <c r="N507" i="10" s="1"/>
  <c r="T496" i="10" l="1"/>
  <c r="L497" i="10"/>
  <c r="J497" i="10"/>
  <c r="I508" i="10"/>
  <c r="N508" i="10" s="1"/>
  <c r="H508" i="10"/>
  <c r="M508" i="10" s="1"/>
  <c r="R497" i="10" l="1"/>
  <c r="S497" i="10"/>
  <c r="G498" i="10"/>
  <c r="Q497" i="10"/>
  <c r="I509" i="10"/>
  <c r="N509" i="10" s="1"/>
  <c r="H509" i="10"/>
  <c r="M509" i="10" s="1"/>
  <c r="T497" i="10" l="1"/>
  <c r="J498" i="10"/>
  <c r="L498" i="10"/>
  <c r="H510" i="10"/>
  <c r="M510" i="10" s="1"/>
  <c r="I510" i="10"/>
  <c r="N510" i="10" s="1"/>
  <c r="S498" i="10" l="1"/>
  <c r="R498" i="10"/>
  <c r="Q498" i="10"/>
  <c r="G499" i="10"/>
  <c r="H511" i="10"/>
  <c r="M511" i="10" s="1"/>
  <c r="I511" i="10"/>
  <c r="N511" i="10" s="1"/>
  <c r="T498" i="10" l="1"/>
  <c r="L499" i="10"/>
  <c r="J499" i="10"/>
  <c r="H512" i="10"/>
  <c r="I512" i="10"/>
  <c r="R499" i="10" l="1"/>
  <c r="S499" i="10"/>
  <c r="Q499" i="10"/>
  <c r="G500" i="10"/>
  <c r="T499" i="10" l="1"/>
  <c r="L500" i="10"/>
  <c r="J500" i="10"/>
  <c r="R500" i="10" l="1"/>
  <c r="S500" i="10"/>
  <c r="G501" i="10"/>
  <c r="Q500" i="10"/>
  <c r="T500" i="10" l="1"/>
  <c r="L501" i="10"/>
  <c r="J501" i="10"/>
  <c r="S501" i="10" l="1"/>
  <c r="R501" i="10"/>
  <c r="G502" i="10"/>
  <c r="Q501" i="10"/>
  <c r="T501" i="10" l="1"/>
  <c r="J502" i="10"/>
  <c r="L502" i="10"/>
  <c r="R502" i="10" l="1"/>
  <c r="S502" i="10"/>
  <c r="Q502" i="10"/>
  <c r="G503" i="10"/>
  <c r="T502" i="10" l="1"/>
  <c r="J503" i="10"/>
  <c r="L503" i="10"/>
  <c r="S503" i="10" l="1"/>
  <c r="R503" i="10"/>
  <c r="G504" i="10"/>
  <c r="Q503" i="10"/>
  <c r="T503" i="10" l="1"/>
  <c r="L504" i="10"/>
  <c r="J504" i="10"/>
  <c r="R504" i="10" l="1"/>
  <c r="S504" i="10"/>
  <c r="G505" i="10"/>
  <c r="Q504" i="10"/>
  <c r="L505" i="10" l="1"/>
  <c r="J505" i="10"/>
  <c r="T504" i="10"/>
  <c r="S505" i="10" l="1"/>
  <c r="R505" i="10"/>
  <c r="Q505" i="10"/>
  <c r="G506" i="10"/>
  <c r="T505" i="10" l="1"/>
  <c r="L506" i="10"/>
  <c r="J506" i="10"/>
  <c r="Q506" i="10" l="1"/>
  <c r="G507" i="10"/>
  <c r="S506" i="10"/>
  <c r="R506" i="10"/>
  <c r="L507" i="10" l="1"/>
  <c r="J507" i="10"/>
  <c r="T506" i="10"/>
  <c r="G508" i="10" l="1"/>
  <c r="Q507" i="10"/>
  <c r="S507" i="10"/>
  <c r="R507" i="10"/>
  <c r="L508" i="10" l="1"/>
  <c r="J508" i="10"/>
  <c r="T507" i="10"/>
  <c r="S508" i="10" l="1"/>
  <c r="R508" i="10"/>
  <c r="G509" i="10"/>
  <c r="Q508" i="10"/>
  <c r="T508" i="10" l="1"/>
  <c r="L509" i="10"/>
  <c r="J509" i="10"/>
  <c r="S509" i="10" l="1"/>
  <c r="R509" i="10"/>
  <c r="G510" i="10"/>
  <c r="Q509" i="10"/>
  <c r="T509" i="10" l="1"/>
  <c r="L510" i="10"/>
  <c r="J510" i="10"/>
  <c r="S510" i="10" l="1"/>
  <c r="R510" i="10"/>
  <c r="Q510" i="10"/>
  <c r="G511" i="10"/>
  <c r="T510" i="10" l="1"/>
  <c r="J511" i="10"/>
  <c r="L511" i="10"/>
  <c r="Q511" i="10" l="1"/>
  <c r="G512" i="10"/>
  <c r="J512" i="10" s="1"/>
  <c r="R511" i="10"/>
  <c r="S511" i="10"/>
  <c r="M512" i="10" l="1"/>
  <c r="L512" i="10"/>
  <c r="N512" i="10"/>
  <c r="T511" i="10"/>
  <c r="Q512" i="10" l="1"/>
  <c r="G513" i="10"/>
  <c r="R512" i="10"/>
  <c r="H513" i="10"/>
  <c r="M513" i="10" s="1"/>
  <c r="H514" i="10" s="1"/>
  <c r="M514" i="10" s="1"/>
  <c r="S512" i="10"/>
  <c r="I513" i="10"/>
  <c r="N513" i="10" s="1"/>
  <c r="J513" i="10" l="1"/>
  <c r="R513" i="10" s="1"/>
  <c r="L513" i="10"/>
  <c r="T512" i="10"/>
  <c r="H515" i="10"/>
  <c r="M515" i="10" s="1"/>
  <c r="H516" i="10" s="1"/>
  <c r="M516" i="10" s="1"/>
  <c r="H517" i="10" s="1"/>
  <c r="M517" i="10" s="1"/>
  <c r="H518" i="10" s="1"/>
  <c r="M518" i="10" s="1"/>
  <c r="H519" i="10" s="1"/>
  <c r="M519" i="10" s="1"/>
  <c r="I514" i="10"/>
  <c r="N514" i="10" s="1"/>
  <c r="S513" i="10" l="1"/>
  <c r="I515" i="10"/>
  <c r="N515" i="10" s="1"/>
  <c r="G514" i="10"/>
  <c r="Q513" i="10"/>
  <c r="H520" i="10"/>
  <c r="M520" i="10" s="1"/>
  <c r="T513" i="10" l="1"/>
  <c r="I516" i="10"/>
  <c r="N516" i="10" s="1"/>
  <c r="I517" i="10" s="1"/>
  <c r="N517" i="10" s="1"/>
  <c r="I518" i="10" s="1"/>
  <c r="N518" i="10" s="1"/>
  <c r="I519" i="10" s="1"/>
  <c r="N519" i="10" s="1"/>
  <c r="I520" i="10" s="1"/>
  <c r="N520" i="10" s="1"/>
  <c r="I521" i="10" s="1"/>
  <c r="N521" i="10" s="1"/>
  <c r="L514" i="10"/>
  <c r="J514" i="10"/>
  <c r="H521" i="10"/>
  <c r="M521" i="10" s="1"/>
  <c r="Q514" i="10" l="1"/>
  <c r="G515" i="10"/>
  <c r="R514" i="10"/>
  <c r="S514" i="10"/>
  <c r="H522" i="10"/>
  <c r="M522" i="10" s="1"/>
  <c r="I522" i="10"/>
  <c r="N522" i="10" s="1"/>
  <c r="J515" i="10" l="1"/>
  <c r="L515" i="10"/>
  <c r="T514" i="10"/>
  <c r="H523" i="10"/>
  <c r="M523" i="10" s="1"/>
  <c r="I523" i="10"/>
  <c r="N523" i="10" s="1"/>
  <c r="R515" i="10" l="1"/>
  <c r="S515" i="10"/>
  <c r="Q515" i="10"/>
  <c r="G516" i="10"/>
  <c r="H524" i="10"/>
  <c r="M524" i="10" s="1"/>
  <c r="I524" i="10"/>
  <c r="N524" i="10" s="1"/>
  <c r="T515" i="10" l="1"/>
  <c r="J516" i="10"/>
  <c r="L516" i="10"/>
  <c r="H525" i="10"/>
  <c r="M525" i="10" s="1"/>
  <c r="I525" i="10"/>
  <c r="N525" i="10" s="1"/>
  <c r="Q516" i="10" l="1"/>
  <c r="G517" i="10"/>
  <c r="R516" i="10"/>
  <c r="S516" i="10"/>
  <c r="I526" i="10"/>
  <c r="N526" i="10" s="1"/>
  <c r="H526" i="10"/>
  <c r="M526" i="10" s="1"/>
  <c r="T516" i="10" l="1"/>
  <c r="J517" i="10"/>
  <c r="L517" i="10"/>
  <c r="I527" i="10"/>
  <c r="N527" i="10" s="1"/>
  <c r="H527" i="10"/>
  <c r="M527" i="10" s="1"/>
  <c r="Q517" i="10" l="1"/>
  <c r="G518" i="10"/>
  <c r="R517" i="10"/>
  <c r="S517" i="10"/>
  <c r="H528" i="10"/>
  <c r="M528" i="10" s="1"/>
  <c r="I528" i="10"/>
  <c r="N528" i="10" s="1"/>
  <c r="J518" i="10" l="1"/>
  <c r="L518" i="10"/>
  <c r="T517" i="10"/>
  <c r="H529" i="10"/>
  <c r="M529" i="10" s="1"/>
  <c r="I529" i="10"/>
  <c r="N529" i="10" s="1"/>
  <c r="G519" i="10" l="1"/>
  <c r="Q518" i="10"/>
  <c r="R518" i="10"/>
  <c r="S518" i="10"/>
  <c r="H530" i="10"/>
  <c r="M530" i="10" s="1"/>
  <c r="I530" i="10"/>
  <c r="N530" i="10" s="1"/>
  <c r="T518" i="10" l="1"/>
  <c r="J519" i="10"/>
  <c r="L519" i="10"/>
  <c r="H531" i="10"/>
  <c r="M531" i="10" s="1"/>
  <c r="I531" i="10"/>
  <c r="N531" i="10" s="1"/>
  <c r="G520" i="10" l="1"/>
  <c r="Q519" i="10"/>
  <c r="S519" i="10"/>
  <c r="R519" i="10"/>
  <c r="H532" i="10"/>
  <c r="M532" i="10" s="1"/>
  <c r="I532" i="10"/>
  <c r="N532" i="10" s="1"/>
  <c r="T519" i="10" l="1"/>
  <c r="J520" i="10"/>
  <c r="L520" i="10"/>
  <c r="I533" i="10"/>
  <c r="N533" i="10" s="1"/>
  <c r="H533" i="10"/>
  <c r="M533" i="10" s="1"/>
  <c r="Q520" i="10" l="1"/>
  <c r="G521" i="10"/>
  <c r="R520" i="10"/>
  <c r="S520" i="10"/>
  <c r="H534" i="10"/>
  <c r="M534" i="10" s="1"/>
  <c r="I534" i="10"/>
  <c r="N534" i="10" s="1"/>
  <c r="L521" i="10" l="1"/>
  <c r="J521" i="10"/>
  <c r="T520" i="10"/>
  <c r="H535" i="10"/>
  <c r="M535" i="10" s="1"/>
  <c r="I535" i="10"/>
  <c r="N535" i="10" s="1"/>
  <c r="G522" i="10" l="1"/>
  <c r="Q521" i="10"/>
  <c r="R521" i="10"/>
  <c r="S521" i="10"/>
  <c r="H536" i="10"/>
  <c r="M536" i="10" s="1"/>
  <c r="I536" i="10"/>
  <c r="N536" i="10" s="1"/>
  <c r="T521" i="10" l="1"/>
  <c r="J522" i="10"/>
  <c r="L522" i="10"/>
  <c r="I537" i="10"/>
  <c r="N537" i="10" s="1"/>
  <c r="H537" i="10"/>
  <c r="M537" i="10" s="1"/>
  <c r="Q522" i="10" l="1"/>
  <c r="G523" i="10"/>
  <c r="S522" i="10"/>
  <c r="R522" i="10"/>
  <c r="H538" i="10"/>
  <c r="M538" i="10" s="1"/>
  <c r="I538" i="10"/>
  <c r="N538" i="10" s="1"/>
  <c r="J523" i="10" l="1"/>
  <c r="L523" i="10"/>
  <c r="T522" i="10"/>
  <c r="H539" i="10"/>
  <c r="M539" i="10" s="1"/>
  <c r="I539" i="10"/>
  <c r="N539" i="10" s="1"/>
  <c r="R523" i="10" l="1"/>
  <c r="S523" i="10"/>
  <c r="G524" i="10"/>
  <c r="Q523" i="10"/>
  <c r="I540" i="10"/>
  <c r="N540" i="10" s="1"/>
  <c r="H540" i="10"/>
  <c r="M540" i="10" s="1"/>
  <c r="T523" i="10" l="1"/>
  <c r="L524" i="10"/>
  <c r="J524" i="10"/>
  <c r="I541" i="10"/>
  <c r="N541" i="10" s="1"/>
  <c r="H541" i="10"/>
  <c r="M541" i="10" s="1"/>
  <c r="G525" i="10" l="1"/>
  <c r="Q524" i="10"/>
  <c r="R524" i="10"/>
  <c r="S524" i="10"/>
  <c r="I542" i="10"/>
  <c r="N542" i="10" s="1"/>
  <c r="H542" i="10"/>
  <c r="M542" i="10" s="1"/>
  <c r="T524" i="10" l="1"/>
  <c r="L525" i="10"/>
  <c r="J525" i="10"/>
  <c r="I543" i="10"/>
  <c r="N543" i="10" s="1"/>
  <c r="H543" i="10"/>
  <c r="M543" i="10" s="1"/>
  <c r="S525" i="10" l="1"/>
  <c r="R525" i="10"/>
  <c r="Q525" i="10"/>
  <c r="G526" i="10"/>
  <c r="I544" i="10"/>
  <c r="N544" i="10" s="1"/>
  <c r="H544" i="10"/>
  <c r="M544" i="10" s="1"/>
  <c r="T525" i="10" l="1"/>
  <c r="L526" i="10"/>
  <c r="J526" i="10"/>
  <c r="I545" i="10"/>
  <c r="N545" i="10" s="1"/>
  <c r="H545" i="10"/>
  <c r="M545" i="10" s="1"/>
  <c r="Q526" i="10" l="1"/>
  <c r="G527" i="10"/>
  <c r="R526" i="10"/>
  <c r="S526" i="10"/>
  <c r="I546" i="10"/>
  <c r="N546" i="10" s="1"/>
  <c r="H546" i="10"/>
  <c r="M546" i="10" s="1"/>
  <c r="J527" i="10" l="1"/>
  <c r="L527" i="10"/>
  <c r="T526" i="10"/>
  <c r="I547" i="10"/>
  <c r="N547" i="10" s="1"/>
  <c r="H547" i="10"/>
  <c r="M547" i="10" s="1"/>
  <c r="G528" i="10" l="1"/>
  <c r="Q527" i="10"/>
  <c r="R527" i="10"/>
  <c r="S527" i="10"/>
  <c r="H548" i="10"/>
  <c r="M548" i="10" s="1"/>
  <c r="I548" i="10"/>
  <c r="N548" i="10" s="1"/>
  <c r="T527" i="10" l="1"/>
  <c r="J528" i="10"/>
  <c r="L528" i="10"/>
  <c r="I549" i="10"/>
  <c r="N549" i="10" s="1"/>
  <c r="H549" i="10"/>
  <c r="M549" i="10" s="1"/>
  <c r="Q528" i="10" l="1"/>
  <c r="G529" i="10"/>
  <c r="S528" i="10"/>
  <c r="R528" i="10"/>
  <c r="I550" i="10"/>
  <c r="N550" i="10" s="1"/>
  <c r="H550" i="10"/>
  <c r="M550" i="10" s="1"/>
  <c r="J529" i="10" l="1"/>
  <c r="L529" i="10"/>
  <c r="T528" i="10"/>
  <c r="H551" i="10"/>
  <c r="M551" i="10" s="1"/>
  <c r="I551" i="10"/>
  <c r="N551" i="10" s="1"/>
  <c r="Q529" i="10" l="1"/>
  <c r="G530" i="10"/>
  <c r="S529" i="10"/>
  <c r="R529" i="10"/>
  <c r="I552" i="10"/>
  <c r="N552" i="10" s="1"/>
  <c r="H552" i="10"/>
  <c r="M552" i="10" s="1"/>
  <c r="T529" i="10" l="1"/>
  <c r="J530" i="10"/>
  <c r="L530" i="10"/>
  <c r="I553" i="10"/>
  <c r="N553" i="10" s="1"/>
  <c r="H553" i="10"/>
  <c r="M553" i="10" s="1"/>
  <c r="G531" i="10" l="1"/>
  <c r="Q530" i="10"/>
  <c r="T530" i="10" s="1"/>
  <c r="S530" i="10"/>
  <c r="R530" i="10"/>
  <c r="I554" i="10"/>
  <c r="H554" i="10"/>
  <c r="J531" i="10" l="1"/>
  <c r="L531" i="10"/>
  <c r="G532" i="10" l="1"/>
  <c r="Q531" i="10"/>
  <c r="R531" i="10"/>
  <c r="S531" i="10"/>
  <c r="T531" i="10" l="1"/>
  <c r="J532" i="10"/>
  <c r="L532" i="10"/>
  <c r="Q532" i="10" l="1"/>
  <c r="G533" i="10"/>
  <c r="S532" i="10"/>
  <c r="R532" i="10"/>
  <c r="L533" i="10" l="1"/>
  <c r="J533" i="10"/>
  <c r="T532" i="10"/>
  <c r="R533" i="10" l="1"/>
  <c r="S533" i="10"/>
  <c r="G534" i="10"/>
  <c r="Q533" i="10"/>
  <c r="T533" i="10" l="1"/>
  <c r="L534" i="10"/>
  <c r="J534" i="10"/>
  <c r="R534" i="10" l="1"/>
  <c r="S534" i="10"/>
  <c r="G535" i="10"/>
  <c r="Q534" i="10"/>
  <c r="T534" i="10" l="1"/>
  <c r="J535" i="10"/>
  <c r="L535" i="10"/>
  <c r="Q535" i="10" l="1"/>
  <c r="G536" i="10"/>
  <c r="S535" i="10"/>
  <c r="R535" i="10"/>
  <c r="J536" i="10" l="1"/>
  <c r="L536" i="10"/>
  <c r="T535" i="10"/>
  <c r="G537" i="10" l="1"/>
  <c r="Q536" i="10"/>
  <c r="S536" i="10"/>
  <c r="R536" i="10"/>
  <c r="T536" i="10" l="1"/>
  <c r="J537" i="10"/>
  <c r="L537" i="10"/>
  <c r="G538" i="10" l="1"/>
  <c r="Q537" i="10"/>
  <c r="R537" i="10"/>
  <c r="S537" i="10"/>
  <c r="T537" i="10" l="1"/>
  <c r="J538" i="10"/>
  <c r="L538" i="10"/>
  <c r="R538" i="10" l="1"/>
  <c r="S538" i="10"/>
  <c r="G539" i="10"/>
  <c r="Q538" i="10"/>
  <c r="T538" i="10" l="1"/>
  <c r="J539" i="10"/>
  <c r="L539" i="10"/>
  <c r="G540" i="10" l="1"/>
  <c r="Q539" i="10"/>
  <c r="R539" i="10"/>
  <c r="S539" i="10"/>
  <c r="T539" i="10" l="1"/>
  <c r="L540" i="10"/>
  <c r="J540" i="10"/>
  <c r="S540" i="10" l="1"/>
  <c r="R540" i="10"/>
  <c r="Q540" i="10"/>
  <c r="G541" i="10"/>
  <c r="T540" i="10" l="1"/>
  <c r="J541" i="10"/>
  <c r="L541" i="10"/>
  <c r="G542" i="10" l="1"/>
  <c r="Q541" i="10"/>
  <c r="S541" i="10"/>
  <c r="R541" i="10"/>
  <c r="T541" i="10" l="1"/>
  <c r="L542" i="10"/>
  <c r="J542" i="10"/>
  <c r="G543" i="10" l="1"/>
  <c r="Q542" i="10"/>
  <c r="R542" i="10"/>
  <c r="S542" i="10"/>
  <c r="T542" i="10" l="1"/>
  <c r="J543" i="10"/>
  <c r="L543" i="10"/>
  <c r="G544" i="10" l="1"/>
  <c r="Q543" i="10"/>
  <c r="S543" i="10"/>
  <c r="R543" i="10"/>
  <c r="T543" i="10" l="1"/>
  <c r="J544" i="10"/>
  <c r="L544" i="10"/>
  <c r="G545" i="10" l="1"/>
  <c r="Q544" i="10"/>
  <c r="S544" i="10"/>
  <c r="R544" i="10"/>
  <c r="L545" i="10" l="1"/>
  <c r="J545" i="10"/>
  <c r="T544" i="10"/>
  <c r="R545" i="10" l="1"/>
  <c r="S545" i="10"/>
  <c r="Q545" i="10"/>
  <c r="G546" i="10"/>
  <c r="L546" i="10" l="1"/>
  <c r="J546" i="10"/>
  <c r="T545" i="10"/>
  <c r="Q546" i="10" l="1"/>
  <c r="G547" i="10"/>
  <c r="S546" i="10"/>
  <c r="R546" i="10"/>
  <c r="T546" i="10" l="1"/>
  <c r="L547" i="10"/>
  <c r="J547" i="10"/>
  <c r="S547" i="10" l="1"/>
  <c r="R547" i="10"/>
  <c r="Q547" i="10"/>
  <c r="G548" i="10"/>
  <c r="T547" i="10" l="1"/>
  <c r="L548" i="10"/>
  <c r="J548" i="10"/>
  <c r="Q548" i="10" l="1"/>
  <c r="G549" i="10"/>
  <c r="S548" i="10"/>
  <c r="R548" i="10"/>
  <c r="L549" i="10" l="1"/>
  <c r="J549" i="10"/>
  <c r="T548" i="10"/>
  <c r="R549" i="10" l="1"/>
  <c r="S549" i="10"/>
  <c r="Q549" i="10"/>
  <c r="G550" i="10"/>
  <c r="T549" i="10" l="1"/>
  <c r="J550" i="10"/>
  <c r="L550" i="10"/>
  <c r="S550" i="10" l="1"/>
  <c r="R550" i="10"/>
  <c r="G551" i="10"/>
  <c r="Q550" i="10"/>
  <c r="J551" i="10" l="1"/>
  <c r="L551" i="10"/>
  <c r="T550" i="10"/>
  <c r="R551" i="10" l="1"/>
  <c r="S551" i="10"/>
  <c r="G552" i="10"/>
  <c r="Q551" i="10"/>
  <c r="T551" i="10" l="1"/>
  <c r="J552" i="10"/>
  <c r="L552" i="10"/>
  <c r="G553" i="10" l="1"/>
  <c r="Q552" i="10"/>
  <c r="R552" i="10"/>
  <c r="S552" i="10"/>
  <c r="T552" i="10" l="1"/>
  <c r="J553" i="10"/>
  <c r="L553" i="10"/>
  <c r="G554" i="10" l="1"/>
  <c r="J554" i="10" s="1"/>
  <c r="Q553" i="10"/>
  <c r="R553" i="10"/>
  <c r="S553" i="10"/>
  <c r="T553" i="10" l="1"/>
  <c r="L554" i="10"/>
  <c r="N554" i="10"/>
  <c r="M554" i="10"/>
  <c r="H555" i="10" l="1"/>
  <c r="R554" i="10"/>
  <c r="S554" i="10"/>
  <c r="I555" i="10"/>
  <c r="G555" i="10"/>
  <c r="Q554" i="10"/>
  <c r="T554" i="10" l="1"/>
  <c r="J555" i="10"/>
  <c r="L555" i="10" l="1"/>
  <c r="M555" i="10"/>
  <c r="N555" i="10"/>
  <c r="I556" i="10" l="1"/>
  <c r="N556" i="10" s="1"/>
  <c r="S555" i="10"/>
  <c r="H556" i="10"/>
  <c r="M556" i="10" s="1"/>
  <c r="H557" i="10" s="1"/>
  <c r="M557" i="10" s="1"/>
  <c r="R555" i="10"/>
  <c r="Q555" i="10"/>
  <c r="G556" i="10"/>
  <c r="I557" i="10" l="1"/>
  <c r="N557" i="10" s="1"/>
  <c r="J556" i="10"/>
  <c r="R556" i="10" s="1"/>
  <c r="L556" i="10"/>
  <c r="H558" i="10"/>
  <c r="M558" i="10" s="1"/>
  <c r="H559" i="10" s="1"/>
  <c r="M559" i="10" s="1"/>
  <c r="H560" i="10" s="1"/>
  <c r="M560" i="10" s="1"/>
  <c r="H561" i="10" s="1"/>
  <c r="M561" i="10" s="1"/>
  <c r="H562" i="10" s="1"/>
  <c r="M562" i="10" s="1"/>
  <c r="T555" i="10"/>
  <c r="G557" i="10" l="1"/>
  <c r="Q556" i="10"/>
  <c r="S556" i="10"/>
  <c r="I558" i="10"/>
  <c r="N558" i="10" s="1"/>
  <c r="H563" i="10"/>
  <c r="M563" i="10" s="1"/>
  <c r="I559" i="10" l="1"/>
  <c r="N559" i="10" s="1"/>
  <c r="I560" i="10" s="1"/>
  <c r="N560" i="10" s="1"/>
  <c r="I561" i="10" s="1"/>
  <c r="N561" i="10" s="1"/>
  <c r="I562" i="10" s="1"/>
  <c r="N562" i="10" s="1"/>
  <c r="I563" i="10" s="1"/>
  <c r="N563" i="10" s="1"/>
  <c r="J557" i="10"/>
  <c r="L557" i="10"/>
  <c r="T556" i="10"/>
  <c r="I564" i="10"/>
  <c r="N564" i="10" s="1"/>
  <c r="H564" i="10"/>
  <c r="M564" i="10" s="1"/>
  <c r="Q557" i="10" l="1"/>
  <c r="G558" i="10"/>
  <c r="R557" i="10"/>
  <c r="S557" i="10"/>
  <c r="I565" i="10"/>
  <c r="N565" i="10" s="1"/>
  <c r="H565" i="10"/>
  <c r="M565" i="10" s="1"/>
  <c r="T557" i="10" l="1"/>
  <c r="J558" i="10"/>
  <c r="L558" i="10"/>
  <c r="I566" i="10"/>
  <c r="N566" i="10" s="1"/>
  <c r="H566" i="10"/>
  <c r="M566" i="10" s="1"/>
  <c r="Q558" i="10" l="1"/>
  <c r="G559" i="10"/>
  <c r="R558" i="10"/>
  <c r="S558" i="10"/>
  <c r="I567" i="10"/>
  <c r="N567" i="10" s="1"/>
  <c r="H567" i="10"/>
  <c r="M567" i="10" s="1"/>
  <c r="L559" i="10" l="1"/>
  <c r="J559" i="10"/>
  <c r="T558" i="10"/>
  <c r="H568" i="10"/>
  <c r="M568" i="10" s="1"/>
  <c r="I568" i="10"/>
  <c r="N568" i="10" s="1"/>
  <c r="R559" i="10" l="1"/>
  <c r="S559" i="10"/>
  <c r="G560" i="10"/>
  <c r="Q559" i="10"/>
  <c r="H569" i="10"/>
  <c r="M569" i="10" s="1"/>
  <c r="I569" i="10"/>
  <c r="N569" i="10" s="1"/>
  <c r="T559" i="10" l="1"/>
  <c r="L560" i="10"/>
  <c r="J560" i="10"/>
  <c r="I570" i="10"/>
  <c r="N570" i="10" s="1"/>
  <c r="H570" i="10"/>
  <c r="M570" i="10" s="1"/>
  <c r="R560" i="10" l="1"/>
  <c r="S560" i="10"/>
  <c r="G561" i="10"/>
  <c r="Q560" i="10"/>
  <c r="H571" i="10"/>
  <c r="M571" i="10" s="1"/>
  <c r="I571" i="10"/>
  <c r="N571" i="10" s="1"/>
  <c r="J561" i="10" l="1"/>
  <c r="L561" i="10"/>
  <c r="T560" i="10"/>
  <c r="H572" i="10"/>
  <c r="M572" i="10" s="1"/>
  <c r="I572" i="10"/>
  <c r="N572" i="10" s="1"/>
  <c r="Q561" i="10" l="1"/>
  <c r="G562" i="10"/>
  <c r="R561" i="10"/>
  <c r="S561" i="10"/>
  <c r="H573" i="10"/>
  <c r="M573" i="10" s="1"/>
  <c r="I573" i="10"/>
  <c r="N573" i="10" s="1"/>
  <c r="J562" i="10" l="1"/>
  <c r="L562" i="10"/>
  <c r="T561" i="10"/>
  <c r="H574" i="10"/>
  <c r="M574" i="10" s="1"/>
  <c r="I574" i="10"/>
  <c r="N574" i="10" s="1"/>
  <c r="G563" i="10" l="1"/>
  <c r="Q562" i="10"/>
  <c r="S562" i="10"/>
  <c r="R562" i="10"/>
  <c r="I575" i="10"/>
  <c r="H575" i="10"/>
  <c r="T562" i="10" l="1"/>
  <c r="J563" i="10"/>
  <c r="L563" i="10"/>
  <c r="S563" i="10" l="1"/>
  <c r="R563" i="10"/>
  <c r="G564" i="10"/>
  <c r="Q563" i="10"/>
  <c r="T563" i="10" l="1"/>
  <c r="J564" i="10"/>
  <c r="L564" i="10"/>
  <c r="G565" i="10" l="1"/>
  <c r="Q564" i="10"/>
  <c r="S564" i="10"/>
  <c r="R564" i="10"/>
  <c r="T564" i="10" l="1"/>
  <c r="L565" i="10"/>
  <c r="J565" i="10"/>
  <c r="S565" i="10" l="1"/>
  <c r="R565" i="10"/>
  <c r="G566" i="10"/>
  <c r="Q565" i="10"/>
  <c r="J566" i="10" l="1"/>
  <c r="L566" i="10"/>
  <c r="T565" i="10"/>
  <c r="Q566" i="10" l="1"/>
  <c r="G567" i="10"/>
  <c r="R566" i="10"/>
  <c r="S566" i="10"/>
  <c r="L567" i="10" l="1"/>
  <c r="J567" i="10"/>
  <c r="T566" i="10"/>
  <c r="R567" i="10" l="1"/>
  <c r="S567" i="10"/>
  <c r="G568" i="10"/>
  <c r="Q567" i="10"/>
  <c r="T567" i="10" l="1"/>
  <c r="J568" i="10"/>
  <c r="L568" i="10"/>
  <c r="Q568" i="10" l="1"/>
  <c r="G569" i="10"/>
  <c r="R568" i="10"/>
  <c r="S568" i="10"/>
  <c r="T568" i="10" l="1"/>
  <c r="J569" i="10"/>
  <c r="L569" i="10"/>
  <c r="Q569" i="10" l="1"/>
  <c r="G570" i="10"/>
  <c r="S569" i="10"/>
  <c r="R569" i="10"/>
  <c r="T569" i="10" l="1"/>
  <c r="J570" i="10"/>
  <c r="L570" i="10"/>
  <c r="Q570" i="10" l="1"/>
  <c r="G571" i="10"/>
  <c r="R570" i="10"/>
  <c r="S570" i="10"/>
  <c r="L571" i="10" l="1"/>
  <c r="J571" i="10"/>
  <c r="T570" i="10"/>
  <c r="R571" i="10" l="1"/>
  <c r="S571" i="10"/>
  <c r="Q571" i="10"/>
  <c r="G572" i="10"/>
  <c r="T571" i="10" l="1"/>
  <c r="L572" i="10"/>
  <c r="J572" i="10"/>
  <c r="R572" i="10" l="1"/>
  <c r="S572" i="10"/>
  <c r="Q572" i="10"/>
  <c r="G573" i="10"/>
  <c r="J573" i="10" l="1"/>
  <c r="L573" i="10"/>
  <c r="T572" i="10"/>
  <c r="S573" i="10" l="1"/>
  <c r="R573" i="10"/>
  <c r="Q573" i="10"/>
  <c r="G574" i="10"/>
  <c r="T573" i="10" l="1"/>
  <c r="L574" i="10"/>
  <c r="J574" i="10"/>
  <c r="R574" i="10" l="1"/>
  <c r="S574" i="10"/>
  <c r="Q574" i="10"/>
  <c r="G575" i="10"/>
  <c r="J575" i="10" s="1"/>
  <c r="T574" i="10" l="1"/>
  <c r="L575" i="10"/>
  <c r="N575" i="10"/>
  <c r="M575" i="10"/>
  <c r="Q575" i="10" l="1"/>
  <c r="G576" i="10"/>
  <c r="H576" i="10"/>
  <c r="M576" i="10" s="1"/>
  <c r="R575" i="10"/>
  <c r="I576" i="10"/>
  <c r="N576" i="10" s="1"/>
  <c r="I577" i="10" s="1"/>
  <c r="N577" i="10" s="1"/>
  <c r="S575" i="10"/>
  <c r="I578" i="10" l="1"/>
  <c r="N578" i="10" s="1"/>
  <c r="I579" i="10" s="1"/>
  <c r="N579" i="10" s="1"/>
  <c r="I580" i="10" s="1"/>
  <c r="N580" i="10" s="1"/>
  <c r="I581" i="10" s="1"/>
  <c r="N581" i="10" s="1"/>
  <c r="I582" i="10" s="1"/>
  <c r="N582" i="10" s="1"/>
  <c r="J576" i="10"/>
  <c r="S576" i="10" s="1"/>
  <c r="L576" i="10"/>
  <c r="T575" i="10"/>
  <c r="H577" i="10"/>
  <c r="M577" i="10" s="1"/>
  <c r="R576" i="10" l="1"/>
  <c r="H578" i="10"/>
  <c r="M578" i="10" s="1"/>
  <c r="Q576" i="10"/>
  <c r="T576" i="10" s="1"/>
  <c r="G577" i="10"/>
  <c r="I583" i="10"/>
  <c r="N583" i="10" s="1"/>
  <c r="H579" i="10" l="1"/>
  <c r="M579" i="10" s="1"/>
  <c r="H580" i="10" s="1"/>
  <c r="M580" i="10" s="1"/>
  <c r="H581" i="10" s="1"/>
  <c r="M581" i="10" s="1"/>
  <c r="H582" i="10" s="1"/>
  <c r="M582" i="10" s="1"/>
  <c r="H583" i="10" s="1"/>
  <c r="M583" i="10" s="1"/>
  <c r="H584" i="10" s="1"/>
  <c r="M584" i="10" s="1"/>
  <c r="L577" i="10"/>
  <c r="J577" i="10"/>
  <c r="I584" i="10"/>
  <c r="N584" i="10" s="1"/>
  <c r="S577" i="10" l="1"/>
  <c r="R577" i="10"/>
  <c r="G578" i="10"/>
  <c r="Q577" i="10"/>
  <c r="H585" i="10"/>
  <c r="M585" i="10" s="1"/>
  <c r="I585" i="10"/>
  <c r="N585" i="10" s="1"/>
  <c r="T577" i="10" l="1"/>
  <c r="L578" i="10"/>
  <c r="J578" i="10"/>
  <c r="H586" i="10"/>
  <c r="M586" i="10" s="1"/>
  <c r="I586" i="10"/>
  <c r="N586" i="10" s="1"/>
  <c r="S578" i="10" l="1"/>
  <c r="R578" i="10"/>
  <c r="Q578" i="10"/>
  <c r="G579" i="10"/>
  <c r="H587" i="10"/>
  <c r="M587" i="10" s="1"/>
  <c r="I587" i="10"/>
  <c r="N587" i="10" s="1"/>
  <c r="T578" i="10" l="1"/>
  <c r="L579" i="10"/>
  <c r="J579" i="10"/>
  <c r="H588" i="10"/>
  <c r="M588" i="10" s="1"/>
  <c r="I588" i="10"/>
  <c r="N588" i="10" s="1"/>
  <c r="R579" i="10" l="1"/>
  <c r="S579" i="10"/>
  <c r="Q579" i="10"/>
  <c r="G580" i="10"/>
  <c r="I589" i="10"/>
  <c r="N589" i="10" s="1"/>
  <c r="H589" i="10"/>
  <c r="M589" i="10" s="1"/>
  <c r="T579" i="10" l="1"/>
  <c r="J580" i="10"/>
  <c r="L580" i="10"/>
  <c r="I590" i="10"/>
  <c r="N590" i="10" s="1"/>
  <c r="H590" i="10"/>
  <c r="M590" i="10" s="1"/>
  <c r="Q580" i="10" l="1"/>
  <c r="G581" i="10"/>
  <c r="R580" i="10"/>
  <c r="S580" i="10"/>
  <c r="I591" i="10"/>
  <c r="N591" i="10" s="1"/>
  <c r="H591" i="10"/>
  <c r="M591" i="10" s="1"/>
  <c r="J581" i="10" l="1"/>
  <c r="L581" i="10"/>
  <c r="T580" i="10"/>
  <c r="I592" i="10"/>
  <c r="N592" i="10" s="1"/>
  <c r="H592" i="10"/>
  <c r="M592" i="10" s="1"/>
  <c r="Q581" i="10" l="1"/>
  <c r="G582" i="10"/>
  <c r="S581" i="10"/>
  <c r="R581" i="10"/>
  <c r="I593" i="10"/>
  <c r="N593" i="10" s="1"/>
  <c r="H593" i="10"/>
  <c r="M593" i="10" s="1"/>
  <c r="T581" i="10" l="1"/>
  <c r="L582" i="10"/>
  <c r="J582" i="10"/>
  <c r="I594" i="10"/>
  <c r="N594" i="10" s="1"/>
  <c r="H594" i="10"/>
  <c r="M594" i="10" s="1"/>
  <c r="S582" i="10" l="1"/>
  <c r="R582" i="10"/>
  <c r="Q582" i="10"/>
  <c r="G583" i="10"/>
  <c r="H595" i="10"/>
  <c r="I595" i="10"/>
  <c r="T582" i="10" l="1"/>
  <c r="L583" i="10"/>
  <c r="J583" i="10"/>
  <c r="R583" i="10" l="1"/>
  <c r="S583" i="10"/>
  <c r="Q583" i="10"/>
  <c r="G584" i="10"/>
  <c r="J584" i="10" l="1"/>
  <c r="L584" i="10"/>
  <c r="T583" i="10"/>
  <c r="G585" i="10" l="1"/>
  <c r="Q584" i="10"/>
  <c r="T584" i="10" s="1"/>
  <c r="R584" i="10"/>
  <c r="S584" i="10"/>
  <c r="L585" i="10" l="1"/>
  <c r="J585" i="10"/>
  <c r="Q585" i="10" l="1"/>
  <c r="G586" i="10"/>
  <c r="S585" i="10"/>
  <c r="R585" i="10"/>
  <c r="L586" i="10" l="1"/>
  <c r="J586" i="10"/>
  <c r="T585" i="10"/>
  <c r="S586" i="10" l="1"/>
  <c r="R586" i="10"/>
  <c r="Q586" i="10"/>
  <c r="G587" i="10"/>
  <c r="T586" i="10" l="1"/>
  <c r="L587" i="10"/>
  <c r="J587" i="10"/>
  <c r="Q587" i="10" l="1"/>
  <c r="G588" i="10"/>
  <c r="R587" i="10"/>
  <c r="S587" i="10"/>
  <c r="L588" i="10" l="1"/>
  <c r="J588" i="10"/>
  <c r="T587" i="10"/>
  <c r="S588" i="10" l="1"/>
  <c r="R588" i="10"/>
  <c r="Q588" i="10"/>
  <c r="G589" i="10"/>
  <c r="T588" i="10" l="1"/>
  <c r="J589" i="10"/>
  <c r="L589" i="10"/>
  <c r="G590" i="10" l="1"/>
  <c r="Q589" i="10"/>
  <c r="S589" i="10"/>
  <c r="R589" i="10"/>
  <c r="T589" i="10" l="1"/>
  <c r="L590" i="10"/>
  <c r="J590" i="10"/>
  <c r="S590" i="10" l="1"/>
  <c r="R590" i="10"/>
  <c r="Q590" i="10"/>
  <c r="G591" i="10"/>
  <c r="J591" i="10" l="1"/>
  <c r="L591" i="10"/>
  <c r="T590" i="10"/>
  <c r="Q591" i="10" l="1"/>
  <c r="G592" i="10"/>
  <c r="S591" i="10"/>
  <c r="R591" i="10"/>
  <c r="T591" i="10" l="1"/>
  <c r="J592" i="10"/>
  <c r="L592" i="10"/>
  <c r="G593" i="10" l="1"/>
  <c r="Q592" i="10"/>
  <c r="S592" i="10"/>
  <c r="R592" i="10"/>
  <c r="T592" i="10" l="1"/>
  <c r="J593" i="10"/>
  <c r="L593" i="10"/>
  <c r="R593" i="10" l="1"/>
  <c r="S593" i="10"/>
  <c r="Q593" i="10"/>
  <c r="G594" i="10"/>
  <c r="T593" i="10" l="1"/>
  <c r="L594" i="10"/>
  <c r="J594" i="10"/>
  <c r="R594" i="10" l="1"/>
  <c r="S594" i="10"/>
  <c r="G595" i="10"/>
  <c r="J595" i="10" s="1"/>
  <c r="Q594" i="10"/>
  <c r="T594" i="10" l="1"/>
  <c r="L595" i="10"/>
  <c r="M595" i="10"/>
  <c r="N595" i="10"/>
  <c r="S595" i="10" l="1"/>
  <c r="I596" i="10"/>
  <c r="N596" i="10" s="1"/>
  <c r="I597" i="10" s="1"/>
  <c r="N597" i="10" s="1"/>
  <c r="R595" i="10"/>
  <c r="H596" i="10"/>
  <c r="M596" i="10" s="1"/>
  <c r="Q595" i="10"/>
  <c r="G596" i="10"/>
  <c r="I598" i="10" l="1"/>
  <c r="N598" i="10" s="1"/>
  <c r="I599" i="10" s="1"/>
  <c r="N599" i="10" s="1"/>
  <c r="I600" i="10" s="1"/>
  <c r="N600" i="10" s="1"/>
  <c r="I601" i="10" s="1"/>
  <c r="N601" i="10" s="1"/>
  <c r="I602" i="10" s="1"/>
  <c r="N602" i="10" s="1"/>
  <c r="L596" i="10"/>
  <c r="J596" i="10"/>
  <c r="S596" i="10" s="1"/>
  <c r="T595" i="10"/>
  <c r="H597" i="10"/>
  <c r="M597" i="10" s="1"/>
  <c r="R596" i="10" l="1"/>
  <c r="G597" i="10"/>
  <c r="Q596" i="10"/>
  <c r="T596" i="10" s="1"/>
  <c r="H598" i="10"/>
  <c r="M598" i="10" s="1"/>
  <c r="I603" i="10"/>
  <c r="N603" i="10" s="1"/>
  <c r="J597" i="10" l="1"/>
  <c r="L597" i="10"/>
  <c r="H599" i="10"/>
  <c r="M599" i="10" s="1"/>
  <c r="H600" i="10" s="1"/>
  <c r="M600" i="10" s="1"/>
  <c r="H601" i="10" s="1"/>
  <c r="M601" i="10" s="1"/>
  <c r="H602" i="10" s="1"/>
  <c r="M602" i="10" s="1"/>
  <c r="H603" i="10" s="1"/>
  <c r="M603" i="10" s="1"/>
  <c r="H604" i="10" s="1"/>
  <c r="M604" i="10" s="1"/>
  <c r="I604" i="10"/>
  <c r="N604" i="10" s="1"/>
  <c r="G598" i="10" l="1"/>
  <c r="Q597" i="10"/>
  <c r="S597" i="10"/>
  <c r="R597" i="10"/>
  <c r="H605" i="10"/>
  <c r="M605" i="10" s="1"/>
  <c r="I605" i="10"/>
  <c r="N605" i="10" s="1"/>
  <c r="T597" i="10" l="1"/>
  <c r="J598" i="10"/>
  <c r="L598" i="10"/>
  <c r="H606" i="10"/>
  <c r="M606" i="10" s="1"/>
  <c r="I606" i="10"/>
  <c r="N606" i="10" s="1"/>
  <c r="G599" i="10" l="1"/>
  <c r="Q598" i="10"/>
  <c r="S598" i="10"/>
  <c r="R598" i="10"/>
  <c r="I607" i="10"/>
  <c r="N607" i="10" s="1"/>
  <c r="H607" i="10"/>
  <c r="M607" i="10" s="1"/>
  <c r="L599" i="10" l="1"/>
  <c r="J599" i="10"/>
  <c r="T598" i="10"/>
  <c r="H608" i="10"/>
  <c r="M608" i="10" s="1"/>
  <c r="I608" i="10"/>
  <c r="N608" i="10" s="1"/>
  <c r="S599" i="10" l="1"/>
  <c r="R599" i="10"/>
  <c r="G600" i="10"/>
  <c r="Q599" i="10"/>
  <c r="H609" i="10"/>
  <c r="M609" i="10" s="1"/>
  <c r="I609" i="10"/>
  <c r="N609" i="10" s="1"/>
  <c r="T599" i="10" l="1"/>
  <c r="J600" i="10"/>
  <c r="L600" i="10"/>
  <c r="I610" i="10"/>
  <c r="N610" i="10" s="1"/>
  <c r="H610" i="10"/>
  <c r="M610" i="10" s="1"/>
  <c r="R600" i="10" l="1"/>
  <c r="S600" i="10"/>
  <c r="Q600" i="10"/>
  <c r="G601" i="10"/>
  <c r="H611" i="10"/>
  <c r="M611" i="10" s="1"/>
  <c r="I611" i="10"/>
  <c r="N611" i="10" s="1"/>
  <c r="L601" i="10" l="1"/>
  <c r="J601" i="10"/>
  <c r="T600" i="10"/>
  <c r="I612" i="10"/>
  <c r="N612" i="10" s="1"/>
  <c r="H612" i="10"/>
  <c r="M612" i="10" s="1"/>
  <c r="R601" i="10" l="1"/>
  <c r="S601" i="10"/>
  <c r="Q601" i="10"/>
  <c r="G602" i="10"/>
  <c r="H613" i="10"/>
  <c r="M613" i="10" s="1"/>
  <c r="I613" i="10"/>
  <c r="N613" i="10" s="1"/>
  <c r="T601" i="10" l="1"/>
  <c r="J602" i="10"/>
  <c r="L602" i="10"/>
  <c r="I614" i="10"/>
  <c r="N614" i="10" s="1"/>
  <c r="H614" i="10"/>
  <c r="M614" i="10" s="1"/>
  <c r="S602" i="10" l="1"/>
  <c r="R602" i="10"/>
  <c r="Q602" i="10"/>
  <c r="G603" i="10"/>
  <c r="H615" i="10"/>
  <c r="M615" i="10" s="1"/>
  <c r="I615" i="10"/>
  <c r="N615" i="10" s="1"/>
  <c r="J603" i="10" l="1"/>
  <c r="L603" i="10"/>
  <c r="T602" i="10"/>
  <c r="I616" i="10"/>
  <c r="N616" i="10" s="1"/>
  <c r="H616" i="10"/>
  <c r="M616" i="10" s="1"/>
  <c r="Q603" i="10" l="1"/>
  <c r="G604" i="10"/>
  <c r="S603" i="10"/>
  <c r="R603" i="10"/>
  <c r="H617" i="10"/>
  <c r="M617" i="10" s="1"/>
  <c r="I617" i="10"/>
  <c r="N617" i="10" s="1"/>
  <c r="L604" i="10" l="1"/>
  <c r="J604" i="10"/>
  <c r="T603" i="10"/>
  <c r="I618" i="10"/>
  <c r="N618" i="10" s="1"/>
  <c r="H618" i="10"/>
  <c r="M618" i="10" s="1"/>
  <c r="R604" i="10" l="1"/>
  <c r="S604" i="10"/>
  <c r="Q604" i="10"/>
  <c r="G605" i="10"/>
  <c r="I619" i="10"/>
  <c r="N619" i="10" s="1"/>
  <c r="H619" i="10"/>
  <c r="M619" i="10" s="1"/>
  <c r="T604" i="10" l="1"/>
  <c r="L605" i="10"/>
  <c r="J605" i="10"/>
  <c r="H620" i="10"/>
  <c r="M620" i="10" s="1"/>
  <c r="I620" i="10"/>
  <c r="N620" i="10" s="1"/>
  <c r="Q605" i="10" l="1"/>
  <c r="G606" i="10"/>
  <c r="R605" i="10"/>
  <c r="S605" i="10"/>
  <c r="H621" i="10"/>
  <c r="M621" i="10" s="1"/>
  <c r="I621" i="10"/>
  <c r="N621" i="10" s="1"/>
  <c r="T605" i="10" l="1"/>
  <c r="J606" i="10"/>
  <c r="L606" i="10"/>
  <c r="I622" i="10"/>
  <c r="N622" i="10" s="1"/>
  <c r="H622" i="10"/>
  <c r="M622" i="10" s="1"/>
  <c r="Q606" i="10" l="1"/>
  <c r="G607" i="10"/>
  <c r="R606" i="10"/>
  <c r="S606" i="10"/>
  <c r="H623" i="10"/>
  <c r="M623" i="10" s="1"/>
  <c r="I623" i="10"/>
  <c r="N623" i="10" s="1"/>
  <c r="J607" i="10" l="1"/>
  <c r="L607" i="10"/>
  <c r="T606" i="10"/>
  <c r="I624" i="10"/>
  <c r="N624" i="10" s="1"/>
  <c r="H624" i="10"/>
  <c r="M624" i="10" s="1"/>
  <c r="Q607" i="10" l="1"/>
  <c r="G608" i="10"/>
  <c r="R607" i="10"/>
  <c r="S607" i="10"/>
  <c r="H625" i="10"/>
  <c r="M625" i="10" s="1"/>
  <c r="I625" i="10"/>
  <c r="N625" i="10" s="1"/>
  <c r="J608" i="10" l="1"/>
  <c r="L608" i="10"/>
  <c r="T607" i="10"/>
  <c r="I626" i="10"/>
  <c r="N626" i="10" s="1"/>
  <c r="H626" i="10"/>
  <c r="M626" i="10" s="1"/>
  <c r="R608" i="10" l="1"/>
  <c r="S608" i="10"/>
  <c r="G609" i="10"/>
  <c r="Q608" i="10"/>
  <c r="T608" i="10" s="1"/>
  <c r="I627" i="10"/>
  <c r="N627" i="10" s="1"/>
  <c r="H627" i="10"/>
  <c r="M627" i="10" s="1"/>
  <c r="L609" i="10" l="1"/>
  <c r="J609" i="10"/>
  <c r="H628" i="10"/>
  <c r="M628" i="10" s="1"/>
  <c r="I628" i="10"/>
  <c r="N628" i="10" s="1"/>
  <c r="S609" i="10" l="1"/>
  <c r="R609" i="10"/>
  <c r="Q609" i="10"/>
  <c r="T609" i="10" s="1"/>
  <c r="G610" i="10"/>
  <c r="I629" i="10"/>
  <c r="N629" i="10" s="1"/>
  <c r="H629" i="10"/>
  <c r="M629" i="10" s="1"/>
  <c r="L610" i="10" l="1"/>
  <c r="J610" i="10"/>
  <c r="H630" i="10"/>
  <c r="M630" i="10" s="1"/>
  <c r="I630" i="10"/>
  <c r="N630" i="10" s="1"/>
  <c r="S610" i="10" l="1"/>
  <c r="R610" i="10"/>
  <c r="Q610" i="10"/>
  <c r="G611" i="10"/>
  <c r="I631" i="10"/>
  <c r="N631" i="10" s="1"/>
  <c r="H631" i="10"/>
  <c r="M631" i="10" s="1"/>
  <c r="T610" i="10" l="1"/>
  <c r="L611" i="10"/>
  <c r="J611" i="10"/>
  <c r="H632" i="10"/>
  <c r="M632" i="10" s="1"/>
  <c r="I632" i="10"/>
  <c r="N632" i="10" s="1"/>
  <c r="S611" i="10" l="1"/>
  <c r="R611" i="10"/>
  <c r="G612" i="10"/>
  <c r="Q611" i="10"/>
  <c r="I633" i="10"/>
  <c r="N633" i="10" s="1"/>
  <c r="H633" i="10"/>
  <c r="M633" i="10" s="1"/>
  <c r="T611" i="10" l="1"/>
  <c r="J612" i="10"/>
  <c r="L612" i="10"/>
  <c r="H634" i="10"/>
  <c r="I634" i="10"/>
  <c r="R612" i="10" l="1"/>
  <c r="S612" i="10"/>
  <c r="G613" i="10"/>
  <c r="Q612" i="10"/>
  <c r="T612" i="10" l="1"/>
  <c r="L613" i="10"/>
  <c r="J613" i="10"/>
  <c r="S613" i="10" l="1"/>
  <c r="R613" i="10"/>
  <c r="Q613" i="10"/>
  <c r="G614" i="10"/>
  <c r="T613" i="10" l="1"/>
  <c r="J614" i="10"/>
  <c r="L614" i="10"/>
  <c r="G615" i="10" l="1"/>
  <c r="Q614" i="10"/>
  <c r="S614" i="10"/>
  <c r="R614" i="10"/>
  <c r="J615" i="10" l="1"/>
  <c r="L615" i="10"/>
  <c r="T614" i="10"/>
  <c r="Q615" i="10" l="1"/>
  <c r="G616" i="10"/>
  <c r="R615" i="10"/>
  <c r="S615" i="10"/>
  <c r="L616" i="10" l="1"/>
  <c r="J616" i="10"/>
  <c r="T615" i="10"/>
  <c r="S616" i="10" l="1"/>
  <c r="R616" i="10"/>
  <c r="G617" i="10"/>
  <c r="Q616" i="10"/>
  <c r="T616" i="10" s="1"/>
  <c r="J617" i="10" l="1"/>
  <c r="L617" i="10"/>
  <c r="R617" i="10" l="1"/>
  <c r="S617" i="10"/>
  <c r="G618" i="10"/>
  <c r="Q617" i="10"/>
  <c r="T617" i="10" s="1"/>
  <c r="J618" i="10" l="1"/>
  <c r="L618" i="10"/>
  <c r="Q618" i="10" l="1"/>
  <c r="G619" i="10"/>
  <c r="R618" i="10"/>
  <c r="S618" i="10"/>
  <c r="J619" i="10" l="1"/>
  <c r="L619" i="10"/>
  <c r="T618" i="10"/>
  <c r="G620" i="10" l="1"/>
  <c r="Q619" i="10"/>
  <c r="S619" i="10"/>
  <c r="R619" i="10"/>
  <c r="T619" i="10" l="1"/>
  <c r="J620" i="10"/>
  <c r="L620" i="10"/>
  <c r="R620" i="10" l="1"/>
  <c r="S620" i="10"/>
  <c r="Q620" i="10"/>
  <c r="T620" i="10" s="1"/>
  <c r="G621" i="10"/>
  <c r="L621" i="10" l="1"/>
  <c r="J621" i="10"/>
  <c r="G622" i="10" l="1"/>
  <c r="Q621" i="10"/>
  <c r="R621" i="10"/>
  <c r="S621" i="10"/>
  <c r="T621" i="10" l="1"/>
  <c r="L622" i="10"/>
  <c r="J622" i="10"/>
  <c r="S622" i="10" l="1"/>
  <c r="R622" i="10"/>
  <c r="G623" i="10"/>
  <c r="Q622" i="10"/>
  <c r="T622" i="10" s="1"/>
  <c r="J623" i="10" l="1"/>
  <c r="L623" i="10"/>
  <c r="Q623" i="10" l="1"/>
  <c r="G624" i="10"/>
  <c r="S623" i="10"/>
  <c r="R623" i="10"/>
  <c r="J624" i="10" l="1"/>
  <c r="L624" i="10"/>
  <c r="T623" i="10"/>
  <c r="Q624" i="10" l="1"/>
  <c r="G625" i="10"/>
  <c r="S624" i="10"/>
  <c r="R624" i="10"/>
  <c r="J625" i="10" l="1"/>
  <c r="L625" i="10"/>
  <c r="T624" i="10"/>
  <c r="Q625" i="10" l="1"/>
  <c r="G626" i="10"/>
  <c r="S625" i="10"/>
  <c r="R625" i="10"/>
  <c r="L626" i="10" l="1"/>
  <c r="J626" i="10"/>
  <c r="T625" i="10"/>
  <c r="R626" i="10" l="1"/>
  <c r="S626" i="10"/>
  <c r="Q626" i="10"/>
  <c r="T626" i="10" s="1"/>
  <c r="G627" i="10"/>
  <c r="J627" i="10" l="1"/>
  <c r="L627" i="10"/>
  <c r="Q627" i="10" l="1"/>
  <c r="G628" i="10"/>
  <c r="R627" i="10"/>
  <c r="S627" i="10"/>
  <c r="L628" i="10" l="1"/>
  <c r="J628" i="10"/>
  <c r="T627" i="10"/>
  <c r="G629" i="10" l="1"/>
  <c r="Q628" i="10"/>
  <c r="S628" i="10"/>
  <c r="R628" i="10"/>
  <c r="T628" i="10" l="1"/>
  <c r="J629" i="10"/>
  <c r="L629" i="10"/>
  <c r="Q629" i="10" l="1"/>
  <c r="G630" i="10"/>
  <c r="S629" i="10"/>
  <c r="R629" i="10"/>
  <c r="L630" i="10" l="1"/>
  <c r="J630" i="10"/>
  <c r="T629" i="10"/>
  <c r="S630" i="10" l="1"/>
  <c r="R630" i="10"/>
  <c r="Q630" i="10"/>
  <c r="G631" i="10"/>
  <c r="J631" i="10" l="1"/>
  <c r="L631" i="10"/>
  <c r="T630" i="10"/>
  <c r="S631" i="10" l="1"/>
  <c r="R631" i="10"/>
  <c r="Q631" i="10"/>
  <c r="T631" i="10" s="1"/>
  <c r="G632" i="10"/>
  <c r="L632" i="10" l="1"/>
  <c r="J632" i="10"/>
  <c r="S632" i="10" l="1"/>
  <c r="R632" i="10"/>
  <c r="Q632" i="10"/>
  <c r="G633" i="10"/>
  <c r="T632" i="10" l="1"/>
  <c r="L633" i="10"/>
  <c r="J633" i="10"/>
  <c r="G634" i="10" l="1"/>
  <c r="J634" i="10" s="1"/>
  <c r="Q633" i="10"/>
  <c r="R633" i="10"/>
  <c r="S633" i="10"/>
  <c r="N634" i="10" l="1"/>
  <c r="L634" i="10"/>
  <c r="M634" i="10"/>
  <c r="T633" i="10"/>
  <c r="R634" i="10" l="1"/>
  <c r="H635" i="10"/>
  <c r="Q634" i="10"/>
  <c r="G635" i="10"/>
  <c r="I635" i="10"/>
  <c r="S634" i="10"/>
  <c r="J635" i="10" l="1"/>
  <c r="T634" i="10"/>
  <c r="M635" i="10" l="1"/>
  <c r="L635" i="10"/>
  <c r="N635" i="10"/>
  <c r="I636" i="10" l="1"/>
  <c r="N636" i="10" s="1"/>
  <c r="S635" i="10"/>
  <c r="H636" i="10"/>
  <c r="M636" i="10" s="1"/>
  <c r="H637" i="10" s="1"/>
  <c r="M637" i="10" s="1"/>
  <c r="R635" i="10"/>
  <c r="Q635" i="10"/>
  <c r="G636" i="10"/>
  <c r="T635" i="10" l="1"/>
  <c r="L636" i="10"/>
  <c r="J636" i="10"/>
  <c r="R636" i="10" s="1"/>
  <c r="H638" i="10"/>
  <c r="M638" i="10" s="1"/>
  <c r="H639" i="10" s="1"/>
  <c r="M639" i="10" s="1"/>
  <c r="H640" i="10" s="1"/>
  <c r="M640" i="10" s="1"/>
  <c r="H641" i="10" s="1"/>
  <c r="M641" i="10" s="1"/>
  <c r="H642" i="10" s="1"/>
  <c r="M642" i="10" s="1"/>
  <c r="I637" i="10"/>
  <c r="N637" i="10" s="1"/>
  <c r="S636" i="10"/>
  <c r="I638" i="10" l="1"/>
  <c r="N638" i="10" s="1"/>
  <c r="Q636" i="10"/>
  <c r="T636" i="10" s="1"/>
  <c r="G637" i="10"/>
  <c r="H643" i="10"/>
  <c r="M643" i="10" s="1"/>
  <c r="J637" i="10" l="1"/>
  <c r="L637" i="10"/>
  <c r="I639" i="10"/>
  <c r="N639" i="10" s="1"/>
  <c r="I640" i="10" s="1"/>
  <c r="N640" i="10" s="1"/>
  <c r="I641" i="10" s="1"/>
  <c r="N641" i="10" s="1"/>
  <c r="I642" i="10" s="1"/>
  <c r="N642" i="10" s="1"/>
  <c r="I643" i="10" s="1"/>
  <c r="N643" i="10" s="1"/>
  <c r="I644" i="10" s="1"/>
  <c r="N644" i="10" s="1"/>
  <c r="H644" i="10"/>
  <c r="M644" i="10" s="1"/>
  <c r="G638" i="10" l="1"/>
  <c r="Q637" i="10"/>
  <c r="R637" i="10"/>
  <c r="S637" i="10"/>
  <c r="I645" i="10"/>
  <c r="N645" i="10" s="1"/>
  <c r="H645" i="10"/>
  <c r="M645" i="10" s="1"/>
  <c r="L638" i="10" l="1"/>
  <c r="J638" i="10"/>
  <c r="T637" i="10"/>
  <c r="H646" i="10"/>
  <c r="M646" i="10" s="1"/>
  <c r="I646" i="10"/>
  <c r="N646" i="10" s="1"/>
  <c r="R638" i="10" l="1"/>
  <c r="S638" i="10"/>
  <c r="G639" i="10"/>
  <c r="Q638" i="10"/>
  <c r="I647" i="10"/>
  <c r="N647" i="10" s="1"/>
  <c r="H647" i="10"/>
  <c r="M647" i="10" s="1"/>
  <c r="L639" i="10" l="1"/>
  <c r="J639" i="10"/>
  <c r="T638" i="10"/>
  <c r="H648" i="10"/>
  <c r="M648" i="10" s="1"/>
  <c r="I648" i="10"/>
  <c r="N648" i="10" s="1"/>
  <c r="R639" i="10" l="1"/>
  <c r="S639" i="10"/>
  <c r="G640" i="10"/>
  <c r="Q639" i="10"/>
  <c r="I649" i="10"/>
  <c r="N649" i="10" s="1"/>
  <c r="H649" i="10"/>
  <c r="M649" i="10" s="1"/>
  <c r="T639" i="10" l="1"/>
  <c r="L640" i="10"/>
  <c r="J640" i="10"/>
  <c r="H650" i="10"/>
  <c r="M650" i="10" s="1"/>
  <c r="I650" i="10"/>
  <c r="N650" i="10" s="1"/>
  <c r="R640" i="10" l="1"/>
  <c r="S640" i="10"/>
  <c r="G641" i="10"/>
  <c r="Q640" i="10"/>
  <c r="I651" i="10"/>
  <c r="N651" i="10" s="1"/>
  <c r="H651" i="10"/>
  <c r="M651" i="10" s="1"/>
  <c r="T640" i="10" l="1"/>
  <c r="J641" i="10"/>
  <c r="L641" i="10"/>
  <c r="H652" i="10"/>
  <c r="M652" i="10" s="1"/>
  <c r="I652" i="10"/>
  <c r="N652" i="10" s="1"/>
  <c r="Q641" i="10" l="1"/>
  <c r="G642" i="10"/>
  <c r="S641" i="10"/>
  <c r="R641" i="10"/>
  <c r="I653" i="10"/>
  <c r="N653" i="10" s="1"/>
  <c r="H653" i="10"/>
  <c r="M653" i="10" s="1"/>
  <c r="L642" i="10" l="1"/>
  <c r="J642" i="10"/>
  <c r="T641" i="10"/>
  <c r="H654" i="10"/>
  <c r="M654" i="10" s="1"/>
  <c r="I654" i="10"/>
  <c r="N654" i="10" s="1"/>
  <c r="S642" i="10" l="1"/>
  <c r="R642" i="10"/>
  <c r="G643" i="10"/>
  <c r="Q642" i="10"/>
  <c r="I655" i="10"/>
  <c r="N655" i="10" s="1"/>
  <c r="H655" i="10"/>
  <c r="M655" i="10" s="1"/>
  <c r="L643" i="10" l="1"/>
  <c r="J643" i="10"/>
  <c r="T642" i="10"/>
  <c r="H656" i="10"/>
  <c r="M656" i="10" s="1"/>
  <c r="I656" i="10"/>
  <c r="N656" i="10" s="1"/>
  <c r="S643" i="10" l="1"/>
  <c r="R643" i="10"/>
  <c r="G644" i="10"/>
  <c r="Q643" i="10"/>
  <c r="I657" i="10"/>
  <c r="N657" i="10" s="1"/>
  <c r="H657" i="10"/>
  <c r="M657" i="10" s="1"/>
  <c r="T643" i="10" l="1"/>
  <c r="L644" i="10"/>
  <c r="J644" i="10"/>
  <c r="H658" i="10"/>
  <c r="M658" i="10" s="1"/>
  <c r="I658" i="10"/>
  <c r="N658" i="10" s="1"/>
  <c r="R644" i="10" l="1"/>
  <c r="S644" i="10"/>
  <c r="G645" i="10"/>
  <c r="Q644" i="10"/>
  <c r="I659" i="10"/>
  <c r="N659" i="10" s="1"/>
  <c r="H659" i="10"/>
  <c r="M659" i="10" s="1"/>
  <c r="T644" i="10" l="1"/>
  <c r="L645" i="10"/>
  <c r="J645" i="10"/>
  <c r="H660" i="10"/>
  <c r="M660" i="10" s="1"/>
  <c r="I660" i="10"/>
  <c r="N660" i="10" s="1"/>
  <c r="R645" i="10" l="1"/>
  <c r="S645" i="10"/>
  <c r="Q645" i="10"/>
  <c r="T645" i="10" s="1"/>
  <c r="G646" i="10"/>
  <c r="I661" i="10"/>
  <c r="N661" i="10" s="1"/>
  <c r="H661" i="10"/>
  <c r="M661" i="10" s="1"/>
  <c r="J646" i="10" l="1"/>
  <c r="L646" i="10"/>
  <c r="I662" i="10"/>
  <c r="N662" i="10" s="1"/>
  <c r="H662" i="10"/>
  <c r="M662" i="10" s="1"/>
  <c r="S646" i="10" l="1"/>
  <c r="R646" i="10"/>
  <c r="G647" i="10"/>
  <c r="Q646" i="10"/>
  <c r="H663" i="10"/>
  <c r="M663" i="10" s="1"/>
  <c r="I663" i="10"/>
  <c r="N663" i="10" s="1"/>
  <c r="T646" i="10" l="1"/>
  <c r="J647" i="10"/>
  <c r="L647" i="10"/>
  <c r="I664" i="10"/>
  <c r="N664" i="10" s="1"/>
  <c r="H664" i="10"/>
  <c r="M664" i="10" s="1"/>
  <c r="G648" i="10" l="1"/>
  <c r="Q647" i="10"/>
  <c r="S647" i="10"/>
  <c r="R647" i="10"/>
  <c r="H665" i="10"/>
  <c r="M665" i="10" s="1"/>
  <c r="I665" i="10"/>
  <c r="N665" i="10" s="1"/>
  <c r="T647" i="10" l="1"/>
  <c r="L648" i="10"/>
  <c r="J648" i="10"/>
  <c r="H666" i="10"/>
  <c r="M666" i="10" s="1"/>
  <c r="I666" i="10"/>
  <c r="N666" i="10" s="1"/>
  <c r="S648" i="10" l="1"/>
  <c r="R648" i="10"/>
  <c r="Q648" i="10"/>
  <c r="T648" i="10" s="1"/>
  <c r="G649" i="10"/>
  <c r="I667" i="10"/>
  <c r="N667" i="10" s="1"/>
  <c r="H667" i="10"/>
  <c r="M667" i="10" s="1"/>
  <c r="L649" i="10" l="1"/>
  <c r="J649" i="10"/>
  <c r="H668" i="10"/>
  <c r="M668" i="10" s="1"/>
  <c r="I668" i="10"/>
  <c r="N668" i="10" s="1"/>
  <c r="R649" i="10" l="1"/>
  <c r="S649" i="10"/>
  <c r="Q649" i="10"/>
  <c r="T649" i="10" s="1"/>
  <c r="G650" i="10"/>
  <c r="I669" i="10"/>
  <c r="N669" i="10" s="1"/>
  <c r="H669" i="10"/>
  <c r="M669" i="10" s="1"/>
  <c r="L650" i="10" l="1"/>
  <c r="J650" i="10"/>
  <c r="I670" i="10"/>
  <c r="N670" i="10" s="1"/>
  <c r="H670" i="10"/>
  <c r="M670" i="10" s="1"/>
  <c r="S650" i="10" l="1"/>
  <c r="R650" i="10"/>
  <c r="Q650" i="10"/>
  <c r="T650" i="10" s="1"/>
  <c r="G651" i="10"/>
  <c r="H671" i="10"/>
  <c r="M671" i="10" s="1"/>
  <c r="I671" i="10"/>
  <c r="N671" i="10" s="1"/>
  <c r="J651" i="10" l="1"/>
  <c r="L651" i="10"/>
  <c r="H672" i="10"/>
  <c r="M672" i="10" s="1"/>
  <c r="I672" i="10"/>
  <c r="N672" i="10" s="1"/>
  <c r="Q651" i="10" l="1"/>
  <c r="G652" i="10"/>
  <c r="S651" i="10"/>
  <c r="R651" i="10"/>
  <c r="I673" i="10"/>
  <c r="N673" i="10" s="1"/>
  <c r="H673" i="10"/>
  <c r="M673" i="10" s="1"/>
  <c r="T651" i="10" l="1"/>
  <c r="L652" i="10"/>
  <c r="J652" i="10"/>
  <c r="H674" i="10"/>
  <c r="M674" i="10" s="1"/>
  <c r="I674" i="10"/>
  <c r="N674" i="10" s="1"/>
  <c r="G653" i="10" l="1"/>
  <c r="Q652" i="10"/>
  <c r="R652" i="10"/>
  <c r="S652" i="10"/>
  <c r="I675" i="10"/>
  <c r="N675" i="10" s="1"/>
  <c r="H675" i="10"/>
  <c r="M675" i="10" s="1"/>
  <c r="T652" i="10" l="1"/>
  <c r="J653" i="10"/>
  <c r="L653" i="10"/>
  <c r="I676" i="10"/>
  <c r="H676" i="10"/>
  <c r="Q653" i="10" l="1"/>
  <c r="G654" i="10"/>
  <c r="S653" i="10"/>
  <c r="R653" i="10"/>
  <c r="L654" i="10" l="1"/>
  <c r="J654" i="10"/>
  <c r="T653" i="10"/>
  <c r="S654" i="10" l="1"/>
  <c r="R654" i="10"/>
  <c r="Q654" i="10"/>
  <c r="G655" i="10"/>
  <c r="T654" i="10" l="1"/>
  <c r="L655" i="10"/>
  <c r="J655" i="10"/>
  <c r="S655" i="10" l="1"/>
  <c r="R655" i="10"/>
  <c r="Q655" i="10"/>
  <c r="G656" i="10"/>
  <c r="T655" i="10" l="1"/>
  <c r="J656" i="10"/>
  <c r="L656" i="10"/>
  <c r="G657" i="10" l="1"/>
  <c r="Q656" i="10"/>
  <c r="S656" i="10"/>
  <c r="R656" i="10"/>
  <c r="T656" i="10" l="1"/>
  <c r="L657" i="10"/>
  <c r="J657" i="10"/>
  <c r="G658" i="10" l="1"/>
  <c r="Q657" i="10"/>
  <c r="S657" i="10"/>
  <c r="R657" i="10"/>
  <c r="T657" i="10" l="1"/>
  <c r="L658" i="10"/>
  <c r="J658" i="10"/>
  <c r="G659" i="10" l="1"/>
  <c r="Q658" i="10"/>
  <c r="S658" i="10"/>
  <c r="R658" i="10"/>
  <c r="T658" i="10" l="1"/>
  <c r="J659" i="10"/>
  <c r="L659" i="10"/>
  <c r="S659" i="10" l="1"/>
  <c r="R659" i="10"/>
  <c r="Q659" i="10"/>
  <c r="T659" i="10" s="1"/>
  <c r="G660" i="10"/>
  <c r="J660" i="10" l="1"/>
  <c r="L660" i="10"/>
  <c r="Q660" i="10" l="1"/>
  <c r="G661" i="10"/>
  <c r="S660" i="10"/>
  <c r="R660" i="10"/>
  <c r="J661" i="10" l="1"/>
  <c r="L661" i="10"/>
  <c r="T660" i="10"/>
  <c r="Q661" i="10" l="1"/>
  <c r="G662" i="10"/>
  <c r="R661" i="10"/>
  <c r="S661" i="10"/>
  <c r="J662" i="10" l="1"/>
  <c r="L662" i="10"/>
  <c r="T661" i="10"/>
  <c r="S662" i="10" l="1"/>
  <c r="R662" i="10"/>
  <c r="Q662" i="10"/>
  <c r="T662" i="10" s="1"/>
  <c r="G663" i="10"/>
  <c r="J663" i="10" l="1"/>
  <c r="L663" i="10"/>
  <c r="G664" i="10" l="1"/>
  <c r="Q663" i="10"/>
  <c r="S663" i="10"/>
  <c r="R663" i="10"/>
  <c r="T663" i="10" l="1"/>
  <c r="J664" i="10"/>
  <c r="L664" i="10"/>
  <c r="G665" i="10" l="1"/>
  <c r="Q664" i="10"/>
  <c r="R664" i="10"/>
  <c r="S664" i="10"/>
  <c r="T664" i="10" l="1"/>
  <c r="L665" i="10"/>
  <c r="J665" i="10"/>
  <c r="Q665" i="10" l="1"/>
  <c r="G666" i="10"/>
  <c r="S665" i="10"/>
  <c r="R665" i="10"/>
  <c r="J666" i="10" l="1"/>
  <c r="L666" i="10"/>
  <c r="T665" i="10"/>
  <c r="G667" i="10" l="1"/>
  <c r="Q666" i="10"/>
  <c r="R666" i="10"/>
  <c r="S666" i="10"/>
  <c r="T666" i="10" l="1"/>
  <c r="J667" i="10"/>
  <c r="L667" i="10"/>
  <c r="Q667" i="10" l="1"/>
  <c r="G668" i="10"/>
  <c r="R667" i="10"/>
  <c r="S667" i="10"/>
  <c r="J668" i="10" l="1"/>
  <c r="L668" i="10"/>
  <c r="T667" i="10"/>
  <c r="G669" i="10" l="1"/>
  <c r="Q668" i="10"/>
  <c r="R668" i="10"/>
  <c r="S668" i="10"/>
  <c r="T668" i="10" l="1"/>
  <c r="L669" i="10"/>
  <c r="J669" i="10"/>
  <c r="Q669" i="10" l="1"/>
  <c r="G670" i="10"/>
  <c r="S669" i="10"/>
  <c r="R669" i="10"/>
  <c r="J670" i="10" l="1"/>
  <c r="L670" i="10"/>
  <c r="T669" i="10"/>
  <c r="S670" i="10" l="1"/>
  <c r="R670" i="10"/>
  <c r="G671" i="10"/>
  <c r="Q670" i="10"/>
  <c r="T670" i="10" l="1"/>
  <c r="J671" i="10"/>
  <c r="L671" i="10"/>
  <c r="Q671" i="10" l="1"/>
  <c r="G672" i="10"/>
  <c r="S671" i="10"/>
  <c r="R671" i="10"/>
  <c r="L672" i="10" l="1"/>
  <c r="J672" i="10"/>
  <c r="T671" i="10"/>
  <c r="S672" i="10" l="1"/>
  <c r="R672" i="10"/>
  <c r="Q672" i="10"/>
  <c r="T672" i="10" s="1"/>
  <c r="G673" i="10"/>
  <c r="L673" i="10" l="1"/>
  <c r="J673" i="10"/>
  <c r="Q673" i="10" l="1"/>
  <c r="G674" i="10"/>
  <c r="S673" i="10"/>
  <c r="R673" i="10"/>
  <c r="J674" i="10" l="1"/>
  <c r="L674" i="10"/>
  <c r="T673" i="10"/>
  <c r="G675" i="10" l="1"/>
  <c r="Q674" i="10"/>
  <c r="R674" i="10"/>
  <c r="S674" i="10"/>
  <c r="J675" i="10" l="1"/>
  <c r="L675" i="10"/>
  <c r="T674" i="10"/>
  <c r="Q675" i="10" l="1"/>
  <c r="G676" i="10"/>
  <c r="J676" i="10" s="1"/>
  <c r="R675" i="10"/>
  <c r="S675" i="10"/>
  <c r="L676" i="10" l="1"/>
  <c r="M676" i="10"/>
  <c r="N676" i="10"/>
  <c r="T675" i="10"/>
  <c r="I677" i="10" l="1"/>
  <c r="S676" i="10"/>
  <c r="H677" i="10"/>
  <c r="R676" i="10"/>
  <c r="G677" i="10"/>
  <c r="Q676" i="10"/>
  <c r="T676" i="10" l="1"/>
  <c r="J677" i="10"/>
  <c r="L677" i="10"/>
  <c r="N677" i="10"/>
  <c r="M677" i="10"/>
  <c r="H678" i="10" l="1"/>
  <c r="M678" i="10" s="1"/>
  <c r="H679" i="10" s="1"/>
  <c r="M679" i="10" s="1"/>
  <c r="H680" i="10" s="1"/>
  <c r="M680" i="10" s="1"/>
  <c r="H681" i="10" s="1"/>
  <c r="M681" i="10" s="1"/>
  <c r="H682" i="10" s="1"/>
  <c r="M682" i="10" s="1"/>
  <c r="R677" i="10"/>
  <c r="S677" i="10"/>
  <c r="I678" i="10"/>
  <c r="N678" i="10" s="1"/>
  <c r="Q677" i="10"/>
  <c r="G678" i="10"/>
  <c r="T677" i="10" l="1"/>
  <c r="L678" i="10"/>
  <c r="J678" i="10"/>
  <c r="R678" i="10" s="1"/>
  <c r="I679" i="10"/>
  <c r="N679" i="10" s="1"/>
  <c r="H683" i="10"/>
  <c r="M683" i="10" s="1"/>
  <c r="S678" i="10" l="1"/>
  <c r="I680" i="10"/>
  <c r="N680" i="10" s="1"/>
  <c r="I681" i="10" s="1"/>
  <c r="N681" i="10" s="1"/>
  <c r="I682" i="10" s="1"/>
  <c r="N682" i="10" s="1"/>
  <c r="I683" i="10" s="1"/>
  <c r="N683" i="10" s="1"/>
  <c r="I684" i="10" s="1"/>
  <c r="N684" i="10" s="1"/>
  <c r="G679" i="10"/>
  <c r="Q678" i="10"/>
  <c r="T678" i="10" s="1"/>
  <c r="H684" i="10"/>
  <c r="M684" i="10" s="1"/>
  <c r="J679" i="10" l="1"/>
  <c r="L679" i="10"/>
  <c r="H685" i="10"/>
  <c r="M685" i="10" s="1"/>
  <c r="I685" i="10"/>
  <c r="N685" i="10" s="1"/>
  <c r="G680" i="10" l="1"/>
  <c r="Q679" i="10"/>
  <c r="R679" i="10"/>
  <c r="S679" i="10"/>
  <c r="I686" i="10"/>
  <c r="N686" i="10" s="1"/>
  <c r="H686" i="10"/>
  <c r="M686" i="10" s="1"/>
  <c r="T679" i="10" l="1"/>
  <c r="J680" i="10"/>
  <c r="L680" i="10"/>
  <c r="H687" i="10"/>
  <c r="M687" i="10" s="1"/>
  <c r="I687" i="10"/>
  <c r="N687" i="10" s="1"/>
  <c r="G681" i="10" l="1"/>
  <c r="Q680" i="10"/>
  <c r="R680" i="10"/>
  <c r="S680" i="10"/>
  <c r="I688" i="10"/>
  <c r="N688" i="10" s="1"/>
  <c r="H688" i="10"/>
  <c r="M688" i="10" s="1"/>
  <c r="T680" i="10" l="1"/>
  <c r="L681" i="10"/>
  <c r="J681" i="10"/>
  <c r="H689" i="10"/>
  <c r="M689" i="10" s="1"/>
  <c r="I689" i="10"/>
  <c r="N689" i="10" s="1"/>
  <c r="G682" i="10" l="1"/>
  <c r="Q681" i="10"/>
  <c r="R681" i="10"/>
  <c r="S681" i="10"/>
  <c r="I690" i="10"/>
  <c r="N690" i="10" s="1"/>
  <c r="H690" i="10"/>
  <c r="M690" i="10" s="1"/>
  <c r="T681" i="10" l="1"/>
  <c r="L682" i="10"/>
  <c r="J682" i="10"/>
  <c r="H691" i="10"/>
  <c r="M691" i="10" s="1"/>
  <c r="I691" i="10"/>
  <c r="N691" i="10" s="1"/>
  <c r="R682" i="10" l="1"/>
  <c r="S682" i="10"/>
  <c r="G683" i="10"/>
  <c r="Q682" i="10"/>
  <c r="I692" i="10"/>
  <c r="N692" i="10" s="1"/>
  <c r="H692" i="10"/>
  <c r="M692" i="10" s="1"/>
  <c r="T682" i="10" l="1"/>
  <c r="L683" i="10"/>
  <c r="J683" i="10"/>
  <c r="H693" i="10"/>
  <c r="M693" i="10" s="1"/>
  <c r="I693" i="10"/>
  <c r="N693" i="10" s="1"/>
  <c r="S683" i="10" l="1"/>
  <c r="R683" i="10"/>
  <c r="Q683" i="10"/>
  <c r="G684" i="10"/>
  <c r="I694" i="10"/>
  <c r="N694" i="10" s="1"/>
  <c r="H694" i="10"/>
  <c r="M694" i="10" s="1"/>
  <c r="T683" i="10" l="1"/>
  <c r="J684" i="10"/>
  <c r="L684" i="10"/>
  <c r="H695" i="10"/>
  <c r="M695" i="10" s="1"/>
  <c r="I695" i="10"/>
  <c r="N695" i="10" s="1"/>
  <c r="R684" i="10" l="1"/>
  <c r="S684" i="10"/>
  <c r="Q684" i="10"/>
  <c r="T684" i="10" s="1"/>
  <c r="G685" i="10"/>
  <c r="I696" i="10"/>
  <c r="N696" i="10" s="1"/>
  <c r="H696" i="10"/>
  <c r="M696" i="10" s="1"/>
  <c r="J685" i="10" l="1"/>
  <c r="L685" i="10"/>
  <c r="H697" i="10"/>
  <c r="M697" i="10" s="1"/>
  <c r="I697" i="10"/>
  <c r="N697" i="10" s="1"/>
  <c r="Q685" i="10" l="1"/>
  <c r="G686" i="10"/>
  <c r="R685" i="10"/>
  <c r="S685" i="10"/>
  <c r="I698" i="10"/>
  <c r="H698" i="10"/>
  <c r="L686" i="10" l="1"/>
  <c r="J686" i="10"/>
  <c r="T685" i="10"/>
  <c r="S686" i="10" l="1"/>
  <c r="R686" i="10"/>
  <c r="G687" i="10"/>
  <c r="Q686" i="10"/>
  <c r="T686" i="10" l="1"/>
  <c r="L687" i="10"/>
  <c r="J687" i="10"/>
  <c r="R687" i="10" l="1"/>
  <c r="S687" i="10"/>
  <c r="G688" i="10"/>
  <c r="Q687" i="10"/>
  <c r="T687" i="10" l="1"/>
  <c r="L688" i="10"/>
  <c r="J688" i="10"/>
  <c r="R688" i="10" l="1"/>
  <c r="S688" i="10"/>
  <c r="Q688" i="10"/>
  <c r="G689" i="10"/>
  <c r="T688" i="10" l="1"/>
  <c r="J689" i="10"/>
  <c r="L689" i="10"/>
  <c r="G690" i="10" l="1"/>
  <c r="Q689" i="10"/>
  <c r="R689" i="10"/>
  <c r="S689" i="10"/>
  <c r="T689" i="10" l="1"/>
  <c r="L690" i="10"/>
  <c r="J690" i="10"/>
  <c r="S690" i="10" l="1"/>
  <c r="R690" i="10"/>
  <c r="G691" i="10"/>
  <c r="Q690" i="10"/>
  <c r="T690" i="10" l="1"/>
  <c r="L691" i="10"/>
  <c r="J691" i="10"/>
  <c r="S691" i="10" l="1"/>
  <c r="R691" i="10"/>
  <c r="G692" i="10"/>
  <c r="Q691" i="10"/>
  <c r="T691" i="10" l="1"/>
  <c r="L692" i="10"/>
  <c r="J692" i="10"/>
  <c r="S692" i="10" l="1"/>
  <c r="R692" i="10"/>
  <c r="Q692" i="10"/>
  <c r="G693" i="10"/>
  <c r="T692" i="10" l="1"/>
  <c r="J693" i="10"/>
  <c r="L693" i="10"/>
  <c r="Q693" i="10" l="1"/>
  <c r="G694" i="10"/>
  <c r="S693" i="10"/>
  <c r="R693" i="10"/>
  <c r="L694" i="10" l="1"/>
  <c r="J694" i="10"/>
  <c r="T693" i="10"/>
  <c r="S694" i="10" l="1"/>
  <c r="R694" i="10"/>
  <c r="G695" i="10"/>
  <c r="Q694" i="10"/>
  <c r="T694" i="10" s="1"/>
  <c r="L695" i="10" l="1"/>
  <c r="J695" i="10"/>
  <c r="G696" i="10" l="1"/>
  <c r="Q695" i="10"/>
  <c r="S695" i="10"/>
  <c r="R695" i="10"/>
  <c r="T695" i="10" l="1"/>
  <c r="J696" i="10"/>
  <c r="L696" i="10"/>
  <c r="R696" i="10" l="1"/>
  <c r="S696" i="10"/>
  <c r="G697" i="10"/>
  <c r="Q696" i="10"/>
  <c r="T696" i="10" l="1"/>
  <c r="J697" i="10"/>
  <c r="L697" i="10"/>
  <c r="G698" i="10" l="1"/>
  <c r="J698" i="10" s="1"/>
  <c r="Q697" i="10"/>
  <c r="R697" i="10"/>
  <c r="S697" i="10"/>
  <c r="T697" i="10" l="1"/>
  <c r="L698" i="10"/>
  <c r="N698" i="10"/>
  <c r="M698" i="10"/>
  <c r="S698" i="10" l="1"/>
  <c r="I699" i="10"/>
  <c r="H699" i="10"/>
  <c r="R698" i="10"/>
  <c r="Q698" i="10"/>
  <c r="G699" i="10"/>
  <c r="T698" i="10" l="1"/>
  <c r="J699" i="10"/>
  <c r="M699" i="10" s="1"/>
  <c r="L699" i="10" l="1"/>
  <c r="N699" i="10"/>
  <c r="S699" i="10" s="1"/>
  <c r="G700" i="10"/>
  <c r="Q699" i="10"/>
  <c r="H700" i="10"/>
  <c r="M700" i="10" s="1"/>
  <c r="R699" i="10"/>
  <c r="I700" i="10" l="1"/>
  <c r="N700" i="10" s="1"/>
  <c r="I701" i="10" s="1"/>
  <c r="N701" i="10" s="1"/>
  <c r="I702" i="10" s="1"/>
  <c r="N702" i="10" s="1"/>
  <c r="I703" i="10" s="1"/>
  <c r="N703" i="10" s="1"/>
  <c r="I704" i="10" s="1"/>
  <c r="N704" i="10" s="1"/>
  <c r="I705" i="10" s="1"/>
  <c r="N705" i="10" s="1"/>
  <c r="H701" i="10"/>
  <c r="M701" i="10" s="1"/>
  <c r="L700" i="10"/>
  <c r="T699" i="10"/>
  <c r="J700" i="10" l="1"/>
  <c r="S700" i="10" s="1"/>
  <c r="R700" i="10"/>
  <c r="H702" i="10"/>
  <c r="M702" i="10" s="1"/>
  <c r="H703" i="10" s="1"/>
  <c r="M703" i="10" s="1"/>
  <c r="H704" i="10" s="1"/>
  <c r="M704" i="10" s="1"/>
  <c r="H705" i="10" s="1"/>
  <c r="M705" i="10" s="1"/>
  <c r="H706" i="10" s="1"/>
  <c r="M706" i="10" s="1"/>
  <c r="Q700" i="10"/>
  <c r="T700" i="10" s="1"/>
  <c r="G701" i="10"/>
  <c r="I706" i="10"/>
  <c r="N706" i="10" s="1"/>
  <c r="J701" i="10" l="1"/>
  <c r="L701" i="10"/>
  <c r="H707" i="10"/>
  <c r="M707" i="10" s="1"/>
  <c r="I707" i="10"/>
  <c r="N707" i="10" s="1"/>
  <c r="G702" i="10" l="1"/>
  <c r="Q701" i="10"/>
  <c r="S701" i="10"/>
  <c r="R701" i="10"/>
  <c r="I708" i="10"/>
  <c r="N708" i="10" s="1"/>
  <c r="H708" i="10"/>
  <c r="M708" i="10" s="1"/>
  <c r="T701" i="10" l="1"/>
  <c r="L702" i="10"/>
  <c r="J702" i="10"/>
  <c r="H709" i="10"/>
  <c r="M709" i="10" s="1"/>
  <c r="I709" i="10"/>
  <c r="N709" i="10" s="1"/>
  <c r="G703" i="10" l="1"/>
  <c r="Q702" i="10"/>
  <c r="S702" i="10"/>
  <c r="R702" i="10"/>
  <c r="I710" i="10"/>
  <c r="N710" i="10" s="1"/>
  <c r="H710" i="10"/>
  <c r="M710" i="10" s="1"/>
  <c r="J703" i="10" l="1"/>
  <c r="L703" i="10"/>
  <c r="T702" i="10"/>
  <c r="H711" i="10"/>
  <c r="M711" i="10" s="1"/>
  <c r="I711" i="10"/>
  <c r="N711" i="10" s="1"/>
  <c r="Q703" i="10" l="1"/>
  <c r="G704" i="10"/>
  <c r="S703" i="10"/>
  <c r="R703" i="10"/>
  <c r="H712" i="10"/>
  <c r="M712" i="10" s="1"/>
  <c r="I712" i="10"/>
  <c r="N712" i="10" s="1"/>
  <c r="L704" i="10" l="1"/>
  <c r="J704" i="10"/>
  <c r="T703" i="10"/>
  <c r="I713" i="10"/>
  <c r="N713" i="10" s="1"/>
  <c r="H713" i="10"/>
  <c r="M713" i="10" s="1"/>
  <c r="Q704" i="10" l="1"/>
  <c r="G705" i="10"/>
  <c r="R704" i="10"/>
  <c r="S704" i="10"/>
  <c r="H714" i="10"/>
  <c r="M714" i="10" s="1"/>
  <c r="I714" i="10"/>
  <c r="N714" i="10" s="1"/>
  <c r="L705" i="10" l="1"/>
  <c r="J705" i="10"/>
  <c r="T704" i="10"/>
  <c r="I715" i="10"/>
  <c r="N715" i="10" s="1"/>
  <c r="H715" i="10"/>
  <c r="M715" i="10" s="1"/>
  <c r="G706" i="10" l="1"/>
  <c r="Q705" i="10"/>
  <c r="R705" i="10"/>
  <c r="S705" i="10"/>
  <c r="H716" i="10"/>
  <c r="M716" i="10" s="1"/>
  <c r="I716" i="10"/>
  <c r="N716" i="10" s="1"/>
  <c r="T705" i="10" l="1"/>
  <c r="J706" i="10"/>
  <c r="L706" i="10"/>
  <c r="I717" i="10"/>
  <c r="N717" i="10" s="1"/>
  <c r="H717" i="10"/>
  <c r="M717" i="10" s="1"/>
  <c r="R706" i="10" l="1"/>
  <c r="S706" i="10"/>
  <c r="G707" i="10"/>
  <c r="Q706" i="10"/>
  <c r="T706" i="10" s="1"/>
  <c r="H718" i="10"/>
  <c r="M718" i="10" s="1"/>
  <c r="I718" i="10"/>
  <c r="N718" i="10" s="1"/>
  <c r="J707" i="10" l="1"/>
  <c r="L707" i="10"/>
  <c r="I719" i="10"/>
  <c r="N719" i="10" s="1"/>
  <c r="H719" i="10"/>
  <c r="M719" i="10" s="1"/>
  <c r="G708" i="10" l="1"/>
  <c r="Q707" i="10"/>
  <c r="S707" i="10"/>
  <c r="R707" i="10"/>
  <c r="H720" i="10"/>
  <c r="M720" i="10" s="1"/>
  <c r="I720" i="10"/>
  <c r="N720" i="10" s="1"/>
  <c r="T707" i="10" l="1"/>
  <c r="J708" i="10"/>
  <c r="L708" i="10"/>
  <c r="I721" i="10"/>
  <c r="N721" i="10" s="1"/>
  <c r="H721" i="10"/>
  <c r="M721" i="10" s="1"/>
  <c r="Q708" i="10" l="1"/>
  <c r="G709" i="10"/>
  <c r="R708" i="10"/>
  <c r="S708" i="10"/>
  <c r="H722" i="10"/>
  <c r="M722" i="10" s="1"/>
  <c r="I722" i="10"/>
  <c r="N722" i="10" s="1"/>
  <c r="J709" i="10" l="1"/>
  <c r="L709" i="10"/>
  <c r="T708" i="10"/>
  <c r="I723" i="10"/>
  <c r="N723" i="10" s="1"/>
  <c r="H723" i="10"/>
  <c r="M723" i="10" s="1"/>
  <c r="Q709" i="10" l="1"/>
  <c r="G710" i="10"/>
  <c r="S709" i="10"/>
  <c r="R709" i="10"/>
  <c r="H724" i="10"/>
  <c r="M724" i="10" s="1"/>
  <c r="I724" i="10"/>
  <c r="N724" i="10" s="1"/>
  <c r="L710" i="10" l="1"/>
  <c r="J710" i="10"/>
  <c r="T709" i="10"/>
  <c r="I725" i="10"/>
  <c r="N725" i="10" s="1"/>
  <c r="H725" i="10"/>
  <c r="M725" i="10" s="1"/>
  <c r="R710" i="10" l="1"/>
  <c r="S710" i="10"/>
  <c r="Q710" i="10"/>
  <c r="G711" i="10"/>
  <c r="H726" i="10"/>
  <c r="M726" i="10" s="1"/>
  <c r="I726" i="10"/>
  <c r="N726" i="10" s="1"/>
  <c r="T710" i="10" l="1"/>
  <c r="L711" i="10"/>
  <c r="J711" i="10"/>
  <c r="H727" i="10"/>
  <c r="M727" i="10" s="1"/>
  <c r="I727" i="10"/>
  <c r="N727" i="10" s="1"/>
  <c r="Q711" i="10" l="1"/>
  <c r="G712" i="10"/>
  <c r="S711" i="10"/>
  <c r="R711" i="10"/>
  <c r="I728" i="10"/>
  <c r="N728" i="10" s="1"/>
  <c r="H728" i="10"/>
  <c r="M728" i="10" s="1"/>
  <c r="J712" i="10" l="1"/>
  <c r="L712" i="10"/>
  <c r="T711" i="10"/>
  <c r="H729" i="10"/>
  <c r="M729" i="10" s="1"/>
  <c r="I729" i="10"/>
  <c r="N729" i="10" s="1"/>
  <c r="R712" i="10" l="1"/>
  <c r="S712" i="10"/>
  <c r="Q712" i="10"/>
  <c r="G713" i="10"/>
  <c r="I730" i="10"/>
  <c r="N730" i="10" s="1"/>
  <c r="H730" i="10"/>
  <c r="M730" i="10" s="1"/>
  <c r="T712" i="10" l="1"/>
  <c r="J713" i="10"/>
  <c r="L713" i="10"/>
  <c r="H731" i="10"/>
  <c r="M731" i="10" s="1"/>
  <c r="I731" i="10"/>
  <c r="N731" i="10" s="1"/>
  <c r="R713" i="10" l="1"/>
  <c r="S713" i="10"/>
  <c r="Q713" i="10"/>
  <c r="G714" i="10"/>
  <c r="I732" i="10"/>
  <c r="N732" i="10" s="1"/>
  <c r="H732" i="10"/>
  <c r="M732" i="10" s="1"/>
  <c r="T713" i="10" l="1"/>
  <c r="J714" i="10"/>
  <c r="L714" i="10"/>
  <c r="H733" i="10"/>
  <c r="M733" i="10" s="1"/>
  <c r="I733" i="10"/>
  <c r="N733" i="10" s="1"/>
  <c r="G715" i="10" l="1"/>
  <c r="Q714" i="10"/>
  <c r="S714" i="10"/>
  <c r="R714" i="10"/>
  <c r="I734" i="10"/>
  <c r="N734" i="10" s="1"/>
  <c r="H734" i="10"/>
  <c r="M734" i="10" s="1"/>
  <c r="T714" i="10" l="1"/>
  <c r="L715" i="10"/>
  <c r="J715" i="10"/>
  <c r="H735" i="10"/>
  <c r="M735" i="10" s="1"/>
  <c r="I735" i="10"/>
  <c r="N735" i="10" s="1"/>
  <c r="Q715" i="10" l="1"/>
  <c r="G716" i="10"/>
  <c r="S715" i="10"/>
  <c r="R715" i="10"/>
  <c r="H736" i="10"/>
  <c r="M736" i="10" s="1"/>
  <c r="I736" i="10"/>
  <c r="N736" i="10" s="1"/>
  <c r="J716" i="10" l="1"/>
  <c r="L716" i="10"/>
  <c r="T715" i="10"/>
  <c r="I737" i="10"/>
  <c r="H737" i="10"/>
  <c r="G717" i="10" l="1"/>
  <c r="Q716" i="10"/>
  <c r="R716" i="10"/>
  <c r="S716" i="10"/>
  <c r="T716" i="10" l="1"/>
  <c r="J717" i="10"/>
  <c r="L717" i="10"/>
  <c r="S717" i="10" l="1"/>
  <c r="R717" i="10"/>
  <c r="G718" i="10"/>
  <c r="Q717" i="10"/>
  <c r="T717" i="10" s="1"/>
  <c r="L718" i="10" l="1"/>
  <c r="J718" i="10"/>
  <c r="R718" i="10" l="1"/>
  <c r="S718" i="10"/>
  <c r="G719" i="10"/>
  <c r="Q718" i="10"/>
  <c r="T718" i="10" l="1"/>
  <c r="J719" i="10"/>
  <c r="L719" i="10"/>
  <c r="Q719" i="10" l="1"/>
  <c r="G720" i="10"/>
  <c r="S719" i="10"/>
  <c r="R719" i="10"/>
  <c r="L720" i="10" l="1"/>
  <c r="J720" i="10"/>
  <c r="T719" i="10"/>
  <c r="R720" i="10" l="1"/>
  <c r="S720" i="10"/>
  <c r="Q720" i="10"/>
  <c r="G721" i="10"/>
  <c r="T720" i="10" l="1"/>
  <c r="J721" i="10"/>
  <c r="L721" i="10"/>
  <c r="Q721" i="10" l="1"/>
  <c r="G722" i="10"/>
  <c r="R721" i="10"/>
  <c r="S721" i="10"/>
  <c r="J722" i="10" l="1"/>
  <c r="L722" i="10"/>
  <c r="T721" i="10"/>
  <c r="G723" i="10" l="1"/>
  <c r="Q722" i="10"/>
  <c r="S722" i="10"/>
  <c r="R722" i="10"/>
  <c r="T722" i="10" l="1"/>
  <c r="J723" i="10"/>
  <c r="L723" i="10"/>
  <c r="G724" i="10" l="1"/>
  <c r="Q723" i="10"/>
  <c r="S723" i="10"/>
  <c r="R723" i="10"/>
  <c r="T723" i="10" l="1"/>
  <c r="J724" i="10"/>
  <c r="L724" i="10"/>
  <c r="S724" i="10" l="1"/>
  <c r="R724" i="10"/>
  <c r="G725" i="10"/>
  <c r="Q724" i="10"/>
  <c r="T724" i="10" l="1"/>
  <c r="L725" i="10"/>
  <c r="J725" i="10"/>
  <c r="S725" i="10" l="1"/>
  <c r="R725" i="10"/>
  <c r="Q725" i="10"/>
  <c r="G726" i="10"/>
  <c r="T725" i="10" l="1"/>
  <c r="J726" i="10"/>
  <c r="L726" i="10"/>
  <c r="G727" i="10" l="1"/>
  <c r="Q726" i="10"/>
  <c r="S726" i="10"/>
  <c r="R726" i="10"/>
  <c r="J727" i="10" l="1"/>
  <c r="L727" i="10"/>
  <c r="T726" i="10"/>
  <c r="G728" i="10" l="1"/>
  <c r="Q727" i="10"/>
  <c r="S727" i="10"/>
  <c r="R727" i="10"/>
  <c r="T727" i="10" l="1"/>
  <c r="J728" i="10"/>
  <c r="L728" i="10"/>
  <c r="Q728" i="10" l="1"/>
  <c r="G729" i="10"/>
  <c r="S728" i="10"/>
  <c r="R728" i="10"/>
  <c r="T728" i="10" l="1"/>
  <c r="L729" i="10"/>
  <c r="J729" i="10"/>
  <c r="Q729" i="10" l="1"/>
  <c r="G730" i="10"/>
  <c r="R729" i="10"/>
  <c r="S729" i="10"/>
  <c r="J730" i="10" l="1"/>
  <c r="L730" i="10"/>
  <c r="T729" i="10"/>
  <c r="G731" i="10" l="1"/>
  <c r="Q730" i="10"/>
  <c r="S730" i="10"/>
  <c r="R730" i="10"/>
  <c r="T730" i="10" l="1"/>
  <c r="J731" i="10"/>
  <c r="L731" i="10"/>
  <c r="G732" i="10" l="1"/>
  <c r="Q731" i="10"/>
  <c r="R731" i="10"/>
  <c r="S731" i="10"/>
  <c r="T731" i="10" l="1"/>
  <c r="L732" i="10"/>
  <c r="J732" i="10"/>
  <c r="S732" i="10" l="1"/>
  <c r="R732" i="10"/>
  <c r="Q732" i="10"/>
  <c r="G733" i="10"/>
  <c r="T732" i="10" l="1"/>
  <c r="J733" i="10"/>
  <c r="L733" i="10"/>
  <c r="Q733" i="10" l="1"/>
  <c r="G734" i="10"/>
  <c r="S733" i="10"/>
  <c r="R733" i="10"/>
  <c r="J734" i="10" l="1"/>
  <c r="L734" i="10"/>
  <c r="T733" i="10"/>
  <c r="G735" i="10" l="1"/>
  <c r="Q734" i="10"/>
  <c r="R734" i="10"/>
  <c r="S734" i="10"/>
  <c r="L735" i="10" l="1"/>
  <c r="J735" i="10"/>
  <c r="T734" i="10"/>
  <c r="S735" i="10" l="1"/>
  <c r="R735" i="10"/>
  <c r="G736" i="10"/>
  <c r="Q735" i="10"/>
  <c r="T735" i="10" s="1"/>
  <c r="J736" i="10" l="1"/>
  <c r="L736" i="10"/>
  <c r="G737" i="10" l="1"/>
  <c r="J737" i="10" s="1"/>
  <c r="Q736" i="10"/>
  <c r="S736" i="10"/>
  <c r="R736" i="10"/>
  <c r="T736" i="10" l="1"/>
  <c r="N737" i="10"/>
  <c r="L737" i="10"/>
  <c r="M737" i="10"/>
  <c r="S737" i="10" l="1"/>
  <c r="I738" i="10"/>
  <c r="G738" i="10"/>
  <c r="Q737" i="10"/>
  <c r="H738" i="10"/>
  <c r="R737" i="10"/>
  <c r="T737" i="10" l="1"/>
  <c r="J738" i="10"/>
  <c r="M738" i="10" l="1"/>
  <c r="L738" i="10"/>
  <c r="N738" i="10"/>
  <c r="Q738" i="10" l="1"/>
  <c r="G739" i="10"/>
  <c r="R738" i="10"/>
  <c r="H739" i="10"/>
  <c r="M739" i="10" s="1"/>
  <c r="S738" i="10"/>
  <c r="I739" i="10"/>
  <c r="N739" i="10" s="1"/>
  <c r="I740" i="10" s="1"/>
  <c r="N740" i="10" s="1"/>
  <c r="I741" i="10" s="1"/>
  <c r="N741" i="10" s="1"/>
  <c r="I742" i="10" s="1"/>
  <c r="N742" i="10" s="1"/>
  <c r="I743" i="10" s="1"/>
  <c r="N743" i="10" s="1"/>
  <c r="H740" i="10" l="1"/>
  <c r="M740" i="10" s="1"/>
  <c r="J739" i="10"/>
  <c r="S739" i="10" s="1"/>
  <c r="L739" i="10"/>
  <c r="T738" i="10"/>
  <c r="I744" i="10"/>
  <c r="N744" i="10" s="1"/>
  <c r="G740" i="10" l="1"/>
  <c r="Q739" i="10"/>
  <c r="H741" i="10"/>
  <c r="M741" i="10" s="1"/>
  <c r="H742" i="10" s="1"/>
  <c r="M742" i="10" s="1"/>
  <c r="H743" i="10" s="1"/>
  <c r="M743" i="10" s="1"/>
  <c r="H744" i="10" s="1"/>
  <c r="M744" i="10" s="1"/>
  <c r="H745" i="10" s="1"/>
  <c r="M745" i="10" s="1"/>
  <c r="R739" i="10"/>
  <c r="I745" i="10"/>
  <c r="N745" i="10" s="1"/>
  <c r="T739" i="10" l="1"/>
  <c r="J740" i="10"/>
  <c r="L740" i="10"/>
  <c r="H746" i="10"/>
  <c r="M746" i="10" s="1"/>
  <c r="I746" i="10"/>
  <c r="N746" i="10" s="1"/>
  <c r="Q740" i="10" l="1"/>
  <c r="G741" i="10"/>
  <c r="S740" i="10"/>
  <c r="R740" i="10"/>
  <c r="I747" i="10"/>
  <c r="N747" i="10" s="1"/>
  <c r="H747" i="10"/>
  <c r="M747" i="10" s="1"/>
  <c r="J741" i="10" l="1"/>
  <c r="L741" i="10"/>
  <c r="T740" i="10"/>
  <c r="H748" i="10"/>
  <c r="M748" i="10" s="1"/>
  <c r="I748" i="10"/>
  <c r="N748" i="10" s="1"/>
  <c r="S741" i="10" l="1"/>
  <c r="R741" i="10"/>
  <c r="G742" i="10"/>
  <c r="Q741" i="10"/>
  <c r="I749" i="10"/>
  <c r="N749" i="10" s="1"/>
  <c r="H749" i="10"/>
  <c r="M749" i="10" s="1"/>
  <c r="T741" i="10" l="1"/>
  <c r="J742" i="10"/>
  <c r="L742" i="10"/>
  <c r="H750" i="10"/>
  <c r="M750" i="10" s="1"/>
  <c r="I750" i="10"/>
  <c r="N750" i="10" s="1"/>
  <c r="S742" i="10" l="1"/>
  <c r="R742" i="10"/>
  <c r="G743" i="10"/>
  <c r="Q742" i="10"/>
  <c r="I751" i="10"/>
  <c r="N751" i="10" s="1"/>
  <c r="H751" i="10"/>
  <c r="M751" i="10" s="1"/>
  <c r="T742" i="10" l="1"/>
  <c r="J743" i="10"/>
  <c r="L743" i="10"/>
  <c r="H752" i="10"/>
  <c r="M752" i="10" s="1"/>
  <c r="I752" i="10"/>
  <c r="N752" i="10" s="1"/>
  <c r="Q743" i="10" l="1"/>
  <c r="G744" i="10"/>
  <c r="R743" i="10"/>
  <c r="S743" i="10"/>
  <c r="I753" i="10"/>
  <c r="N753" i="10" s="1"/>
  <c r="H753" i="10"/>
  <c r="M753" i="10" s="1"/>
  <c r="L744" i="10" l="1"/>
  <c r="J744" i="10"/>
  <c r="T743" i="10"/>
  <c r="H754" i="10"/>
  <c r="M754" i="10" s="1"/>
  <c r="I754" i="10"/>
  <c r="N754" i="10" s="1"/>
  <c r="G745" i="10" l="1"/>
  <c r="Q744" i="10"/>
  <c r="S744" i="10"/>
  <c r="R744" i="10"/>
  <c r="I755" i="10"/>
  <c r="N755" i="10" s="1"/>
  <c r="H755" i="10"/>
  <c r="M755" i="10" s="1"/>
  <c r="T744" i="10" l="1"/>
  <c r="L745" i="10"/>
  <c r="J745" i="10"/>
  <c r="H756" i="10"/>
  <c r="M756" i="10" s="1"/>
  <c r="I756" i="10"/>
  <c r="N756" i="10" s="1"/>
  <c r="G746" i="10" l="1"/>
  <c r="Q745" i="10"/>
  <c r="R745" i="10"/>
  <c r="S745" i="10"/>
  <c r="I757" i="10"/>
  <c r="N757" i="10" s="1"/>
  <c r="H757" i="10"/>
  <c r="M757" i="10" s="1"/>
  <c r="T745" i="10" l="1"/>
  <c r="L746" i="10"/>
  <c r="J746" i="10"/>
  <c r="H758" i="10"/>
  <c r="I758" i="10"/>
  <c r="G747" i="10" l="1"/>
  <c r="Q746" i="10"/>
  <c r="S746" i="10"/>
  <c r="R746" i="10"/>
  <c r="T746" i="10" l="1"/>
  <c r="J747" i="10"/>
  <c r="L747" i="10"/>
  <c r="R747" i="10" l="1"/>
  <c r="S747" i="10"/>
  <c r="G748" i="10"/>
  <c r="Q747" i="10"/>
  <c r="T747" i="10" s="1"/>
  <c r="L748" i="10" l="1"/>
  <c r="J748" i="10"/>
  <c r="G749" i="10" l="1"/>
  <c r="Q748" i="10"/>
  <c r="S748" i="10"/>
  <c r="R748" i="10"/>
  <c r="T748" i="10" l="1"/>
  <c r="J749" i="10"/>
  <c r="L749" i="10"/>
  <c r="Q749" i="10" l="1"/>
  <c r="G750" i="10"/>
  <c r="R749" i="10"/>
  <c r="S749" i="10"/>
  <c r="T749" i="10" l="1"/>
  <c r="J750" i="10"/>
  <c r="L750" i="10"/>
  <c r="Q750" i="10" l="1"/>
  <c r="G751" i="10"/>
  <c r="R750" i="10"/>
  <c r="S750" i="10"/>
  <c r="L751" i="10" l="1"/>
  <c r="J751" i="10"/>
  <c r="T750" i="10"/>
  <c r="S751" i="10" l="1"/>
  <c r="R751" i="10"/>
  <c r="G752" i="10"/>
  <c r="Q751" i="10"/>
  <c r="T751" i="10" l="1"/>
  <c r="J752" i="10"/>
  <c r="L752" i="10"/>
  <c r="R752" i="10" l="1"/>
  <c r="S752" i="10"/>
  <c r="Q752" i="10"/>
  <c r="T752" i="10" s="1"/>
  <c r="G753" i="10"/>
  <c r="L753" i="10" l="1"/>
  <c r="J753" i="10"/>
  <c r="G754" i="10" l="1"/>
  <c r="Q753" i="10"/>
  <c r="R753" i="10"/>
  <c r="S753" i="10"/>
  <c r="T753" i="10" l="1"/>
  <c r="J754" i="10"/>
  <c r="L754" i="10"/>
  <c r="Q754" i="10" l="1"/>
  <c r="G755" i="10"/>
  <c r="R754" i="10"/>
  <c r="S754" i="10"/>
  <c r="T754" i="10" l="1"/>
  <c r="J755" i="10"/>
  <c r="L755" i="10"/>
  <c r="Q755" i="10" l="1"/>
  <c r="G756" i="10"/>
  <c r="S755" i="10"/>
  <c r="R755" i="10"/>
  <c r="L756" i="10" l="1"/>
  <c r="J756" i="10"/>
  <c r="T755" i="10"/>
  <c r="Q756" i="10" l="1"/>
  <c r="G757" i="10"/>
  <c r="R756" i="10"/>
  <c r="S756" i="10"/>
  <c r="J757" i="10" l="1"/>
  <c r="L757" i="10"/>
  <c r="T756" i="10"/>
  <c r="G758" i="10" l="1"/>
  <c r="J758" i="10" s="1"/>
  <c r="Q757" i="10"/>
  <c r="R757" i="10"/>
  <c r="S757" i="10"/>
  <c r="N758" i="10" l="1"/>
  <c r="M758" i="10"/>
  <c r="L758" i="10"/>
  <c r="T757" i="10"/>
  <c r="G759" i="10" l="1"/>
  <c r="Q758" i="10"/>
  <c r="R758" i="10"/>
  <c r="H759" i="10"/>
  <c r="M759" i="10" s="1"/>
  <c r="H760" i="10" s="1"/>
  <c r="M760" i="10" s="1"/>
  <c r="H761" i="10" s="1"/>
  <c r="M761" i="10" s="1"/>
  <c r="H762" i="10" s="1"/>
  <c r="M762" i="10" s="1"/>
  <c r="H763" i="10" s="1"/>
  <c r="M763" i="10" s="1"/>
  <c r="I759" i="10"/>
  <c r="N759" i="10" s="1"/>
  <c r="S758" i="10"/>
  <c r="I760" i="10" l="1"/>
  <c r="N760" i="10" s="1"/>
  <c r="T758" i="10"/>
  <c r="J759" i="10"/>
  <c r="R759" i="10" s="1"/>
  <c r="L759" i="10"/>
  <c r="H764" i="10"/>
  <c r="M764" i="10" s="1"/>
  <c r="Q759" i="10" l="1"/>
  <c r="G760" i="10"/>
  <c r="S759" i="10"/>
  <c r="I761" i="10"/>
  <c r="N761" i="10" s="1"/>
  <c r="I762" i="10" s="1"/>
  <c r="N762" i="10" s="1"/>
  <c r="I763" i="10" s="1"/>
  <c r="N763" i="10" s="1"/>
  <c r="I764" i="10" s="1"/>
  <c r="N764" i="10" s="1"/>
  <c r="I765" i="10" s="1"/>
  <c r="N765" i="10" s="1"/>
  <c r="H765" i="10"/>
  <c r="M765" i="10" s="1"/>
  <c r="L760" i="10" l="1"/>
  <c r="J760" i="10"/>
  <c r="T759" i="10"/>
  <c r="H766" i="10"/>
  <c r="M766" i="10" s="1"/>
  <c r="I766" i="10"/>
  <c r="N766" i="10" s="1"/>
  <c r="R760" i="10" l="1"/>
  <c r="S760" i="10"/>
  <c r="G761" i="10"/>
  <c r="Q760" i="10"/>
  <c r="T760" i="10" s="1"/>
  <c r="I767" i="10"/>
  <c r="N767" i="10" s="1"/>
  <c r="H767" i="10"/>
  <c r="M767" i="10" s="1"/>
  <c r="J761" i="10" l="1"/>
  <c r="L761" i="10"/>
  <c r="H768" i="10"/>
  <c r="M768" i="10" s="1"/>
  <c r="I768" i="10"/>
  <c r="N768" i="10" s="1"/>
  <c r="G762" i="10" l="1"/>
  <c r="Q761" i="10"/>
  <c r="S761" i="10"/>
  <c r="R761" i="10"/>
  <c r="I769" i="10"/>
  <c r="N769" i="10" s="1"/>
  <c r="H769" i="10"/>
  <c r="M769" i="10" s="1"/>
  <c r="T761" i="10" l="1"/>
  <c r="L762" i="10"/>
  <c r="J762" i="10"/>
  <c r="H770" i="10"/>
  <c r="M770" i="10" s="1"/>
  <c r="I770" i="10"/>
  <c r="N770" i="10" s="1"/>
  <c r="G763" i="10" l="1"/>
  <c r="Q762" i="10"/>
  <c r="R762" i="10"/>
  <c r="S762" i="10"/>
  <c r="H771" i="10"/>
  <c r="M771" i="10" s="1"/>
  <c r="I771" i="10"/>
  <c r="N771" i="10" s="1"/>
  <c r="T762" i="10" l="1"/>
  <c r="L763" i="10"/>
  <c r="J763" i="10"/>
  <c r="I772" i="10"/>
  <c r="N772" i="10" s="1"/>
  <c r="H772" i="10"/>
  <c r="M772" i="10" s="1"/>
  <c r="R763" i="10" l="1"/>
  <c r="S763" i="10"/>
  <c r="G764" i="10"/>
  <c r="Q763" i="10"/>
  <c r="T763" i="10" s="1"/>
  <c r="I773" i="10"/>
  <c r="N773" i="10" s="1"/>
  <c r="H773" i="10"/>
  <c r="M773" i="10" s="1"/>
  <c r="L764" i="10" l="1"/>
  <c r="J764" i="10"/>
  <c r="H774" i="10"/>
  <c r="M774" i="10" s="1"/>
  <c r="I774" i="10"/>
  <c r="N774" i="10" s="1"/>
  <c r="S764" i="10" l="1"/>
  <c r="R764" i="10"/>
  <c r="Q764" i="10"/>
  <c r="G765" i="10"/>
  <c r="I775" i="10"/>
  <c r="N775" i="10" s="1"/>
  <c r="H775" i="10"/>
  <c r="M775" i="10" s="1"/>
  <c r="T764" i="10" l="1"/>
  <c r="L765" i="10"/>
  <c r="J765" i="10"/>
  <c r="H776" i="10"/>
  <c r="M776" i="10" s="1"/>
  <c r="I776" i="10"/>
  <c r="N776" i="10" s="1"/>
  <c r="R765" i="10" l="1"/>
  <c r="S765" i="10"/>
  <c r="Q765" i="10"/>
  <c r="G766" i="10"/>
  <c r="I777" i="10"/>
  <c r="N777" i="10" s="1"/>
  <c r="H777" i="10"/>
  <c r="M777" i="10" s="1"/>
  <c r="T765" i="10" l="1"/>
  <c r="L766" i="10"/>
  <c r="J766" i="10"/>
  <c r="H778" i="10"/>
  <c r="I778" i="10"/>
  <c r="S766" i="10" l="1"/>
  <c r="R766" i="10"/>
  <c r="G767" i="10"/>
  <c r="Q766" i="10"/>
  <c r="T766" i="10" s="1"/>
  <c r="J767" i="10" l="1"/>
  <c r="L767" i="10"/>
  <c r="Q767" i="10" l="1"/>
  <c r="G768" i="10"/>
  <c r="R767" i="10"/>
  <c r="S767" i="10"/>
  <c r="J768" i="10" l="1"/>
  <c r="L768" i="10"/>
  <c r="T767" i="10"/>
  <c r="R768" i="10" l="1"/>
  <c r="S768" i="10"/>
  <c r="Q768" i="10"/>
  <c r="G769" i="10"/>
  <c r="T768" i="10" l="1"/>
  <c r="J769" i="10"/>
  <c r="L769" i="10"/>
  <c r="R769" i="10" l="1"/>
  <c r="S769" i="10"/>
  <c r="G770" i="10"/>
  <c r="Q769" i="10"/>
  <c r="T769" i="10" l="1"/>
  <c r="L770" i="10"/>
  <c r="J770" i="10"/>
  <c r="R770" i="10" l="1"/>
  <c r="S770" i="10"/>
  <c r="G771" i="10"/>
  <c r="Q770" i="10"/>
  <c r="J771" i="10" l="1"/>
  <c r="L771" i="10"/>
  <c r="T770" i="10"/>
  <c r="Q771" i="10" l="1"/>
  <c r="G772" i="10"/>
  <c r="R771" i="10"/>
  <c r="S771" i="10"/>
  <c r="T771" i="10" l="1"/>
  <c r="L772" i="10"/>
  <c r="J772" i="10"/>
  <c r="Q772" i="10" l="1"/>
  <c r="G773" i="10"/>
  <c r="R772" i="10"/>
  <c r="S772" i="10"/>
  <c r="T772" i="10" l="1"/>
  <c r="L773" i="10"/>
  <c r="J773" i="10"/>
  <c r="S773" i="10" l="1"/>
  <c r="R773" i="10"/>
  <c r="Q773" i="10"/>
  <c r="G774" i="10"/>
  <c r="T773" i="10" l="1"/>
  <c r="L774" i="10"/>
  <c r="J774" i="10"/>
  <c r="S774" i="10" l="1"/>
  <c r="R774" i="10"/>
  <c r="Q774" i="10"/>
  <c r="G775" i="10"/>
  <c r="T774" i="10" l="1"/>
  <c r="J775" i="10"/>
  <c r="L775" i="10"/>
  <c r="G776" i="10" l="1"/>
  <c r="Q775" i="10"/>
  <c r="S775" i="10"/>
  <c r="R775" i="10"/>
  <c r="J776" i="10" l="1"/>
  <c r="L776" i="10"/>
  <c r="T775" i="10"/>
  <c r="G777" i="10" l="1"/>
  <c r="Q776" i="10"/>
  <c r="R776" i="10"/>
  <c r="S776" i="10"/>
  <c r="T776" i="10" l="1"/>
  <c r="L777" i="10"/>
  <c r="J777" i="10"/>
  <c r="S777" i="10" l="1"/>
  <c r="R777" i="10"/>
  <c r="Q777" i="10"/>
  <c r="T777" i="10" s="1"/>
  <c r="G778" i="10"/>
  <c r="J778" i="10" s="1"/>
  <c r="N778" i="10" l="1"/>
  <c r="M778" i="10"/>
  <c r="L778" i="10"/>
  <c r="S778" i="10" l="1"/>
  <c r="I779" i="10"/>
  <c r="N779" i="10" s="1"/>
  <c r="Q778" i="10"/>
  <c r="G779" i="10"/>
  <c r="R778" i="10"/>
  <c r="H779" i="10"/>
  <c r="M779" i="10" s="1"/>
  <c r="H780" i="10" s="1"/>
  <c r="M780" i="10" s="1"/>
  <c r="H781" i="10" s="1"/>
  <c r="M781" i="10" s="1"/>
  <c r="H782" i="10" s="1"/>
  <c r="M782" i="10" s="1"/>
  <c r="H783" i="10" s="1"/>
  <c r="M783" i="10" s="1"/>
  <c r="T778" i="10" l="1"/>
  <c r="I780" i="10"/>
  <c r="N780" i="10" s="1"/>
  <c r="J779" i="10"/>
  <c r="R779" i="10" s="1"/>
  <c r="L779" i="10"/>
  <c r="H784" i="10"/>
  <c r="M784" i="10" s="1"/>
  <c r="I781" i="10" l="1"/>
  <c r="N781" i="10" s="1"/>
  <c r="I782" i="10" s="1"/>
  <c r="N782" i="10" s="1"/>
  <c r="I783" i="10" s="1"/>
  <c r="N783" i="10" s="1"/>
  <c r="I784" i="10" s="1"/>
  <c r="N784" i="10" s="1"/>
  <c r="Q779" i="10"/>
  <c r="G780" i="10"/>
  <c r="S779" i="10"/>
  <c r="I785" i="10"/>
  <c r="N785" i="10" s="1"/>
  <c r="H785" i="10"/>
  <c r="M785" i="10" s="1"/>
  <c r="L780" i="10" l="1"/>
  <c r="J780" i="10"/>
  <c r="T779" i="10"/>
  <c r="H786" i="10"/>
  <c r="M786" i="10" s="1"/>
  <c r="I786" i="10"/>
  <c r="N786" i="10" s="1"/>
  <c r="R780" i="10" l="1"/>
  <c r="S780" i="10"/>
  <c r="G781" i="10"/>
  <c r="Q780" i="10"/>
  <c r="T780" i="10" s="1"/>
  <c r="I787" i="10"/>
  <c r="N787" i="10" s="1"/>
  <c r="H787" i="10"/>
  <c r="M787" i="10" s="1"/>
  <c r="L781" i="10" l="1"/>
  <c r="J781" i="10"/>
  <c r="H788" i="10"/>
  <c r="M788" i="10" s="1"/>
  <c r="I788" i="10"/>
  <c r="N788" i="10" s="1"/>
  <c r="R781" i="10" l="1"/>
  <c r="S781" i="10"/>
  <c r="G782" i="10"/>
  <c r="Q781" i="10"/>
  <c r="I789" i="10"/>
  <c r="N789" i="10" s="1"/>
  <c r="H789" i="10"/>
  <c r="M789" i="10" s="1"/>
  <c r="T781" i="10" l="1"/>
  <c r="J782" i="10"/>
  <c r="L782" i="10"/>
  <c r="H790" i="10"/>
  <c r="M790" i="10" s="1"/>
  <c r="I790" i="10"/>
  <c r="N790" i="10" s="1"/>
  <c r="R782" i="10" l="1"/>
  <c r="S782" i="10"/>
  <c r="G783" i="10"/>
  <c r="Q782" i="10"/>
  <c r="T782" i="10" s="1"/>
  <c r="I791" i="10"/>
  <c r="N791" i="10" s="1"/>
  <c r="H791" i="10"/>
  <c r="M791" i="10" s="1"/>
  <c r="J783" i="10" l="1"/>
  <c r="L783" i="10"/>
  <c r="H792" i="10"/>
  <c r="M792" i="10" s="1"/>
  <c r="I792" i="10"/>
  <c r="N792" i="10" s="1"/>
  <c r="G784" i="10" l="1"/>
  <c r="Q783" i="10"/>
  <c r="S783" i="10"/>
  <c r="R783" i="10"/>
  <c r="I793" i="10"/>
  <c r="N793" i="10" s="1"/>
  <c r="H793" i="10"/>
  <c r="M793" i="10" s="1"/>
  <c r="T783" i="10" l="1"/>
  <c r="J784" i="10"/>
  <c r="L784" i="10"/>
  <c r="H794" i="10"/>
  <c r="M794" i="10" s="1"/>
  <c r="I794" i="10"/>
  <c r="N794" i="10" s="1"/>
  <c r="S784" i="10" l="1"/>
  <c r="R784" i="10"/>
  <c r="G785" i="10"/>
  <c r="Q784" i="10"/>
  <c r="T784" i="10" s="1"/>
  <c r="H795" i="10"/>
  <c r="M795" i="10" s="1"/>
  <c r="I795" i="10"/>
  <c r="N795" i="10" s="1"/>
  <c r="L785" i="10" l="1"/>
  <c r="J785" i="10"/>
  <c r="I796" i="10"/>
  <c r="N796" i="10" s="1"/>
  <c r="H796" i="10"/>
  <c r="M796" i="10" s="1"/>
  <c r="R785" i="10" l="1"/>
  <c r="S785" i="10"/>
  <c r="Q785" i="10"/>
  <c r="G786" i="10"/>
  <c r="H797" i="10"/>
  <c r="M797" i="10" s="1"/>
  <c r="I797" i="10"/>
  <c r="N797" i="10" s="1"/>
  <c r="T785" i="10" l="1"/>
  <c r="J786" i="10"/>
  <c r="L786" i="10"/>
  <c r="I798" i="10"/>
  <c r="H798" i="10"/>
  <c r="Q786" i="10" l="1"/>
  <c r="G787" i="10"/>
  <c r="S786" i="10"/>
  <c r="R786" i="10"/>
  <c r="T786" i="10" l="1"/>
  <c r="L787" i="10"/>
  <c r="J787" i="10"/>
  <c r="R787" i="10" l="1"/>
  <c r="S787" i="10"/>
  <c r="G788" i="10"/>
  <c r="Q787" i="10"/>
  <c r="T787" i="10" l="1"/>
  <c r="L788" i="10"/>
  <c r="J788" i="10"/>
  <c r="G789" i="10" l="1"/>
  <c r="Q788" i="10"/>
  <c r="S788" i="10"/>
  <c r="R788" i="10"/>
  <c r="L789" i="10" l="1"/>
  <c r="J789" i="10"/>
  <c r="T788" i="10"/>
  <c r="R789" i="10" l="1"/>
  <c r="S789" i="10"/>
  <c r="G790" i="10"/>
  <c r="Q789" i="10"/>
  <c r="T789" i="10" l="1"/>
  <c r="J790" i="10"/>
  <c r="L790" i="10"/>
  <c r="G791" i="10" l="1"/>
  <c r="Q790" i="10"/>
  <c r="S790" i="10"/>
  <c r="R790" i="10"/>
  <c r="T790" i="10" l="1"/>
  <c r="L791" i="10"/>
  <c r="J791" i="10"/>
  <c r="G792" i="10" l="1"/>
  <c r="Q791" i="10"/>
  <c r="S791" i="10"/>
  <c r="R791" i="10"/>
  <c r="T791" i="10" l="1"/>
  <c r="J792" i="10"/>
  <c r="L792" i="10"/>
  <c r="Q792" i="10" l="1"/>
  <c r="G793" i="10"/>
  <c r="S792" i="10"/>
  <c r="R792" i="10"/>
  <c r="L793" i="10" l="1"/>
  <c r="J793" i="10"/>
  <c r="T792" i="10"/>
  <c r="G794" i="10" l="1"/>
  <c r="Q793" i="10"/>
  <c r="R793" i="10"/>
  <c r="S793" i="10"/>
  <c r="T793" i="10" l="1"/>
  <c r="L794" i="10"/>
  <c r="J794" i="10"/>
  <c r="Q794" i="10" l="1"/>
  <c r="G795" i="10"/>
  <c r="R794" i="10"/>
  <c r="S794" i="10"/>
  <c r="J795" i="10" l="1"/>
  <c r="L795" i="10"/>
  <c r="T794" i="10"/>
  <c r="S795" i="10" l="1"/>
  <c r="R795" i="10"/>
  <c r="Q795" i="10"/>
  <c r="G796" i="10"/>
  <c r="T795" i="10" l="1"/>
  <c r="L796" i="10"/>
  <c r="J796" i="10"/>
  <c r="R796" i="10" l="1"/>
  <c r="S796" i="10"/>
  <c r="G797" i="10"/>
  <c r="Q796" i="10"/>
  <c r="T796" i="10" s="1"/>
  <c r="L797" i="10" l="1"/>
  <c r="J797" i="10"/>
  <c r="S797" i="10" l="1"/>
  <c r="R797" i="10"/>
  <c r="Q797" i="10"/>
  <c r="G798" i="10"/>
  <c r="J798" i="10" s="1"/>
  <c r="T797" i="10" l="1"/>
  <c r="M798" i="10"/>
  <c r="L798" i="10"/>
  <c r="N798" i="10"/>
  <c r="I799" i="10" l="1"/>
  <c r="S798" i="10"/>
  <c r="G799" i="10"/>
  <c r="Q798" i="10"/>
  <c r="R798" i="10"/>
  <c r="H799" i="10"/>
  <c r="T798" i="10" l="1"/>
  <c r="J799" i="10"/>
  <c r="L799" i="10" l="1"/>
  <c r="N799" i="10"/>
  <c r="M799" i="10"/>
  <c r="H800" i="10" l="1"/>
  <c r="M800" i="10" s="1"/>
  <c r="R799" i="10"/>
  <c r="G800" i="10"/>
  <c r="Q799" i="10"/>
  <c r="I800" i="10"/>
  <c r="N800" i="10" s="1"/>
  <c r="S799" i="10"/>
  <c r="J800" i="10" l="1"/>
  <c r="S800" i="10" s="1"/>
  <c r="L800" i="10"/>
  <c r="I801" i="10"/>
  <c r="N801" i="10" s="1"/>
  <c r="T799" i="10"/>
  <c r="H801" i="10"/>
  <c r="M801" i="10" s="1"/>
  <c r="R800" i="10" l="1"/>
  <c r="I802" i="10"/>
  <c r="N802" i="10" s="1"/>
  <c r="G801" i="10"/>
  <c r="Q800" i="10"/>
  <c r="T800" i="10" s="1"/>
  <c r="H802" i="10"/>
  <c r="M802" i="10" s="1"/>
  <c r="J801" i="10" l="1"/>
  <c r="L801" i="10"/>
  <c r="H803" i="10"/>
  <c r="M803" i="10" s="1"/>
  <c r="H804" i="10" s="1"/>
  <c r="M804" i="10" s="1"/>
  <c r="H805" i="10" s="1"/>
  <c r="M805" i="10" s="1"/>
  <c r="H806" i="10" s="1"/>
  <c r="M806" i="10" s="1"/>
  <c r="H807" i="10" s="1"/>
  <c r="M807" i="10" s="1"/>
  <c r="H808" i="10" s="1"/>
  <c r="M808" i="10" s="1"/>
  <c r="I803" i="10"/>
  <c r="N803" i="10" s="1"/>
  <c r="I804" i="10" s="1"/>
  <c r="N804" i="10" s="1"/>
  <c r="I805" i="10" s="1"/>
  <c r="N805" i="10" s="1"/>
  <c r="I806" i="10" s="1"/>
  <c r="N806" i="10" s="1"/>
  <c r="I807" i="10" s="1"/>
  <c r="N807" i="10" s="1"/>
  <c r="I808" i="10" s="1"/>
  <c r="N808" i="10" s="1"/>
  <c r="S801" i="10" l="1"/>
  <c r="R801" i="10"/>
  <c r="G802" i="10"/>
  <c r="Q801" i="10"/>
  <c r="I809" i="10"/>
  <c r="N809" i="10" s="1"/>
  <c r="H809" i="10"/>
  <c r="M809" i="10" s="1"/>
  <c r="T801" i="10" l="1"/>
  <c r="J802" i="10"/>
  <c r="L802" i="10"/>
  <c r="H810" i="10"/>
  <c r="M810" i="10" s="1"/>
  <c r="I810" i="10"/>
  <c r="N810" i="10" s="1"/>
  <c r="Q802" i="10" l="1"/>
  <c r="G803" i="10"/>
  <c r="S802" i="10"/>
  <c r="R802" i="10"/>
  <c r="I811" i="10"/>
  <c r="N811" i="10" s="1"/>
  <c r="H811" i="10"/>
  <c r="M811" i="10" s="1"/>
  <c r="T802" i="10" l="1"/>
  <c r="J803" i="10"/>
  <c r="L803" i="10"/>
  <c r="H812" i="10"/>
  <c r="M812" i="10" s="1"/>
  <c r="I812" i="10"/>
  <c r="N812" i="10" s="1"/>
  <c r="Q803" i="10" l="1"/>
  <c r="G804" i="10"/>
  <c r="S803" i="10"/>
  <c r="R803" i="10"/>
  <c r="I813" i="10"/>
  <c r="N813" i="10" s="1"/>
  <c r="H813" i="10"/>
  <c r="M813" i="10" s="1"/>
  <c r="J804" i="10" l="1"/>
  <c r="L804" i="10"/>
  <c r="T803" i="10"/>
  <c r="H814" i="10"/>
  <c r="M814" i="10" s="1"/>
  <c r="I814" i="10"/>
  <c r="N814" i="10" s="1"/>
  <c r="S804" i="10" l="1"/>
  <c r="R804" i="10"/>
  <c r="G805" i="10"/>
  <c r="Q804" i="10"/>
  <c r="T804" i="10" s="1"/>
  <c r="I815" i="10"/>
  <c r="N815" i="10" s="1"/>
  <c r="H815" i="10"/>
  <c r="M815" i="10" s="1"/>
  <c r="L805" i="10" l="1"/>
  <c r="J805" i="10"/>
  <c r="H816" i="10"/>
  <c r="M816" i="10" s="1"/>
  <c r="I816" i="10"/>
  <c r="N816" i="10" s="1"/>
  <c r="Q805" i="10" l="1"/>
  <c r="G806" i="10"/>
  <c r="R805" i="10"/>
  <c r="S805" i="10"/>
  <c r="I817" i="10"/>
  <c r="N817" i="10" s="1"/>
  <c r="H817" i="10"/>
  <c r="M817" i="10" s="1"/>
  <c r="J806" i="10" l="1"/>
  <c r="L806" i="10"/>
  <c r="T805" i="10"/>
  <c r="I818" i="10"/>
  <c r="N818" i="10" s="1"/>
  <c r="H818" i="10"/>
  <c r="M818" i="10" s="1"/>
  <c r="Q806" i="10" l="1"/>
  <c r="G807" i="10"/>
  <c r="S806" i="10"/>
  <c r="R806" i="10"/>
  <c r="H819" i="10"/>
  <c r="M819" i="10" s="1"/>
  <c r="I819" i="10"/>
  <c r="N819" i="10" s="1"/>
  <c r="J807" i="10" l="1"/>
  <c r="L807" i="10"/>
  <c r="T806" i="10"/>
  <c r="I820" i="10"/>
  <c r="H820" i="10"/>
  <c r="R807" i="10" l="1"/>
  <c r="S807" i="10"/>
  <c r="G808" i="10"/>
  <c r="Q807" i="10"/>
  <c r="L808" i="10" l="1"/>
  <c r="J808" i="10"/>
  <c r="T807" i="10"/>
  <c r="Q808" i="10" l="1"/>
  <c r="G809" i="10"/>
  <c r="S808" i="10"/>
  <c r="R808" i="10"/>
  <c r="T808" i="10" l="1"/>
  <c r="J809" i="10"/>
  <c r="L809" i="10"/>
  <c r="Q809" i="10" l="1"/>
  <c r="G810" i="10"/>
  <c r="S809" i="10"/>
  <c r="R809" i="10"/>
  <c r="J810" i="10" l="1"/>
  <c r="L810" i="10"/>
  <c r="T809" i="10"/>
  <c r="G811" i="10" l="1"/>
  <c r="Q810" i="10"/>
  <c r="R810" i="10"/>
  <c r="S810" i="10"/>
  <c r="T810" i="10" l="1"/>
  <c r="L811" i="10"/>
  <c r="J811" i="10"/>
  <c r="R811" i="10" l="1"/>
  <c r="S811" i="10"/>
  <c r="Q811" i="10"/>
  <c r="T811" i="10" s="1"/>
  <c r="G812" i="10"/>
  <c r="L812" i="10" l="1"/>
  <c r="J812" i="10"/>
  <c r="S812" i="10" l="1"/>
  <c r="R812" i="10"/>
  <c r="Q812" i="10"/>
  <c r="T812" i="10" s="1"/>
  <c r="G813" i="10"/>
  <c r="J813" i="10" l="1"/>
  <c r="L813" i="10"/>
  <c r="Q813" i="10" l="1"/>
  <c r="G814" i="10"/>
  <c r="S813" i="10"/>
  <c r="R813" i="10"/>
  <c r="L814" i="10" l="1"/>
  <c r="J814" i="10"/>
  <c r="T813" i="10"/>
  <c r="R814" i="10" l="1"/>
  <c r="S814" i="10"/>
  <c r="G815" i="10"/>
  <c r="Q814" i="10"/>
  <c r="T814" i="10" l="1"/>
  <c r="L815" i="10"/>
  <c r="J815" i="10"/>
  <c r="R815" i="10" l="1"/>
  <c r="S815" i="10"/>
  <c r="G816" i="10"/>
  <c r="Q815" i="10"/>
  <c r="T815" i="10" l="1"/>
  <c r="J816" i="10"/>
  <c r="L816" i="10"/>
  <c r="R816" i="10" l="1"/>
  <c r="S816" i="10"/>
  <c r="Q816" i="10"/>
  <c r="G817" i="10"/>
  <c r="T816" i="10" l="1"/>
  <c r="L817" i="10"/>
  <c r="J817" i="10"/>
  <c r="S817" i="10" l="1"/>
  <c r="R817" i="10"/>
  <c r="G818" i="10"/>
  <c r="Q817" i="10"/>
  <c r="T817" i="10" s="1"/>
  <c r="L818" i="10" l="1"/>
  <c r="J818" i="10"/>
  <c r="R818" i="10" l="1"/>
  <c r="S818" i="10"/>
  <c r="Q818" i="10"/>
  <c r="G819" i="10"/>
  <c r="T818" i="10" l="1"/>
  <c r="L819" i="10"/>
  <c r="J819" i="10"/>
  <c r="R819" i="10" l="1"/>
  <c r="S819" i="10"/>
  <c r="G820" i="10"/>
  <c r="J820" i="10" s="1"/>
  <c r="Q819" i="10"/>
  <c r="T819" i="10" l="1"/>
  <c r="M820" i="10"/>
  <c r="L820" i="10"/>
  <c r="N820" i="10"/>
  <c r="S820" i="10" l="1"/>
  <c r="I821" i="10"/>
  <c r="N821" i="10" s="1"/>
  <c r="I822" i="10" s="1"/>
  <c r="N822" i="10" s="1"/>
  <c r="G821" i="10"/>
  <c r="Q820" i="10"/>
  <c r="R820" i="10"/>
  <c r="H821" i="10"/>
  <c r="M821" i="10" s="1"/>
  <c r="J821" i="10" l="1"/>
  <c r="S821" i="10" s="1"/>
  <c r="L821" i="10"/>
  <c r="I823" i="10"/>
  <c r="N823" i="10" s="1"/>
  <c r="I824" i="10" s="1"/>
  <c r="N824" i="10" s="1"/>
  <c r="I825" i="10" s="1"/>
  <c r="N825" i="10" s="1"/>
  <c r="I826" i="10" s="1"/>
  <c r="N826" i="10" s="1"/>
  <c r="I827" i="10" s="1"/>
  <c r="N827" i="10" s="1"/>
  <c r="H822" i="10"/>
  <c r="M822" i="10" s="1"/>
  <c r="R821" i="10"/>
  <c r="T820" i="10"/>
  <c r="Q821" i="10" l="1"/>
  <c r="T821" i="10" s="1"/>
  <c r="G822" i="10"/>
  <c r="H823" i="10"/>
  <c r="M823" i="10" s="1"/>
  <c r="I828" i="10"/>
  <c r="N828" i="10" s="1"/>
  <c r="L822" i="10" l="1"/>
  <c r="J822" i="10"/>
  <c r="H824" i="10"/>
  <c r="M824" i="10" s="1"/>
  <c r="H825" i="10" s="1"/>
  <c r="M825" i="10" s="1"/>
  <c r="H826" i="10" s="1"/>
  <c r="M826" i="10" s="1"/>
  <c r="H827" i="10" s="1"/>
  <c r="M827" i="10" s="1"/>
  <c r="H828" i="10" s="1"/>
  <c r="M828" i="10" s="1"/>
  <c r="H829" i="10" s="1"/>
  <c r="M829" i="10" s="1"/>
  <c r="I829" i="10"/>
  <c r="N829" i="10" s="1"/>
  <c r="S822" i="10" l="1"/>
  <c r="R822" i="10"/>
  <c r="Q822" i="10"/>
  <c r="G823" i="10"/>
  <c r="H830" i="10"/>
  <c r="M830" i="10" s="1"/>
  <c r="I830" i="10"/>
  <c r="N830" i="10" s="1"/>
  <c r="T822" i="10" l="1"/>
  <c r="L823" i="10"/>
  <c r="J823" i="10"/>
  <c r="H831" i="10"/>
  <c r="M831" i="10" s="1"/>
  <c r="I831" i="10"/>
  <c r="N831" i="10" s="1"/>
  <c r="S823" i="10" l="1"/>
  <c r="R823" i="10"/>
  <c r="G824" i="10"/>
  <c r="Q823" i="10"/>
  <c r="I832" i="10"/>
  <c r="N832" i="10" s="1"/>
  <c r="H832" i="10"/>
  <c r="M832" i="10" s="1"/>
  <c r="T823" i="10" l="1"/>
  <c r="L824" i="10"/>
  <c r="J824" i="10"/>
  <c r="H833" i="10"/>
  <c r="M833" i="10" s="1"/>
  <c r="I833" i="10"/>
  <c r="N833" i="10" s="1"/>
  <c r="G825" i="10" l="1"/>
  <c r="Q824" i="10"/>
  <c r="S824" i="10"/>
  <c r="R824" i="10"/>
  <c r="I834" i="10"/>
  <c r="N834" i="10" s="1"/>
  <c r="H834" i="10"/>
  <c r="M834" i="10" s="1"/>
  <c r="T824" i="10" l="1"/>
  <c r="L825" i="10"/>
  <c r="J825" i="10"/>
  <c r="I835" i="10"/>
  <c r="N835" i="10" s="1"/>
  <c r="H835" i="10"/>
  <c r="M835" i="10" s="1"/>
  <c r="R825" i="10" l="1"/>
  <c r="S825" i="10"/>
  <c r="G826" i="10"/>
  <c r="Q825" i="10"/>
  <c r="H836" i="10"/>
  <c r="M836" i="10" s="1"/>
  <c r="I836" i="10"/>
  <c r="N836" i="10" s="1"/>
  <c r="T825" i="10" l="1"/>
  <c r="L826" i="10"/>
  <c r="J826" i="10"/>
  <c r="H837" i="10"/>
  <c r="M837" i="10" s="1"/>
  <c r="I837" i="10"/>
  <c r="N837" i="10" s="1"/>
  <c r="R826" i="10" l="1"/>
  <c r="S826" i="10"/>
  <c r="G827" i="10"/>
  <c r="Q826" i="10"/>
  <c r="I838" i="10"/>
  <c r="H838" i="10"/>
  <c r="T826" i="10" l="1"/>
  <c r="J827" i="10"/>
  <c r="L827" i="10"/>
  <c r="G828" i="10" l="1"/>
  <c r="Q827" i="10"/>
  <c r="S827" i="10"/>
  <c r="R827" i="10"/>
  <c r="J828" i="10" l="1"/>
  <c r="L828" i="10"/>
  <c r="T827" i="10"/>
  <c r="Q828" i="10" l="1"/>
  <c r="G829" i="10"/>
  <c r="R828" i="10"/>
  <c r="S828" i="10"/>
  <c r="J829" i="10" l="1"/>
  <c r="L829" i="10"/>
  <c r="T828" i="10"/>
  <c r="Q829" i="10" l="1"/>
  <c r="G830" i="10"/>
  <c r="R829" i="10"/>
  <c r="S829" i="10"/>
  <c r="L830" i="10" l="1"/>
  <c r="J830" i="10"/>
  <c r="T829" i="10"/>
  <c r="S830" i="10" l="1"/>
  <c r="R830" i="10"/>
  <c r="Q830" i="10"/>
  <c r="T830" i="10" s="1"/>
  <c r="G831" i="10"/>
  <c r="J831" i="10" l="1"/>
  <c r="L831" i="10"/>
  <c r="S831" i="10" l="1"/>
  <c r="R831" i="10"/>
  <c r="Q831" i="10"/>
  <c r="G832" i="10"/>
  <c r="T831" i="10" l="1"/>
  <c r="J832" i="10"/>
  <c r="L832" i="10"/>
  <c r="Q832" i="10" l="1"/>
  <c r="G833" i="10"/>
  <c r="R832" i="10"/>
  <c r="S832" i="10"/>
  <c r="L833" i="10" l="1"/>
  <c r="J833" i="10"/>
  <c r="T832" i="10"/>
  <c r="S833" i="10" l="1"/>
  <c r="R833" i="10"/>
  <c r="G834" i="10"/>
  <c r="Q833" i="10"/>
  <c r="T833" i="10" s="1"/>
  <c r="J834" i="10" l="1"/>
  <c r="L834" i="10"/>
  <c r="R834" i="10" l="1"/>
  <c r="S834" i="10"/>
  <c r="Q834" i="10"/>
  <c r="G835" i="10"/>
  <c r="T834" i="10" l="1"/>
  <c r="J835" i="10"/>
  <c r="L835" i="10"/>
  <c r="G836" i="10" l="1"/>
  <c r="Q835" i="10"/>
  <c r="R835" i="10"/>
  <c r="S835" i="10"/>
  <c r="T835" i="10" l="1"/>
  <c r="L836" i="10"/>
  <c r="J836" i="10"/>
  <c r="R836" i="10" l="1"/>
  <c r="S836" i="10"/>
  <c r="Q836" i="10"/>
  <c r="T836" i="10" s="1"/>
  <c r="G837" i="10"/>
  <c r="J837" i="10" l="1"/>
  <c r="L837" i="10"/>
  <c r="G838" i="10" l="1"/>
  <c r="J838" i="10" s="1"/>
  <c r="Q837" i="10"/>
  <c r="R837" i="10"/>
  <c r="S837" i="10"/>
  <c r="N838" i="10" l="1"/>
  <c r="M838" i="10"/>
  <c r="L838" i="10"/>
  <c r="T837" i="10"/>
  <c r="Q838" i="10" l="1"/>
  <c r="G839" i="10"/>
  <c r="H839" i="10"/>
  <c r="R838" i="10"/>
  <c r="I839" i="10"/>
  <c r="S838" i="10"/>
  <c r="J839" i="10" l="1"/>
  <c r="T838" i="10"/>
  <c r="L839" i="10" l="1"/>
  <c r="M839" i="10"/>
  <c r="N839" i="10"/>
  <c r="I840" i="10" l="1"/>
  <c r="N840" i="10" s="1"/>
  <c r="I841" i="10" s="1"/>
  <c r="N841" i="10" s="1"/>
  <c r="S839" i="10"/>
  <c r="R839" i="10"/>
  <c r="H840" i="10"/>
  <c r="M840" i="10" s="1"/>
  <c r="G840" i="10"/>
  <c r="Q839" i="10"/>
  <c r="T839" i="10" l="1"/>
  <c r="J840" i="10"/>
  <c r="S840" i="10" s="1"/>
  <c r="L840" i="10"/>
  <c r="I842" i="10"/>
  <c r="N842" i="10" s="1"/>
  <c r="I843" i="10" s="1"/>
  <c r="N843" i="10" s="1"/>
  <c r="I844" i="10" s="1"/>
  <c r="N844" i="10" s="1"/>
  <c r="I845" i="10" s="1"/>
  <c r="N845" i="10" s="1"/>
  <c r="I846" i="10" s="1"/>
  <c r="N846" i="10" s="1"/>
  <c r="H841" i="10"/>
  <c r="M841" i="10" s="1"/>
  <c r="R840" i="10"/>
  <c r="G841" i="10" l="1"/>
  <c r="Q840" i="10"/>
  <c r="T840" i="10" s="1"/>
  <c r="H842" i="10"/>
  <c r="M842" i="10" s="1"/>
  <c r="I847" i="10"/>
  <c r="N847" i="10" s="1"/>
  <c r="L841" i="10" l="1"/>
  <c r="J841" i="10"/>
  <c r="H843" i="10"/>
  <c r="M843" i="10" s="1"/>
  <c r="H844" i="10" s="1"/>
  <c r="M844" i="10" s="1"/>
  <c r="H845" i="10" s="1"/>
  <c r="M845" i="10" s="1"/>
  <c r="H846" i="10" s="1"/>
  <c r="M846" i="10" s="1"/>
  <c r="H847" i="10" s="1"/>
  <c r="M847" i="10" s="1"/>
  <c r="H848" i="10" s="1"/>
  <c r="M848" i="10" s="1"/>
  <c r="I848" i="10"/>
  <c r="N848" i="10" s="1"/>
  <c r="S841" i="10" l="1"/>
  <c r="R841" i="10"/>
  <c r="G842" i="10"/>
  <c r="Q841" i="10"/>
  <c r="I849" i="10"/>
  <c r="N849" i="10" s="1"/>
  <c r="H849" i="10"/>
  <c r="M849" i="10" s="1"/>
  <c r="L842" i="10" l="1"/>
  <c r="J842" i="10"/>
  <c r="T841" i="10"/>
  <c r="H850" i="10"/>
  <c r="M850" i="10" s="1"/>
  <c r="I850" i="10"/>
  <c r="N850" i="10" s="1"/>
  <c r="S842" i="10" l="1"/>
  <c r="R842" i="10"/>
  <c r="Q842" i="10"/>
  <c r="G843" i="10"/>
  <c r="I851" i="10"/>
  <c r="N851" i="10" s="1"/>
  <c r="H851" i="10"/>
  <c r="M851" i="10" s="1"/>
  <c r="T842" i="10" l="1"/>
  <c r="L843" i="10"/>
  <c r="J843" i="10"/>
  <c r="H852" i="10"/>
  <c r="M852" i="10" s="1"/>
  <c r="I852" i="10"/>
  <c r="N852" i="10" s="1"/>
  <c r="S843" i="10" l="1"/>
  <c r="R843" i="10"/>
  <c r="G844" i="10"/>
  <c r="Q843" i="10"/>
  <c r="I853" i="10"/>
  <c r="N853" i="10" s="1"/>
  <c r="H853" i="10"/>
  <c r="M853" i="10" s="1"/>
  <c r="T843" i="10" l="1"/>
  <c r="J844" i="10"/>
  <c r="L844" i="10"/>
  <c r="H854" i="10"/>
  <c r="M854" i="10" s="1"/>
  <c r="I854" i="10"/>
  <c r="N854" i="10" s="1"/>
  <c r="Q844" i="10" l="1"/>
  <c r="G845" i="10"/>
  <c r="S844" i="10"/>
  <c r="R844" i="10"/>
  <c r="I855" i="10"/>
  <c r="N855" i="10" s="1"/>
  <c r="H855" i="10"/>
  <c r="M855" i="10" s="1"/>
  <c r="T844" i="10" l="1"/>
  <c r="L845" i="10"/>
  <c r="J845" i="10"/>
  <c r="I856" i="10"/>
  <c r="N856" i="10" s="1"/>
  <c r="H856" i="10"/>
  <c r="M856" i="10" s="1"/>
  <c r="Q845" i="10" l="1"/>
  <c r="G846" i="10"/>
  <c r="R845" i="10"/>
  <c r="S845" i="10"/>
  <c r="H857" i="10"/>
  <c r="M857" i="10" s="1"/>
  <c r="I857" i="10"/>
  <c r="N857" i="10" s="1"/>
  <c r="J846" i="10" l="1"/>
  <c r="L846" i="10"/>
  <c r="T845" i="10"/>
  <c r="I858" i="10"/>
  <c r="N858" i="10" s="1"/>
  <c r="H858" i="10"/>
  <c r="M858" i="10" s="1"/>
  <c r="R846" i="10" l="1"/>
  <c r="S846" i="10"/>
  <c r="G847" i="10"/>
  <c r="Q846" i="10"/>
  <c r="T846" i="10" s="1"/>
  <c r="H859" i="10"/>
  <c r="M859" i="10" s="1"/>
  <c r="I859" i="10"/>
  <c r="N859" i="10" s="1"/>
  <c r="L847" i="10" l="1"/>
  <c r="J847" i="10"/>
  <c r="I860" i="10"/>
  <c r="N860" i="10" s="1"/>
  <c r="H860" i="10"/>
  <c r="M860" i="10" s="1"/>
  <c r="S847" i="10" l="1"/>
  <c r="R847" i="10"/>
  <c r="Q847" i="10"/>
  <c r="T847" i="10" s="1"/>
  <c r="G848" i="10"/>
  <c r="H861" i="10"/>
  <c r="M861" i="10" s="1"/>
  <c r="I861" i="10"/>
  <c r="N861" i="10" s="1"/>
  <c r="J848" i="10" l="1"/>
  <c r="L848" i="10"/>
  <c r="I862" i="10"/>
  <c r="N862" i="10" s="1"/>
  <c r="H862" i="10"/>
  <c r="M862" i="10" s="1"/>
  <c r="G849" i="10" l="1"/>
  <c r="Q848" i="10"/>
  <c r="S848" i="10"/>
  <c r="R848" i="10"/>
  <c r="H863" i="10"/>
  <c r="M863" i="10" s="1"/>
  <c r="I863" i="10"/>
  <c r="N863" i="10" s="1"/>
  <c r="T848" i="10" l="1"/>
  <c r="J849" i="10"/>
  <c r="L849" i="10"/>
  <c r="I864" i="10"/>
  <c r="N864" i="10" s="1"/>
  <c r="H864" i="10"/>
  <c r="M864" i="10" s="1"/>
  <c r="R849" i="10" l="1"/>
  <c r="S849" i="10"/>
  <c r="Q849" i="10"/>
  <c r="T849" i="10" s="1"/>
  <c r="G850" i="10"/>
  <c r="H865" i="10"/>
  <c r="M865" i="10" s="1"/>
  <c r="I865" i="10"/>
  <c r="N865" i="10" s="1"/>
  <c r="J850" i="10" l="1"/>
  <c r="L850" i="10"/>
  <c r="I866" i="10"/>
  <c r="N866" i="10" s="1"/>
  <c r="H866" i="10"/>
  <c r="M866" i="10" s="1"/>
  <c r="Q850" i="10" l="1"/>
  <c r="G851" i="10"/>
  <c r="S850" i="10"/>
  <c r="R850" i="10"/>
  <c r="H867" i="10"/>
  <c r="M867" i="10" s="1"/>
  <c r="I867" i="10"/>
  <c r="N867" i="10" s="1"/>
  <c r="L851" i="10" l="1"/>
  <c r="J851" i="10"/>
  <c r="T850" i="10"/>
  <c r="I868" i="10"/>
  <c r="N868" i="10" s="1"/>
  <c r="H868" i="10"/>
  <c r="M868" i="10" s="1"/>
  <c r="Q851" i="10" l="1"/>
  <c r="G852" i="10"/>
  <c r="R851" i="10"/>
  <c r="S851" i="10"/>
  <c r="H869" i="10"/>
  <c r="M869" i="10" s="1"/>
  <c r="I869" i="10"/>
  <c r="N869" i="10" s="1"/>
  <c r="L852" i="10" l="1"/>
  <c r="J852" i="10"/>
  <c r="T851" i="10"/>
  <c r="I870" i="10"/>
  <c r="N870" i="10" s="1"/>
  <c r="H870" i="10"/>
  <c r="M870" i="10" s="1"/>
  <c r="R852" i="10" l="1"/>
  <c r="S852" i="10"/>
  <c r="G853" i="10"/>
  <c r="Q852" i="10"/>
  <c r="H871" i="10"/>
  <c r="M871" i="10" s="1"/>
  <c r="I871" i="10"/>
  <c r="N871" i="10" s="1"/>
  <c r="T852" i="10" l="1"/>
  <c r="L853" i="10"/>
  <c r="J853" i="10"/>
  <c r="I872" i="10"/>
  <c r="N872" i="10" s="1"/>
  <c r="H872" i="10"/>
  <c r="M872" i="10" s="1"/>
  <c r="R853" i="10" l="1"/>
  <c r="S853" i="10"/>
  <c r="G854" i="10"/>
  <c r="Q853" i="10"/>
  <c r="H873" i="10"/>
  <c r="M873" i="10" s="1"/>
  <c r="I873" i="10"/>
  <c r="N873" i="10" s="1"/>
  <c r="T853" i="10" l="1"/>
  <c r="L854" i="10"/>
  <c r="J854" i="10"/>
  <c r="I874" i="10"/>
  <c r="N874" i="10" s="1"/>
  <c r="H874" i="10"/>
  <c r="M874" i="10" s="1"/>
  <c r="G855" i="10" l="1"/>
  <c r="Q854" i="10"/>
  <c r="R854" i="10"/>
  <c r="S854" i="10"/>
  <c r="H875" i="10"/>
  <c r="M875" i="10" s="1"/>
  <c r="I875" i="10"/>
  <c r="N875" i="10" s="1"/>
  <c r="T854" i="10" l="1"/>
  <c r="J855" i="10"/>
  <c r="L855" i="10"/>
  <c r="I876" i="10"/>
  <c r="N876" i="10" s="1"/>
  <c r="H876" i="10"/>
  <c r="M876" i="10" s="1"/>
  <c r="G856" i="10" l="1"/>
  <c r="Q855" i="10"/>
  <c r="S855" i="10"/>
  <c r="R855" i="10"/>
  <c r="H877" i="10"/>
  <c r="M877" i="10" s="1"/>
  <c r="I877" i="10"/>
  <c r="N877" i="10" s="1"/>
  <c r="T855" i="10" l="1"/>
  <c r="J856" i="10"/>
  <c r="L856" i="10"/>
  <c r="I878" i="10"/>
  <c r="N878" i="10" s="1"/>
  <c r="H878" i="10"/>
  <c r="M878" i="10" s="1"/>
  <c r="R856" i="10" l="1"/>
  <c r="S856" i="10"/>
  <c r="G857" i="10"/>
  <c r="Q856" i="10"/>
  <c r="T856" i="10" s="1"/>
  <c r="H879" i="10"/>
  <c r="I879" i="10"/>
  <c r="L857" i="10" l="1"/>
  <c r="J857" i="10"/>
  <c r="Q857" i="10" l="1"/>
  <c r="G858" i="10"/>
  <c r="S857" i="10"/>
  <c r="R857" i="10"/>
  <c r="L858" i="10" l="1"/>
  <c r="J858" i="10"/>
  <c r="T857" i="10"/>
  <c r="R858" i="10" l="1"/>
  <c r="S858" i="10"/>
  <c r="Q858" i="10"/>
  <c r="T858" i="10" s="1"/>
  <c r="G859" i="10"/>
  <c r="J859" i="10" l="1"/>
  <c r="L859" i="10"/>
  <c r="G860" i="10" l="1"/>
  <c r="Q859" i="10"/>
  <c r="R859" i="10"/>
  <c r="S859" i="10"/>
  <c r="T859" i="10" l="1"/>
  <c r="J860" i="10"/>
  <c r="L860" i="10"/>
  <c r="Q860" i="10" l="1"/>
  <c r="G861" i="10"/>
  <c r="S860" i="10"/>
  <c r="R860" i="10"/>
  <c r="L861" i="10" l="1"/>
  <c r="J861" i="10"/>
  <c r="T860" i="10"/>
  <c r="R861" i="10" l="1"/>
  <c r="S861" i="10"/>
  <c r="G862" i="10"/>
  <c r="Q861" i="10"/>
  <c r="T861" i="10" s="1"/>
  <c r="L862" i="10" l="1"/>
  <c r="J862" i="10"/>
  <c r="S862" i="10" l="1"/>
  <c r="R862" i="10"/>
  <c r="G863" i="10"/>
  <c r="Q862" i="10"/>
  <c r="T862" i="10" s="1"/>
  <c r="J863" i="10" l="1"/>
  <c r="L863" i="10"/>
  <c r="R863" i="10" l="1"/>
  <c r="S863" i="10"/>
  <c r="Q863" i="10"/>
  <c r="T863" i="10" s="1"/>
  <c r="G864" i="10"/>
  <c r="L864" i="10" l="1"/>
  <c r="J864" i="10"/>
  <c r="R864" i="10" l="1"/>
  <c r="S864" i="10"/>
  <c r="G865" i="10"/>
  <c r="Q864" i="10"/>
  <c r="T864" i="10" l="1"/>
  <c r="J865" i="10"/>
  <c r="L865" i="10"/>
  <c r="Q865" i="10" l="1"/>
  <c r="G866" i="10"/>
  <c r="S865" i="10"/>
  <c r="R865" i="10"/>
  <c r="J866" i="10" l="1"/>
  <c r="L866" i="10"/>
  <c r="T865" i="10"/>
  <c r="G867" i="10" l="1"/>
  <c r="Q866" i="10"/>
  <c r="R866" i="10"/>
  <c r="S866" i="10"/>
  <c r="T866" i="10" l="1"/>
  <c r="J867" i="10"/>
  <c r="L867" i="10"/>
  <c r="G868" i="10" l="1"/>
  <c r="Q867" i="10"/>
  <c r="R867" i="10"/>
  <c r="S867" i="10"/>
  <c r="T867" i="10" l="1"/>
  <c r="J868" i="10"/>
  <c r="L868" i="10"/>
  <c r="R868" i="10" l="1"/>
  <c r="S868" i="10"/>
  <c r="Q868" i="10"/>
  <c r="G869" i="10"/>
  <c r="T868" i="10" l="1"/>
  <c r="J869" i="10"/>
  <c r="L869" i="10"/>
  <c r="Q869" i="10" l="1"/>
  <c r="G870" i="10"/>
  <c r="R869" i="10"/>
  <c r="S869" i="10"/>
  <c r="J870" i="10" l="1"/>
  <c r="L870" i="10"/>
  <c r="T869" i="10"/>
  <c r="G871" i="10" l="1"/>
  <c r="Q870" i="10"/>
  <c r="S870" i="10"/>
  <c r="R870" i="10"/>
  <c r="T870" i="10" l="1"/>
  <c r="J871" i="10"/>
  <c r="L871" i="10"/>
  <c r="G872" i="10" l="1"/>
  <c r="Q871" i="10"/>
  <c r="R871" i="10"/>
  <c r="S871" i="10"/>
  <c r="T871" i="10" l="1"/>
  <c r="J872" i="10"/>
  <c r="L872" i="10"/>
  <c r="Q872" i="10" l="1"/>
  <c r="G873" i="10"/>
  <c r="S872" i="10"/>
  <c r="R872" i="10"/>
  <c r="L873" i="10" l="1"/>
  <c r="J873" i="10"/>
  <c r="T872" i="10"/>
  <c r="S873" i="10" l="1"/>
  <c r="R873" i="10"/>
  <c r="G874" i="10"/>
  <c r="Q873" i="10"/>
  <c r="T873" i="10" l="1"/>
  <c r="L874" i="10"/>
  <c r="J874" i="10"/>
  <c r="R874" i="10" l="1"/>
  <c r="S874" i="10"/>
  <c r="G875" i="10"/>
  <c r="Q874" i="10"/>
  <c r="T874" i="10" s="1"/>
  <c r="L875" i="10" l="1"/>
  <c r="J875" i="10"/>
  <c r="G876" i="10" l="1"/>
  <c r="Q875" i="10"/>
  <c r="R875" i="10"/>
  <c r="S875" i="10"/>
  <c r="T875" i="10" l="1"/>
  <c r="L876" i="10"/>
  <c r="J876" i="10"/>
  <c r="Q876" i="10" l="1"/>
  <c r="G877" i="10"/>
  <c r="R876" i="10"/>
  <c r="S876" i="10"/>
  <c r="L877" i="10" l="1"/>
  <c r="J877" i="10"/>
  <c r="T876" i="10"/>
  <c r="G878" i="10" l="1"/>
  <c r="Q877" i="10"/>
  <c r="S877" i="10"/>
  <c r="R877" i="10"/>
  <c r="T877" i="10" l="1"/>
  <c r="L878" i="10"/>
  <c r="J878" i="10"/>
  <c r="R878" i="10" l="1"/>
  <c r="S878" i="10"/>
  <c r="G879" i="10"/>
  <c r="J879" i="10" s="1"/>
  <c r="Q878" i="10"/>
  <c r="T878" i="10" s="1"/>
  <c r="M879" i="10" l="1"/>
  <c r="N879" i="10"/>
  <c r="L879" i="10"/>
  <c r="I880" i="10" l="1"/>
  <c r="N880" i="10" s="1"/>
  <c r="I881" i="10" s="1"/>
  <c r="N881" i="10" s="1"/>
  <c r="S879" i="10"/>
  <c r="G880" i="10"/>
  <c r="Q879" i="10"/>
  <c r="R879" i="10"/>
  <c r="H880" i="10"/>
  <c r="M880" i="10" s="1"/>
  <c r="J880" i="10" l="1"/>
  <c r="S880" i="10" s="1"/>
  <c r="L880" i="10"/>
  <c r="T879" i="10"/>
  <c r="H881" i="10"/>
  <c r="M881" i="10" s="1"/>
  <c r="R880" i="10"/>
  <c r="I882" i="10"/>
  <c r="N882" i="10" s="1"/>
  <c r="I883" i="10" s="1"/>
  <c r="N883" i="10" s="1"/>
  <c r="I884" i="10" s="1"/>
  <c r="N884" i="10" s="1"/>
  <c r="I885" i="10" s="1"/>
  <c r="N885" i="10" s="1"/>
  <c r="I886" i="10" s="1"/>
  <c r="N886" i="10" s="1"/>
  <c r="G881" i="10" l="1"/>
  <c r="Q880" i="10"/>
  <c r="T880" i="10" s="1"/>
  <c r="H882" i="10"/>
  <c r="M882" i="10" s="1"/>
  <c r="I887" i="10"/>
  <c r="N887" i="10" s="1"/>
  <c r="H883" i="10" l="1"/>
  <c r="M883" i="10" s="1"/>
  <c r="H884" i="10" s="1"/>
  <c r="M884" i="10" s="1"/>
  <c r="H885" i="10" s="1"/>
  <c r="M885" i="10" s="1"/>
  <c r="H886" i="10" s="1"/>
  <c r="M886" i="10" s="1"/>
  <c r="H887" i="10" s="1"/>
  <c r="M887" i="10" s="1"/>
  <c r="H888" i="10" s="1"/>
  <c r="M888" i="10" s="1"/>
  <c r="L881" i="10"/>
  <c r="J881" i="10"/>
  <c r="I888" i="10"/>
  <c r="N888" i="10" s="1"/>
  <c r="S881" i="10" l="1"/>
  <c r="R881" i="10"/>
  <c r="G882" i="10"/>
  <c r="Q881" i="10"/>
  <c r="T881" i="10" s="1"/>
  <c r="I889" i="10"/>
  <c r="N889" i="10" s="1"/>
  <c r="H889" i="10"/>
  <c r="M889" i="10" s="1"/>
  <c r="J882" i="10" l="1"/>
  <c r="L882" i="10"/>
  <c r="H890" i="10"/>
  <c r="M890" i="10" s="1"/>
  <c r="I890" i="10"/>
  <c r="N890" i="10" s="1"/>
  <c r="S882" i="10" l="1"/>
  <c r="R882" i="10"/>
  <c r="G883" i="10"/>
  <c r="Q882" i="10"/>
  <c r="T882" i="10" s="1"/>
  <c r="I891" i="10"/>
  <c r="N891" i="10" s="1"/>
  <c r="H891" i="10"/>
  <c r="M891" i="10" s="1"/>
  <c r="J883" i="10" l="1"/>
  <c r="L883" i="10"/>
  <c r="H892" i="10"/>
  <c r="M892" i="10" s="1"/>
  <c r="I892" i="10"/>
  <c r="N892" i="10" s="1"/>
  <c r="S883" i="10" l="1"/>
  <c r="R883" i="10"/>
  <c r="Q883" i="10"/>
  <c r="T883" i="10" s="1"/>
  <c r="G884" i="10"/>
  <c r="I893" i="10"/>
  <c r="N893" i="10" s="1"/>
  <c r="H893" i="10"/>
  <c r="M893" i="10" s="1"/>
  <c r="J884" i="10" l="1"/>
  <c r="L884" i="10"/>
  <c r="H894" i="10"/>
  <c r="M894" i="10" s="1"/>
  <c r="I894" i="10"/>
  <c r="N894" i="10" s="1"/>
  <c r="Q884" i="10" l="1"/>
  <c r="G885" i="10"/>
  <c r="R884" i="10"/>
  <c r="S884" i="10"/>
  <c r="I895" i="10"/>
  <c r="N895" i="10" s="1"/>
  <c r="H895" i="10"/>
  <c r="M895" i="10" s="1"/>
  <c r="J885" i="10" l="1"/>
  <c r="L885" i="10"/>
  <c r="T884" i="10"/>
  <c r="H896" i="10"/>
  <c r="M896" i="10" s="1"/>
  <c r="I896" i="10"/>
  <c r="N896" i="10" s="1"/>
  <c r="Q885" i="10" l="1"/>
  <c r="G886" i="10"/>
  <c r="S885" i="10"/>
  <c r="R885" i="10"/>
  <c r="I897" i="10"/>
  <c r="N897" i="10" s="1"/>
  <c r="H897" i="10"/>
  <c r="M897" i="10" s="1"/>
  <c r="J886" i="10" l="1"/>
  <c r="L886" i="10"/>
  <c r="T885" i="10"/>
  <c r="H898" i="10"/>
  <c r="M898" i="10" s="1"/>
  <c r="I898" i="10"/>
  <c r="N898" i="10" s="1"/>
  <c r="Q886" i="10" l="1"/>
  <c r="G887" i="10"/>
  <c r="S886" i="10"/>
  <c r="R886" i="10"/>
  <c r="I899" i="10"/>
  <c r="H899" i="10"/>
  <c r="J887" i="10" l="1"/>
  <c r="L887" i="10"/>
  <c r="T886" i="10"/>
  <c r="Q887" i="10" l="1"/>
  <c r="G888" i="10"/>
  <c r="S887" i="10"/>
  <c r="R887" i="10"/>
  <c r="L888" i="10" l="1"/>
  <c r="J888" i="10"/>
  <c r="T887" i="10"/>
  <c r="S888" i="10" l="1"/>
  <c r="R888" i="10"/>
  <c r="G889" i="10"/>
  <c r="Q888" i="10"/>
  <c r="T888" i="10" l="1"/>
  <c r="L889" i="10"/>
  <c r="J889" i="10"/>
  <c r="G890" i="10" l="1"/>
  <c r="Q889" i="10"/>
  <c r="S889" i="10"/>
  <c r="R889" i="10"/>
  <c r="T889" i="10" l="1"/>
  <c r="L890" i="10"/>
  <c r="J890" i="10"/>
  <c r="S890" i="10" l="1"/>
  <c r="R890" i="10"/>
  <c r="G891" i="10"/>
  <c r="Q890" i="10"/>
  <c r="T890" i="10" l="1"/>
  <c r="J891" i="10"/>
  <c r="L891" i="10"/>
  <c r="R891" i="10" l="1"/>
  <c r="S891" i="10"/>
  <c r="Q891" i="10"/>
  <c r="T891" i="10" s="1"/>
  <c r="G892" i="10"/>
  <c r="J892" i="10" l="1"/>
  <c r="L892" i="10"/>
  <c r="Q892" i="10" l="1"/>
  <c r="G893" i="10"/>
  <c r="R892" i="10"/>
  <c r="S892" i="10"/>
  <c r="L893" i="10" l="1"/>
  <c r="J893" i="10"/>
  <c r="T892" i="10"/>
  <c r="G894" i="10" l="1"/>
  <c r="Q893" i="10"/>
  <c r="S893" i="10"/>
  <c r="R893" i="10"/>
  <c r="T893" i="10" l="1"/>
  <c r="J894" i="10"/>
  <c r="L894" i="10"/>
  <c r="S894" i="10" l="1"/>
  <c r="R894" i="10"/>
  <c r="G895" i="10"/>
  <c r="Q894" i="10"/>
  <c r="T894" i="10" s="1"/>
  <c r="J895" i="10" l="1"/>
  <c r="L895" i="10"/>
  <c r="G896" i="10" l="1"/>
  <c r="Q895" i="10"/>
  <c r="R895" i="10"/>
  <c r="S895" i="10"/>
  <c r="T895" i="10" l="1"/>
  <c r="L896" i="10"/>
  <c r="J896" i="10"/>
  <c r="R896" i="10" l="1"/>
  <c r="S896" i="10"/>
  <c r="G897" i="10"/>
  <c r="Q896" i="10"/>
  <c r="T896" i="10" s="1"/>
  <c r="J897" i="10" l="1"/>
  <c r="L897" i="10"/>
  <c r="Q897" i="10" l="1"/>
  <c r="G898" i="10"/>
  <c r="S897" i="10"/>
  <c r="R897" i="10"/>
  <c r="L898" i="10" l="1"/>
  <c r="J898" i="10"/>
  <c r="T897" i="10"/>
  <c r="R898" i="10" l="1"/>
  <c r="S898" i="10"/>
  <c r="G899" i="10"/>
  <c r="J899" i="10" s="1"/>
  <c r="Q898" i="10"/>
  <c r="T898" i="10" l="1"/>
  <c r="M899" i="10"/>
  <c r="L899" i="10"/>
  <c r="N899" i="10"/>
  <c r="H900" i="10" l="1"/>
  <c r="M900" i="10" s="1"/>
  <c r="H901" i="10" s="1"/>
  <c r="M901" i="10" s="1"/>
  <c r="R899" i="10"/>
  <c r="S899" i="10"/>
  <c r="I900" i="10"/>
  <c r="N900" i="10" s="1"/>
  <c r="G900" i="10"/>
  <c r="Q899" i="10"/>
  <c r="T899" i="10" l="1"/>
  <c r="H902" i="10"/>
  <c r="M902" i="10" s="1"/>
  <c r="H903" i="10" s="1"/>
  <c r="M903" i="10" s="1"/>
  <c r="H904" i="10" s="1"/>
  <c r="M904" i="10" s="1"/>
  <c r="H905" i="10" s="1"/>
  <c r="M905" i="10" s="1"/>
  <c r="H906" i="10" s="1"/>
  <c r="M906" i="10" s="1"/>
  <c r="J900" i="10"/>
  <c r="R900" i="10" s="1"/>
  <c r="L900" i="10"/>
  <c r="I901" i="10"/>
  <c r="N901" i="10" s="1"/>
  <c r="S900" i="10"/>
  <c r="I902" i="10" l="1"/>
  <c r="N902" i="10" s="1"/>
  <c r="G901" i="10"/>
  <c r="Q900" i="10"/>
  <c r="T900" i="10" s="1"/>
  <c r="H907" i="10"/>
  <c r="M907" i="10" s="1"/>
  <c r="J901" i="10" l="1"/>
  <c r="L901" i="10"/>
  <c r="I903" i="10"/>
  <c r="N903" i="10" s="1"/>
  <c r="I904" i="10" s="1"/>
  <c r="N904" i="10" s="1"/>
  <c r="I905" i="10" s="1"/>
  <c r="N905" i="10" s="1"/>
  <c r="I906" i="10" s="1"/>
  <c r="N906" i="10" s="1"/>
  <c r="I907" i="10" s="1"/>
  <c r="N907" i="10" s="1"/>
  <c r="I908" i="10" s="1"/>
  <c r="N908" i="10" s="1"/>
  <c r="H908" i="10"/>
  <c r="M908" i="10" s="1"/>
  <c r="Q901" i="10" l="1"/>
  <c r="G902" i="10"/>
  <c r="R901" i="10"/>
  <c r="S901" i="10"/>
  <c r="I909" i="10"/>
  <c r="N909" i="10" s="1"/>
  <c r="H909" i="10"/>
  <c r="M909" i="10" s="1"/>
  <c r="J902" i="10" l="1"/>
  <c r="L902" i="10"/>
  <c r="T901" i="10"/>
  <c r="H910" i="10"/>
  <c r="M910" i="10" s="1"/>
  <c r="I910" i="10"/>
  <c r="N910" i="10" s="1"/>
  <c r="Q902" i="10" l="1"/>
  <c r="G903" i="10"/>
  <c r="R902" i="10"/>
  <c r="S902" i="10"/>
  <c r="I911" i="10"/>
  <c r="N911" i="10" s="1"/>
  <c r="H911" i="10"/>
  <c r="M911" i="10" s="1"/>
  <c r="L903" i="10" l="1"/>
  <c r="J903" i="10"/>
  <c r="T902" i="10"/>
  <c r="H912" i="10"/>
  <c r="M912" i="10" s="1"/>
  <c r="I912" i="10"/>
  <c r="N912" i="10" s="1"/>
  <c r="R903" i="10" l="1"/>
  <c r="S903" i="10"/>
  <c r="G904" i="10"/>
  <c r="Q903" i="10"/>
  <c r="T903" i="10" s="1"/>
  <c r="I913" i="10"/>
  <c r="N913" i="10" s="1"/>
  <c r="H913" i="10"/>
  <c r="M913" i="10" s="1"/>
  <c r="J904" i="10" l="1"/>
  <c r="L904" i="10"/>
  <c r="H914" i="10"/>
  <c r="M914" i="10" s="1"/>
  <c r="I914" i="10"/>
  <c r="N914" i="10" s="1"/>
  <c r="G905" i="10" l="1"/>
  <c r="Q904" i="10"/>
  <c r="R904" i="10"/>
  <c r="S904" i="10"/>
  <c r="I915" i="10"/>
  <c r="N915" i="10" s="1"/>
  <c r="H915" i="10"/>
  <c r="M915" i="10" s="1"/>
  <c r="T904" i="10" l="1"/>
  <c r="J905" i="10"/>
  <c r="L905" i="10"/>
  <c r="H916" i="10"/>
  <c r="M916" i="10" s="1"/>
  <c r="I916" i="10"/>
  <c r="N916" i="10" s="1"/>
  <c r="G906" i="10" l="1"/>
  <c r="Q905" i="10"/>
  <c r="S905" i="10"/>
  <c r="R905" i="10"/>
  <c r="I917" i="10"/>
  <c r="N917" i="10" s="1"/>
  <c r="H917" i="10"/>
  <c r="M917" i="10" s="1"/>
  <c r="T905" i="10" l="1"/>
  <c r="J906" i="10"/>
  <c r="L906" i="10"/>
  <c r="H918" i="10"/>
  <c r="M918" i="10" s="1"/>
  <c r="I918" i="10"/>
  <c r="N918" i="10" s="1"/>
  <c r="S906" i="10" l="1"/>
  <c r="R906" i="10"/>
  <c r="Q906" i="10"/>
  <c r="T906" i="10" s="1"/>
  <c r="G907" i="10"/>
  <c r="I919" i="10"/>
  <c r="N919" i="10" s="1"/>
  <c r="H919" i="10"/>
  <c r="M919" i="10" s="1"/>
  <c r="J907" i="10" l="1"/>
  <c r="L907" i="10"/>
  <c r="H920" i="10"/>
  <c r="I920" i="10"/>
  <c r="G908" i="10" l="1"/>
  <c r="Q907" i="10"/>
  <c r="R907" i="10"/>
  <c r="S907" i="10"/>
  <c r="T907" i="10" l="1"/>
  <c r="L908" i="10"/>
  <c r="J908" i="10"/>
  <c r="S908" i="10" l="1"/>
  <c r="R908" i="10"/>
  <c r="G909" i="10"/>
  <c r="Q908" i="10"/>
  <c r="T908" i="10" l="1"/>
  <c r="L909" i="10"/>
  <c r="J909" i="10"/>
  <c r="R909" i="10" l="1"/>
  <c r="S909" i="10"/>
  <c r="Q909" i="10"/>
  <c r="G910" i="10"/>
  <c r="T909" i="10" l="1"/>
  <c r="L910" i="10"/>
  <c r="J910" i="10"/>
  <c r="R910" i="10" l="1"/>
  <c r="S910" i="10"/>
  <c r="Q910" i="10"/>
  <c r="T910" i="10" s="1"/>
  <c r="G911" i="10"/>
  <c r="J911" i="10" l="1"/>
  <c r="L911" i="10"/>
  <c r="G912" i="10" l="1"/>
  <c r="Q911" i="10"/>
  <c r="S911" i="10"/>
  <c r="R911" i="10"/>
  <c r="T911" i="10" l="1"/>
  <c r="L912" i="10"/>
  <c r="J912" i="10"/>
  <c r="Q912" i="10" l="1"/>
  <c r="G913" i="10"/>
  <c r="S912" i="10"/>
  <c r="R912" i="10"/>
  <c r="J913" i="10" l="1"/>
  <c r="L913" i="10"/>
  <c r="T912" i="10"/>
  <c r="Q913" i="10" l="1"/>
  <c r="G914" i="10"/>
  <c r="R913" i="10"/>
  <c r="S913" i="10"/>
  <c r="J914" i="10" l="1"/>
  <c r="L914" i="10"/>
  <c r="T913" i="10"/>
  <c r="S914" i="10" l="1"/>
  <c r="R914" i="10"/>
  <c r="Q914" i="10"/>
  <c r="T914" i="10" s="1"/>
  <c r="G915" i="10"/>
  <c r="L915" i="10" l="1"/>
  <c r="J915" i="10"/>
  <c r="G916" i="10" l="1"/>
  <c r="Q915" i="10"/>
  <c r="R915" i="10"/>
  <c r="S915" i="10"/>
  <c r="T915" i="10" l="1"/>
  <c r="J916" i="10"/>
  <c r="L916" i="10"/>
  <c r="G917" i="10" l="1"/>
  <c r="Q916" i="10"/>
  <c r="S916" i="10"/>
  <c r="R916" i="10"/>
  <c r="T916" i="10" l="1"/>
  <c r="J917" i="10"/>
  <c r="L917" i="10"/>
  <c r="S917" i="10" l="1"/>
  <c r="R917" i="10"/>
  <c r="Q917" i="10"/>
  <c r="T917" i="10" s="1"/>
  <c r="G918" i="10"/>
  <c r="J918" i="10" l="1"/>
  <c r="L918" i="10"/>
  <c r="S918" i="10" l="1"/>
  <c r="R918" i="10"/>
  <c r="Q918" i="10"/>
  <c r="G919" i="10"/>
  <c r="T918" i="10" l="1"/>
  <c r="J919" i="10"/>
  <c r="L919" i="10"/>
  <c r="Q919" i="10" l="1"/>
  <c r="G920" i="10"/>
  <c r="J920" i="10" s="1"/>
  <c r="R919" i="10"/>
  <c r="S919" i="10"/>
  <c r="N920" i="10" l="1"/>
  <c r="M920" i="10"/>
  <c r="L920" i="10"/>
  <c r="T919" i="10"/>
  <c r="R920" i="10" l="1"/>
  <c r="H921" i="10"/>
  <c r="Q920" i="10"/>
  <c r="G921" i="10"/>
  <c r="I921" i="10"/>
  <c r="S920" i="10"/>
  <c r="J921" i="10" l="1"/>
  <c r="T920" i="10"/>
  <c r="M921" i="10" l="1"/>
  <c r="L921" i="10"/>
  <c r="N921" i="10"/>
  <c r="Q921" i="10" l="1"/>
  <c r="G922" i="10"/>
  <c r="I922" i="10"/>
  <c r="N922" i="10" s="1"/>
  <c r="S921" i="10"/>
  <c r="R921" i="10"/>
  <c r="H922" i="10"/>
  <c r="M922" i="10" s="1"/>
  <c r="H923" i="10" s="1"/>
  <c r="M923" i="10" s="1"/>
  <c r="J922" i="10" l="1"/>
  <c r="R922" i="10" s="1"/>
  <c r="L922" i="10"/>
  <c r="H924" i="10"/>
  <c r="M924" i="10" s="1"/>
  <c r="H925" i="10" s="1"/>
  <c r="M925" i="10" s="1"/>
  <c r="H926" i="10" s="1"/>
  <c r="M926" i="10" s="1"/>
  <c r="H927" i="10" s="1"/>
  <c r="M927" i="10" s="1"/>
  <c r="H928" i="10" s="1"/>
  <c r="M928" i="10" s="1"/>
  <c r="I923" i="10"/>
  <c r="N923" i="10" s="1"/>
  <c r="T921" i="10"/>
  <c r="S922" i="10" l="1"/>
  <c r="Q922" i="10"/>
  <c r="T922" i="10" s="1"/>
  <c r="G923" i="10"/>
  <c r="I924" i="10"/>
  <c r="N924" i="10" s="1"/>
  <c r="H929" i="10"/>
  <c r="M929" i="10" s="1"/>
  <c r="J923" i="10" l="1"/>
  <c r="L923" i="10"/>
  <c r="I925" i="10"/>
  <c r="N925" i="10" s="1"/>
  <c r="I926" i="10" s="1"/>
  <c r="N926" i="10" s="1"/>
  <c r="I927" i="10" s="1"/>
  <c r="N927" i="10" s="1"/>
  <c r="I928" i="10" s="1"/>
  <c r="N928" i="10" s="1"/>
  <c r="I929" i="10" s="1"/>
  <c r="N929" i="10" s="1"/>
  <c r="I930" i="10" s="1"/>
  <c r="N930" i="10" s="1"/>
  <c r="H930" i="10"/>
  <c r="M930" i="10" s="1"/>
  <c r="Q923" i="10" l="1"/>
  <c r="G924" i="10"/>
  <c r="R923" i="10"/>
  <c r="S923" i="10"/>
  <c r="H931" i="10"/>
  <c r="M931" i="10" s="1"/>
  <c r="I931" i="10"/>
  <c r="N931" i="10" s="1"/>
  <c r="L924" i="10" l="1"/>
  <c r="J924" i="10"/>
  <c r="T923" i="10"/>
  <c r="I932" i="10"/>
  <c r="N932" i="10" s="1"/>
  <c r="H932" i="10"/>
  <c r="M932" i="10" s="1"/>
  <c r="R924" i="10" l="1"/>
  <c r="S924" i="10"/>
  <c r="G925" i="10"/>
  <c r="Q924" i="10"/>
  <c r="H933" i="10"/>
  <c r="M933" i="10" s="1"/>
  <c r="I933" i="10"/>
  <c r="N933" i="10" s="1"/>
  <c r="L925" i="10" l="1"/>
  <c r="J925" i="10"/>
  <c r="T924" i="10"/>
  <c r="I934" i="10"/>
  <c r="N934" i="10" s="1"/>
  <c r="H934" i="10"/>
  <c r="M934" i="10" s="1"/>
  <c r="R925" i="10" l="1"/>
  <c r="S925" i="10"/>
  <c r="G926" i="10"/>
  <c r="Q925" i="10"/>
  <c r="H935" i="10"/>
  <c r="M935" i="10" s="1"/>
  <c r="I935" i="10"/>
  <c r="N935" i="10" s="1"/>
  <c r="T925" i="10" l="1"/>
  <c r="J926" i="10"/>
  <c r="L926" i="10"/>
  <c r="I936" i="10"/>
  <c r="N936" i="10" s="1"/>
  <c r="H936" i="10"/>
  <c r="M936" i="10" s="1"/>
  <c r="G927" i="10" l="1"/>
  <c r="Q926" i="10"/>
  <c r="R926" i="10"/>
  <c r="S926" i="10"/>
  <c r="H937" i="10"/>
  <c r="M937" i="10" s="1"/>
  <c r="I937" i="10"/>
  <c r="N937" i="10" s="1"/>
  <c r="L927" i="10" l="1"/>
  <c r="J927" i="10"/>
  <c r="T926" i="10"/>
  <c r="H938" i="10"/>
  <c r="M938" i="10" s="1"/>
  <c r="I938" i="10"/>
  <c r="N938" i="10" s="1"/>
  <c r="R927" i="10" l="1"/>
  <c r="S927" i="10"/>
  <c r="G928" i="10"/>
  <c r="Q927" i="10"/>
  <c r="I939" i="10"/>
  <c r="N939" i="10" s="1"/>
  <c r="H939" i="10"/>
  <c r="M939" i="10" s="1"/>
  <c r="T927" i="10" l="1"/>
  <c r="J928" i="10"/>
  <c r="L928" i="10"/>
  <c r="H940" i="10"/>
  <c r="M940" i="10" s="1"/>
  <c r="I940" i="10"/>
  <c r="N940" i="10" s="1"/>
  <c r="S928" i="10" l="1"/>
  <c r="R928" i="10"/>
  <c r="G929" i="10"/>
  <c r="Q928" i="10"/>
  <c r="T928" i="10" s="1"/>
  <c r="I941" i="10"/>
  <c r="N941" i="10" s="1"/>
  <c r="H941" i="10"/>
  <c r="M941" i="10" s="1"/>
  <c r="L929" i="10" l="1"/>
  <c r="J929" i="10"/>
  <c r="I942" i="10"/>
  <c r="H942" i="10"/>
  <c r="R929" i="10" l="1"/>
  <c r="S929" i="10"/>
  <c r="G930" i="10"/>
  <c r="Q929" i="10"/>
  <c r="T929" i="10" s="1"/>
  <c r="L930" i="10" l="1"/>
  <c r="J930" i="10"/>
  <c r="Q930" i="10" l="1"/>
  <c r="G931" i="10"/>
  <c r="R930" i="10"/>
  <c r="S930" i="10"/>
  <c r="T930" i="10" l="1"/>
  <c r="L931" i="10"/>
  <c r="J931" i="10"/>
  <c r="S931" i="10" l="1"/>
  <c r="R931" i="10"/>
  <c r="Q931" i="10"/>
  <c r="T931" i="10" s="1"/>
  <c r="G932" i="10"/>
  <c r="L932" i="10" l="1"/>
  <c r="J932" i="10"/>
  <c r="R932" i="10" l="1"/>
  <c r="S932" i="10"/>
  <c r="G933" i="10"/>
  <c r="Q932" i="10"/>
  <c r="T932" i="10" s="1"/>
  <c r="L933" i="10" l="1"/>
  <c r="J933" i="10"/>
  <c r="Q933" i="10" l="1"/>
  <c r="G934" i="10"/>
  <c r="R933" i="10"/>
  <c r="S933" i="10"/>
  <c r="J934" i="10" l="1"/>
  <c r="L934" i="10"/>
  <c r="T933" i="10"/>
  <c r="R934" i="10" l="1"/>
  <c r="S934" i="10"/>
  <c r="G935" i="10"/>
  <c r="Q934" i="10"/>
  <c r="T934" i="10" l="1"/>
  <c r="J935" i="10"/>
  <c r="L935" i="10"/>
  <c r="Q935" i="10" l="1"/>
  <c r="G936" i="10"/>
  <c r="R935" i="10"/>
  <c r="S935" i="10"/>
  <c r="L936" i="10" l="1"/>
  <c r="J936" i="10"/>
  <c r="T935" i="10"/>
  <c r="R936" i="10" l="1"/>
  <c r="S936" i="10"/>
  <c r="G937" i="10"/>
  <c r="Q936" i="10"/>
  <c r="T936" i="10" s="1"/>
  <c r="L937" i="10" l="1"/>
  <c r="J937" i="10"/>
  <c r="Q937" i="10" l="1"/>
  <c r="G938" i="10"/>
  <c r="R937" i="10"/>
  <c r="S937" i="10"/>
  <c r="J938" i="10" l="1"/>
  <c r="L938" i="10"/>
  <c r="T937" i="10"/>
  <c r="R938" i="10" l="1"/>
  <c r="S938" i="10"/>
  <c r="Q938" i="10"/>
  <c r="G939" i="10"/>
  <c r="T938" i="10" l="1"/>
  <c r="L939" i="10"/>
  <c r="J939" i="10"/>
  <c r="S939" i="10" l="1"/>
  <c r="R939" i="10"/>
  <c r="G940" i="10"/>
  <c r="Q939" i="10"/>
  <c r="T939" i="10" s="1"/>
  <c r="J940" i="10" l="1"/>
  <c r="L940" i="10"/>
  <c r="Q940" i="10" l="1"/>
  <c r="G941" i="10"/>
  <c r="R940" i="10"/>
  <c r="S940" i="10"/>
  <c r="T940" i="10" l="1"/>
  <c r="L941" i="10"/>
  <c r="J941" i="10"/>
  <c r="Q941" i="10" l="1"/>
  <c r="G942" i="10"/>
  <c r="J942" i="10" s="1"/>
  <c r="R941" i="10"/>
  <c r="S941" i="10"/>
  <c r="T941" i="10" l="1"/>
  <c r="N942" i="10"/>
  <c r="M942" i="10"/>
  <c r="L942" i="10"/>
  <c r="G943" i="10" l="1"/>
  <c r="Q942" i="10"/>
  <c r="S942" i="10"/>
  <c r="I943" i="10"/>
  <c r="N943" i="10" s="1"/>
  <c r="I944" i="10" s="1"/>
  <c r="N944" i="10" s="1"/>
  <c r="H943" i="10"/>
  <c r="M943" i="10" s="1"/>
  <c r="R942" i="10"/>
  <c r="I945" i="10" l="1"/>
  <c r="N945" i="10" s="1"/>
  <c r="I946" i="10" s="1"/>
  <c r="N946" i="10" s="1"/>
  <c r="I947" i="10" s="1"/>
  <c r="N947" i="10" s="1"/>
  <c r="I948" i="10" s="1"/>
  <c r="N948" i="10" s="1"/>
  <c r="I949" i="10" s="1"/>
  <c r="N949" i="10" s="1"/>
  <c r="H944" i="10"/>
  <c r="M944" i="10" s="1"/>
  <c r="T942" i="10"/>
  <c r="J943" i="10"/>
  <c r="S943" i="10" s="1"/>
  <c r="L943" i="10"/>
  <c r="H945" i="10" l="1"/>
  <c r="M945" i="10" s="1"/>
  <c r="Q943" i="10"/>
  <c r="G944" i="10"/>
  <c r="R943" i="10"/>
  <c r="I950" i="10"/>
  <c r="N950" i="10" s="1"/>
  <c r="T943" i="10" l="1"/>
  <c r="J944" i="10"/>
  <c r="L944" i="10"/>
  <c r="H946" i="10"/>
  <c r="M946" i="10" s="1"/>
  <c r="H947" i="10" s="1"/>
  <c r="M947" i="10" s="1"/>
  <c r="H948" i="10" s="1"/>
  <c r="M948" i="10" s="1"/>
  <c r="H949" i="10" s="1"/>
  <c r="M949" i="10" s="1"/>
  <c r="H950" i="10" s="1"/>
  <c r="M950" i="10" s="1"/>
  <c r="H951" i="10" s="1"/>
  <c r="M951" i="10" s="1"/>
  <c r="I951" i="10"/>
  <c r="N951" i="10" s="1"/>
  <c r="S944" i="10" l="1"/>
  <c r="R944" i="10"/>
  <c r="Q944" i="10"/>
  <c r="G945" i="10"/>
  <c r="I952" i="10"/>
  <c r="N952" i="10" s="1"/>
  <c r="H952" i="10"/>
  <c r="M952" i="10" s="1"/>
  <c r="T944" i="10" l="1"/>
  <c r="J945" i="10"/>
  <c r="L945" i="10"/>
  <c r="H953" i="10"/>
  <c r="M953" i="10" s="1"/>
  <c r="I953" i="10"/>
  <c r="N953" i="10" s="1"/>
  <c r="Q945" i="10" l="1"/>
  <c r="G946" i="10"/>
  <c r="S945" i="10"/>
  <c r="R945" i="10"/>
  <c r="I954" i="10"/>
  <c r="N954" i="10" s="1"/>
  <c r="H954" i="10"/>
  <c r="M954" i="10" s="1"/>
  <c r="J946" i="10" l="1"/>
  <c r="L946" i="10"/>
  <c r="T945" i="10"/>
  <c r="H955" i="10"/>
  <c r="M955" i="10" s="1"/>
  <c r="I955" i="10"/>
  <c r="N955" i="10" s="1"/>
  <c r="G947" i="10" l="1"/>
  <c r="Q946" i="10"/>
  <c r="S946" i="10"/>
  <c r="R946" i="10"/>
  <c r="I956" i="10"/>
  <c r="N956" i="10" s="1"/>
  <c r="H956" i="10"/>
  <c r="M956" i="10" s="1"/>
  <c r="J947" i="10" l="1"/>
  <c r="L947" i="10"/>
  <c r="T946" i="10"/>
  <c r="H957" i="10"/>
  <c r="M957" i="10" s="1"/>
  <c r="I957" i="10"/>
  <c r="N957" i="10" s="1"/>
  <c r="Q947" i="10" l="1"/>
  <c r="G948" i="10"/>
  <c r="R947" i="10"/>
  <c r="S947" i="10"/>
  <c r="I958" i="10"/>
  <c r="N958" i="10" s="1"/>
  <c r="H958" i="10"/>
  <c r="M958" i="10" s="1"/>
  <c r="L948" i="10" l="1"/>
  <c r="J948" i="10"/>
  <c r="T947" i="10"/>
  <c r="H959" i="10"/>
  <c r="M959" i="10" s="1"/>
  <c r="I959" i="10"/>
  <c r="N959" i="10" s="1"/>
  <c r="Q948" i="10" l="1"/>
  <c r="G949" i="10"/>
  <c r="S948" i="10"/>
  <c r="R948" i="10"/>
  <c r="I960" i="10"/>
  <c r="N960" i="10" s="1"/>
  <c r="H960" i="10"/>
  <c r="M960" i="10" s="1"/>
  <c r="J949" i="10" l="1"/>
  <c r="L949" i="10"/>
  <c r="T948" i="10"/>
  <c r="H961" i="10"/>
  <c r="M961" i="10" s="1"/>
  <c r="I961" i="10"/>
  <c r="N961" i="10" s="1"/>
  <c r="G950" i="10" l="1"/>
  <c r="Q949" i="10"/>
  <c r="R949" i="10"/>
  <c r="S949" i="10"/>
  <c r="I962" i="10"/>
  <c r="N962" i="10" s="1"/>
  <c r="H962" i="10"/>
  <c r="M962" i="10" s="1"/>
  <c r="T949" i="10" l="1"/>
  <c r="L950" i="10"/>
  <c r="J950" i="10"/>
  <c r="H963" i="10"/>
  <c r="M963" i="10" s="1"/>
  <c r="I963" i="10"/>
  <c r="N963" i="10" s="1"/>
  <c r="S950" i="10" l="1"/>
  <c r="R950" i="10"/>
  <c r="Q950" i="10"/>
  <c r="T950" i="10" s="1"/>
  <c r="G951" i="10"/>
  <c r="I964" i="10"/>
  <c r="H964" i="10"/>
  <c r="J951" i="10" l="1"/>
  <c r="L951" i="10"/>
  <c r="Q951" i="10" l="1"/>
  <c r="G952" i="10"/>
  <c r="S951" i="10"/>
  <c r="R951" i="10"/>
  <c r="L952" i="10" l="1"/>
  <c r="J952" i="10"/>
  <c r="T951" i="10"/>
  <c r="S952" i="10" l="1"/>
  <c r="R952" i="10"/>
  <c r="G953" i="10"/>
  <c r="Q952" i="10"/>
  <c r="T952" i="10" l="1"/>
  <c r="L953" i="10"/>
  <c r="J953" i="10"/>
  <c r="Q953" i="10" l="1"/>
  <c r="G954" i="10"/>
  <c r="S953" i="10"/>
  <c r="R953" i="10"/>
  <c r="L954" i="10" l="1"/>
  <c r="J954" i="10"/>
  <c r="T953" i="10"/>
  <c r="Q954" i="10" l="1"/>
  <c r="G955" i="10"/>
  <c r="S954" i="10"/>
  <c r="R954" i="10"/>
  <c r="J955" i="10" l="1"/>
  <c r="L955" i="10"/>
  <c r="T954" i="10"/>
  <c r="Q955" i="10" l="1"/>
  <c r="G956" i="10"/>
  <c r="S955" i="10"/>
  <c r="R955" i="10"/>
  <c r="J956" i="10" l="1"/>
  <c r="L956" i="10"/>
  <c r="T955" i="10"/>
  <c r="Q956" i="10" l="1"/>
  <c r="G957" i="10"/>
  <c r="R956" i="10"/>
  <c r="S956" i="10"/>
  <c r="L957" i="10" l="1"/>
  <c r="J957" i="10"/>
  <c r="T956" i="10"/>
  <c r="R957" i="10" l="1"/>
  <c r="S957" i="10"/>
  <c r="G958" i="10"/>
  <c r="Q957" i="10"/>
  <c r="T957" i="10" l="1"/>
  <c r="J958" i="10"/>
  <c r="L958" i="10"/>
  <c r="S958" i="10" l="1"/>
  <c r="R958" i="10"/>
  <c r="Q958" i="10"/>
  <c r="G959" i="10"/>
  <c r="T958" i="10" l="1"/>
  <c r="J959" i="10"/>
  <c r="L959" i="10"/>
  <c r="G960" i="10" l="1"/>
  <c r="Q959" i="10"/>
  <c r="R959" i="10"/>
  <c r="S959" i="10"/>
  <c r="T959" i="10" l="1"/>
  <c r="J960" i="10"/>
  <c r="L960" i="10"/>
  <c r="Q960" i="10" l="1"/>
  <c r="G961" i="10"/>
  <c r="S960" i="10"/>
  <c r="R960" i="10"/>
  <c r="L961" i="10" l="1"/>
  <c r="J961" i="10"/>
  <c r="T960" i="10"/>
  <c r="S961" i="10" l="1"/>
  <c r="R961" i="10"/>
  <c r="Q961" i="10"/>
  <c r="G962" i="10"/>
  <c r="J962" i="10" l="1"/>
  <c r="L962" i="10"/>
  <c r="T961" i="10"/>
  <c r="G963" i="10" l="1"/>
  <c r="Q962" i="10"/>
  <c r="R962" i="10"/>
  <c r="S962" i="10"/>
  <c r="J963" i="10" l="1"/>
  <c r="L963" i="10"/>
  <c r="T962" i="10"/>
  <c r="G964" i="10" l="1"/>
  <c r="J964" i="10" s="1"/>
  <c r="Q963" i="10"/>
  <c r="S963" i="10"/>
  <c r="R963" i="10"/>
  <c r="M964" i="10" l="1"/>
  <c r="N964" i="10"/>
  <c r="L964" i="10"/>
  <c r="T963" i="10"/>
  <c r="G965" i="10" l="1"/>
  <c r="Q964" i="10"/>
  <c r="S964" i="10"/>
  <c r="I965" i="10"/>
  <c r="N965" i="10" s="1"/>
  <c r="R964" i="10"/>
  <c r="H965" i="10"/>
  <c r="M965" i="10" s="1"/>
  <c r="H966" i="10" s="1"/>
  <c r="M966" i="10" s="1"/>
  <c r="T964" i="10" l="1"/>
  <c r="I966" i="10"/>
  <c r="N966" i="10" s="1"/>
  <c r="H967" i="10"/>
  <c r="M967" i="10" s="1"/>
  <c r="H968" i="10" s="1"/>
  <c r="M968" i="10" s="1"/>
  <c r="H969" i="10" s="1"/>
  <c r="M969" i="10" s="1"/>
  <c r="H970" i="10" s="1"/>
  <c r="M970" i="10" s="1"/>
  <c r="H971" i="10" s="1"/>
  <c r="M971" i="10" s="1"/>
  <c r="L965" i="10"/>
  <c r="J965" i="10"/>
  <c r="R965" i="10" s="1"/>
  <c r="G966" i="10" l="1"/>
  <c r="Q965" i="10"/>
  <c r="S965" i="10"/>
  <c r="I967" i="10"/>
  <c r="N967" i="10" s="1"/>
  <c r="H972" i="10"/>
  <c r="M972" i="10" s="1"/>
  <c r="I968" i="10" l="1"/>
  <c r="N968" i="10" s="1"/>
  <c r="I969" i="10" s="1"/>
  <c r="N969" i="10" s="1"/>
  <c r="I970" i="10" s="1"/>
  <c r="N970" i="10" s="1"/>
  <c r="I971" i="10" s="1"/>
  <c r="N971" i="10" s="1"/>
  <c r="I972" i="10" s="1"/>
  <c r="N972" i="10" s="1"/>
  <c r="L966" i="10"/>
  <c r="J966" i="10"/>
  <c r="T965" i="10"/>
  <c r="H973" i="10"/>
  <c r="M973" i="10" s="1"/>
  <c r="I973" i="10"/>
  <c r="N973" i="10" s="1"/>
  <c r="R966" i="10" l="1"/>
  <c r="S966" i="10"/>
  <c r="G967" i="10"/>
  <c r="Q966" i="10"/>
  <c r="I974" i="10"/>
  <c r="N974" i="10" s="1"/>
  <c r="H974" i="10"/>
  <c r="M974" i="10" s="1"/>
  <c r="T966" i="10" l="1"/>
  <c r="J967" i="10"/>
  <c r="L967" i="10"/>
  <c r="I975" i="10"/>
  <c r="N975" i="10" s="1"/>
  <c r="H975" i="10"/>
  <c r="M975" i="10" s="1"/>
  <c r="R967" i="10" l="1"/>
  <c r="S967" i="10"/>
  <c r="Q967" i="10"/>
  <c r="T967" i="10" s="1"/>
  <c r="G968" i="10"/>
  <c r="H976" i="10"/>
  <c r="M976" i="10" s="1"/>
  <c r="I976" i="10"/>
  <c r="N976" i="10" s="1"/>
  <c r="J968" i="10" l="1"/>
  <c r="L968" i="10"/>
  <c r="I977" i="10"/>
  <c r="N977" i="10" s="1"/>
  <c r="H977" i="10"/>
  <c r="M977" i="10" s="1"/>
  <c r="G969" i="10" l="1"/>
  <c r="Q968" i="10"/>
  <c r="S968" i="10"/>
  <c r="R968" i="10"/>
  <c r="H978" i="10"/>
  <c r="M978" i="10" s="1"/>
  <c r="I978" i="10"/>
  <c r="N978" i="10" s="1"/>
  <c r="J969" i="10" l="1"/>
  <c r="L969" i="10"/>
  <c r="T968" i="10"/>
  <c r="I979" i="10"/>
  <c r="N979" i="10" s="1"/>
  <c r="H979" i="10"/>
  <c r="M979" i="10" s="1"/>
  <c r="Q969" i="10" l="1"/>
  <c r="G970" i="10"/>
  <c r="R969" i="10"/>
  <c r="S969" i="10"/>
  <c r="H980" i="10"/>
  <c r="M980" i="10" s="1"/>
  <c r="I980" i="10"/>
  <c r="N980" i="10" s="1"/>
  <c r="L970" i="10" l="1"/>
  <c r="J970" i="10"/>
  <c r="T969" i="10"/>
  <c r="H981" i="10"/>
  <c r="M981" i="10" s="1"/>
  <c r="I981" i="10"/>
  <c r="N981" i="10" s="1"/>
  <c r="G971" i="10" l="1"/>
  <c r="Q970" i="10"/>
  <c r="R970" i="10"/>
  <c r="S970" i="10"/>
  <c r="I982" i="10"/>
  <c r="N982" i="10" s="1"/>
  <c r="H982" i="10"/>
  <c r="M982" i="10" s="1"/>
  <c r="T970" i="10" l="1"/>
  <c r="L971" i="10"/>
  <c r="J971" i="10"/>
  <c r="H983" i="10"/>
  <c r="M983" i="10" s="1"/>
  <c r="I983" i="10"/>
  <c r="N983" i="10" s="1"/>
  <c r="R971" i="10" l="1"/>
  <c r="S971" i="10"/>
  <c r="G972" i="10"/>
  <c r="Q971" i="10"/>
  <c r="T971" i="10" s="1"/>
  <c r="I984" i="10"/>
  <c r="N984" i="10" s="1"/>
  <c r="H984" i="10"/>
  <c r="M984" i="10" s="1"/>
  <c r="J972" i="10" l="1"/>
  <c r="L972" i="10"/>
  <c r="H985" i="10"/>
  <c r="I985" i="10"/>
  <c r="G973" i="10" l="1"/>
  <c r="Q972" i="10"/>
  <c r="S972" i="10"/>
  <c r="R972" i="10"/>
  <c r="T972" i="10" l="1"/>
  <c r="L973" i="10"/>
  <c r="J973" i="10"/>
  <c r="R973" i="10" l="1"/>
  <c r="S973" i="10"/>
  <c r="Q973" i="10"/>
  <c r="G974" i="10"/>
  <c r="T973" i="10" l="1"/>
  <c r="J974" i="10"/>
  <c r="L974" i="10"/>
  <c r="G975" i="10" l="1"/>
  <c r="Q974" i="10"/>
  <c r="R974" i="10"/>
  <c r="S974" i="10"/>
  <c r="T974" i="10" l="1"/>
  <c r="L975" i="10"/>
  <c r="J975" i="10"/>
  <c r="S975" i="10" l="1"/>
  <c r="R975" i="10"/>
  <c r="Q975" i="10"/>
  <c r="G976" i="10"/>
  <c r="T975" i="10" l="1"/>
  <c r="L976" i="10"/>
  <c r="J976" i="10"/>
  <c r="R976" i="10" l="1"/>
  <c r="S976" i="10"/>
  <c r="G977" i="10"/>
  <c r="Q976" i="10"/>
  <c r="T976" i="10" l="1"/>
  <c r="L977" i="10"/>
  <c r="J977" i="10"/>
  <c r="Q977" i="10" l="1"/>
  <c r="G978" i="10"/>
  <c r="S977" i="10"/>
  <c r="R977" i="10"/>
  <c r="J978" i="10" l="1"/>
  <c r="L978" i="10"/>
  <c r="T977" i="10"/>
  <c r="R978" i="10" l="1"/>
  <c r="S978" i="10"/>
  <c r="Q978" i="10"/>
  <c r="G979" i="10"/>
  <c r="T978" i="10" l="1"/>
  <c r="J979" i="10"/>
  <c r="L979" i="10"/>
  <c r="Q979" i="10" l="1"/>
  <c r="G980" i="10"/>
  <c r="R979" i="10"/>
  <c r="S979" i="10"/>
  <c r="L980" i="10" l="1"/>
  <c r="J980" i="10"/>
  <c r="T979" i="10"/>
  <c r="S980" i="10" l="1"/>
  <c r="R980" i="10"/>
  <c r="G981" i="10"/>
  <c r="Q980" i="10"/>
  <c r="T980" i="10" s="1"/>
  <c r="J981" i="10" l="1"/>
  <c r="L981" i="10"/>
  <c r="Q981" i="10" l="1"/>
  <c r="G982" i="10"/>
  <c r="S981" i="10"/>
  <c r="R981" i="10"/>
  <c r="T981" i="10" l="1"/>
  <c r="L982" i="10"/>
  <c r="J982" i="10"/>
  <c r="S982" i="10" l="1"/>
  <c r="R982" i="10"/>
  <c r="G983" i="10"/>
  <c r="Q982" i="10"/>
  <c r="T982" i="10" s="1"/>
  <c r="L983" i="10" l="1"/>
  <c r="J983" i="10"/>
  <c r="S983" i="10" l="1"/>
  <c r="R983" i="10"/>
  <c r="Q983" i="10"/>
  <c r="G984" i="10"/>
  <c r="T983" i="10" l="1"/>
  <c r="L984" i="10"/>
  <c r="J984" i="10"/>
  <c r="S984" i="10" l="1"/>
  <c r="R984" i="10"/>
  <c r="G985" i="10"/>
  <c r="J985" i="10" s="1"/>
  <c r="Q984" i="10"/>
  <c r="T984" i="10" l="1"/>
  <c r="N985" i="10"/>
  <c r="L985" i="10"/>
  <c r="M985" i="10"/>
  <c r="H986" i="10" l="1"/>
  <c r="M986" i="10" s="1"/>
  <c r="H987" i="10" s="1"/>
  <c r="M987" i="10" s="1"/>
  <c r="R985" i="10"/>
  <c r="Q985" i="10"/>
  <c r="G986" i="10"/>
  <c r="S985" i="10"/>
  <c r="I986" i="10"/>
  <c r="N986" i="10" s="1"/>
  <c r="L986" i="10" l="1"/>
  <c r="J986" i="10"/>
  <c r="R986" i="10" s="1"/>
  <c r="T985" i="10"/>
  <c r="I987" i="10"/>
  <c r="N987" i="10" s="1"/>
  <c r="S986" i="10"/>
  <c r="H988" i="10"/>
  <c r="M988" i="10" s="1"/>
  <c r="H989" i="10" s="1"/>
  <c r="M989" i="10" s="1"/>
  <c r="H990" i="10" s="1"/>
  <c r="M990" i="10" s="1"/>
  <c r="H991" i="10" s="1"/>
  <c r="M991" i="10" s="1"/>
  <c r="H992" i="10" s="1"/>
  <c r="M992" i="10" s="1"/>
  <c r="I988" i="10" l="1"/>
  <c r="N988" i="10" s="1"/>
  <c r="Q986" i="10"/>
  <c r="T986" i="10" s="1"/>
  <c r="G987" i="10"/>
  <c r="H993" i="10"/>
  <c r="M993" i="10" s="1"/>
  <c r="I989" i="10" l="1"/>
  <c r="N989" i="10" s="1"/>
  <c r="I990" i="10" s="1"/>
  <c r="N990" i="10" s="1"/>
  <c r="I991" i="10" s="1"/>
  <c r="N991" i="10" s="1"/>
  <c r="I992" i="10" s="1"/>
  <c r="N992" i="10" s="1"/>
  <c r="I993" i="10" s="1"/>
  <c r="N993" i="10" s="1"/>
  <c r="I994" i="10" s="1"/>
  <c r="N994" i="10" s="1"/>
  <c r="J987" i="10"/>
  <c r="L987" i="10"/>
  <c r="H994" i="10"/>
  <c r="M994" i="10" s="1"/>
  <c r="G988" i="10" l="1"/>
  <c r="Q987" i="10"/>
  <c r="R987" i="10"/>
  <c r="S987" i="10"/>
  <c r="I995" i="10"/>
  <c r="N995" i="10" s="1"/>
  <c r="H995" i="10"/>
  <c r="M995" i="10" s="1"/>
  <c r="T987" i="10" l="1"/>
  <c r="J988" i="10"/>
  <c r="L988" i="10"/>
  <c r="I996" i="10"/>
  <c r="N996" i="10" s="1"/>
  <c r="H996" i="10"/>
  <c r="M996" i="10" s="1"/>
  <c r="R988" i="10" l="1"/>
  <c r="S988" i="10"/>
  <c r="G989" i="10"/>
  <c r="Q988" i="10"/>
  <c r="H997" i="10"/>
  <c r="M997" i="10" s="1"/>
  <c r="I997" i="10"/>
  <c r="N997" i="10" s="1"/>
  <c r="T988" i="10" l="1"/>
  <c r="J989" i="10"/>
  <c r="L989" i="10"/>
  <c r="I998" i="10"/>
  <c r="N998" i="10" s="1"/>
  <c r="H998" i="10"/>
  <c r="M998" i="10" s="1"/>
  <c r="R989" i="10" l="1"/>
  <c r="S989" i="10"/>
  <c r="G990" i="10"/>
  <c r="Q989" i="10"/>
  <c r="H999" i="10"/>
  <c r="M999" i="10" s="1"/>
  <c r="I999" i="10"/>
  <c r="N999" i="10" s="1"/>
  <c r="T989" i="10" l="1"/>
  <c r="L990" i="10"/>
  <c r="J990" i="10"/>
  <c r="H1000" i="10"/>
  <c r="M1000" i="10" s="1"/>
  <c r="I1000" i="10"/>
  <c r="N1000" i="10" s="1"/>
  <c r="R990" i="10" l="1"/>
  <c r="S990" i="10"/>
  <c r="Q990" i="10"/>
  <c r="G991" i="10"/>
  <c r="I1001" i="10"/>
  <c r="N1001" i="10" s="1"/>
  <c r="H1001" i="10"/>
  <c r="M1001" i="10" s="1"/>
  <c r="T990" i="10" l="1"/>
  <c r="J991" i="10"/>
  <c r="L991" i="10"/>
  <c r="H1002" i="10"/>
  <c r="M1002" i="10" s="1"/>
  <c r="I1002" i="10"/>
  <c r="N1002" i="10" s="1"/>
  <c r="Q991" i="10" l="1"/>
  <c r="G992" i="10"/>
  <c r="R991" i="10"/>
  <c r="S991" i="10"/>
  <c r="I1003" i="10"/>
  <c r="N1003" i="10" s="1"/>
  <c r="H1003" i="10"/>
  <c r="M1003" i="10" s="1"/>
  <c r="L992" i="10" l="1"/>
  <c r="J992" i="10"/>
  <c r="T991" i="10"/>
  <c r="I1004" i="10"/>
  <c r="N1004" i="10" s="1"/>
  <c r="H1004" i="10"/>
  <c r="M1004" i="10" s="1"/>
  <c r="R992" i="10" l="1"/>
  <c r="S992" i="10"/>
  <c r="G993" i="10"/>
  <c r="Q992" i="10"/>
  <c r="H1005" i="10"/>
  <c r="M1005" i="10" s="1"/>
  <c r="I1005" i="10"/>
  <c r="N1005" i="10" s="1"/>
  <c r="T992" i="10" l="1"/>
  <c r="L993" i="10"/>
  <c r="J993" i="10"/>
  <c r="I1006" i="10"/>
  <c r="N1006" i="10" s="1"/>
  <c r="H1006" i="10"/>
  <c r="M1006" i="10" s="1"/>
  <c r="S993" i="10" l="1"/>
  <c r="R993" i="10"/>
  <c r="G994" i="10"/>
  <c r="Q993" i="10"/>
  <c r="H1007" i="10"/>
  <c r="M1007" i="10" s="1"/>
  <c r="I1007" i="10"/>
  <c r="N1007" i="10" s="1"/>
  <c r="T993" i="10" l="1"/>
  <c r="J994" i="10"/>
  <c r="L994" i="10"/>
  <c r="I1008" i="10"/>
  <c r="N1008" i="10" s="1"/>
  <c r="H1008" i="10"/>
  <c r="M1008" i="10" s="1"/>
  <c r="G995" i="10" l="1"/>
  <c r="Q994" i="10"/>
  <c r="S994" i="10"/>
  <c r="R994" i="10"/>
  <c r="H1009" i="10"/>
  <c r="M1009" i="10" s="1"/>
  <c r="I1009" i="10"/>
  <c r="N1009" i="10" s="1"/>
  <c r="J995" i="10" l="1"/>
  <c r="L995" i="10"/>
  <c r="T994" i="10"/>
  <c r="I1010" i="10"/>
  <c r="N1010" i="10" s="1"/>
  <c r="H1010" i="10"/>
  <c r="M1010" i="10" s="1"/>
  <c r="G996" i="10" l="1"/>
  <c r="Q995" i="10"/>
  <c r="S995" i="10"/>
  <c r="R995" i="10"/>
  <c r="H1011" i="10"/>
  <c r="M1011" i="10" s="1"/>
  <c r="I1011" i="10"/>
  <c r="N1011" i="10" s="1"/>
  <c r="T995" i="10" l="1"/>
  <c r="L996" i="10"/>
  <c r="J996" i="10"/>
  <c r="I1012" i="10"/>
  <c r="N1012" i="10" s="1"/>
  <c r="H1012" i="10"/>
  <c r="M1012" i="10" s="1"/>
  <c r="Q996" i="10" l="1"/>
  <c r="G997" i="10"/>
  <c r="S996" i="10"/>
  <c r="R996" i="10"/>
  <c r="H1013" i="10"/>
  <c r="M1013" i="10" s="1"/>
  <c r="I1013" i="10"/>
  <c r="N1013" i="10" s="1"/>
  <c r="T996" i="10" l="1"/>
  <c r="L997" i="10"/>
  <c r="J997" i="10"/>
  <c r="I1014" i="10"/>
  <c r="N1014" i="10" s="1"/>
  <c r="H1014" i="10"/>
  <c r="M1014" i="10" s="1"/>
  <c r="R997" i="10" l="1"/>
  <c r="S997" i="10"/>
  <c r="Q997" i="10"/>
  <c r="G998" i="10"/>
  <c r="H1015" i="10"/>
  <c r="M1015" i="10" s="1"/>
  <c r="I1015" i="10"/>
  <c r="N1015" i="10" s="1"/>
  <c r="T997" i="10" l="1"/>
  <c r="L998" i="10"/>
  <c r="J998" i="10"/>
  <c r="I1016" i="10"/>
  <c r="N1016" i="10" s="1"/>
  <c r="H1016" i="10"/>
  <c r="M1016" i="10" s="1"/>
  <c r="R998" i="10" l="1"/>
  <c r="S998" i="10"/>
  <c r="G999" i="10"/>
  <c r="Q998" i="10"/>
  <c r="I1017" i="10"/>
  <c r="N1017" i="10" s="1"/>
  <c r="H1017" i="10"/>
  <c r="M1017" i="10" s="1"/>
  <c r="T998" i="10" l="1"/>
  <c r="L999" i="10"/>
  <c r="J999" i="10"/>
  <c r="H1018" i="10"/>
  <c r="M1018" i="10" s="1"/>
  <c r="I1018" i="10"/>
  <c r="N1018" i="10" s="1"/>
  <c r="S999" i="10" l="1"/>
  <c r="R999" i="10"/>
  <c r="Q999" i="10"/>
  <c r="G1000" i="10"/>
  <c r="I1019" i="10"/>
  <c r="N1019" i="10" s="1"/>
  <c r="H1019" i="10"/>
  <c r="M1019" i="10" s="1"/>
  <c r="T999" i="10" l="1"/>
  <c r="L1000" i="10"/>
  <c r="J1000" i="10"/>
  <c r="H1020" i="10"/>
  <c r="M1020" i="10" s="1"/>
  <c r="I1020" i="10"/>
  <c r="N1020" i="10" s="1"/>
  <c r="Q1000" i="10" l="1"/>
  <c r="G1001" i="10"/>
  <c r="S1000" i="10"/>
  <c r="R1000" i="10"/>
  <c r="I1021" i="10"/>
  <c r="N1021" i="10" s="1"/>
  <c r="H1021" i="10"/>
  <c r="M1021" i="10" s="1"/>
  <c r="T1000" i="10" l="1"/>
  <c r="L1001" i="10"/>
  <c r="J1001" i="10"/>
  <c r="H1022" i="10"/>
  <c r="M1022" i="10" s="1"/>
  <c r="I1022" i="10"/>
  <c r="N1022" i="10" s="1"/>
  <c r="G1002" i="10" l="1"/>
  <c r="Q1001" i="10"/>
  <c r="R1001" i="10"/>
  <c r="S1001" i="10"/>
  <c r="I1023" i="10"/>
  <c r="N1023" i="10" s="1"/>
  <c r="H1023" i="10"/>
  <c r="M1023" i="10" s="1"/>
  <c r="T1001" i="10" l="1"/>
  <c r="L1002" i="10"/>
  <c r="J1002" i="10"/>
  <c r="H1024" i="10"/>
  <c r="M1024" i="10" s="1"/>
  <c r="I1024" i="10"/>
  <c r="N1024" i="10" s="1"/>
  <c r="R1002" i="10" l="1"/>
  <c r="S1002" i="10"/>
  <c r="Q1002" i="10"/>
  <c r="G1003" i="10"/>
  <c r="I1025" i="10"/>
  <c r="H1025" i="10"/>
  <c r="T1002" i="10" l="1"/>
  <c r="J1003" i="10"/>
  <c r="L1003" i="10"/>
  <c r="Q1003" i="10" l="1"/>
  <c r="G1004" i="10"/>
  <c r="R1003" i="10"/>
  <c r="S1003" i="10"/>
  <c r="J1004" i="10" l="1"/>
  <c r="L1004" i="10"/>
  <c r="T1003" i="10"/>
  <c r="G1005" i="10" l="1"/>
  <c r="Q1004" i="10"/>
  <c r="S1004" i="10"/>
  <c r="R1004" i="10"/>
  <c r="T1004" i="10" l="1"/>
  <c r="L1005" i="10"/>
  <c r="J1005" i="10"/>
  <c r="R1005" i="10" l="1"/>
  <c r="S1005" i="10"/>
  <c r="G1006" i="10"/>
  <c r="Q1005" i="10"/>
  <c r="T1005" i="10" l="1"/>
  <c r="J1006" i="10"/>
  <c r="L1006" i="10"/>
  <c r="Q1006" i="10" l="1"/>
  <c r="G1007" i="10"/>
  <c r="R1006" i="10"/>
  <c r="S1006" i="10"/>
  <c r="J1007" i="10" l="1"/>
  <c r="L1007" i="10"/>
  <c r="T1006" i="10"/>
  <c r="G1008" i="10" l="1"/>
  <c r="Q1007" i="10"/>
  <c r="S1007" i="10"/>
  <c r="R1007" i="10"/>
  <c r="L1008" i="10" l="1"/>
  <c r="J1008" i="10"/>
  <c r="T1007" i="10"/>
  <c r="R1008" i="10" l="1"/>
  <c r="S1008" i="10"/>
  <c r="G1009" i="10"/>
  <c r="Q1008" i="10"/>
  <c r="T1008" i="10" l="1"/>
  <c r="J1009" i="10"/>
  <c r="L1009" i="10"/>
  <c r="Q1009" i="10" l="1"/>
  <c r="G1010" i="10"/>
  <c r="R1009" i="10"/>
  <c r="S1009" i="10"/>
  <c r="J1010" i="10" l="1"/>
  <c r="L1010" i="10"/>
  <c r="T1009" i="10"/>
  <c r="G1011" i="10" l="1"/>
  <c r="Q1010" i="10"/>
  <c r="S1010" i="10"/>
  <c r="R1010" i="10"/>
  <c r="T1010" i="10" l="1"/>
  <c r="L1011" i="10"/>
  <c r="J1011" i="10"/>
  <c r="S1011" i="10" l="1"/>
  <c r="R1011" i="10"/>
  <c r="Q1011" i="10"/>
  <c r="T1011" i="10" s="1"/>
  <c r="G1012" i="10"/>
  <c r="J1012" i="10" l="1"/>
  <c r="L1012" i="10"/>
  <c r="G1013" i="10" l="1"/>
  <c r="Q1012" i="10"/>
  <c r="S1012" i="10"/>
  <c r="R1012" i="10"/>
  <c r="T1012" i="10" l="1"/>
  <c r="L1013" i="10"/>
  <c r="J1013" i="10"/>
  <c r="R1013" i="10" l="1"/>
  <c r="S1013" i="10"/>
  <c r="Q1013" i="10"/>
  <c r="T1013" i="10" s="1"/>
  <c r="G1014" i="10"/>
  <c r="L1014" i="10" l="1"/>
  <c r="J1014" i="10"/>
  <c r="S1014" i="10" l="1"/>
  <c r="R1014" i="10"/>
  <c r="G1015" i="10"/>
  <c r="Q1014" i="10"/>
  <c r="T1014" i="10" l="1"/>
  <c r="L1015" i="10"/>
  <c r="J1015" i="10"/>
  <c r="S1015" i="10" l="1"/>
  <c r="R1015" i="10"/>
  <c r="G1016" i="10"/>
  <c r="Q1015" i="10"/>
  <c r="T1015" i="10" l="1"/>
  <c r="J1016" i="10"/>
  <c r="L1016" i="10"/>
  <c r="Q1016" i="10" l="1"/>
  <c r="G1017" i="10"/>
  <c r="R1016" i="10"/>
  <c r="S1016" i="10"/>
  <c r="L1017" i="10" l="1"/>
  <c r="J1017" i="10"/>
  <c r="T1016" i="10"/>
  <c r="R1017" i="10" l="1"/>
  <c r="S1017" i="10"/>
  <c r="G1018" i="10"/>
  <c r="Q1017" i="10"/>
  <c r="T1017" i="10" s="1"/>
  <c r="L1018" i="10" l="1"/>
  <c r="J1018" i="10"/>
  <c r="Q1018" i="10" l="1"/>
  <c r="G1019" i="10"/>
  <c r="R1018" i="10"/>
  <c r="S1018" i="10"/>
  <c r="J1019" i="10" l="1"/>
  <c r="L1019" i="10"/>
  <c r="T1018" i="10"/>
  <c r="G1020" i="10" l="1"/>
  <c r="Q1019" i="10"/>
  <c r="S1019" i="10"/>
  <c r="R1019" i="10"/>
  <c r="T1019" i="10" l="1"/>
  <c r="L1020" i="10"/>
  <c r="J1020" i="10"/>
  <c r="Q1020" i="10" l="1"/>
  <c r="G1021" i="10"/>
  <c r="R1020" i="10"/>
  <c r="S1020" i="10"/>
  <c r="L1021" i="10" l="1"/>
  <c r="J1021" i="10"/>
  <c r="T1020" i="10"/>
  <c r="G1022" i="10" l="1"/>
  <c r="Q1021" i="10"/>
  <c r="R1021" i="10"/>
  <c r="S1021" i="10"/>
  <c r="T1021" i="10" l="1"/>
  <c r="J1022" i="10"/>
  <c r="L1022" i="10"/>
  <c r="G1023" i="10" l="1"/>
  <c r="Q1022" i="10"/>
  <c r="R1022" i="10"/>
  <c r="S1022" i="10"/>
  <c r="T1022" i="10" l="1"/>
  <c r="J1023" i="10"/>
  <c r="L1023" i="10"/>
  <c r="R1023" i="10" l="1"/>
  <c r="S1023" i="10"/>
  <c r="G1024" i="10"/>
  <c r="Q1023" i="10"/>
  <c r="T1023" i="10" s="1"/>
  <c r="J1024" i="10" l="1"/>
  <c r="L1024" i="10"/>
  <c r="G1025" i="10" l="1"/>
  <c r="J1025" i="10" s="1"/>
  <c r="Q1024" i="10"/>
  <c r="S1024" i="10"/>
  <c r="R1024" i="10"/>
  <c r="N1025" i="10" l="1"/>
  <c r="L1025" i="10"/>
  <c r="M1025" i="10"/>
  <c r="T1024" i="10"/>
  <c r="Q1025" i="10" l="1"/>
  <c r="G1026" i="10"/>
  <c r="H1026" i="10"/>
  <c r="R1025" i="10"/>
  <c r="S1025" i="10"/>
  <c r="I1026" i="10"/>
  <c r="J1026" i="10" l="1"/>
  <c r="T1025" i="10"/>
  <c r="M1026" i="10" l="1"/>
  <c r="L1026" i="10"/>
  <c r="N1026" i="10"/>
  <c r="I1027" i="10" l="1"/>
  <c r="N1027" i="10" s="1"/>
  <c r="S1026" i="10"/>
  <c r="R1026" i="10"/>
  <c r="H1027" i="10"/>
  <c r="M1027" i="10" s="1"/>
  <c r="H1028" i="10" s="1"/>
  <c r="M1028" i="10" s="1"/>
  <c r="G1027" i="10"/>
  <c r="Q1026" i="10"/>
  <c r="T1026" i="10" l="1"/>
  <c r="H1029" i="10"/>
  <c r="M1029" i="10" s="1"/>
  <c r="H1030" i="10" s="1"/>
  <c r="M1030" i="10" s="1"/>
  <c r="H1031" i="10" s="1"/>
  <c r="M1031" i="10" s="1"/>
  <c r="H1032" i="10" s="1"/>
  <c r="M1032" i="10" s="1"/>
  <c r="H1033" i="10" s="1"/>
  <c r="M1033" i="10" s="1"/>
  <c r="J1027" i="10"/>
  <c r="R1027" i="10" s="1"/>
  <c r="L1027" i="10"/>
  <c r="I1028" i="10"/>
  <c r="N1028" i="10" s="1"/>
  <c r="S1027" i="10" l="1"/>
  <c r="I1029" i="10"/>
  <c r="N1029" i="10" s="1"/>
  <c r="G1028" i="10"/>
  <c r="Q1027" i="10"/>
  <c r="T1027" i="10" s="1"/>
  <c r="H1034" i="10"/>
  <c r="M1034" i="10" s="1"/>
  <c r="L1028" i="10" l="1"/>
  <c r="J1028" i="10"/>
  <c r="I1030" i="10"/>
  <c r="N1030" i="10" s="1"/>
  <c r="I1031" i="10" s="1"/>
  <c r="N1031" i="10" s="1"/>
  <c r="I1032" i="10" s="1"/>
  <c r="N1032" i="10" s="1"/>
  <c r="I1033" i="10" s="1"/>
  <c r="N1033" i="10" s="1"/>
  <c r="I1034" i="10" s="1"/>
  <c r="N1034" i="10" s="1"/>
  <c r="I1035" i="10" s="1"/>
  <c r="N1035" i="10" s="1"/>
  <c r="H1035" i="10"/>
  <c r="M1035" i="10" s="1"/>
  <c r="R1028" i="10" l="1"/>
  <c r="S1028" i="10"/>
  <c r="Q1028" i="10"/>
  <c r="G1029" i="10"/>
  <c r="H1036" i="10"/>
  <c r="M1036" i="10" s="1"/>
  <c r="I1036" i="10"/>
  <c r="N1036" i="10" s="1"/>
  <c r="T1028" i="10" l="1"/>
  <c r="J1029" i="10"/>
  <c r="L1029" i="10"/>
  <c r="I1037" i="10"/>
  <c r="N1037" i="10" s="1"/>
  <c r="H1037" i="10"/>
  <c r="M1037" i="10" s="1"/>
  <c r="R1029" i="10" l="1"/>
  <c r="S1029" i="10"/>
  <c r="Q1029" i="10"/>
  <c r="T1029" i="10" s="1"/>
  <c r="G1030" i="10"/>
  <c r="H1038" i="10"/>
  <c r="M1038" i="10" s="1"/>
  <c r="I1038" i="10"/>
  <c r="N1038" i="10" s="1"/>
  <c r="J1030" i="10" l="1"/>
  <c r="L1030" i="10"/>
  <c r="I1039" i="10"/>
  <c r="N1039" i="10" s="1"/>
  <c r="H1039" i="10"/>
  <c r="M1039" i="10" s="1"/>
  <c r="Q1030" i="10" l="1"/>
  <c r="G1031" i="10"/>
  <c r="R1030" i="10"/>
  <c r="S1030" i="10"/>
  <c r="H1040" i="10"/>
  <c r="M1040" i="10" s="1"/>
  <c r="I1040" i="10"/>
  <c r="N1040" i="10" s="1"/>
  <c r="J1031" i="10" l="1"/>
  <c r="L1031" i="10"/>
  <c r="T1030" i="10"/>
  <c r="I1041" i="10"/>
  <c r="N1041" i="10" s="1"/>
  <c r="H1041" i="10"/>
  <c r="M1041" i="10" s="1"/>
  <c r="R1031" i="10" l="1"/>
  <c r="S1031" i="10"/>
  <c r="Q1031" i="10"/>
  <c r="G1032" i="10"/>
  <c r="H1042" i="10"/>
  <c r="M1042" i="10" s="1"/>
  <c r="I1042" i="10"/>
  <c r="N1042" i="10" s="1"/>
  <c r="T1031" i="10" l="1"/>
  <c r="J1032" i="10"/>
  <c r="L1032" i="10"/>
  <c r="I1043" i="10"/>
  <c r="N1043" i="10" s="1"/>
  <c r="H1043" i="10"/>
  <c r="M1043" i="10" s="1"/>
  <c r="S1032" i="10" l="1"/>
  <c r="R1032" i="10"/>
  <c r="G1033" i="10"/>
  <c r="Q1032" i="10"/>
  <c r="H1044" i="10"/>
  <c r="M1044" i="10" s="1"/>
  <c r="I1044" i="10"/>
  <c r="N1044" i="10" s="1"/>
  <c r="T1032" i="10" l="1"/>
  <c r="J1033" i="10"/>
  <c r="L1033" i="10"/>
  <c r="I1045" i="10"/>
  <c r="N1045" i="10" s="1"/>
  <c r="H1045" i="10"/>
  <c r="M1045" i="10" s="1"/>
  <c r="G1034" i="10" l="1"/>
  <c r="Q1033" i="10"/>
  <c r="R1033" i="10"/>
  <c r="S1033" i="10"/>
  <c r="H1046" i="10"/>
  <c r="M1046" i="10" s="1"/>
  <c r="I1046" i="10"/>
  <c r="N1046" i="10" s="1"/>
  <c r="T1033" i="10" l="1"/>
  <c r="J1034" i="10"/>
  <c r="L1034" i="10"/>
  <c r="I1047" i="10"/>
  <c r="N1047" i="10" s="1"/>
  <c r="H1047" i="10"/>
  <c r="M1047" i="10" s="1"/>
  <c r="Q1034" i="10" l="1"/>
  <c r="G1035" i="10"/>
  <c r="R1034" i="10"/>
  <c r="S1034" i="10"/>
  <c r="H1048" i="10"/>
  <c r="I1048" i="10"/>
  <c r="L1035" i="10" l="1"/>
  <c r="J1035" i="10"/>
  <c r="T1034" i="10"/>
  <c r="Q1035" i="10" l="1"/>
  <c r="G1036" i="10"/>
  <c r="S1035" i="10"/>
  <c r="R1035" i="10"/>
  <c r="J1036" i="10" l="1"/>
  <c r="L1036" i="10"/>
  <c r="T1035" i="10"/>
  <c r="S1036" i="10" l="1"/>
  <c r="R1036" i="10"/>
  <c r="G1037" i="10"/>
  <c r="Q1036" i="10"/>
  <c r="T1036" i="10" s="1"/>
  <c r="J1037" i="10" l="1"/>
  <c r="L1037" i="10"/>
  <c r="S1037" i="10" l="1"/>
  <c r="R1037" i="10"/>
  <c r="Q1037" i="10"/>
  <c r="T1037" i="10" s="1"/>
  <c r="G1038" i="10"/>
  <c r="L1038" i="10" l="1"/>
  <c r="J1038" i="10"/>
  <c r="S1038" i="10" l="1"/>
  <c r="R1038" i="10"/>
  <c r="Q1038" i="10"/>
  <c r="G1039" i="10"/>
  <c r="T1038" i="10" l="1"/>
  <c r="J1039" i="10"/>
  <c r="L1039" i="10"/>
  <c r="R1039" i="10" l="1"/>
  <c r="S1039" i="10"/>
  <c r="G1040" i="10"/>
  <c r="Q1039" i="10"/>
  <c r="T1039" i="10" s="1"/>
  <c r="L1040" i="10" l="1"/>
  <c r="J1040" i="10"/>
  <c r="R1040" i="10" l="1"/>
  <c r="S1040" i="10"/>
  <c r="Q1040" i="10"/>
  <c r="G1041" i="10"/>
  <c r="T1040" i="10" l="1"/>
  <c r="L1041" i="10"/>
  <c r="J1041" i="10"/>
  <c r="R1041" i="10" l="1"/>
  <c r="S1041" i="10"/>
  <c r="Q1041" i="10"/>
  <c r="G1042" i="10"/>
  <c r="T1041" i="10" l="1"/>
  <c r="L1042" i="10"/>
  <c r="J1042" i="10"/>
  <c r="R1042" i="10" l="1"/>
  <c r="S1042" i="10"/>
  <c r="Q1042" i="10"/>
  <c r="G1043" i="10"/>
  <c r="T1042" i="10" l="1"/>
  <c r="L1043" i="10"/>
  <c r="J1043" i="10"/>
  <c r="S1043" i="10" l="1"/>
  <c r="R1043" i="10"/>
  <c r="G1044" i="10"/>
  <c r="Q1043" i="10"/>
  <c r="T1043" i="10" l="1"/>
  <c r="L1044" i="10"/>
  <c r="J1044" i="10"/>
  <c r="S1044" i="10" l="1"/>
  <c r="R1044" i="10"/>
  <c r="Q1044" i="10"/>
  <c r="T1044" i="10" s="1"/>
  <c r="G1045" i="10"/>
  <c r="J1045" i="10" l="1"/>
  <c r="L1045" i="10"/>
  <c r="G1046" i="10" l="1"/>
  <c r="Q1045" i="10"/>
  <c r="S1045" i="10"/>
  <c r="R1045" i="10"/>
  <c r="T1045" i="10" l="1"/>
  <c r="L1046" i="10"/>
  <c r="J1046" i="10"/>
  <c r="S1046" i="10" l="1"/>
  <c r="R1046" i="10"/>
  <c r="G1047" i="10"/>
  <c r="Q1046" i="10"/>
  <c r="T1046" i="10" l="1"/>
  <c r="J1047" i="10"/>
  <c r="L1047" i="10"/>
  <c r="Q1047" i="10" l="1"/>
  <c r="G1048" i="10"/>
  <c r="J1048" i="10" s="1"/>
  <c r="S1047" i="10"/>
  <c r="R1047" i="10"/>
  <c r="N1048" i="10" l="1"/>
  <c r="M1048" i="10"/>
  <c r="L1048" i="10"/>
  <c r="T1047" i="10"/>
  <c r="G1049" i="10" l="1"/>
  <c r="Q1048" i="10"/>
  <c r="R1048" i="10"/>
  <c r="H1049" i="10"/>
  <c r="M1049" i="10" s="1"/>
  <c r="I1049" i="10"/>
  <c r="N1049" i="10" s="1"/>
  <c r="I1050" i="10" s="1"/>
  <c r="N1050" i="10" s="1"/>
  <c r="S1048" i="10"/>
  <c r="I1051" i="10" l="1"/>
  <c r="N1051" i="10" s="1"/>
  <c r="I1052" i="10" s="1"/>
  <c r="N1052" i="10" s="1"/>
  <c r="I1053" i="10" s="1"/>
  <c r="N1053" i="10" s="1"/>
  <c r="I1054" i="10" s="1"/>
  <c r="N1054" i="10" s="1"/>
  <c r="I1055" i="10" s="1"/>
  <c r="N1055" i="10" s="1"/>
  <c r="H1050" i="10"/>
  <c r="M1050" i="10" s="1"/>
  <c r="T1048" i="10"/>
  <c r="J1049" i="10"/>
  <c r="S1049" i="10" s="1"/>
  <c r="L1049" i="10"/>
  <c r="Q1049" i="10" l="1"/>
  <c r="G1050" i="10"/>
  <c r="H1051" i="10"/>
  <c r="M1051" i="10" s="1"/>
  <c r="R1049" i="10"/>
  <c r="I1056" i="10"/>
  <c r="N1056" i="10" s="1"/>
  <c r="J1050" i="10" l="1"/>
  <c r="L1050" i="10"/>
  <c r="H1052" i="10"/>
  <c r="M1052" i="10" s="1"/>
  <c r="H1053" i="10" s="1"/>
  <c r="M1053" i="10" s="1"/>
  <c r="H1054" i="10" s="1"/>
  <c r="M1054" i="10" s="1"/>
  <c r="H1055" i="10" s="1"/>
  <c r="M1055" i="10" s="1"/>
  <c r="H1056" i="10" s="1"/>
  <c r="M1056" i="10" s="1"/>
  <c r="H1057" i="10" s="1"/>
  <c r="M1057" i="10" s="1"/>
  <c r="T1049" i="10"/>
  <c r="I1057" i="10"/>
  <c r="N1057" i="10" s="1"/>
  <c r="S1050" i="10" l="1"/>
  <c r="R1050" i="10"/>
  <c r="Q1050" i="10"/>
  <c r="G1051" i="10"/>
  <c r="I1058" i="10"/>
  <c r="N1058" i="10" s="1"/>
  <c r="H1058" i="10"/>
  <c r="M1058" i="10" s="1"/>
  <c r="T1050" i="10" l="1"/>
  <c r="J1051" i="10"/>
  <c r="L1051" i="10"/>
  <c r="H1059" i="10"/>
  <c r="M1059" i="10" s="1"/>
  <c r="I1059" i="10"/>
  <c r="N1059" i="10" s="1"/>
  <c r="G1052" i="10" l="1"/>
  <c r="Q1051" i="10"/>
  <c r="S1051" i="10"/>
  <c r="R1051" i="10"/>
  <c r="I1060" i="10"/>
  <c r="N1060" i="10" s="1"/>
  <c r="H1060" i="10"/>
  <c r="M1060" i="10" s="1"/>
  <c r="T1051" i="10" l="1"/>
  <c r="L1052" i="10"/>
  <c r="J1052" i="10"/>
  <c r="H1061" i="10"/>
  <c r="M1061" i="10" s="1"/>
  <c r="I1061" i="10"/>
  <c r="N1061" i="10" s="1"/>
  <c r="Q1052" i="10" l="1"/>
  <c r="G1053" i="10"/>
  <c r="S1052" i="10"/>
  <c r="R1052" i="10"/>
  <c r="I1062" i="10"/>
  <c r="N1062" i="10" s="1"/>
  <c r="H1062" i="10"/>
  <c r="M1062" i="10" s="1"/>
  <c r="J1053" i="10" l="1"/>
  <c r="L1053" i="10"/>
  <c r="T1052" i="10"/>
  <c r="I1063" i="10"/>
  <c r="N1063" i="10" s="1"/>
  <c r="H1063" i="10"/>
  <c r="M1063" i="10" s="1"/>
  <c r="Q1053" i="10" l="1"/>
  <c r="G1054" i="10"/>
  <c r="R1053" i="10"/>
  <c r="S1053" i="10"/>
  <c r="H1064" i="10"/>
  <c r="M1064" i="10" s="1"/>
  <c r="I1064" i="10"/>
  <c r="N1064" i="10" s="1"/>
  <c r="L1054" i="10" l="1"/>
  <c r="J1054" i="10"/>
  <c r="T1053" i="10"/>
  <c r="I1065" i="10"/>
  <c r="N1065" i="10" s="1"/>
  <c r="H1065" i="10"/>
  <c r="M1065" i="10" s="1"/>
  <c r="G1055" i="10" l="1"/>
  <c r="Q1054" i="10"/>
  <c r="S1054" i="10"/>
  <c r="R1054" i="10"/>
  <c r="H1066" i="10"/>
  <c r="M1066" i="10" s="1"/>
  <c r="I1066" i="10"/>
  <c r="N1066" i="10" s="1"/>
  <c r="T1054" i="10" l="1"/>
  <c r="L1055" i="10"/>
  <c r="J1055" i="10"/>
  <c r="I1067" i="10"/>
  <c r="N1067" i="10" s="1"/>
  <c r="H1067" i="10"/>
  <c r="M1067" i="10" s="1"/>
  <c r="S1055" i="10" l="1"/>
  <c r="R1055" i="10"/>
  <c r="Q1055" i="10"/>
  <c r="T1055" i="10" s="1"/>
  <c r="G1056" i="10"/>
  <c r="H1068" i="10"/>
  <c r="M1068" i="10" s="1"/>
  <c r="I1068" i="10"/>
  <c r="N1068" i="10" s="1"/>
  <c r="J1056" i="10" l="1"/>
  <c r="L1056" i="10"/>
  <c r="I1069" i="10"/>
  <c r="N1069" i="10" s="1"/>
  <c r="H1069" i="10"/>
  <c r="M1069" i="10" s="1"/>
  <c r="R1056" i="10" l="1"/>
  <c r="S1056" i="10"/>
  <c r="Q1056" i="10"/>
  <c r="G1057" i="10"/>
  <c r="I1070" i="10"/>
  <c r="N1070" i="10" s="1"/>
  <c r="H1070" i="10"/>
  <c r="M1070" i="10" s="1"/>
  <c r="T1056" i="10" l="1"/>
  <c r="J1057" i="10"/>
  <c r="L1057" i="10"/>
  <c r="H1071" i="10"/>
  <c r="M1071" i="10" s="1"/>
  <c r="I1071" i="10"/>
  <c r="N1071" i="10" s="1"/>
  <c r="G1058" i="10" l="1"/>
  <c r="Q1057" i="10"/>
  <c r="S1057" i="10"/>
  <c r="R1057" i="10"/>
  <c r="I1072" i="10"/>
  <c r="N1072" i="10" s="1"/>
  <c r="H1072" i="10"/>
  <c r="M1072" i="10" s="1"/>
  <c r="T1057" i="10" l="1"/>
  <c r="J1058" i="10"/>
  <c r="L1058" i="10"/>
  <c r="H1073" i="10"/>
  <c r="M1073" i="10" s="1"/>
  <c r="I1073" i="10"/>
  <c r="N1073" i="10" s="1"/>
  <c r="G1059" i="10" l="1"/>
  <c r="Q1058" i="10"/>
  <c r="R1058" i="10"/>
  <c r="S1058" i="10"/>
  <c r="I1074" i="10"/>
  <c r="N1074" i="10" s="1"/>
  <c r="H1074" i="10"/>
  <c r="M1074" i="10" s="1"/>
  <c r="T1058" i="10" l="1"/>
  <c r="L1059" i="10"/>
  <c r="J1059" i="10"/>
  <c r="H1075" i="10"/>
  <c r="M1075" i="10" s="1"/>
  <c r="I1075" i="10"/>
  <c r="N1075" i="10" s="1"/>
  <c r="R1059" i="10" l="1"/>
  <c r="S1059" i="10"/>
  <c r="G1060" i="10"/>
  <c r="Q1059" i="10"/>
  <c r="I1076" i="10"/>
  <c r="N1076" i="10" s="1"/>
  <c r="H1076" i="10"/>
  <c r="M1076" i="10" s="1"/>
  <c r="T1059" i="10" l="1"/>
  <c r="J1060" i="10"/>
  <c r="L1060" i="10"/>
  <c r="H1077" i="10"/>
  <c r="M1077" i="10" s="1"/>
  <c r="I1077" i="10"/>
  <c r="N1077" i="10" s="1"/>
  <c r="R1060" i="10" l="1"/>
  <c r="S1060" i="10"/>
  <c r="Q1060" i="10"/>
  <c r="T1060" i="10" s="1"/>
  <c r="G1061" i="10"/>
  <c r="I1078" i="10"/>
  <c r="N1078" i="10" s="1"/>
  <c r="H1078" i="10"/>
  <c r="M1078" i="10" s="1"/>
  <c r="L1061" i="10" l="1"/>
  <c r="J1061" i="10"/>
  <c r="I1079" i="10"/>
  <c r="N1079" i="10" s="1"/>
  <c r="H1079" i="10"/>
  <c r="M1079" i="10" s="1"/>
  <c r="S1061" i="10" l="1"/>
  <c r="R1061" i="10"/>
  <c r="Q1061" i="10"/>
  <c r="G1062" i="10"/>
  <c r="H1080" i="10"/>
  <c r="M1080" i="10" s="1"/>
  <c r="I1080" i="10"/>
  <c r="N1080" i="10" s="1"/>
  <c r="T1061" i="10" l="1"/>
  <c r="L1062" i="10"/>
  <c r="J1062" i="10"/>
  <c r="I1081" i="10"/>
  <c r="N1081" i="10" s="1"/>
  <c r="H1081" i="10"/>
  <c r="M1081" i="10" s="1"/>
  <c r="R1062" i="10" l="1"/>
  <c r="S1062" i="10"/>
  <c r="G1063" i="10"/>
  <c r="Q1062" i="10"/>
  <c r="H1082" i="10"/>
  <c r="M1082" i="10" s="1"/>
  <c r="I1082" i="10"/>
  <c r="N1082" i="10" s="1"/>
  <c r="T1062" i="10" l="1"/>
  <c r="J1063" i="10"/>
  <c r="L1063" i="10"/>
  <c r="I1083" i="10"/>
  <c r="N1083" i="10" s="1"/>
  <c r="H1083" i="10"/>
  <c r="M1083" i="10" s="1"/>
  <c r="G1064" i="10" l="1"/>
  <c r="Q1063" i="10"/>
  <c r="S1063" i="10"/>
  <c r="R1063" i="10"/>
  <c r="H1084" i="10"/>
  <c r="M1084" i="10" s="1"/>
  <c r="I1084" i="10"/>
  <c r="N1084" i="10" s="1"/>
  <c r="L1064" i="10" l="1"/>
  <c r="J1064" i="10"/>
  <c r="T1063" i="10"/>
  <c r="I1085" i="10"/>
  <c r="N1085" i="10" s="1"/>
  <c r="H1085" i="10"/>
  <c r="M1085" i="10" s="1"/>
  <c r="R1064" i="10" l="1"/>
  <c r="S1064" i="10"/>
  <c r="Q1064" i="10"/>
  <c r="G1065" i="10"/>
  <c r="H1086" i="10"/>
  <c r="M1086" i="10" s="1"/>
  <c r="I1086" i="10"/>
  <c r="N1086" i="10" s="1"/>
  <c r="T1064" i="10" l="1"/>
  <c r="J1065" i="10"/>
  <c r="L1065" i="10"/>
  <c r="H1087" i="10"/>
  <c r="I1087" i="10"/>
  <c r="Q1065" i="10" l="1"/>
  <c r="G1066" i="10"/>
  <c r="R1065" i="10"/>
  <c r="S1065" i="10"/>
  <c r="L1066" i="10" l="1"/>
  <c r="J1066" i="10"/>
  <c r="T1065" i="10"/>
  <c r="S1066" i="10" l="1"/>
  <c r="R1066" i="10"/>
  <c r="G1067" i="10"/>
  <c r="Q1066" i="10"/>
  <c r="T1066" i="10" l="1"/>
  <c r="J1067" i="10"/>
  <c r="L1067" i="10"/>
  <c r="Q1067" i="10" l="1"/>
  <c r="G1068" i="10"/>
  <c r="S1067" i="10"/>
  <c r="R1067" i="10"/>
  <c r="T1067" i="10" l="1"/>
  <c r="J1068" i="10"/>
  <c r="L1068" i="10"/>
  <c r="S1068" i="10" l="1"/>
  <c r="R1068" i="10"/>
  <c r="Q1068" i="10"/>
  <c r="G1069" i="10"/>
  <c r="L1069" i="10" l="1"/>
  <c r="J1069" i="10"/>
  <c r="T1068" i="10"/>
  <c r="R1069" i="10" l="1"/>
  <c r="S1069" i="10"/>
  <c r="Q1069" i="10"/>
  <c r="G1070" i="10"/>
  <c r="T1069" i="10" l="1"/>
  <c r="J1070" i="10"/>
  <c r="L1070" i="10"/>
  <c r="Q1070" i="10" l="1"/>
  <c r="G1071" i="10"/>
  <c r="R1070" i="10"/>
  <c r="S1070" i="10"/>
  <c r="L1071" i="10" l="1"/>
  <c r="J1071" i="10"/>
  <c r="T1070" i="10"/>
  <c r="G1072" i="10" l="1"/>
  <c r="Q1071" i="10"/>
  <c r="S1071" i="10"/>
  <c r="R1071" i="10"/>
  <c r="T1071" i="10" l="1"/>
  <c r="L1072" i="10"/>
  <c r="J1072" i="10"/>
  <c r="R1072" i="10" l="1"/>
  <c r="S1072" i="10"/>
  <c r="G1073" i="10"/>
  <c r="Q1072" i="10"/>
  <c r="T1072" i="10" s="1"/>
  <c r="L1073" i="10" l="1"/>
  <c r="J1073" i="10"/>
  <c r="S1073" i="10" l="1"/>
  <c r="R1073" i="10"/>
  <c r="G1074" i="10"/>
  <c r="Q1073" i="10"/>
  <c r="T1073" i="10" l="1"/>
  <c r="J1074" i="10"/>
  <c r="L1074" i="10"/>
  <c r="R1074" i="10" l="1"/>
  <c r="S1074" i="10"/>
  <c r="Q1074" i="10"/>
  <c r="G1075" i="10"/>
  <c r="J1075" i="10" l="1"/>
  <c r="L1075" i="10"/>
  <c r="T1074" i="10"/>
  <c r="G1076" i="10" l="1"/>
  <c r="Q1075" i="10"/>
  <c r="R1075" i="10"/>
  <c r="S1075" i="10"/>
  <c r="T1075" i="10" l="1"/>
  <c r="J1076" i="10"/>
  <c r="L1076" i="10"/>
  <c r="Q1076" i="10" l="1"/>
  <c r="G1077" i="10"/>
  <c r="R1076" i="10"/>
  <c r="S1076" i="10"/>
  <c r="T1076" i="10" l="1"/>
  <c r="J1077" i="10"/>
  <c r="L1077" i="10"/>
  <c r="Q1077" i="10" l="1"/>
  <c r="G1078" i="10"/>
  <c r="S1077" i="10"/>
  <c r="R1077" i="10"/>
  <c r="T1077" i="10" l="1"/>
  <c r="J1078" i="10"/>
  <c r="L1078" i="10"/>
  <c r="Q1078" i="10" l="1"/>
  <c r="G1079" i="10"/>
  <c r="S1078" i="10"/>
  <c r="R1078" i="10"/>
  <c r="T1078" i="10" l="1"/>
  <c r="L1079" i="10"/>
  <c r="J1079" i="10"/>
  <c r="Q1079" i="10" l="1"/>
  <c r="G1080" i="10"/>
  <c r="S1079" i="10"/>
  <c r="R1079" i="10"/>
  <c r="J1080" i="10" l="1"/>
  <c r="L1080" i="10"/>
  <c r="T1079" i="10"/>
  <c r="S1080" i="10" l="1"/>
  <c r="R1080" i="10"/>
  <c r="Q1080" i="10"/>
  <c r="T1080" i="10" s="1"/>
  <c r="G1081" i="10"/>
  <c r="L1081" i="10" l="1"/>
  <c r="J1081" i="10"/>
  <c r="S1081" i="10" l="1"/>
  <c r="R1081" i="10"/>
  <c r="Q1081" i="10"/>
  <c r="G1082" i="10"/>
  <c r="T1081" i="10" l="1"/>
  <c r="L1082" i="10"/>
  <c r="J1082" i="10"/>
  <c r="S1082" i="10" l="1"/>
  <c r="R1082" i="10"/>
  <c r="Q1082" i="10"/>
  <c r="G1083" i="10"/>
  <c r="T1082" i="10" l="1"/>
  <c r="J1083" i="10"/>
  <c r="L1083" i="10"/>
  <c r="Q1083" i="10" l="1"/>
  <c r="G1084" i="10"/>
  <c r="R1083" i="10"/>
  <c r="S1083" i="10"/>
  <c r="L1084" i="10" l="1"/>
  <c r="J1084" i="10"/>
  <c r="T1083" i="10"/>
  <c r="S1084" i="10" l="1"/>
  <c r="R1084" i="10"/>
  <c r="G1085" i="10"/>
  <c r="Q1084" i="10"/>
  <c r="T1084" i="10" s="1"/>
  <c r="J1085" i="10" l="1"/>
  <c r="L1085" i="10"/>
  <c r="G1086" i="10" l="1"/>
  <c r="Q1085" i="10"/>
  <c r="S1085" i="10"/>
  <c r="R1085" i="10"/>
  <c r="J1086" i="10" l="1"/>
  <c r="L1086" i="10"/>
  <c r="T1085" i="10"/>
  <c r="G1087" i="10" l="1"/>
  <c r="J1087" i="10" s="1"/>
  <c r="Q1086" i="10"/>
  <c r="S1086" i="10"/>
  <c r="R1086" i="10"/>
  <c r="T1086" i="10" l="1"/>
  <c r="M1087" i="10"/>
  <c r="N1087" i="10"/>
  <c r="L1087" i="10"/>
  <c r="Q1087" i="10" l="1"/>
  <c r="G1088" i="10"/>
  <c r="R1087" i="10"/>
  <c r="H1088" i="10"/>
  <c r="S1087" i="10"/>
  <c r="I1088" i="10"/>
  <c r="J1088" i="10" l="1"/>
  <c r="T1087" i="10"/>
  <c r="N1088" i="10" l="1"/>
  <c r="L1088" i="10"/>
  <c r="M1088" i="10"/>
  <c r="R1088" i="10" l="1"/>
  <c r="H1089" i="10"/>
  <c r="M1089" i="10" s="1"/>
  <c r="Q1088" i="10"/>
  <c r="G1089" i="10"/>
  <c r="I1089" i="10"/>
  <c r="N1089" i="10" s="1"/>
  <c r="I1090" i="10" s="1"/>
  <c r="N1090" i="10" s="1"/>
  <c r="S1088" i="10"/>
  <c r="I1091" i="10" l="1"/>
  <c r="N1091" i="10" s="1"/>
  <c r="J1089" i="10"/>
  <c r="S1089" i="10" s="1"/>
  <c r="L1089" i="10"/>
  <c r="T1088" i="10"/>
  <c r="H1090" i="10"/>
  <c r="M1090" i="10" s="1"/>
  <c r="R1089" i="10" l="1"/>
  <c r="H1091" i="10"/>
  <c r="M1091" i="10" s="1"/>
  <c r="Q1089" i="10"/>
  <c r="G1090" i="10"/>
  <c r="I1092" i="10"/>
  <c r="N1092" i="10" s="1"/>
  <c r="I1093" i="10" s="1"/>
  <c r="N1093" i="10" s="1"/>
  <c r="I1094" i="10" s="1"/>
  <c r="N1094" i="10" s="1"/>
  <c r="I1095" i="10" s="1"/>
  <c r="N1095" i="10" s="1"/>
  <c r="I1096" i="10" s="1"/>
  <c r="N1096" i="10" s="1"/>
  <c r="I1097" i="10" s="1"/>
  <c r="N1097" i="10" s="1"/>
  <c r="T1089" i="10" l="1"/>
  <c r="L1090" i="10"/>
  <c r="J1090" i="10"/>
  <c r="H1092" i="10"/>
  <c r="M1092" i="10" s="1"/>
  <c r="I1098" i="10"/>
  <c r="N1098" i="10" s="1"/>
  <c r="S1090" i="10" l="1"/>
  <c r="R1090" i="10"/>
  <c r="Q1090" i="10"/>
  <c r="G1091" i="10"/>
  <c r="H1093" i="10"/>
  <c r="M1093" i="10" s="1"/>
  <c r="H1094" i="10" s="1"/>
  <c r="M1094" i="10" s="1"/>
  <c r="H1095" i="10" s="1"/>
  <c r="M1095" i="10" s="1"/>
  <c r="H1096" i="10" s="1"/>
  <c r="M1096" i="10" s="1"/>
  <c r="H1097" i="10" s="1"/>
  <c r="M1097" i="10" s="1"/>
  <c r="H1098" i="10" s="1"/>
  <c r="M1098" i="10" s="1"/>
  <c r="H1099" i="10" s="1"/>
  <c r="M1099" i="10" s="1"/>
  <c r="I1099" i="10"/>
  <c r="N1099" i="10" s="1"/>
  <c r="T1090" i="10" l="1"/>
  <c r="J1091" i="10"/>
  <c r="L1091" i="10"/>
  <c r="I1100" i="10"/>
  <c r="N1100" i="10" s="1"/>
  <c r="H1100" i="10"/>
  <c r="M1100" i="10" s="1"/>
  <c r="S1091" i="10" l="1"/>
  <c r="R1091" i="10"/>
  <c r="G1092" i="10"/>
  <c r="Q1091" i="10"/>
  <c r="H1101" i="10"/>
  <c r="M1101" i="10" s="1"/>
  <c r="I1101" i="10"/>
  <c r="N1101" i="10" s="1"/>
  <c r="T1091" i="10" l="1"/>
  <c r="J1092" i="10"/>
  <c r="L1092" i="10"/>
  <c r="I1102" i="10"/>
  <c r="N1102" i="10" s="1"/>
  <c r="H1102" i="10"/>
  <c r="M1102" i="10" s="1"/>
  <c r="Q1092" i="10" l="1"/>
  <c r="G1093" i="10"/>
  <c r="S1092" i="10"/>
  <c r="R1092" i="10"/>
  <c r="I1103" i="10"/>
  <c r="N1103" i="10" s="1"/>
  <c r="H1103" i="10"/>
  <c r="M1103" i="10" s="1"/>
  <c r="T1092" i="10" l="1"/>
  <c r="L1093" i="10"/>
  <c r="J1093" i="10"/>
  <c r="H1104" i="10"/>
  <c r="M1104" i="10" s="1"/>
  <c r="I1104" i="10"/>
  <c r="N1104" i="10" s="1"/>
  <c r="Q1093" i="10" l="1"/>
  <c r="G1094" i="10"/>
  <c r="S1093" i="10"/>
  <c r="R1093" i="10"/>
  <c r="H1105" i="10"/>
  <c r="M1105" i="10" s="1"/>
  <c r="I1105" i="10"/>
  <c r="N1105" i="10" s="1"/>
  <c r="L1094" i="10" l="1"/>
  <c r="J1094" i="10"/>
  <c r="T1093" i="10"/>
  <c r="I1106" i="10"/>
  <c r="N1106" i="10" s="1"/>
  <c r="H1106" i="10"/>
  <c r="M1106" i="10" s="1"/>
  <c r="R1094" i="10" l="1"/>
  <c r="S1094" i="10"/>
  <c r="Q1094" i="10"/>
  <c r="T1094" i="10" s="1"/>
  <c r="G1095" i="10"/>
  <c r="H1107" i="10"/>
  <c r="M1107" i="10" s="1"/>
  <c r="I1107" i="10"/>
  <c r="N1107" i="10" s="1"/>
  <c r="L1095" i="10" l="1"/>
  <c r="J1095" i="10"/>
  <c r="I1108" i="10"/>
  <c r="N1108" i="10" s="1"/>
  <c r="H1108" i="10"/>
  <c r="M1108" i="10" s="1"/>
  <c r="R1095" i="10" l="1"/>
  <c r="S1095" i="10"/>
  <c r="Q1095" i="10"/>
  <c r="G1096" i="10"/>
  <c r="I1109" i="10"/>
  <c r="N1109" i="10" s="1"/>
  <c r="H1109" i="10"/>
  <c r="M1109" i="10" s="1"/>
  <c r="J1096" i="10" l="1"/>
  <c r="L1096" i="10"/>
  <c r="T1095" i="10"/>
  <c r="H1110" i="10"/>
  <c r="M1110" i="10" s="1"/>
  <c r="I1110" i="10"/>
  <c r="N1110" i="10" s="1"/>
  <c r="R1096" i="10" l="1"/>
  <c r="S1096" i="10"/>
  <c r="Q1096" i="10"/>
  <c r="G1097" i="10"/>
  <c r="I1111" i="10"/>
  <c r="N1111" i="10" s="1"/>
  <c r="H1111" i="10"/>
  <c r="M1111" i="10" s="1"/>
  <c r="T1096" i="10" l="1"/>
  <c r="L1097" i="10"/>
  <c r="J1097" i="10"/>
  <c r="H1112" i="10"/>
  <c r="M1112" i="10" s="1"/>
  <c r="I1112" i="10"/>
  <c r="N1112" i="10" s="1"/>
  <c r="R1097" i="10" l="1"/>
  <c r="S1097" i="10"/>
  <c r="G1098" i="10"/>
  <c r="Q1097" i="10"/>
  <c r="T1097" i="10" s="1"/>
  <c r="I1113" i="10"/>
  <c r="N1113" i="10" s="1"/>
  <c r="H1113" i="10"/>
  <c r="M1113" i="10" s="1"/>
  <c r="L1098" i="10" l="1"/>
  <c r="J1098" i="10"/>
  <c r="H1114" i="10"/>
  <c r="M1114" i="10" s="1"/>
  <c r="I1114" i="10"/>
  <c r="N1114" i="10" s="1"/>
  <c r="G1099" i="10" l="1"/>
  <c r="Q1098" i="10"/>
  <c r="R1098" i="10"/>
  <c r="S1098" i="10"/>
  <c r="I1115" i="10"/>
  <c r="N1115" i="10" s="1"/>
  <c r="H1115" i="10"/>
  <c r="M1115" i="10" s="1"/>
  <c r="J1099" i="10" l="1"/>
  <c r="L1099" i="10"/>
  <c r="T1098" i="10"/>
  <c r="H1116" i="10"/>
  <c r="M1116" i="10" s="1"/>
  <c r="I1116" i="10"/>
  <c r="N1116" i="10" s="1"/>
  <c r="Q1099" i="10" l="1"/>
  <c r="G1100" i="10"/>
  <c r="S1099" i="10"/>
  <c r="R1099" i="10"/>
  <c r="I1117" i="10"/>
  <c r="N1117" i="10" s="1"/>
  <c r="H1117" i="10"/>
  <c r="M1117" i="10" s="1"/>
  <c r="L1100" i="10" l="1"/>
  <c r="J1100" i="10"/>
  <c r="T1099" i="10"/>
  <c r="H1118" i="10"/>
  <c r="M1118" i="10" s="1"/>
  <c r="I1118" i="10"/>
  <c r="N1118" i="10" s="1"/>
  <c r="S1100" i="10" l="1"/>
  <c r="R1100" i="10"/>
  <c r="Q1100" i="10"/>
  <c r="G1101" i="10"/>
  <c r="I1119" i="10"/>
  <c r="N1119" i="10" s="1"/>
  <c r="H1119" i="10"/>
  <c r="M1119" i="10" s="1"/>
  <c r="T1100" i="10" l="1"/>
  <c r="J1101" i="10"/>
  <c r="L1101" i="10"/>
  <c r="H1120" i="10"/>
  <c r="M1120" i="10" s="1"/>
  <c r="I1120" i="10"/>
  <c r="N1120" i="10" s="1"/>
  <c r="Q1101" i="10" l="1"/>
  <c r="G1102" i="10"/>
  <c r="S1101" i="10"/>
  <c r="R1101" i="10"/>
  <c r="H1121" i="10"/>
  <c r="M1121" i="10" s="1"/>
  <c r="I1121" i="10"/>
  <c r="N1121" i="10" s="1"/>
  <c r="L1102" i="10" l="1"/>
  <c r="J1102" i="10"/>
  <c r="T1101" i="10"/>
  <c r="I1122" i="10"/>
  <c r="N1122" i="10" s="1"/>
  <c r="H1122" i="10"/>
  <c r="M1122" i="10" s="1"/>
  <c r="G1103" i="10" l="1"/>
  <c r="Q1102" i="10"/>
  <c r="R1102" i="10"/>
  <c r="S1102" i="10"/>
  <c r="H1123" i="10"/>
  <c r="M1123" i="10" s="1"/>
  <c r="I1123" i="10"/>
  <c r="N1123" i="10" s="1"/>
  <c r="T1102" i="10" l="1"/>
  <c r="J1103" i="10"/>
  <c r="L1103" i="10"/>
  <c r="I1124" i="10"/>
  <c r="N1124" i="10" s="1"/>
  <c r="H1124" i="10"/>
  <c r="M1124" i="10" s="1"/>
  <c r="G1104" i="10" l="1"/>
  <c r="Q1103" i="10"/>
  <c r="R1103" i="10"/>
  <c r="S1103" i="10"/>
  <c r="H1125" i="10"/>
  <c r="M1125" i="10" s="1"/>
  <c r="I1125" i="10"/>
  <c r="N1125" i="10" s="1"/>
  <c r="T1103" i="10" l="1"/>
  <c r="J1104" i="10"/>
  <c r="L1104" i="10"/>
  <c r="I1126" i="10"/>
  <c r="N1126" i="10" s="1"/>
  <c r="H1126" i="10"/>
  <c r="M1126" i="10" s="1"/>
  <c r="G1105" i="10" l="1"/>
  <c r="Q1104" i="10"/>
  <c r="R1104" i="10"/>
  <c r="S1104" i="10"/>
  <c r="H1127" i="10"/>
  <c r="I1127" i="10"/>
  <c r="T1104" i="10" l="1"/>
  <c r="L1105" i="10"/>
  <c r="J1105" i="10"/>
  <c r="G1106" i="10" l="1"/>
  <c r="Q1105" i="10"/>
  <c r="R1105" i="10"/>
  <c r="S1105" i="10"/>
  <c r="T1105" i="10" l="1"/>
  <c r="L1106" i="10"/>
  <c r="J1106" i="10"/>
  <c r="G1107" i="10" l="1"/>
  <c r="Q1106" i="10"/>
  <c r="R1106" i="10"/>
  <c r="S1106" i="10"/>
  <c r="T1106" i="10" l="1"/>
  <c r="L1107" i="10"/>
  <c r="J1107" i="10"/>
  <c r="G1108" i="10" l="1"/>
  <c r="Q1107" i="10"/>
  <c r="R1107" i="10"/>
  <c r="S1107" i="10"/>
  <c r="T1107" i="10" l="1"/>
  <c r="J1108" i="10"/>
  <c r="L1108" i="10"/>
  <c r="R1108" i="10" l="1"/>
  <c r="S1108" i="10"/>
  <c r="G1109" i="10"/>
  <c r="Q1108" i="10"/>
  <c r="T1108" i="10" l="1"/>
  <c r="J1109" i="10"/>
  <c r="L1109" i="10"/>
  <c r="R1109" i="10" l="1"/>
  <c r="S1109" i="10"/>
  <c r="Q1109" i="10"/>
  <c r="G1110" i="10"/>
  <c r="T1109" i="10" l="1"/>
  <c r="L1110" i="10"/>
  <c r="J1110" i="10"/>
  <c r="Q1110" i="10" l="1"/>
  <c r="G1111" i="10"/>
  <c r="R1110" i="10"/>
  <c r="S1110" i="10"/>
  <c r="L1111" i="10" l="1"/>
  <c r="J1111" i="10"/>
  <c r="T1110" i="10"/>
  <c r="R1111" i="10" l="1"/>
  <c r="S1111" i="10"/>
  <c r="G1112" i="10"/>
  <c r="Q1111" i="10"/>
  <c r="J1112" i="10" l="1"/>
  <c r="L1112" i="10"/>
  <c r="T1111" i="10"/>
  <c r="Q1112" i="10" l="1"/>
  <c r="G1113" i="10"/>
  <c r="R1112" i="10"/>
  <c r="S1112" i="10"/>
  <c r="L1113" i="10" l="1"/>
  <c r="J1113" i="10"/>
  <c r="T1112" i="10"/>
  <c r="R1113" i="10" l="1"/>
  <c r="S1113" i="10"/>
  <c r="Q1113" i="10"/>
  <c r="T1113" i="10" s="1"/>
  <c r="G1114" i="10"/>
  <c r="L1114" i="10" l="1"/>
  <c r="J1114" i="10"/>
  <c r="G1115" i="10" l="1"/>
  <c r="Q1114" i="10"/>
  <c r="R1114" i="10"/>
  <c r="S1114" i="10"/>
  <c r="T1114" i="10" l="1"/>
  <c r="J1115" i="10"/>
  <c r="L1115" i="10"/>
  <c r="G1116" i="10" l="1"/>
  <c r="Q1115" i="10"/>
  <c r="S1115" i="10"/>
  <c r="R1115" i="10"/>
  <c r="T1115" i="10" l="1"/>
  <c r="J1116" i="10"/>
  <c r="L1116" i="10"/>
  <c r="S1116" i="10" l="1"/>
  <c r="R1116" i="10"/>
  <c r="G1117" i="10"/>
  <c r="Q1116" i="10"/>
  <c r="T1116" i="10" l="1"/>
  <c r="J1117" i="10"/>
  <c r="L1117" i="10"/>
  <c r="Q1117" i="10" l="1"/>
  <c r="G1118" i="10"/>
  <c r="S1117" i="10"/>
  <c r="R1117" i="10"/>
  <c r="J1118" i="10" l="1"/>
  <c r="L1118" i="10"/>
  <c r="T1117" i="10"/>
  <c r="S1118" i="10" l="1"/>
  <c r="R1118" i="10"/>
  <c r="Q1118" i="10"/>
  <c r="G1119" i="10"/>
  <c r="T1118" i="10" l="1"/>
  <c r="L1119" i="10"/>
  <c r="J1119" i="10"/>
  <c r="R1119" i="10" l="1"/>
  <c r="S1119" i="10"/>
  <c r="G1120" i="10"/>
  <c r="Q1119" i="10"/>
  <c r="T1119" i="10" l="1"/>
  <c r="L1120" i="10"/>
  <c r="J1120" i="10"/>
  <c r="G1121" i="10" l="1"/>
  <c r="Q1120" i="10"/>
  <c r="S1120" i="10"/>
  <c r="R1120" i="10"/>
  <c r="T1120" i="10" l="1"/>
  <c r="L1121" i="10"/>
  <c r="J1121" i="10"/>
  <c r="S1121" i="10" l="1"/>
  <c r="R1121" i="10"/>
  <c r="G1122" i="10"/>
  <c r="Q1121" i="10"/>
  <c r="T1121" i="10" l="1"/>
  <c r="J1122" i="10"/>
  <c r="L1122" i="10"/>
  <c r="G1123" i="10" l="1"/>
  <c r="Q1122" i="10"/>
  <c r="R1122" i="10"/>
  <c r="S1122" i="10"/>
  <c r="T1122" i="10" l="1"/>
  <c r="J1123" i="10"/>
  <c r="L1123" i="10"/>
  <c r="G1124" i="10" l="1"/>
  <c r="Q1123" i="10"/>
  <c r="S1123" i="10"/>
  <c r="R1123" i="10"/>
  <c r="T1123" i="10" l="1"/>
  <c r="L1124" i="10"/>
  <c r="J1124" i="10"/>
  <c r="Q1124" i="10" l="1"/>
  <c r="G1125" i="10"/>
  <c r="S1124" i="10"/>
  <c r="R1124" i="10"/>
  <c r="L1125" i="10" l="1"/>
  <c r="J1125" i="10"/>
  <c r="T1124" i="10"/>
  <c r="R1125" i="10" l="1"/>
  <c r="S1125" i="10"/>
  <c r="Q1125" i="10"/>
  <c r="G1126" i="10"/>
  <c r="T1125" i="10" l="1"/>
  <c r="J1126" i="10"/>
  <c r="L1126" i="10"/>
  <c r="R1126" i="10" l="1"/>
  <c r="S1126" i="10"/>
  <c r="Q1126" i="10"/>
  <c r="G1127" i="10"/>
  <c r="J1127" i="10" s="1"/>
  <c r="T1126" i="10" l="1"/>
  <c r="M1127" i="10"/>
  <c r="L1127" i="10"/>
  <c r="N1127" i="10"/>
  <c r="S1127" i="10" l="1"/>
  <c r="I1128" i="10"/>
  <c r="N1128" i="10" s="1"/>
  <c r="Q1127" i="10"/>
  <c r="G1128" i="10"/>
  <c r="R1127" i="10"/>
  <c r="H1128" i="10"/>
  <c r="M1128" i="10" s="1"/>
  <c r="H1129" i="10" s="1"/>
  <c r="M1129" i="10" s="1"/>
  <c r="T1127" i="10" l="1"/>
  <c r="J1128" i="10"/>
  <c r="R1128" i="10" s="1"/>
  <c r="L1128" i="10"/>
  <c r="H1130" i="10"/>
  <c r="M1130" i="10" s="1"/>
  <c r="I1129" i="10"/>
  <c r="N1129" i="10" s="1"/>
  <c r="S1128" i="10"/>
  <c r="G1129" i="10" l="1"/>
  <c r="Q1128" i="10"/>
  <c r="T1128" i="10" s="1"/>
  <c r="I1130" i="10"/>
  <c r="N1130" i="10" s="1"/>
  <c r="H1131" i="10"/>
  <c r="M1131" i="10" s="1"/>
  <c r="H1132" i="10" s="1"/>
  <c r="M1132" i="10" s="1"/>
  <c r="H1133" i="10" s="1"/>
  <c r="M1133" i="10" s="1"/>
  <c r="H1134" i="10" s="1"/>
  <c r="M1134" i="10" s="1"/>
  <c r="H1135" i="10" s="1"/>
  <c r="M1135" i="10" s="1"/>
  <c r="H1136" i="10" s="1"/>
  <c r="M1136" i="10" s="1"/>
  <c r="I1131" i="10" l="1"/>
  <c r="N1131" i="10" s="1"/>
  <c r="L1129" i="10"/>
  <c r="J1129" i="10"/>
  <c r="H1137" i="10"/>
  <c r="M1137" i="10" s="1"/>
  <c r="I1132" i="10" l="1"/>
  <c r="N1132" i="10" s="1"/>
  <c r="I1133" i="10" s="1"/>
  <c r="N1133" i="10" s="1"/>
  <c r="I1134" i="10" s="1"/>
  <c r="N1134" i="10" s="1"/>
  <c r="I1135" i="10" s="1"/>
  <c r="N1135" i="10" s="1"/>
  <c r="I1136" i="10" s="1"/>
  <c r="N1136" i="10" s="1"/>
  <c r="I1137" i="10" s="1"/>
  <c r="N1137" i="10" s="1"/>
  <c r="I1138" i="10" s="1"/>
  <c r="N1138" i="10" s="1"/>
  <c r="Q1129" i="10"/>
  <c r="G1130" i="10"/>
  <c r="R1129" i="10"/>
  <c r="S1129" i="10"/>
  <c r="H1138" i="10"/>
  <c r="M1138" i="10" s="1"/>
  <c r="L1130" i="10" l="1"/>
  <c r="J1130" i="10"/>
  <c r="T1129" i="10"/>
  <c r="I1139" i="10"/>
  <c r="N1139" i="10" s="1"/>
  <c r="H1139" i="10"/>
  <c r="M1139" i="10" s="1"/>
  <c r="R1130" i="10" l="1"/>
  <c r="S1130" i="10"/>
  <c r="Q1130" i="10"/>
  <c r="G1131" i="10"/>
  <c r="H1140" i="10"/>
  <c r="M1140" i="10" s="1"/>
  <c r="I1140" i="10"/>
  <c r="N1140" i="10" s="1"/>
  <c r="T1130" i="10" l="1"/>
  <c r="J1131" i="10"/>
  <c r="L1131" i="10"/>
  <c r="H1141" i="10"/>
  <c r="M1141" i="10" s="1"/>
  <c r="I1141" i="10"/>
  <c r="N1141" i="10" s="1"/>
  <c r="G1132" i="10" l="1"/>
  <c r="Q1131" i="10"/>
  <c r="R1131" i="10"/>
  <c r="S1131" i="10"/>
  <c r="I1142" i="10"/>
  <c r="N1142" i="10" s="1"/>
  <c r="H1142" i="10"/>
  <c r="M1142" i="10" s="1"/>
  <c r="T1131" i="10" l="1"/>
  <c r="L1132" i="10"/>
  <c r="J1132" i="10"/>
  <c r="H1143" i="10"/>
  <c r="M1143" i="10" s="1"/>
  <c r="I1143" i="10"/>
  <c r="N1143" i="10" s="1"/>
  <c r="Q1132" i="10" l="1"/>
  <c r="G1133" i="10"/>
  <c r="S1132" i="10"/>
  <c r="R1132" i="10"/>
  <c r="I1144" i="10"/>
  <c r="N1144" i="10" s="1"/>
  <c r="H1144" i="10"/>
  <c r="M1144" i="10" s="1"/>
  <c r="L1133" i="10" l="1"/>
  <c r="J1133" i="10"/>
  <c r="T1132" i="10"/>
  <c r="H1145" i="10"/>
  <c r="M1145" i="10" s="1"/>
  <c r="I1145" i="10"/>
  <c r="N1145" i="10" s="1"/>
  <c r="R1133" i="10" l="1"/>
  <c r="S1133" i="10"/>
  <c r="G1134" i="10"/>
  <c r="Q1133" i="10"/>
  <c r="I1146" i="10"/>
  <c r="N1146" i="10" s="1"/>
  <c r="H1146" i="10"/>
  <c r="M1146" i="10" s="1"/>
  <c r="T1133" i="10" l="1"/>
  <c r="J1134" i="10"/>
  <c r="L1134" i="10"/>
  <c r="H1147" i="10"/>
  <c r="M1147" i="10" s="1"/>
  <c r="I1147" i="10"/>
  <c r="N1147" i="10" s="1"/>
  <c r="S1134" i="10" l="1"/>
  <c r="R1134" i="10"/>
  <c r="G1135" i="10"/>
  <c r="Q1134" i="10"/>
  <c r="I1148" i="10"/>
  <c r="N1148" i="10" s="1"/>
  <c r="H1148" i="10"/>
  <c r="M1148" i="10" s="1"/>
  <c r="T1134" i="10" l="1"/>
  <c r="J1135" i="10"/>
  <c r="L1135" i="10"/>
  <c r="H1149" i="10"/>
  <c r="I1149" i="10"/>
  <c r="G1136" i="10" l="1"/>
  <c r="Q1135" i="10"/>
  <c r="R1135" i="10"/>
  <c r="S1135" i="10"/>
  <c r="T1135" i="10" l="1"/>
  <c r="J1136" i="10"/>
  <c r="L1136" i="10"/>
  <c r="R1136" i="10" l="1"/>
  <c r="S1136" i="10"/>
  <c r="Q1136" i="10"/>
  <c r="T1136" i="10" s="1"/>
  <c r="G1137" i="10"/>
  <c r="L1137" i="10" l="1"/>
  <c r="J1137" i="10"/>
  <c r="R1137" i="10" l="1"/>
  <c r="S1137" i="10"/>
  <c r="G1138" i="10"/>
  <c r="Q1137" i="10"/>
  <c r="T1137" i="10" s="1"/>
  <c r="L1138" i="10" l="1"/>
  <c r="J1138" i="10"/>
  <c r="R1138" i="10" l="1"/>
  <c r="S1138" i="10"/>
  <c r="G1139" i="10"/>
  <c r="Q1138" i="10"/>
  <c r="T1138" i="10" s="1"/>
  <c r="L1139" i="10" l="1"/>
  <c r="J1139" i="10"/>
  <c r="R1139" i="10" l="1"/>
  <c r="S1139" i="10"/>
  <c r="Q1139" i="10"/>
  <c r="G1140" i="10"/>
  <c r="T1139" i="10" l="1"/>
  <c r="L1140" i="10"/>
  <c r="J1140" i="10"/>
  <c r="Q1140" i="10" l="1"/>
  <c r="G1141" i="10"/>
  <c r="S1140" i="10"/>
  <c r="R1140" i="10"/>
  <c r="L1141" i="10" l="1"/>
  <c r="J1141" i="10"/>
  <c r="T1140" i="10"/>
  <c r="S1141" i="10" l="1"/>
  <c r="R1141" i="10"/>
  <c r="G1142" i="10"/>
  <c r="Q1141" i="10"/>
  <c r="T1141" i="10" l="1"/>
  <c r="L1142" i="10"/>
  <c r="J1142" i="10"/>
  <c r="R1142" i="10" l="1"/>
  <c r="S1142" i="10"/>
  <c r="Q1142" i="10"/>
  <c r="G1143" i="10"/>
  <c r="T1142" i="10" l="1"/>
  <c r="L1143" i="10"/>
  <c r="J1143" i="10"/>
  <c r="S1143" i="10" l="1"/>
  <c r="R1143" i="10"/>
  <c r="Q1143" i="10"/>
  <c r="G1144" i="10"/>
  <c r="T1143" i="10" l="1"/>
  <c r="L1144" i="10"/>
  <c r="J1144" i="10"/>
  <c r="S1144" i="10" l="1"/>
  <c r="R1144" i="10"/>
  <c r="Q1144" i="10"/>
  <c r="G1145" i="10"/>
  <c r="T1144" i="10" l="1"/>
  <c r="J1145" i="10"/>
  <c r="L1145" i="10"/>
  <c r="Q1145" i="10" l="1"/>
  <c r="G1146" i="10"/>
  <c r="S1145" i="10"/>
  <c r="R1145" i="10"/>
  <c r="L1146" i="10" l="1"/>
  <c r="J1146" i="10"/>
  <c r="T1145" i="10"/>
  <c r="S1146" i="10" l="1"/>
  <c r="R1146" i="10"/>
  <c r="Q1146" i="10"/>
  <c r="G1147" i="10"/>
  <c r="T1146" i="10" l="1"/>
  <c r="L1147" i="10"/>
  <c r="J1147" i="10"/>
  <c r="S1147" i="10" l="1"/>
  <c r="R1147" i="10"/>
  <c r="Q1147" i="10"/>
  <c r="T1147" i="10" s="1"/>
  <c r="G1148" i="10"/>
  <c r="J1148" i="10" l="1"/>
  <c r="L1148" i="10"/>
  <c r="Q1148" i="10" l="1"/>
  <c r="G1149" i="10"/>
  <c r="J1149" i="10" s="1"/>
  <c r="S1148" i="10"/>
  <c r="R1148" i="10"/>
  <c r="M1149" i="10" l="1"/>
  <c r="N1149" i="10"/>
  <c r="L1149" i="10"/>
  <c r="T1148" i="10"/>
  <c r="I1150" i="10" l="1"/>
  <c r="N1150" i="10" s="1"/>
  <c r="I1151" i="10" s="1"/>
  <c r="N1151" i="10" s="1"/>
  <c r="S1149" i="10"/>
  <c r="R1149" i="10"/>
  <c r="H1150" i="10"/>
  <c r="M1150" i="10" s="1"/>
  <c r="Q1149" i="10"/>
  <c r="G1150" i="10"/>
  <c r="T1149" i="10" l="1"/>
  <c r="J1150" i="10"/>
  <c r="S1150" i="10" s="1"/>
  <c r="L1150" i="10"/>
  <c r="H1151" i="10"/>
  <c r="M1151" i="10" s="1"/>
  <c r="R1150" i="10"/>
  <c r="I1152" i="10"/>
  <c r="N1152" i="10" s="1"/>
  <c r="I1153" i="10" l="1"/>
  <c r="N1153" i="10" s="1"/>
  <c r="I1154" i="10" s="1"/>
  <c r="N1154" i="10" s="1"/>
  <c r="I1155" i="10" s="1"/>
  <c r="N1155" i="10" s="1"/>
  <c r="I1156" i="10" s="1"/>
  <c r="N1156" i="10" s="1"/>
  <c r="I1157" i="10" s="1"/>
  <c r="N1157" i="10" s="1"/>
  <c r="I1158" i="10" s="1"/>
  <c r="N1158" i="10" s="1"/>
  <c r="H1152" i="10"/>
  <c r="M1152" i="10" s="1"/>
  <c r="Q1150" i="10"/>
  <c r="T1150" i="10" s="1"/>
  <c r="G1151" i="10"/>
  <c r="H1153" i="10" l="1"/>
  <c r="M1153" i="10" s="1"/>
  <c r="J1151" i="10"/>
  <c r="L1151" i="10"/>
  <c r="I1159" i="10"/>
  <c r="N1159" i="10" s="1"/>
  <c r="Q1151" i="10" l="1"/>
  <c r="G1152" i="10"/>
  <c r="S1151" i="10"/>
  <c r="R1151" i="10"/>
  <c r="H1154" i="10"/>
  <c r="M1154" i="10" s="1"/>
  <c r="H1155" i="10" s="1"/>
  <c r="M1155" i="10" s="1"/>
  <c r="H1156" i="10" s="1"/>
  <c r="M1156" i="10" s="1"/>
  <c r="H1157" i="10" s="1"/>
  <c r="M1157" i="10" s="1"/>
  <c r="H1158" i="10" s="1"/>
  <c r="M1158" i="10" s="1"/>
  <c r="H1159" i="10" s="1"/>
  <c r="M1159" i="10" s="1"/>
  <c r="H1160" i="10" s="1"/>
  <c r="M1160" i="10" s="1"/>
  <c r="I1160" i="10"/>
  <c r="N1160" i="10" s="1"/>
  <c r="T1151" i="10" l="1"/>
  <c r="L1152" i="10"/>
  <c r="J1152" i="10"/>
  <c r="I1161" i="10"/>
  <c r="N1161" i="10" s="1"/>
  <c r="H1161" i="10"/>
  <c r="M1161" i="10" s="1"/>
  <c r="S1152" i="10" l="1"/>
  <c r="R1152" i="10"/>
  <c r="G1153" i="10"/>
  <c r="Q1152" i="10"/>
  <c r="T1152" i="10" s="1"/>
  <c r="H1162" i="10"/>
  <c r="M1162" i="10" s="1"/>
  <c r="I1162" i="10"/>
  <c r="N1162" i="10" s="1"/>
  <c r="J1153" i="10" l="1"/>
  <c r="L1153" i="10"/>
  <c r="I1163" i="10"/>
  <c r="N1163" i="10" s="1"/>
  <c r="H1163" i="10"/>
  <c r="M1163" i="10" s="1"/>
  <c r="S1153" i="10" l="1"/>
  <c r="R1153" i="10"/>
  <c r="Q1153" i="10"/>
  <c r="G1154" i="10"/>
  <c r="I1164" i="10"/>
  <c r="N1164" i="10" s="1"/>
  <c r="H1164" i="10"/>
  <c r="M1164" i="10" s="1"/>
  <c r="T1153" i="10" l="1"/>
  <c r="J1154" i="10"/>
  <c r="L1154" i="10"/>
  <c r="H1165" i="10"/>
  <c r="M1165" i="10" s="1"/>
  <c r="I1165" i="10"/>
  <c r="N1165" i="10" s="1"/>
  <c r="G1155" i="10" l="1"/>
  <c r="Q1154" i="10"/>
  <c r="S1154" i="10"/>
  <c r="R1154" i="10"/>
  <c r="I1166" i="10"/>
  <c r="N1166" i="10" s="1"/>
  <c r="H1166" i="10"/>
  <c r="M1166" i="10" s="1"/>
  <c r="T1154" i="10" l="1"/>
  <c r="J1155" i="10"/>
  <c r="L1155" i="10"/>
  <c r="H1167" i="10"/>
  <c r="M1167" i="10" s="1"/>
  <c r="I1167" i="10"/>
  <c r="N1167" i="10" s="1"/>
  <c r="S1155" i="10" l="1"/>
  <c r="R1155" i="10"/>
  <c r="Q1155" i="10"/>
  <c r="T1155" i="10" s="1"/>
  <c r="G1156" i="10"/>
  <c r="H1168" i="10"/>
  <c r="I1168" i="10"/>
  <c r="J1156" i="10" l="1"/>
  <c r="L1156" i="10"/>
  <c r="Q1156" i="10" l="1"/>
  <c r="G1157" i="10"/>
  <c r="R1156" i="10"/>
  <c r="S1156" i="10"/>
  <c r="T1156" i="10" l="1"/>
  <c r="L1157" i="10"/>
  <c r="J1157" i="10"/>
  <c r="R1157" i="10" l="1"/>
  <c r="S1157" i="10"/>
  <c r="G1158" i="10"/>
  <c r="Q1157" i="10"/>
  <c r="T1157" i="10" l="1"/>
  <c r="J1158" i="10"/>
  <c r="L1158" i="10"/>
  <c r="R1158" i="10" l="1"/>
  <c r="S1158" i="10"/>
  <c r="G1159" i="10"/>
  <c r="Q1158" i="10"/>
  <c r="T1158" i="10" s="1"/>
  <c r="L1159" i="10" l="1"/>
  <c r="J1159" i="10"/>
  <c r="S1159" i="10" l="1"/>
  <c r="R1159" i="10"/>
  <c r="G1160" i="10"/>
  <c r="Q1159" i="10"/>
  <c r="T1159" i="10" l="1"/>
  <c r="L1160" i="10"/>
  <c r="J1160" i="10"/>
  <c r="R1160" i="10" l="1"/>
  <c r="S1160" i="10"/>
  <c r="G1161" i="10"/>
  <c r="Q1160" i="10"/>
  <c r="T1160" i="10" l="1"/>
  <c r="L1161" i="10"/>
  <c r="J1161" i="10"/>
  <c r="S1161" i="10" l="1"/>
  <c r="R1161" i="10"/>
  <c r="G1162" i="10"/>
  <c r="Q1161" i="10"/>
  <c r="T1161" i="10" l="1"/>
  <c r="L1162" i="10"/>
  <c r="J1162" i="10"/>
  <c r="S1162" i="10" l="1"/>
  <c r="R1162" i="10"/>
  <c r="Q1162" i="10"/>
  <c r="G1163" i="10"/>
  <c r="T1162" i="10" l="1"/>
  <c r="L1163" i="10"/>
  <c r="J1163" i="10"/>
  <c r="R1163" i="10" l="1"/>
  <c r="S1163" i="10"/>
  <c r="Q1163" i="10"/>
  <c r="G1164" i="10"/>
  <c r="T1163" i="10" l="1"/>
  <c r="L1164" i="10"/>
  <c r="J1164" i="10"/>
  <c r="S1164" i="10" l="1"/>
  <c r="R1164" i="10"/>
  <c r="G1165" i="10"/>
  <c r="Q1164" i="10"/>
  <c r="T1164" i="10" l="1"/>
  <c r="J1165" i="10"/>
  <c r="L1165" i="10"/>
  <c r="G1166" i="10" l="1"/>
  <c r="Q1165" i="10"/>
  <c r="R1165" i="10"/>
  <c r="S1165" i="10"/>
  <c r="L1166" i="10" l="1"/>
  <c r="J1166" i="10"/>
  <c r="T1165" i="10"/>
  <c r="R1166" i="10" l="1"/>
  <c r="S1166" i="10"/>
  <c r="Q1166" i="10"/>
  <c r="G1167" i="10"/>
  <c r="T1166" i="10" l="1"/>
  <c r="J1167" i="10"/>
  <c r="L1167" i="10"/>
  <c r="G1168" i="10" l="1"/>
  <c r="J1168" i="10" s="1"/>
  <c r="Q1167" i="10"/>
  <c r="S1167" i="10"/>
  <c r="R1167" i="10"/>
  <c r="T1167" i="10" l="1"/>
  <c r="N1168" i="10"/>
  <c r="L1168" i="10"/>
  <c r="M1168" i="10"/>
  <c r="G1169" i="10" l="1"/>
  <c r="Q1168" i="10"/>
  <c r="S1168" i="10"/>
  <c r="I1169" i="10"/>
  <c r="R1168" i="10"/>
  <c r="H1169" i="10"/>
  <c r="T1168" i="10" l="1"/>
  <c r="J1169" i="10"/>
  <c r="N1169" i="10" l="1"/>
  <c r="L1169" i="10"/>
  <c r="M1169" i="10"/>
  <c r="Q1169" i="10" l="1"/>
  <c r="G1170" i="10"/>
  <c r="H1170" i="10"/>
  <c r="M1170" i="10" s="1"/>
  <c r="R1169" i="10"/>
  <c r="S1169" i="10"/>
  <c r="I1170" i="10"/>
  <c r="N1170" i="10" s="1"/>
  <c r="I1171" i="10" l="1"/>
  <c r="N1171" i="10" s="1"/>
  <c r="H1171" i="10"/>
  <c r="M1171" i="10" s="1"/>
  <c r="T1169" i="10"/>
  <c r="J1170" i="10"/>
  <c r="S1170" i="10" s="1"/>
  <c r="L1170" i="10"/>
  <c r="R1170" i="10" l="1"/>
  <c r="H1172" i="10"/>
  <c r="M1172" i="10" s="1"/>
  <c r="Q1170" i="10"/>
  <c r="T1170" i="10" s="1"/>
  <c r="G1171" i="10"/>
  <c r="I1172" i="10"/>
  <c r="N1172" i="10" s="1"/>
  <c r="L1171" i="10" l="1"/>
  <c r="J1171" i="10"/>
  <c r="H1173" i="10"/>
  <c r="M1173" i="10" s="1"/>
  <c r="I1173" i="10"/>
  <c r="N1173" i="10" s="1"/>
  <c r="H1174" i="10" l="1"/>
  <c r="M1174" i="10" s="1"/>
  <c r="H1175" i="10" s="1"/>
  <c r="M1175" i="10" s="1"/>
  <c r="H1176" i="10" s="1"/>
  <c r="M1176" i="10" s="1"/>
  <c r="H1177" i="10" s="1"/>
  <c r="M1177" i="10" s="1"/>
  <c r="H1178" i="10" s="1"/>
  <c r="M1178" i="10" s="1"/>
  <c r="H1179" i="10" s="1"/>
  <c r="M1179" i="10" s="1"/>
  <c r="H1180" i="10" s="1"/>
  <c r="M1180" i="10" s="1"/>
  <c r="S1171" i="10"/>
  <c r="R1171" i="10"/>
  <c r="I1174" i="10"/>
  <c r="N1174" i="10" s="1"/>
  <c r="I1175" i="10" s="1"/>
  <c r="N1175" i="10" s="1"/>
  <c r="I1176" i="10" s="1"/>
  <c r="N1176" i="10" s="1"/>
  <c r="I1177" i="10" s="1"/>
  <c r="N1177" i="10" s="1"/>
  <c r="I1178" i="10" s="1"/>
  <c r="N1178" i="10" s="1"/>
  <c r="I1179" i="10" s="1"/>
  <c r="N1179" i="10" s="1"/>
  <c r="I1180" i="10" s="1"/>
  <c r="N1180" i="10" s="1"/>
  <c r="G1172" i="10"/>
  <c r="Q1171" i="10"/>
  <c r="T1171" i="10" l="1"/>
  <c r="J1172" i="10"/>
  <c r="L1172" i="10"/>
  <c r="I1181" i="10"/>
  <c r="N1181" i="10" s="1"/>
  <c r="H1181" i="10"/>
  <c r="M1181" i="10" s="1"/>
  <c r="R1172" i="10" l="1"/>
  <c r="S1172" i="10"/>
  <c r="Q1172" i="10"/>
  <c r="G1173" i="10"/>
  <c r="I1182" i="10"/>
  <c r="N1182" i="10" s="1"/>
  <c r="H1182" i="10"/>
  <c r="M1182" i="10" s="1"/>
  <c r="T1172" i="10" l="1"/>
  <c r="L1173" i="10"/>
  <c r="J1173" i="10"/>
  <c r="H1183" i="10"/>
  <c r="M1183" i="10" s="1"/>
  <c r="I1183" i="10"/>
  <c r="N1183" i="10" s="1"/>
  <c r="Q1173" i="10" l="1"/>
  <c r="G1174" i="10"/>
  <c r="R1173" i="10"/>
  <c r="S1173" i="10"/>
  <c r="I1184" i="10"/>
  <c r="H1184" i="10"/>
  <c r="T1173" i="10" l="1"/>
  <c r="J1174" i="10"/>
  <c r="L1174" i="10"/>
  <c r="G1175" i="10" l="1"/>
  <c r="Q1174" i="10"/>
  <c r="S1174" i="10"/>
  <c r="R1174" i="10"/>
  <c r="T1174" i="10" l="1"/>
  <c r="J1175" i="10"/>
  <c r="L1175" i="10"/>
  <c r="Q1175" i="10" l="1"/>
  <c r="G1176" i="10"/>
  <c r="R1175" i="10"/>
  <c r="S1175" i="10"/>
  <c r="J1176" i="10" l="1"/>
  <c r="L1176" i="10"/>
  <c r="T1175" i="10"/>
  <c r="Q1176" i="10" l="1"/>
  <c r="G1177" i="10"/>
  <c r="R1176" i="10"/>
  <c r="S1176" i="10"/>
  <c r="L1177" i="10" l="1"/>
  <c r="J1177" i="10"/>
  <c r="T1176" i="10"/>
  <c r="R1177" i="10" l="1"/>
  <c r="S1177" i="10"/>
  <c r="G1178" i="10"/>
  <c r="Q1177" i="10"/>
  <c r="T1177" i="10" l="1"/>
  <c r="J1178" i="10"/>
  <c r="L1178" i="10"/>
  <c r="G1179" i="10" l="1"/>
  <c r="Q1178" i="10"/>
  <c r="R1178" i="10"/>
  <c r="S1178" i="10"/>
  <c r="T1178" i="10" l="1"/>
  <c r="L1179" i="10"/>
  <c r="J1179" i="10"/>
  <c r="R1179" i="10" l="1"/>
  <c r="S1179" i="10"/>
  <c r="Q1179" i="10"/>
  <c r="G1180" i="10"/>
  <c r="T1179" i="10" l="1"/>
  <c r="L1180" i="10"/>
  <c r="J1180" i="10"/>
  <c r="S1180" i="10" l="1"/>
  <c r="R1180" i="10"/>
  <c r="Q1180" i="10"/>
  <c r="T1180" i="10" s="1"/>
  <c r="G1181" i="10"/>
  <c r="J1181" i="10" l="1"/>
  <c r="L1181" i="10"/>
  <c r="Q1181" i="10" l="1"/>
  <c r="G1182" i="10"/>
  <c r="R1181" i="10"/>
  <c r="S1181" i="10"/>
  <c r="L1182" i="10" l="1"/>
  <c r="J1182" i="10"/>
  <c r="T1181" i="10"/>
  <c r="S1182" i="10" l="1"/>
  <c r="R1182" i="10"/>
  <c r="G1183" i="10"/>
  <c r="Q1182" i="10"/>
  <c r="T1182" i="10" l="1"/>
  <c r="J1183" i="10"/>
  <c r="L1183" i="10"/>
  <c r="G1184" i="10" l="1"/>
  <c r="J1184" i="10" s="1"/>
  <c r="Q1183" i="10"/>
  <c r="S1183" i="10"/>
  <c r="R1183" i="10"/>
  <c r="T1183" i="10" l="1"/>
  <c r="L1184" i="10"/>
  <c r="N1184" i="10"/>
  <c r="M1184" i="10"/>
  <c r="R1184" i="10" l="1"/>
  <c r="H1185" i="10"/>
  <c r="M1185" i="10" s="1"/>
  <c r="H1186" i="10" s="1"/>
  <c r="M1186" i="10" s="1"/>
  <c r="Q1184" i="10"/>
  <c r="G1185" i="10"/>
  <c r="S1184" i="10"/>
  <c r="I1185" i="10"/>
  <c r="N1185" i="10" s="1"/>
  <c r="I1186" i="10" l="1"/>
  <c r="N1186" i="10" s="1"/>
  <c r="H1187" i="10"/>
  <c r="M1187" i="10" s="1"/>
  <c r="J1185" i="10"/>
  <c r="R1185" i="10" s="1"/>
  <c r="L1185" i="10"/>
  <c r="T1184" i="10"/>
  <c r="S1185" i="10" l="1"/>
  <c r="Q1185" i="10"/>
  <c r="G1186" i="10"/>
  <c r="H1188" i="10"/>
  <c r="M1188" i="10" s="1"/>
  <c r="H1189" i="10" s="1"/>
  <c r="M1189" i="10" s="1"/>
  <c r="H1190" i="10" s="1"/>
  <c r="M1190" i="10" s="1"/>
  <c r="H1191" i="10" s="1"/>
  <c r="M1191" i="10" s="1"/>
  <c r="H1192" i="10" s="1"/>
  <c r="M1192" i="10" s="1"/>
  <c r="H1193" i="10" s="1"/>
  <c r="M1193" i="10" s="1"/>
  <c r="I1187" i="10"/>
  <c r="N1187" i="10" s="1"/>
  <c r="T1185" i="10" l="1"/>
  <c r="I1188" i="10"/>
  <c r="N1188" i="10" s="1"/>
  <c r="L1186" i="10"/>
  <c r="J1186" i="10"/>
  <c r="H1194" i="10"/>
  <c r="M1194" i="10" s="1"/>
  <c r="R1186" i="10" l="1"/>
  <c r="S1186" i="10"/>
  <c r="G1187" i="10"/>
  <c r="Q1186" i="10"/>
  <c r="I1189" i="10"/>
  <c r="N1189" i="10" s="1"/>
  <c r="I1190" i="10" s="1"/>
  <c r="N1190" i="10" s="1"/>
  <c r="I1191" i="10" s="1"/>
  <c r="N1191" i="10" s="1"/>
  <c r="I1192" i="10" s="1"/>
  <c r="N1192" i="10" s="1"/>
  <c r="I1193" i="10" s="1"/>
  <c r="N1193" i="10" s="1"/>
  <c r="I1194" i="10" s="1"/>
  <c r="N1194" i="10" s="1"/>
  <c r="I1195" i="10" s="1"/>
  <c r="N1195" i="10" s="1"/>
  <c r="H1195" i="10"/>
  <c r="M1195" i="10" s="1"/>
  <c r="T1186" i="10" l="1"/>
  <c r="J1187" i="10"/>
  <c r="L1187" i="10"/>
  <c r="H1196" i="10"/>
  <c r="M1196" i="10" s="1"/>
  <c r="I1196" i="10"/>
  <c r="N1196" i="10" s="1"/>
  <c r="Q1187" i="10" l="1"/>
  <c r="G1188" i="10"/>
  <c r="R1187" i="10"/>
  <c r="S1187" i="10"/>
  <c r="H1197" i="10"/>
  <c r="M1197" i="10" s="1"/>
  <c r="I1197" i="10"/>
  <c r="N1197" i="10" s="1"/>
  <c r="L1188" i="10" l="1"/>
  <c r="J1188" i="10"/>
  <c r="T1187" i="10"/>
  <c r="I1198" i="10"/>
  <c r="N1198" i="10" s="1"/>
  <c r="H1198" i="10"/>
  <c r="M1198" i="10" s="1"/>
  <c r="Q1188" i="10" l="1"/>
  <c r="G1189" i="10"/>
  <c r="R1188" i="10"/>
  <c r="S1188" i="10"/>
  <c r="H1199" i="10"/>
  <c r="I1199" i="10"/>
  <c r="J1189" i="10" l="1"/>
  <c r="L1189" i="10"/>
  <c r="T1188" i="10"/>
  <c r="R1189" i="10" l="1"/>
  <c r="S1189" i="10"/>
  <c r="Q1189" i="10"/>
  <c r="G1190" i="10"/>
  <c r="T1189" i="10" l="1"/>
  <c r="J1190" i="10"/>
  <c r="L1190" i="10"/>
  <c r="R1190" i="10" l="1"/>
  <c r="S1190" i="10"/>
  <c r="Q1190" i="10"/>
  <c r="T1190" i="10" s="1"/>
  <c r="G1191" i="10"/>
  <c r="L1191" i="10" l="1"/>
  <c r="J1191" i="10"/>
  <c r="S1191" i="10" l="1"/>
  <c r="R1191" i="10"/>
  <c r="Q1191" i="10"/>
  <c r="G1192" i="10"/>
  <c r="T1191" i="10" l="1"/>
  <c r="L1192" i="10"/>
  <c r="J1192" i="10"/>
  <c r="Q1192" i="10" l="1"/>
  <c r="G1193" i="10"/>
  <c r="S1192" i="10"/>
  <c r="R1192" i="10"/>
  <c r="L1193" i="10" l="1"/>
  <c r="J1193" i="10"/>
  <c r="T1192" i="10"/>
  <c r="S1193" i="10" l="1"/>
  <c r="R1193" i="10"/>
  <c r="Q1193" i="10"/>
  <c r="G1194" i="10"/>
  <c r="T1193" i="10" l="1"/>
  <c r="L1194" i="10"/>
  <c r="J1194" i="10"/>
  <c r="S1194" i="10" l="1"/>
  <c r="R1194" i="10"/>
  <c r="G1195" i="10"/>
  <c r="Q1194" i="10"/>
  <c r="T1194" i="10" l="1"/>
  <c r="L1195" i="10"/>
  <c r="J1195" i="10"/>
  <c r="G1196" i="10" l="1"/>
  <c r="Q1195" i="10"/>
  <c r="R1195" i="10"/>
  <c r="S1195" i="10"/>
  <c r="T1195" i="10" l="1"/>
  <c r="J1196" i="10"/>
  <c r="L1196" i="10"/>
  <c r="Q1196" i="10" l="1"/>
  <c r="G1197" i="10"/>
  <c r="R1196" i="10"/>
  <c r="S1196" i="10"/>
  <c r="J1197" i="10" l="1"/>
  <c r="L1197" i="10"/>
  <c r="T1196" i="10"/>
  <c r="R1197" i="10" l="1"/>
  <c r="S1197" i="10"/>
  <c r="G1198" i="10"/>
  <c r="Q1197" i="10"/>
  <c r="T1197" i="10" l="1"/>
  <c r="J1198" i="10"/>
  <c r="L1198" i="10"/>
  <c r="Q1198" i="10" l="1"/>
  <c r="G1199" i="10"/>
  <c r="J1199" i="10" s="1"/>
  <c r="S1198" i="10"/>
  <c r="R1198" i="10"/>
  <c r="N1199" i="10" l="1"/>
  <c r="L1199" i="10"/>
  <c r="M1199" i="10"/>
  <c r="T1198" i="10"/>
  <c r="G1200" i="10" l="1"/>
  <c r="Q1199" i="10"/>
  <c r="H1200" i="10"/>
  <c r="M1200" i="10" s="1"/>
  <c r="R1199" i="10"/>
  <c r="S1199" i="10"/>
  <c r="I1200" i="10"/>
  <c r="N1200" i="10" s="1"/>
  <c r="I1201" i="10" s="1"/>
  <c r="N1201" i="10" s="1"/>
  <c r="I1202" i="10" l="1"/>
  <c r="N1202" i="10" s="1"/>
  <c r="T1199" i="10"/>
  <c r="H1201" i="10"/>
  <c r="M1201" i="10" s="1"/>
  <c r="L1200" i="10"/>
  <c r="J1200" i="10"/>
  <c r="S1200" i="10" s="1"/>
  <c r="R1200" i="10" l="1"/>
  <c r="G1201" i="10"/>
  <c r="Q1200" i="10"/>
  <c r="T1200" i="10" s="1"/>
  <c r="H1202" i="10"/>
  <c r="M1202" i="10" s="1"/>
  <c r="I1203" i="10"/>
  <c r="N1203" i="10" s="1"/>
  <c r="I1204" i="10" s="1"/>
  <c r="N1204" i="10" s="1"/>
  <c r="I1205" i="10" s="1"/>
  <c r="N1205" i="10" s="1"/>
  <c r="I1206" i="10" s="1"/>
  <c r="N1206" i="10" s="1"/>
  <c r="I1207" i="10" s="1"/>
  <c r="N1207" i="10" s="1"/>
  <c r="I1208" i="10" s="1"/>
  <c r="N1208" i="10" s="1"/>
  <c r="H1203" i="10" l="1"/>
  <c r="M1203" i="10" s="1"/>
  <c r="J1201" i="10"/>
  <c r="L1201" i="10"/>
  <c r="I1209" i="10"/>
  <c r="N1209" i="10" s="1"/>
  <c r="G1202" i="10" l="1"/>
  <c r="Q1201" i="10"/>
  <c r="S1201" i="10"/>
  <c r="R1201" i="10"/>
  <c r="H1204" i="10"/>
  <c r="M1204" i="10" s="1"/>
  <c r="H1205" i="10" s="1"/>
  <c r="M1205" i="10" s="1"/>
  <c r="H1206" i="10" s="1"/>
  <c r="M1206" i="10" s="1"/>
  <c r="H1207" i="10" s="1"/>
  <c r="M1207" i="10" s="1"/>
  <c r="H1208" i="10" s="1"/>
  <c r="M1208" i="10" s="1"/>
  <c r="H1209" i="10" s="1"/>
  <c r="M1209" i="10" s="1"/>
  <c r="T1201" i="10" l="1"/>
  <c r="L1202" i="10"/>
  <c r="J1202" i="10"/>
  <c r="G1203" i="10" l="1"/>
  <c r="Q1202" i="10"/>
  <c r="S1202" i="10"/>
  <c r="R1202" i="10"/>
  <c r="T1202" i="10" l="1"/>
  <c r="J1203" i="10"/>
  <c r="L1203" i="10"/>
  <c r="Q1203" i="10" l="1"/>
  <c r="G1204" i="10"/>
  <c r="S1203" i="10"/>
  <c r="R1203" i="10"/>
  <c r="J1204" i="10" l="1"/>
  <c r="L1204" i="10"/>
  <c r="T1203" i="10"/>
  <c r="S1204" i="10" l="1"/>
  <c r="R1204" i="10"/>
  <c r="Q1204" i="10"/>
  <c r="T1204" i="10" s="1"/>
  <c r="G1205" i="10"/>
  <c r="L1205" i="10" l="1"/>
  <c r="J1205" i="10"/>
  <c r="S1205" i="10" l="1"/>
  <c r="R1205" i="10"/>
  <c r="Q1205" i="10"/>
  <c r="G1206" i="10"/>
  <c r="T1205" i="10" l="1"/>
  <c r="J1206" i="10"/>
  <c r="L1206" i="10"/>
  <c r="R1206" i="10" l="1"/>
  <c r="S1206" i="10"/>
  <c r="G1207" i="10"/>
  <c r="Q1206" i="10"/>
  <c r="T1206" i="10" s="1"/>
  <c r="L1207" i="10" l="1"/>
  <c r="J1207" i="10"/>
  <c r="S1207" i="10" l="1"/>
  <c r="R1207" i="10"/>
  <c r="G1208" i="10"/>
  <c r="Q1207" i="10"/>
  <c r="T1207" i="10" l="1"/>
  <c r="J1208" i="10"/>
  <c r="L1208" i="10"/>
  <c r="G1209" i="10" l="1"/>
  <c r="Q1208" i="10"/>
  <c r="S1208" i="10"/>
  <c r="R1208" i="10"/>
  <c r="T1208" i="10" l="1"/>
  <c r="J1209" i="10"/>
  <c r="L1209" i="10"/>
  <c r="C14" i="10" l="1"/>
  <c r="R1209" i="10"/>
  <c r="S1209" i="10"/>
  <c r="Q1209" i="10"/>
  <c r="T1209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<sst xmlns="http://schemas.openxmlformats.org/spreadsheetml/2006/main" count="172" uniqueCount="91">
  <si>
    <t>Prices</t>
  </si>
  <si>
    <t>Daily Returns</t>
  </si>
  <si>
    <t>a Very very long String is good</t>
  </si>
  <si>
    <t>Category</t>
  </si>
  <si>
    <t>Large &amp; Mid Cap</t>
  </si>
  <si>
    <t>Conservative Hybrid</t>
  </si>
  <si>
    <t xml:space="preserve">ESG </t>
  </si>
  <si>
    <t>Benchmark</t>
  </si>
  <si>
    <t>Fund</t>
  </si>
  <si>
    <t>Bandhan Large &amp; Mid Cap Fund - Direct Plan - Growth</t>
  </si>
  <si>
    <t>Kotak Debt Hybrid Fund - Direct Plan</t>
  </si>
  <si>
    <t>quant ESG Integration Strategy Fund - Growth Option - Direct Plan</t>
  </si>
  <si>
    <t>NIFTY 500</t>
  </si>
  <si>
    <t>Formula covariance matrix</t>
  </si>
  <si>
    <t>Average returns</t>
  </si>
  <si>
    <t>Daily</t>
  </si>
  <si>
    <t>Annual</t>
  </si>
  <si>
    <t>since this is normal returns,</t>
  </si>
  <si>
    <t>252 is no. of trading days</t>
  </si>
  <si>
    <t>.</t>
  </si>
  <si>
    <t>Covariance matrix with Data Analysis Tool</t>
  </si>
  <si>
    <t>Variance of Returns (does not match with VCV matrix outputs)</t>
  </si>
  <si>
    <t>Full covariance matrix</t>
  </si>
  <si>
    <t>A very very long string is good</t>
  </si>
  <si>
    <t xml:space="preserve">
Bandhan Large &amp; Mid Cap Fund - Direct Plan - Growth</t>
  </si>
  <si>
    <t xml:space="preserve">
Kotak Debt Hybrid Fund - Direct Plan</t>
  </si>
  <si>
    <t>Covariance matrix (∑)</t>
  </si>
  <si>
    <t>Inverse covariance matrix (∑^(-1))</t>
  </si>
  <si>
    <t>Vector of ones (1)</t>
  </si>
  <si>
    <t>Matrix product ∑^(-1) * 1</t>
  </si>
  <si>
    <t>Inner product 1' * ∑^(-1) * 1</t>
  </si>
  <si>
    <t>GMV portfolio (∑^(-1) * 1 / (1' * ∑^(-1) * 1))</t>
  </si>
  <si>
    <t>Sum of weights</t>
  </si>
  <si>
    <t>Leverage</t>
  </si>
  <si>
    <t>Matrix product ∑^(-1) * µ</t>
  </si>
  <si>
    <t>Vector of Exp. Ret</t>
  </si>
  <si>
    <t>Inner product 1' * ∑^(-1) * µ</t>
  </si>
  <si>
    <t>MRR portfolio (∑^(-1) * µ / (1' * ∑^(-1) * µ))</t>
  </si>
  <si>
    <t>Inputs</t>
  </si>
  <si>
    <t>Coefficients</t>
  </si>
  <si>
    <t>A</t>
  </si>
  <si>
    <t>B</t>
  </si>
  <si>
    <t>C</t>
  </si>
  <si>
    <t>Target Volatility</t>
  </si>
  <si>
    <t>Set as volatility of the Conserv Hyb fund</t>
  </si>
  <si>
    <t>Expected Returns (Ann.)</t>
  </si>
  <si>
    <t>Risk tolerance parameter</t>
  </si>
  <si>
    <t>Outputs</t>
  </si>
  <si>
    <t>Efficient Portfolio</t>
  </si>
  <si>
    <t>Solver</t>
  </si>
  <si>
    <t>Non-zero constraint</t>
  </si>
  <si>
    <t>Portfolio expected return</t>
  </si>
  <si>
    <t>Portfolio variance</t>
  </si>
  <si>
    <t>Portfolio volatility</t>
  </si>
  <si>
    <t>Target weights</t>
  </si>
  <si>
    <t>Euro Positions</t>
  </si>
  <si>
    <t>Portfolio value</t>
  </si>
  <si>
    <t>Weights</t>
  </si>
  <si>
    <t>Portfolio Weight</t>
  </si>
  <si>
    <t>Portfolio Return</t>
  </si>
  <si>
    <t>L&amp;MC</t>
  </si>
  <si>
    <t>Cons Hyb</t>
  </si>
  <si>
    <t>ESG</t>
  </si>
  <si>
    <t>Date</t>
  </si>
  <si>
    <t>Sum of euro positions</t>
  </si>
  <si>
    <t>Rebalancing</t>
  </si>
  <si>
    <t>Initial portfolio value</t>
  </si>
  <si>
    <t>Rebalancing frequency</t>
  </si>
  <si>
    <t>M</t>
  </si>
  <si>
    <t>Rebalancing frequency (in days)</t>
  </si>
  <si>
    <t>Returns</t>
  </si>
  <si>
    <t>Time Frame (Years)</t>
  </si>
  <si>
    <t>GM</t>
  </si>
  <si>
    <t>Excess Return over Benchmark</t>
  </si>
  <si>
    <t>Returns - NIFTY 500</t>
  </si>
  <si>
    <t>Standard Deviation (Ann.)</t>
  </si>
  <si>
    <t>Sharpe Ratio</t>
  </si>
  <si>
    <t>Expected Returns</t>
  </si>
  <si>
    <t>Risk-free Rate</t>
  </si>
  <si>
    <t>Share Ratio</t>
  </si>
  <si>
    <t>Based on Solver Fixed Mix</t>
  </si>
  <si>
    <t>Cumulative Daily Returns</t>
  </si>
  <si>
    <t>Cumulative Excess Returns</t>
  </si>
  <si>
    <t>Rolling 12M Returns</t>
  </si>
  <si>
    <t>Portfolio</t>
  </si>
  <si>
    <t>Excess Returns</t>
  </si>
  <si>
    <t>Large &amp; Mid Cap, Conservative Hybrid, ESG</t>
  </si>
  <si>
    <t>Portfolio - NIFTY 500</t>
  </si>
  <si>
    <t>Name</t>
  </si>
  <si>
    <t>Standard Deviation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</si>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</sst>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"/>
    <numFmt numFmtId="165" formatCode="0.0000%"/>
    <numFmt numFmtId="166" formatCode="0.00000%"/>
    <numFmt numFmtId="167" formatCode="0.0%"/>
    <numFmt numFmtId="168" formatCode="_ [$₹-4009]\ * #,##0.00_ ;_ [$₹-4009]\ * \-#,##0.00_ ;_ [$₹-4009]\ * &quot;-&quot;??_ ;_ @_ "/>
    <numFmt numFmtId="169" formatCode="0.0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472C4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206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1154A"/>
        <bgColor indexed="64"/>
      </patternFill>
    </fill>
    <fill>
      <patternFill patternType="solid">
        <fgColor rgb="FFA52B9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34D8C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9" fillId="0" borderId="2" applyNumberFormat="0" applyAlignment="0" applyProtection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  <xf numFmtId="0" fontId="0" fillId="2" borderId="1" xfId="2" applyFont="1"/>
    <xf numFmtId="10" fontId="0" fillId="2" borderId="1" xfId="1" applyNumberFormat="1" applyFont="1" applyFill="1" applyBorder="1"/>
    <xf numFmtId="0" fontId="6" fillId="2" borderId="1" xfId="2" applyFont="1" applyAlignment="1">
      <alignment horizontal="center"/>
    </xf>
    <xf numFmtId="0" fontId="0" fillId="2" borderId="1" xfId="2" applyFont="1" applyAlignment="1"/>
    <xf numFmtId="164" fontId="0" fillId="2" borderId="1" xfId="2" applyNumberFormat="1" applyFont="1" applyAlignme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wrapText="1"/>
    </xf>
    <xf numFmtId="14" fontId="4" fillId="4" borderId="0" xfId="0" applyNumberFormat="1" applyFont="1" applyFill="1" applyAlignment="1">
      <alignment horizontal="right"/>
    </xf>
    <xf numFmtId="10" fontId="0" fillId="2" borderId="1" xfId="2" applyNumberFormat="1" applyFont="1"/>
    <xf numFmtId="0" fontId="2" fillId="3" borderId="0" xfId="0" applyFont="1" applyFill="1"/>
    <xf numFmtId="164" fontId="0" fillId="0" borderId="1" xfId="2" applyNumberFormat="1" applyFont="1" applyFill="1" applyAlignment="1"/>
    <xf numFmtId="14" fontId="0" fillId="0" borderId="0" xfId="0" applyNumberFormat="1"/>
    <xf numFmtId="9" fontId="0" fillId="2" borderId="1" xfId="1" applyFont="1" applyFill="1" applyBorder="1"/>
    <xf numFmtId="0" fontId="7" fillId="0" borderId="0" xfId="0" applyFont="1"/>
    <xf numFmtId="165" fontId="0" fillId="2" borderId="1" xfId="1" applyNumberFormat="1" applyFont="1" applyFill="1" applyBorder="1"/>
    <xf numFmtId="0" fontId="2" fillId="0" borderId="0" xfId="0" applyFont="1"/>
    <xf numFmtId="0" fontId="8" fillId="0" borderId="0" xfId="0" applyFont="1"/>
    <xf numFmtId="164" fontId="7" fillId="0" borderId="1" xfId="2" applyNumberFormat="1" applyFont="1" applyFill="1" applyAlignment="1"/>
    <xf numFmtId="166" fontId="0" fillId="2" borderId="1" xfId="1" applyNumberFormat="1" applyFont="1" applyFill="1" applyBorder="1"/>
    <xf numFmtId="9" fontId="9" fillId="0" borderId="2" xfId="3" applyNumberFormat="1"/>
    <xf numFmtId="167" fontId="0" fillId="0" borderId="0" xfId="1" applyNumberFormat="1" applyFont="1"/>
    <xf numFmtId="168" fontId="9" fillId="0" borderId="2" xfId="3" applyNumberFormat="1"/>
    <xf numFmtId="168" fontId="0" fillId="0" borderId="0" xfId="0" applyNumberFormat="1"/>
    <xf numFmtId="9" fontId="0" fillId="0" borderId="0" xfId="1" applyFont="1"/>
    <xf numFmtId="0" fontId="2" fillId="5" borderId="0" xfId="0" applyFont="1" applyFill="1" applyAlignment="1">
      <alignment horizontal="center"/>
    </xf>
    <xf numFmtId="0" fontId="4" fillId="6" borderId="0" xfId="0" applyFont="1" applyFill="1"/>
    <xf numFmtId="2" fontId="0" fillId="7" borderId="1" xfId="2" applyNumberFormat="1" applyFont="1" applyFill="1"/>
    <xf numFmtId="0" fontId="0" fillId="7" borderId="0" xfId="0" applyFill="1"/>
    <xf numFmtId="0" fontId="0" fillId="4" borderId="0" xfId="0" applyFill="1"/>
    <xf numFmtId="1" fontId="0" fillId="7" borderId="1" xfId="2" applyNumberFormat="1" applyFont="1" applyFill="1" applyAlignment="1">
      <alignment horizontal="center"/>
    </xf>
    <xf numFmtId="169" fontId="0" fillId="0" borderId="0" xfId="1" applyNumberFormat="1" applyFont="1"/>
    <xf numFmtId="0" fontId="0" fillId="8" borderId="0" xfId="0" applyFill="1"/>
    <xf numFmtId="9" fontId="0" fillId="0" borderId="0" xfId="0" applyNumberFormat="1"/>
    <xf numFmtId="9" fontId="0" fillId="2" borderId="1" xfId="2" applyNumberFormat="1" applyFont="1"/>
    <xf numFmtId="2" fontId="0" fillId="0" borderId="0" xfId="1" applyNumberFormat="1" applyFont="1"/>
    <xf numFmtId="0" fontId="0" fillId="0" borderId="3" xfId="0" applyBorder="1"/>
    <xf numFmtId="10" fontId="0" fillId="0" borderId="3" xfId="1" applyNumberFormat="1" applyFont="1" applyBorder="1"/>
    <xf numFmtId="0" fontId="4" fillId="6" borderId="0" xfId="0" applyFont="1" applyFill="1" applyAlignment="1">
      <alignment horizontal="center"/>
    </xf>
    <xf numFmtId="10" fontId="9" fillId="0" borderId="2" xfId="1" applyNumberFormat="1" applyFont="1" applyBorder="1"/>
    <xf numFmtId="0" fontId="4" fillId="6" borderId="0" xfId="0" applyFont="1" applyFill="1" applyAlignment="1">
      <alignment horizontal="center" wrapText="1"/>
    </xf>
    <xf numFmtId="10" fontId="9" fillId="0" borderId="2" xfId="3" applyNumberFormat="1"/>
    <xf numFmtId="0" fontId="0" fillId="0" borderId="0" xfId="0" applyAlignment="1">
      <alignment wrapText="1"/>
    </xf>
    <xf numFmtId="0" fontId="4" fillId="9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10" fontId="0" fillId="0" borderId="0" xfId="0" applyNumberFormat="1"/>
    <xf numFmtId="2" fontId="0" fillId="0" borderId="3" xfId="1" applyNumberFormat="1" applyFont="1" applyBorder="1"/>
    <xf numFmtId="0" fontId="0" fillId="5" borderId="0" xfId="0" applyFill="1"/>
    <xf numFmtId="167" fontId="0" fillId="0" borderId="4" xfId="1" applyNumberFormat="1" applyFont="1" applyBorder="1"/>
    <xf numFmtId="0" fontId="4" fillId="10" borderId="0" xfId="0" applyFont="1" applyFill="1"/>
    <xf numFmtId="14" fontId="11" fillId="0" borderId="0" xfId="0" applyNumberFormat="1" applyFont="1"/>
    <xf numFmtId="167" fontId="0" fillId="0" borderId="5" xfId="1" applyNumberFormat="1" applyFont="1" applyBorder="1"/>
    <xf numFmtId="0" fontId="2" fillId="11" borderId="6" xfId="0" applyFont="1" applyFill="1" applyBorder="1"/>
    <xf numFmtId="0" fontId="2" fillId="11" borderId="7" xfId="0" applyFont="1" applyFill="1" applyBorder="1"/>
    <xf numFmtId="9" fontId="9" fillId="0" borderId="8" xfId="3" applyNumberFormat="1" applyBorder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4">
    <cellStyle name="Input" xfId="3" builtinId="20" customBuiltin="1"/>
    <cellStyle name="Normal" xfId="0" builtinId="0"/>
    <cellStyle name="Note" xfId="2" builtinId="10"/>
    <cellStyle name="Percent" xfId="1" builtinId="5"/>
  </cellStyles>
  <dxfs count="17">
    <dxf>
      <numFmt numFmtId="13" formatCode="0%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numFmt numFmtId="13" formatCode="0%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numFmt numFmtId="13" formatCode="0%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/>
        <vertical/>
        <horizontal/>
      </border>
    </dxf>
    <dxf>
      <border outline="0"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72C4"/>
        <name val="Aptos Narrow"/>
        <family val="2"/>
        <scheme val="minor"/>
      </font>
      <numFmt numFmtId="14" formatCode="0.00%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72C4"/>
        <name val="Aptos Narrow"/>
        <family val="2"/>
        <scheme val="minor"/>
      </font>
      <numFmt numFmtId="14" formatCode="0.00%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0" formatCode="dd/mm/yyyy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72C4"/>
        <name val="Aptos Narrow"/>
        <family val="2"/>
        <scheme val="minor"/>
      </font>
      <numFmt numFmtId="14" formatCode="0.00%"/>
      <border diagonalUp="0" diagonalDown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  <vertical/>
        <horizontal/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dd/mm/yyyy"/>
      <fill>
        <patternFill patternType="solid">
          <fgColor indexed="64"/>
          <bgColor rgb="FF4472C4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34D8C"/>
      <color rgb="FF4472C4"/>
      <color rgb="FF6E3A69"/>
      <color rgb="FFC9A6C5"/>
      <color rgb="FF51154A"/>
      <color rgb="FF7A206F"/>
      <color rgb="FFAE79A9"/>
      <color rgb="FF85377E"/>
      <color rgb="FFE4D2E2"/>
      <color rgb="FFBB90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Rolling 12M</a:t>
            </a:r>
            <a:r>
              <a:rPr lang="en-IN" baseline="0"/>
              <a:t>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0671198101323"/>
          <c:y val="0.19903087992773008"/>
          <c:w val="0.86279480914710804"/>
          <c:h val="0.5541612459294295"/>
        </c:manualLayout>
      </c:layout>
      <c:lineChart>
        <c:grouping val="standard"/>
        <c:varyColors val="0"/>
        <c:ser>
          <c:idx val="0"/>
          <c:order val="0"/>
          <c:tx>
            <c:strRef>
              <c:f>DashboardData!$G$251</c:f>
              <c:strCache>
                <c:ptCount val="1"/>
                <c:pt idx="0">
                  <c:v>NIFTY 500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numRef>
              <c:f>DashboardData!$A$252:$A$1212</c:f>
              <c:numCache>
                <c:formatCode>m/d/yyyy</c:formatCode>
                <c:ptCount val="961"/>
                <c:pt idx="0">
                  <c:v>44509</c:v>
                </c:pt>
                <c:pt idx="1">
                  <c:v>44510</c:v>
                </c:pt>
                <c:pt idx="2">
                  <c:v>44511</c:v>
                </c:pt>
                <c:pt idx="3">
                  <c:v>44512</c:v>
                </c:pt>
                <c:pt idx="4">
                  <c:v>44515</c:v>
                </c:pt>
                <c:pt idx="5">
                  <c:v>44516</c:v>
                </c:pt>
                <c:pt idx="6">
                  <c:v>44517</c:v>
                </c:pt>
                <c:pt idx="7">
                  <c:v>44518</c:v>
                </c:pt>
                <c:pt idx="8">
                  <c:v>44522</c:v>
                </c:pt>
                <c:pt idx="9">
                  <c:v>44523</c:v>
                </c:pt>
                <c:pt idx="10">
                  <c:v>44524</c:v>
                </c:pt>
                <c:pt idx="11">
                  <c:v>44525</c:v>
                </c:pt>
                <c:pt idx="12">
                  <c:v>44526</c:v>
                </c:pt>
                <c:pt idx="13">
                  <c:v>44529</c:v>
                </c:pt>
                <c:pt idx="14">
                  <c:v>44530</c:v>
                </c:pt>
                <c:pt idx="15">
                  <c:v>44531</c:v>
                </c:pt>
                <c:pt idx="16">
                  <c:v>44532</c:v>
                </c:pt>
                <c:pt idx="17">
                  <c:v>44533</c:v>
                </c:pt>
                <c:pt idx="18">
                  <c:v>44536</c:v>
                </c:pt>
                <c:pt idx="19">
                  <c:v>44537</c:v>
                </c:pt>
                <c:pt idx="20">
                  <c:v>44538</c:v>
                </c:pt>
                <c:pt idx="21">
                  <c:v>44539</c:v>
                </c:pt>
                <c:pt idx="22">
                  <c:v>44540</c:v>
                </c:pt>
                <c:pt idx="23">
                  <c:v>44543</c:v>
                </c:pt>
                <c:pt idx="24">
                  <c:v>44544</c:v>
                </c:pt>
                <c:pt idx="25">
                  <c:v>44545</c:v>
                </c:pt>
                <c:pt idx="26">
                  <c:v>44546</c:v>
                </c:pt>
                <c:pt idx="27">
                  <c:v>44547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44578</c:v>
                </c:pt>
                <c:pt idx="49">
                  <c:v>44579</c:v>
                </c:pt>
                <c:pt idx="50">
                  <c:v>44580</c:v>
                </c:pt>
                <c:pt idx="51">
                  <c:v>44581</c:v>
                </c:pt>
                <c:pt idx="52">
                  <c:v>44582</c:v>
                </c:pt>
                <c:pt idx="53">
                  <c:v>44585</c:v>
                </c:pt>
                <c:pt idx="54">
                  <c:v>44586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44613</c:v>
                </c:pt>
                <c:pt idx="73">
                  <c:v>44614</c:v>
                </c:pt>
                <c:pt idx="74">
                  <c:v>44615</c:v>
                </c:pt>
                <c:pt idx="75">
                  <c:v>44616</c:v>
                </c:pt>
                <c:pt idx="76">
                  <c:v>44617</c:v>
                </c:pt>
                <c:pt idx="77">
                  <c:v>44620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44641</c:v>
                </c:pt>
                <c:pt idx="91">
                  <c:v>44642</c:v>
                </c:pt>
                <c:pt idx="92">
                  <c:v>44643</c:v>
                </c:pt>
                <c:pt idx="93">
                  <c:v>44644</c:v>
                </c:pt>
                <c:pt idx="94">
                  <c:v>44645</c:v>
                </c:pt>
                <c:pt idx="95">
                  <c:v>44648</c:v>
                </c:pt>
                <c:pt idx="96">
                  <c:v>44649</c:v>
                </c:pt>
                <c:pt idx="97">
                  <c:v>44650</c:v>
                </c:pt>
                <c:pt idx="98">
                  <c:v>44651</c:v>
                </c:pt>
                <c:pt idx="99">
                  <c:v>44652</c:v>
                </c:pt>
                <c:pt idx="100">
                  <c:v>44655</c:v>
                </c:pt>
                <c:pt idx="101">
                  <c:v>44656</c:v>
                </c:pt>
                <c:pt idx="102">
                  <c:v>44657</c:v>
                </c:pt>
                <c:pt idx="103">
                  <c:v>44658</c:v>
                </c:pt>
                <c:pt idx="104">
                  <c:v>44659</c:v>
                </c:pt>
                <c:pt idx="105">
                  <c:v>44662</c:v>
                </c:pt>
                <c:pt idx="106">
                  <c:v>44663</c:v>
                </c:pt>
                <c:pt idx="107">
                  <c:v>44664</c:v>
                </c:pt>
                <c:pt idx="108">
                  <c:v>44669</c:v>
                </c:pt>
                <c:pt idx="109">
                  <c:v>44670</c:v>
                </c:pt>
                <c:pt idx="110">
                  <c:v>44671</c:v>
                </c:pt>
                <c:pt idx="111">
                  <c:v>44672</c:v>
                </c:pt>
                <c:pt idx="112">
                  <c:v>44673</c:v>
                </c:pt>
                <c:pt idx="113">
                  <c:v>44676</c:v>
                </c:pt>
                <c:pt idx="114">
                  <c:v>44677</c:v>
                </c:pt>
                <c:pt idx="115">
                  <c:v>44678</c:v>
                </c:pt>
                <c:pt idx="116">
                  <c:v>44679</c:v>
                </c:pt>
                <c:pt idx="117">
                  <c:v>44680</c:v>
                </c:pt>
                <c:pt idx="118">
                  <c:v>44683</c:v>
                </c:pt>
                <c:pt idx="119">
                  <c:v>44685</c:v>
                </c:pt>
                <c:pt idx="120">
                  <c:v>44686</c:v>
                </c:pt>
                <c:pt idx="121">
                  <c:v>44687</c:v>
                </c:pt>
                <c:pt idx="122">
                  <c:v>44690</c:v>
                </c:pt>
                <c:pt idx="123">
                  <c:v>44691</c:v>
                </c:pt>
                <c:pt idx="124">
                  <c:v>44692</c:v>
                </c:pt>
                <c:pt idx="125">
                  <c:v>44693</c:v>
                </c:pt>
                <c:pt idx="126">
                  <c:v>44694</c:v>
                </c:pt>
                <c:pt idx="127">
                  <c:v>44697</c:v>
                </c:pt>
                <c:pt idx="128">
                  <c:v>44698</c:v>
                </c:pt>
                <c:pt idx="129">
                  <c:v>44699</c:v>
                </c:pt>
                <c:pt idx="130">
                  <c:v>44700</c:v>
                </c:pt>
                <c:pt idx="131">
                  <c:v>44701</c:v>
                </c:pt>
                <c:pt idx="132">
                  <c:v>44704</c:v>
                </c:pt>
                <c:pt idx="133">
                  <c:v>44705</c:v>
                </c:pt>
                <c:pt idx="134">
                  <c:v>44706</c:v>
                </c:pt>
                <c:pt idx="135">
                  <c:v>44707</c:v>
                </c:pt>
                <c:pt idx="136">
                  <c:v>44708</c:v>
                </c:pt>
                <c:pt idx="137">
                  <c:v>44711</c:v>
                </c:pt>
                <c:pt idx="138">
                  <c:v>44712</c:v>
                </c:pt>
                <c:pt idx="139">
                  <c:v>44713</c:v>
                </c:pt>
                <c:pt idx="140">
                  <c:v>44714</c:v>
                </c:pt>
                <c:pt idx="141">
                  <c:v>44715</c:v>
                </c:pt>
                <c:pt idx="142">
                  <c:v>44718</c:v>
                </c:pt>
                <c:pt idx="143">
                  <c:v>44719</c:v>
                </c:pt>
                <c:pt idx="144">
                  <c:v>44720</c:v>
                </c:pt>
                <c:pt idx="145">
                  <c:v>44721</c:v>
                </c:pt>
                <c:pt idx="146">
                  <c:v>44722</c:v>
                </c:pt>
                <c:pt idx="147">
                  <c:v>44725</c:v>
                </c:pt>
                <c:pt idx="148">
                  <c:v>44726</c:v>
                </c:pt>
                <c:pt idx="149">
                  <c:v>44727</c:v>
                </c:pt>
                <c:pt idx="150">
                  <c:v>44728</c:v>
                </c:pt>
                <c:pt idx="151">
                  <c:v>44729</c:v>
                </c:pt>
                <c:pt idx="152">
                  <c:v>44732</c:v>
                </c:pt>
                <c:pt idx="153">
                  <c:v>44733</c:v>
                </c:pt>
                <c:pt idx="154">
                  <c:v>44734</c:v>
                </c:pt>
                <c:pt idx="155">
                  <c:v>44735</c:v>
                </c:pt>
                <c:pt idx="156">
                  <c:v>44736</c:v>
                </c:pt>
                <c:pt idx="157">
                  <c:v>44739</c:v>
                </c:pt>
                <c:pt idx="158">
                  <c:v>44740</c:v>
                </c:pt>
                <c:pt idx="159">
                  <c:v>44741</c:v>
                </c:pt>
                <c:pt idx="160">
                  <c:v>44742</c:v>
                </c:pt>
                <c:pt idx="161">
                  <c:v>44743</c:v>
                </c:pt>
                <c:pt idx="162">
                  <c:v>44746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44783</c:v>
                </c:pt>
                <c:pt idx="189">
                  <c:v>44784</c:v>
                </c:pt>
                <c:pt idx="190">
                  <c:v>44785</c:v>
                </c:pt>
                <c:pt idx="191">
                  <c:v>44789</c:v>
                </c:pt>
                <c:pt idx="192">
                  <c:v>44790</c:v>
                </c:pt>
                <c:pt idx="193">
                  <c:v>44791</c:v>
                </c:pt>
                <c:pt idx="194">
                  <c:v>44792</c:v>
                </c:pt>
                <c:pt idx="195">
                  <c:v>44795</c:v>
                </c:pt>
                <c:pt idx="196">
                  <c:v>44796</c:v>
                </c:pt>
                <c:pt idx="197">
                  <c:v>44797</c:v>
                </c:pt>
                <c:pt idx="198">
                  <c:v>44798</c:v>
                </c:pt>
                <c:pt idx="199">
                  <c:v>44799</c:v>
                </c:pt>
                <c:pt idx="200">
                  <c:v>44802</c:v>
                </c:pt>
                <c:pt idx="201">
                  <c:v>44803</c:v>
                </c:pt>
                <c:pt idx="202">
                  <c:v>44805</c:v>
                </c:pt>
                <c:pt idx="203">
                  <c:v>44806</c:v>
                </c:pt>
                <c:pt idx="204">
                  <c:v>44809</c:v>
                </c:pt>
                <c:pt idx="205">
                  <c:v>44810</c:v>
                </c:pt>
                <c:pt idx="206">
                  <c:v>44811</c:v>
                </c:pt>
                <c:pt idx="207">
                  <c:v>44812</c:v>
                </c:pt>
                <c:pt idx="208">
                  <c:v>44813</c:v>
                </c:pt>
                <c:pt idx="209">
                  <c:v>44816</c:v>
                </c:pt>
                <c:pt idx="210">
                  <c:v>44817</c:v>
                </c:pt>
                <c:pt idx="211">
                  <c:v>44818</c:v>
                </c:pt>
                <c:pt idx="212">
                  <c:v>44819</c:v>
                </c:pt>
                <c:pt idx="213">
                  <c:v>44820</c:v>
                </c:pt>
                <c:pt idx="214">
                  <c:v>44823</c:v>
                </c:pt>
                <c:pt idx="215">
                  <c:v>44824</c:v>
                </c:pt>
                <c:pt idx="216">
                  <c:v>44825</c:v>
                </c:pt>
                <c:pt idx="217">
                  <c:v>44826</c:v>
                </c:pt>
                <c:pt idx="218">
                  <c:v>44827</c:v>
                </c:pt>
                <c:pt idx="219">
                  <c:v>44830</c:v>
                </c:pt>
                <c:pt idx="220">
                  <c:v>44831</c:v>
                </c:pt>
                <c:pt idx="221">
                  <c:v>44832</c:v>
                </c:pt>
                <c:pt idx="222">
                  <c:v>44833</c:v>
                </c:pt>
                <c:pt idx="223">
                  <c:v>44834</c:v>
                </c:pt>
                <c:pt idx="224">
                  <c:v>44837</c:v>
                </c:pt>
                <c:pt idx="225">
                  <c:v>44838</c:v>
                </c:pt>
                <c:pt idx="226">
                  <c:v>44840</c:v>
                </c:pt>
                <c:pt idx="227">
                  <c:v>44841</c:v>
                </c:pt>
                <c:pt idx="228">
                  <c:v>44844</c:v>
                </c:pt>
                <c:pt idx="229">
                  <c:v>44845</c:v>
                </c:pt>
                <c:pt idx="230">
                  <c:v>44846</c:v>
                </c:pt>
                <c:pt idx="231">
                  <c:v>44847</c:v>
                </c:pt>
                <c:pt idx="232">
                  <c:v>44848</c:v>
                </c:pt>
                <c:pt idx="233">
                  <c:v>44851</c:v>
                </c:pt>
                <c:pt idx="234">
                  <c:v>44852</c:v>
                </c:pt>
                <c:pt idx="235">
                  <c:v>44853</c:v>
                </c:pt>
                <c:pt idx="236">
                  <c:v>44854</c:v>
                </c:pt>
                <c:pt idx="237">
                  <c:v>44855</c:v>
                </c:pt>
                <c:pt idx="238">
                  <c:v>44859</c:v>
                </c:pt>
                <c:pt idx="239">
                  <c:v>44861</c:v>
                </c:pt>
                <c:pt idx="240">
                  <c:v>44862</c:v>
                </c:pt>
                <c:pt idx="241">
                  <c:v>44865</c:v>
                </c:pt>
                <c:pt idx="242">
                  <c:v>44866</c:v>
                </c:pt>
                <c:pt idx="243">
                  <c:v>44867</c:v>
                </c:pt>
                <c:pt idx="244">
                  <c:v>44868</c:v>
                </c:pt>
                <c:pt idx="245">
                  <c:v>44869</c:v>
                </c:pt>
                <c:pt idx="246">
                  <c:v>44872</c:v>
                </c:pt>
                <c:pt idx="247">
                  <c:v>44874</c:v>
                </c:pt>
                <c:pt idx="248">
                  <c:v>44875</c:v>
                </c:pt>
                <c:pt idx="249">
                  <c:v>44876</c:v>
                </c:pt>
                <c:pt idx="250">
                  <c:v>44879</c:v>
                </c:pt>
                <c:pt idx="251">
                  <c:v>44880</c:v>
                </c:pt>
                <c:pt idx="252">
                  <c:v>44881</c:v>
                </c:pt>
                <c:pt idx="253">
                  <c:v>44882</c:v>
                </c:pt>
                <c:pt idx="254">
                  <c:v>44883</c:v>
                </c:pt>
                <c:pt idx="255">
                  <c:v>44886</c:v>
                </c:pt>
                <c:pt idx="256">
                  <c:v>44887</c:v>
                </c:pt>
                <c:pt idx="257">
                  <c:v>44888</c:v>
                </c:pt>
                <c:pt idx="258">
                  <c:v>44889</c:v>
                </c:pt>
                <c:pt idx="259">
                  <c:v>44890</c:v>
                </c:pt>
                <c:pt idx="260">
                  <c:v>44893</c:v>
                </c:pt>
                <c:pt idx="261">
                  <c:v>44894</c:v>
                </c:pt>
                <c:pt idx="262">
                  <c:v>44895</c:v>
                </c:pt>
                <c:pt idx="263">
                  <c:v>44896</c:v>
                </c:pt>
                <c:pt idx="264">
                  <c:v>44897</c:v>
                </c:pt>
                <c:pt idx="265">
                  <c:v>44900</c:v>
                </c:pt>
                <c:pt idx="266">
                  <c:v>44901</c:v>
                </c:pt>
                <c:pt idx="267">
                  <c:v>44902</c:v>
                </c:pt>
                <c:pt idx="268">
                  <c:v>44903</c:v>
                </c:pt>
                <c:pt idx="269">
                  <c:v>44904</c:v>
                </c:pt>
                <c:pt idx="270">
                  <c:v>44907</c:v>
                </c:pt>
                <c:pt idx="271">
                  <c:v>44908</c:v>
                </c:pt>
                <c:pt idx="272">
                  <c:v>44909</c:v>
                </c:pt>
                <c:pt idx="273">
                  <c:v>44910</c:v>
                </c:pt>
                <c:pt idx="274">
                  <c:v>44911</c:v>
                </c:pt>
                <c:pt idx="275">
                  <c:v>44914</c:v>
                </c:pt>
                <c:pt idx="276">
                  <c:v>44915</c:v>
                </c:pt>
                <c:pt idx="277">
                  <c:v>44916</c:v>
                </c:pt>
                <c:pt idx="278">
                  <c:v>44917</c:v>
                </c:pt>
                <c:pt idx="279">
                  <c:v>44918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44928</c:v>
                </c:pt>
                <c:pt idx="286">
                  <c:v>44929</c:v>
                </c:pt>
                <c:pt idx="287">
                  <c:v>44930</c:v>
                </c:pt>
                <c:pt idx="288">
                  <c:v>44931</c:v>
                </c:pt>
                <c:pt idx="289">
                  <c:v>44932</c:v>
                </c:pt>
                <c:pt idx="290">
                  <c:v>44935</c:v>
                </c:pt>
                <c:pt idx="291">
                  <c:v>44936</c:v>
                </c:pt>
                <c:pt idx="292">
                  <c:v>44937</c:v>
                </c:pt>
                <c:pt idx="293">
                  <c:v>44938</c:v>
                </c:pt>
                <c:pt idx="294">
                  <c:v>44939</c:v>
                </c:pt>
                <c:pt idx="295">
                  <c:v>44942</c:v>
                </c:pt>
                <c:pt idx="296">
                  <c:v>44943</c:v>
                </c:pt>
                <c:pt idx="297">
                  <c:v>44944</c:v>
                </c:pt>
                <c:pt idx="298">
                  <c:v>44945</c:v>
                </c:pt>
                <c:pt idx="299">
                  <c:v>44946</c:v>
                </c:pt>
                <c:pt idx="300">
                  <c:v>44949</c:v>
                </c:pt>
                <c:pt idx="301">
                  <c:v>44950</c:v>
                </c:pt>
                <c:pt idx="302">
                  <c:v>44951</c:v>
                </c:pt>
                <c:pt idx="303">
                  <c:v>44953</c:v>
                </c:pt>
                <c:pt idx="304">
                  <c:v>44956</c:v>
                </c:pt>
                <c:pt idx="305">
                  <c:v>44957</c:v>
                </c:pt>
                <c:pt idx="306">
                  <c:v>44958</c:v>
                </c:pt>
                <c:pt idx="307">
                  <c:v>44959</c:v>
                </c:pt>
                <c:pt idx="308">
                  <c:v>44960</c:v>
                </c:pt>
                <c:pt idx="309">
                  <c:v>44963</c:v>
                </c:pt>
                <c:pt idx="310">
                  <c:v>44964</c:v>
                </c:pt>
                <c:pt idx="311">
                  <c:v>44965</c:v>
                </c:pt>
                <c:pt idx="312">
                  <c:v>44966</c:v>
                </c:pt>
                <c:pt idx="313">
                  <c:v>44967</c:v>
                </c:pt>
                <c:pt idx="314">
                  <c:v>44970</c:v>
                </c:pt>
                <c:pt idx="315">
                  <c:v>44971</c:v>
                </c:pt>
                <c:pt idx="316">
                  <c:v>44972</c:v>
                </c:pt>
                <c:pt idx="317">
                  <c:v>44973</c:v>
                </c:pt>
                <c:pt idx="318">
                  <c:v>44974</c:v>
                </c:pt>
                <c:pt idx="319">
                  <c:v>44977</c:v>
                </c:pt>
                <c:pt idx="320">
                  <c:v>44978</c:v>
                </c:pt>
                <c:pt idx="321">
                  <c:v>44979</c:v>
                </c:pt>
                <c:pt idx="322">
                  <c:v>44980</c:v>
                </c:pt>
                <c:pt idx="323">
                  <c:v>44981</c:v>
                </c:pt>
                <c:pt idx="324">
                  <c:v>44984</c:v>
                </c:pt>
                <c:pt idx="325">
                  <c:v>44985</c:v>
                </c:pt>
                <c:pt idx="326">
                  <c:v>44986</c:v>
                </c:pt>
                <c:pt idx="327">
                  <c:v>44987</c:v>
                </c:pt>
                <c:pt idx="328">
                  <c:v>44988</c:v>
                </c:pt>
                <c:pt idx="329">
                  <c:v>44991</c:v>
                </c:pt>
                <c:pt idx="330">
                  <c:v>44993</c:v>
                </c:pt>
                <c:pt idx="331">
                  <c:v>44994</c:v>
                </c:pt>
                <c:pt idx="332">
                  <c:v>44995</c:v>
                </c:pt>
                <c:pt idx="333">
                  <c:v>44998</c:v>
                </c:pt>
                <c:pt idx="334">
                  <c:v>44999</c:v>
                </c:pt>
                <c:pt idx="335">
                  <c:v>45000</c:v>
                </c:pt>
                <c:pt idx="336">
                  <c:v>45001</c:v>
                </c:pt>
                <c:pt idx="337">
                  <c:v>45002</c:v>
                </c:pt>
                <c:pt idx="338">
                  <c:v>45005</c:v>
                </c:pt>
                <c:pt idx="339">
                  <c:v>45006</c:v>
                </c:pt>
                <c:pt idx="340">
                  <c:v>45007</c:v>
                </c:pt>
                <c:pt idx="341">
                  <c:v>45008</c:v>
                </c:pt>
                <c:pt idx="342">
                  <c:v>45009</c:v>
                </c:pt>
                <c:pt idx="343">
                  <c:v>45012</c:v>
                </c:pt>
                <c:pt idx="344">
                  <c:v>45013</c:v>
                </c:pt>
                <c:pt idx="345">
                  <c:v>45014</c:v>
                </c:pt>
                <c:pt idx="346">
                  <c:v>45016</c:v>
                </c:pt>
                <c:pt idx="347">
                  <c:v>45019</c:v>
                </c:pt>
                <c:pt idx="348">
                  <c:v>45021</c:v>
                </c:pt>
                <c:pt idx="349">
                  <c:v>45022</c:v>
                </c:pt>
                <c:pt idx="350">
                  <c:v>45026</c:v>
                </c:pt>
                <c:pt idx="351">
                  <c:v>45027</c:v>
                </c:pt>
                <c:pt idx="352">
                  <c:v>45028</c:v>
                </c:pt>
                <c:pt idx="353">
                  <c:v>45029</c:v>
                </c:pt>
                <c:pt idx="354">
                  <c:v>45033</c:v>
                </c:pt>
                <c:pt idx="355">
                  <c:v>45034</c:v>
                </c:pt>
                <c:pt idx="356">
                  <c:v>45035</c:v>
                </c:pt>
                <c:pt idx="357">
                  <c:v>45036</c:v>
                </c:pt>
                <c:pt idx="358">
                  <c:v>45037</c:v>
                </c:pt>
                <c:pt idx="359">
                  <c:v>45040</c:v>
                </c:pt>
                <c:pt idx="360">
                  <c:v>45041</c:v>
                </c:pt>
                <c:pt idx="361">
                  <c:v>45042</c:v>
                </c:pt>
                <c:pt idx="362">
                  <c:v>45043</c:v>
                </c:pt>
                <c:pt idx="363">
                  <c:v>45044</c:v>
                </c:pt>
                <c:pt idx="364">
                  <c:v>45048</c:v>
                </c:pt>
                <c:pt idx="365">
                  <c:v>45049</c:v>
                </c:pt>
                <c:pt idx="366">
                  <c:v>45050</c:v>
                </c:pt>
                <c:pt idx="367">
                  <c:v>45051</c:v>
                </c:pt>
                <c:pt idx="368">
                  <c:v>45054</c:v>
                </c:pt>
                <c:pt idx="369">
                  <c:v>45055</c:v>
                </c:pt>
                <c:pt idx="370">
                  <c:v>45056</c:v>
                </c:pt>
                <c:pt idx="371">
                  <c:v>45057</c:v>
                </c:pt>
                <c:pt idx="372">
                  <c:v>45058</c:v>
                </c:pt>
                <c:pt idx="373">
                  <c:v>45061</c:v>
                </c:pt>
                <c:pt idx="374">
                  <c:v>45062</c:v>
                </c:pt>
                <c:pt idx="375">
                  <c:v>45063</c:v>
                </c:pt>
                <c:pt idx="376">
                  <c:v>45064</c:v>
                </c:pt>
                <c:pt idx="377">
                  <c:v>45065</c:v>
                </c:pt>
                <c:pt idx="378">
                  <c:v>45068</c:v>
                </c:pt>
                <c:pt idx="379">
                  <c:v>45069</c:v>
                </c:pt>
                <c:pt idx="380">
                  <c:v>45070</c:v>
                </c:pt>
                <c:pt idx="381">
                  <c:v>45071</c:v>
                </c:pt>
                <c:pt idx="382">
                  <c:v>45072</c:v>
                </c:pt>
                <c:pt idx="383">
                  <c:v>45075</c:v>
                </c:pt>
                <c:pt idx="384">
                  <c:v>45076</c:v>
                </c:pt>
                <c:pt idx="385">
                  <c:v>45077</c:v>
                </c:pt>
                <c:pt idx="386">
                  <c:v>45078</c:v>
                </c:pt>
                <c:pt idx="387">
                  <c:v>45079</c:v>
                </c:pt>
                <c:pt idx="388">
                  <c:v>45082</c:v>
                </c:pt>
                <c:pt idx="389">
                  <c:v>45083</c:v>
                </c:pt>
                <c:pt idx="390">
                  <c:v>45084</c:v>
                </c:pt>
                <c:pt idx="391">
                  <c:v>45085</c:v>
                </c:pt>
                <c:pt idx="392">
                  <c:v>45086</c:v>
                </c:pt>
                <c:pt idx="393">
                  <c:v>45089</c:v>
                </c:pt>
                <c:pt idx="394">
                  <c:v>45090</c:v>
                </c:pt>
                <c:pt idx="395">
                  <c:v>45091</c:v>
                </c:pt>
                <c:pt idx="396">
                  <c:v>45092</c:v>
                </c:pt>
                <c:pt idx="397">
                  <c:v>45093</c:v>
                </c:pt>
                <c:pt idx="398">
                  <c:v>45096</c:v>
                </c:pt>
                <c:pt idx="399">
                  <c:v>45097</c:v>
                </c:pt>
                <c:pt idx="400">
                  <c:v>45098</c:v>
                </c:pt>
                <c:pt idx="401">
                  <c:v>45099</c:v>
                </c:pt>
                <c:pt idx="402">
                  <c:v>45100</c:v>
                </c:pt>
                <c:pt idx="403">
                  <c:v>45103</c:v>
                </c:pt>
                <c:pt idx="404">
                  <c:v>45104</c:v>
                </c:pt>
                <c:pt idx="405">
                  <c:v>45105</c:v>
                </c:pt>
                <c:pt idx="406">
                  <c:v>45107</c:v>
                </c:pt>
                <c:pt idx="407">
                  <c:v>45110</c:v>
                </c:pt>
                <c:pt idx="408">
                  <c:v>45111</c:v>
                </c:pt>
                <c:pt idx="409">
                  <c:v>45112</c:v>
                </c:pt>
                <c:pt idx="410">
                  <c:v>45113</c:v>
                </c:pt>
                <c:pt idx="411">
                  <c:v>45114</c:v>
                </c:pt>
                <c:pt idx="412">
                  <c:v>45117</c:v>
                </c:pt>
                <c:pt idx="413">
                  <c:v>45118</c:v>
                </c:pt>
                <c:pt idx="414">
                  <c:v>45119</c:v>
                </c:pt>
                <c:pt idx="415">
                  <c:v>45120</c:v>
                </c:pt>
                <c:pt idx="416">
                  <c:v>45121</c:v>
                </c:pt>
                <c:pt idx="417">
                  <c:v>45124</c:v>
                </c:pt>
                <c:pt idx="418">
                  <c:v>45125</c:v>
                </c:pt>
                <c:pt idx="419">
                  <c:v>45126</c:v>
                </c:pt>
                <c:pt idx="420">
                  <c:v>45127</c:v>
                </c:pt>
                <c:pt idx="421">
                  <c:v>45128</c:v>
                </c:pt>
                <c:pt idx="422">
                  <c:v>45131</c:v>
                </c:pt>
                <c:pt idx="423">
                  <c:v>45132</c:v>
                </c:pt>
                <c:pt idx="424">
                  <c:v>45133</c:v>
                </c:pt>
                <c:pt idx="425">
                  <c:v>45134</c:v>
                </c:pt>
                <c:pt idx="426">
                  <c:v>45135</c:v>
                </c:pt>
                <c:pt idx="427">
                  <c:v>45138</c:v>
                </c:pt>
                <c:pt idx="428">
                  <c:v>45139</c:v>
                </c:pt>
                <c:pt idx="429">
                  <c:v>45140</c:v>
                </c:pt>
                <c:pt idx="430">
                  <c:v>45141</c:v>
                </c:pt>
                <c:pt idx="431">
                  <c:v>45142</c:v>
                </c:pt>
                <c:pt idx="432">
                  <c:v>45145</c:v>
                </c:pt>
                <c:pt idx="433">
                  <c:v>45146</c:v>
                </c:pt>
                <c:pt idx="434">
                  <c:v>45147</c:v>
                </c:pt>
                <c:pt idx="435">
                  <c:v>45148</c:v>
                </c:pt>
                <c:pt idx="436">
                  <c:v>45149</c:v>
                </c:pt>
                <c:pt idx="437">
                  <c:v>45152</c:v>
                </c:pt>
                <c:pt idx="438">
                  <c:v>45154</c:v>
                </c:pt>
                <c:pt idx="439">
                  <c:v>45155</c:v>
                </c:pt>
                <c:pt idx="440">
                  <c:v>45156</c:v>
                </c:pt>
                <c:pt idx="441">
                  <c:v>45159</c:v>
                </c:pt>
                <c:pt idx="442">
                  <c:v>45160</c:v>
                </c:pt>
                <c:pt idx="443">
                  <c:v>45161</c:v>
                </c:pt>
                <c:pt idx="444">
                  <c:v>45162</c:v>
                </c:pt>
                <c:pt idx="445">
                  <c:v>45163</c:v>
                </c:pt>
                <c:pt idx="446">
                  <c:v>45166</c:v>
                </c:pt>
                <c:pt idx="447">
                  <c:v>45167</c:v>
                </c:pt>
                <c:pt idx="448">
                  <c:v>45168</c:v>
                </c:pt>
                <c:pt idx="449">
                  <c:v>45169</c:v>
                </c:pt>
                <c:pt idx="450">
                  <c:v>45170</c:v>
                </c:pt>
                <c:pt idx="451">
                  <c:v>45173</c:v>
                </c:pt>
                <c:pt idx="452">
                  <c:v>45174</c:v>
                </c:pt>
                <c:pt idx="453">
                  <c:v>45175</c:v>
                </c:pt>
                <c:pt idx="454">
                  <c:v>45176</c:v>
                </c:pt>
                <c:pt idx="455">
                  <c:v>45177</c:v>
                </c:pt>
                <c:pt idx="456">
                  <c:v>45180</c:v>
                </c:pt>
                <c:pt idx="457">
                  <c:v>45181</c:v>
                </c:pt>
                <c:pt idx="458">
                  <c:v>45182</c:v>
                </c:pt>
                <c:pt idx="459">
                  <c:v>45183</c:v>
                </c:pt>
                <c:pt idx="460">
                  <c:v>45184</c:v>
                </c:pt>
                <c:pt idx="461">
                  <c:v>45187</c:v>
                </c:pt>
                <c:pt idx="462">
                  <c:v>45189</c:v>
                </c:pt>
                <c:pt idx="463">
                  <c:v>45190</c:v>
                </c:pt>
                <c:pt idx="464">
                  <c:v>45191</c:v>
                </c:pt>
                <c:pt idx="465">
                  <c:v>45194</c:v>
                </c:pt>
                <c:pt idx="466">
                  <c:v>45195</c:v>
                </c:pt>
                <c:pt idx="467">
                  <c:v>45196</c:v>
                </c:pt>
                <c:pt idx="468">
                  <c:v>45198</c:v>
                </c:pt>
                <c:pt idx="469">
                  <c:v>45202</c:v>
                </c:pt>
                <c:pt idx="470">
                  <c:v>45203</c:v>
                </c:pt>
                <c:pt idx="471">
                  <c:v>45204</c:v>
                </c:pt>
                <c:pt idx="472">
                  <c:v>45205</c:v>
                </c:pt>
                <c:pt idx="473">
                  <c:v>45208</c:v>
                </c:pt>
                <c:pt idx="474">
                  <c:v>45209</c:v>
                </c:pt>
                <c:pt idx="475">
                  <c:v>45210</c:v>
                </c:pt>
                <c:pt idx="476">
                  <c:v>45211</c:v>
                </c:pt>
                <c:pt idx="477">
                  <c:v>45212</c:v>
                </c:pt>
                <c:pt idx="478">
                  <c:v>45215</c:v>
                </c:pt>
                <c:pt idx="479">
                  <c:v>45216</c:v>
                </c:pt>
                <c:pt idx="480">
                  <c:v>45217</c:v>
                </c:pt>
                <c:pt idx="481">
                  <c:v>45218</c:v>
                </c:pt>
                <c:pt idx="482">
                  <c:v>45219</c:v>
                </c:pt>
                <c:pt idx="483">
                  <c:v>45222</c:v>
                </c:pt>
                <c:pt idx="484">
                  <c:v>45224</c:v>
                </c:pt>
                <c:pt idx="485">
                  <c:v>45225</c:v>
                </c:pt>
                <c:pt idx="486">
                  <c:v>45226</c:v>
                </c:pt>
                <c:pt idx="487">
                  <c:v>45229</c:v>
                </c:pt>
                <c:pt idx="488">
                  <c:v>45230</c:v>
                </c:pt>
                <c:pt idx="489">
                  <c:v>45231</c:v>
                </c:pt>
                <c:pt idx="490">
                  <c:v>45232</c:v>
                </c:pt>
                <c:pt idx="491">
                  <c:v>45233</c:v>
                </c:pt>
                <c:pt idx="492">
                  <c:v>45236</c:v>
                </c:pt>
                <c:pt idx="493">
                  <c:v>45237</c:v>
                </c:pt>
                <c:pt idx="494">
                  <c:v>45238</c:v>
                </c:pt>
                <c:pt idx="495">
                  <c:v>45239</c:v>
                </c:pt>
                <c:pt idx="496">
                  <c:v>45240</c:v>
                </c:pt>
                <c:pt idx="497">
                  <c:v>45243</c:v>
                </c:pt>
                <c:pt idx="498">
                  <c:v>45245</c:v>
                </c:pt>
                <c:pt idx="499">
                  <c:v>45246</c:v>
                </c:pt>
                <c:pt idx="500">
                  <c:v>45247</c:v>
                </c:pt>
                <c:pt idx="501">
                  <c:v>45250</c:v>
                </c:pt>
                <c:pt idx="502">
                  <c:v>45251</c:v>
                </c:pt>
                <c:pt idx="503">
                  <c:v>45252</c:v>
                </c:pt>
                <c:pt idx="504">
                  <c:v>45253</c:v>
                </c:pt>
                <c:pt idx="505">
                  <c:v>45254</c:v>
                </c:pt>
                <c:pt idx="506">
                  <c:v>45258</c:v>
                </c:pt>
                <c:pt idx="507">
                  <c:v>45259</c:v>
                </c:pt>
                <c:pt idx="508">
                  <c:v>45260</c:v>
                </c:pt>
                <c:pt idx="509">
                  <c:v>45261</c:v>
                </c:pt>
                <c:pt idx="510">
                  <c:v>45264</c:v>
                </c:pt>
                <c:pt idx="511">
                  <c:v>45265</c:v>
                </c:pt>
                <c:pt idx="512">
                  <c:v>45266</c:v>
                </c:pt>
                <c:pt idx="513">
                  <c:v>45267</c:v>
                </c:pt>
                <c:pt idx="514">
                  <c:v>45268</c:v>
                </c:pt>
                <c:pt idx="515">
                  <c:v>45271</c:v>
                </c:pt>
                <c:pt idx="516">
                  <c:v>45272</c:v>
                </c:pt>
                <c:pt idx="517">
                  <c:v>45273</c:v>
                </c:pt>
                <c:pt idx="518">
                  <c:v>45274</c:v>
                </c:pt>
                <c:pt idx="519">
                  <c:v>45275</c:v>
                </c:pt>
                <c:pt idx="520">
                  <c:v>45278</c:v>
                </c:pt>
                <c:pt idx="521">
                  <c:v>45279</c:v>
                </c:pt>
                <c:pt idx="522">
                  <c:v>45280</c:v>
                </c:pt>
                <c:pt idx="523">
                  <c:v>45281</c:v>
                </c:pt>
                <c:pt idx="524">
                  <c:v>45282</c:v>
                </c:pt>
                <c:pt idx="525">
                  <c:v>45286</c:v>
                </c:pt>
                <c:pt idx="526">
                  <c:v>45287</c:v>
                </c:pt>
                <c:pt idx="527">
                  <c:v>45288</c:v>
                </c:pt>
                <c:pt idx="528">
                  <c:v>45289</c:v>
                </c:pt>
                <c:pt idx="529">
                  <c:v>45292</c:v>
                </c:pt>
                <c:pt idx="530">
                  <c:v>45293</c:v>
                </c:pt>
                <c:pt idx="531">
                  <c:v>45294</c:v>
                </c:pt>
                <c:pt idx="532">
                  <c:v>45295</c:v>
                </c:pt>
                <c:pt idx="533">
                  <c:v>45296</c:v>
                </c:pt>
                <c:pt idx="534">
                  <c:v>45299</c:v>
                </c:pt>
                <c:pt idx="535">
                  <c:v>45300</c:v>
                </c:pt>
                <c:pt idx="536">
                  <c:v>45301</c:v>
                </c:pt>
                <c:pt idx="537">
                  <c:v>45302</c:v>
                </c:pt>
                <c:pt idx="538">
                  <c:v>45303</c:v>
                </c:pt>
                <c:pt idx="539">
                  <c:v>45306</c:v>
                </c:pt>
                <c:pt idx="540">
                  <c:v>45307</c:v>
                </c:pt>
                <c:pt idx="541">
                  <c:v>45308</c:v>
                </c:pt>
                <c:pt idx="542">
                  <c:v>45309</c:v>
                </c:pt>
                <c:pt idx="543">
                  <c:v>45310</c:v>
                </c:pt>
                <c:pt idx="544">
                  <c:v>45314</c:v>
                </c:pt>
                <c:pt idx="545">
                  <c:v>45315</c:v>
                </c:pt>
                <c:pt idx="546">
                  <c:v>45316</c:v>
                </c:pt>
                <c:pt idx="547">
                  <c:v>45320</c:v>
                </c:pt>
                <c:pt idx="548">
                  <c:v>45321</c:v>
                </c:pt>
                <c:pt idx="549">
                  <c:v>45322</c:v>
                </c:pt>
                <c:pt idx="550">
                  <c:v>45323</c:v>
                </c:pt>
                <c:pt idx="551">
                  <c:v>45324</c:v>
                </c:pt>
                <c:pt idx="552">
                  <c:v>45327</c:v>
                </c:pt>
                <c:pt idx="553">
                  <c:v>45328</c:v>
                </c:pt>
                <c:pt idx="554">
                  <c:v>45329</c:v>
                </c:pt>
                <c:pt idx="555">
                  <c:v>45330</c:v>
                </c:pt>
                <c:pt idx="556">
                  <c:v>45331</c:v>
                </c:pt>
                <c:pt idx="557">
                  <c:v>45334</c:v>
                </c:pt>
                <c:pt idx="558">
                  <c:v>45335</c:v>
                </c:pt>
                <c:pt idx="559">
                  <c:v>45336</c:v>
                </c:pt>
                <c:pt idx="560">
                  <c:v>45337</c:v>
                </c:pt>
                <c:pt idx="561">
                  <c:v>45338</c:v>
                </c:pt>
                <c:pt idx="562">
                  <c:v>45341</c:v>
                </c:pt>
                <c:pt idx="563">
                  <c:v>45342</c:v>
                </c:pt>
                <c:pt idx="564">
                  <c:v>45343</c:v>
                </c:pt>
                <c:pt idx="565">
                  <c:v>45344</c:v>
                </c:pt>
                <c:pt idx="566">
                  <c:v>45345</c:v>
                </c:pt>
                <c:pt idx="567">
                  <c:v>45348</c:v>
                </c:pt>
                <c:pt idx="568">
                  <c:v>45349</c:v>
                </c:pt>
                <c:pt idx="569">
                  <c:v>45350</c:v>
                </c:pt>
                <c:pt idx="570">
                  <c:v>45351</c:v>
                </c:pt>
                <c:pt idx="571">
                  <c:v>45352</c:v>
                </c:pt>
                <c:pt idx="572">
                  <c:v>45355</c:v>
                </c:pt>
                <c:pt idx="573">
                  <c:v>45356</c:v>
                </c:pt>
                <c:pt idx="574">
                  <c:v>45357</c:v>
                </c:pt>
                <c:pt idx="575">
                  <c:v>45358</c:v>
                </c:pt>
                <c:pt idx="576">
                  <c:v>45362</c:v>
                </c:pt>
                <c:pt idx="577">
                  <c:v>45363</c:v>
                </c:pt>
                <c:pt idx="578">
                  <c:v>45364</c:v>
                </c:pt>
                <c:pt idx="579">
                  <c:v>45365</c:v>
                </c:pt>
                <c:pt idx="580">
                  <c:v>45366</c:v>
                </c:pt>
                <c:pt idx="581">
                  <c:v>45369</c:v>
                </c:pt>
                <c:pt idx="582">
                  <c:v>45370</c:v>
                </c:pt>
                <c:pt idx="583">
                  <c:v>45371</c:v>
                </c:pt>
                <c:pt idx="584">
                  <c:v>45372</c:v>
                </c:pt>
                <c:pt idx="585">
                  <c:v>45373</c:v>
                </c:pt>
                <c:pt idx="586">
                  <c:v>45377</c:v>
                </c:pt>
                <c:pt idx="587">
                  <c:v>45378</c:v>
                </c:pt>
                <c:pt idx="588">
                  <c:v>45379</c:v>
                </c:pt>
                <c:pt idx="589">
                  <c:v>45382</c:v>
                </c:pt>
                <c:pt idx="590">
                  <c:v>45383</c:v>
                </c:pt>
                <c:pt idx="591">
                  <c:v>45384</c:v>
                </c:pt>
                <c:pt idx="592">
                  <c:v>45385</c:v>
                </c:pt>
                <c:pt idx="593">
                  <c:v>45386</c:v>
                </c:pt>
                <c:pt idx="594">
                  <c:v>45387</c:v>
                </c:pt>
                <c:pt idx="595">
                  <c:v>45390</c:v>
                </c:pt>
                <c:pt idx="596">
                  <c:v>45391</c:v>
                </c:pt>
                <c:pt idx="597">
                  <c:v>45392</c:v>
                </c:pt>
                <c:pt idx="598">
                  <c:v>45394</c:v>
                </c:pt>
                <c:pt idx="599">
                  <c:v>45397</c:v>
                </c:pt>
                <c:pt idx="600">
                  <c:v>45398</c:v>
                </c:pt>
                <c:pt idx="601">
                  <c:v>45400</c:v>
                </c:pt>
                <c:pt idx="602">
                  <c:v>45401</c:v>
                </c:pt>
                <c:pt idx="603">
                  <c:v>45404</c:v>
                </c:pt>
                <c:pt idx="604">
                  <c:v>45405</c:v>
                </c:pt>
                <c:pt idx="605">
                  <c:v>45406</c:v>
                </c:pt>
                <c:pt idx="606">
                  <c:v>45407</c:v>
                </c:pt>
                <c:pt idx="607">
                  <c:v>45408</c:v>
                </c:pt>
                <c:pt idx="608">
                  <c:v>45411</c:v>
                </c:pt>
                <c:pt idx="609">
                  <c:v>45412</c:v>
                </c:pt>
                <c:pt idx="610">
                  <c:v>45414</c:v>
                </c:pt>
                <c:pt idx="611">
                  <c:v>45415</c:v>
                </c:pt>
                <c:pt idx="612">
                  <c:v>45418</c:v>
                </c:pt>
                <c:pt idx="613">
                  <c:v>45419</c:v>
                </c:pt>
                <c:pt idx="614">
                  <c:v>45420</c:v>
                </c:pt>
                <c:pt idx="615">
                  <c:v>45421</c:v>
                </c:pt>
                <c:pt idx="616">
                  <c:v>45422</c:v>
                </c:pt>
                <c:pt idx="617">
                  <c:v>45425</c:v>
                </c:pt>
                <c:pt idx="618">
                  <c:v>45426</c:v>
                </c:pt>
                <c:pt idx="619">
                  <c:v>45427</c:v>
                </c:pt>
                <c:pt idx="620">
                  <c:v>45428</c:v>
                </c:pt>
                <c:pt idx="621">
                  <c:v>45429</c:v>
                </c:pt>
                <c:pt idx="622">
                  <c:v>45433</c:v>
                </c:pt>
                <c:pt idx="623">
                  <c:v>45434</c:v>
                </c:pt>
                <c:pt idx="624">
                  <c:v>45435</c:v>
                </c:pt>
                <c:pt idx="625">
                  <c:v>45436</c:v>
                </c:pt>
                <c:pt idx="626">
                  <c:v>45439</c:v>
                </c:pt>
                <c:pt idx="627">
                  <c:v>45440</c:v>
                </c:pt>
                <c:pt idx="628">
                  <c:v>45441</c:v>
                </c:pt>
                <c:pt idx="629">
                  <c:v>45442</c:v>
                </c:pt>
                <c:pt idx="630">
                  <c:v>45443</c:v>
                </c:pt>
                <c:pt idx="631">
                  <c:v>45446</c:v>
                </c:pt>
                <c:pt idx="632">
                  <c:v>45447</c:v>
                </c:pt>
                <c:pt idx="633">
                  <c:v>45448</c:v>
                </c:pt>
                <c:pt idx="634">
                  <c:v>45449</c:v>
                </c:pt>
                <c:pt idx="635">
                  <c:v>45450</c:v>
                </c:pt>
                <c:pt idx="636">
                  <c:v>45453</c:v>
                </c:pt>
                <c:pt idx="637">
                  <c:v>45454</c:v>
                </c:pt>
                <c:pt idx="638">
                  <c:v>45455</c:v>
                </c:pt>
                <c:pt idx="639">
                  <c:v>45456</c:v>
                </c:pt>
                <c:pt idx="640">
                  <c:v>45457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45491</c:v>
                </c:pt>
                <c:pt idx="663">
                  <c:v>45492</c:v>
                </c:pt>
                <c:pt idx="664">
                  <c:v>45495</c:v>
                </c:pt>
                <c:pt idx="665">
                  <c:v>45496</c:v>
                </c:pt>
                <c:pt idx="666">
                  <c:v>45497</c:v>
                </c:pt>
                <c:pt idx="667">
                  <c:v>45498</c:v>
                </c:pt>
                <c:pt idx="668">
                  <c:v>45499</c:v>
                </c:pt>
                <c:pt idx="669">
                  <c:v>45502</c:v>
                </c:pt>
                <c:pt idx="670">
                  <c:v>45503</c:v>
                </c:pt>
                <c:pt idx="671">
                  <c:v>45504</c:v>
                </c:pt>
                <c:pt idx="672">
                  <c:v>45505</c:v>
                </c:pt>
                <c:pt idx="673">
                  <c:v>45506</c:v>
                </c:pt>
                <c:pt idx="674">
                  <c:v>45509</c:v>
                </c:pt>
                <c:pt idx="675">
                  <c:v>45510</c:v>
                </c:pt>
                <c:pt idx="676">
                  <c:v>45511</c:v>
                </c:pt>
                <c:pt idx="677">
                  <c:v>45512</c:v>
                </c:pt>
                <c:pt idx="678">
                  <c:v>45513</c:v>
                </c:pt>
                <c:pt idx="679">
                  <c:v>45516</c:v>
                </c:pt>
                <c:pt idx="680">
                  <c:v>45517</c:v>
                </c:pt>
                <c:pt idx="681">
                  <c:v>45518</c:v>
                </c:pt>
                <c:pt idx="682">
                  <c:v>45520</c:v>
                </c:pt>
                <c:pt idx="683">
                  <c:v>45523</c:v>
                </c:pt>
                <c:pt idx="684">
                  <c:v>45524</c:v>
                </c:pt>
                <c:pt idx="685">
                  <c:v>45525</c:v>
                </c:pt>
                <c:pt idx="686">
                  <c:v>45526</c:v>
                </c:pt>
                <c:pt idx="687">
                  <c:v>45527</c:v>
                </c:pt>
                <c:pt idx="688">
                  <c:v>45530</c:v>
                </c:pt>
                <c:pt idx="689">
                  <c:v>45531</c:v>
                </c:pt>
                <c:pt idx="690">
                  <c:v>45532</c:v>
                </c:pt>
                <c:pt idx="691">
                  <c:v>45533</c:v>
                </c:pt>
                <c:pt idx="692">
                  <c:v>45534</c:v>
                </c:pt>
                <c:pt idx="693">
                  <c:v>45535</c:v>
                </c:pt>
                <c:pt idx="694">
                  <c:v>45537</c:v>
                </c:pt>
                <c:pt idx="695">
                  <c:v>45538</c:v>
                </c:pt>
                <c:pt idx="696">
                  <c:v>45539</c:v>
                </c:pt>
                <c:pt idx="697">
                  <c:v>45540</c:v>
                </c:pt>
                <c:pt idx="698">
                  <c:v>45541</c:v>
                </c:pt>
                <c:pt idx="699">
                  <c:v>45544</c:v>
                </c:pt>
                <c:pt idx="700">
                  <c:v>45545</c:v>
                </c:pt>
                <c:pt idx="701">
                  <c:v>45546</c:v>
                </c:pt>
                <c:pt idx="702">
                  <c:v>45547</c:v>
                </c:pt>
                <c:pt idx="703">
                  <c:v>45548</c:v>
                </c:pt>
                <c:pt idx="704">
                  <c:v>45551</c:v>
                </c:pt>
                <c:pt idx="705">
                  <c:v>45552</c:v>
                </c:pt>
                <c:pt idx="706">
                  <c:v>45553</c:v>
                </c:pt>
                <c:pt idx="707">
                  <c:v>45554</c:v>
                </c:pt>
                <c:pt idx="708">
                  <c:v>45555</c:v>
                </c:pt>
                <c:pt idx="709">
                  <c:v>45558</c:v>
                </c:pt>
                <c:pt idx="710">
                  <c:v>45559</c:v>
                </c:pt>
                <c:pt idx="711">
                  <c:v>45560</c:v>
                </c:pt>
                <c:pt idx="712">
                  <c:v>45561</c:v>
                </c:pt>
                <c:pt idx="713">
                  <c:v>45562</c:v>
                </c:pt>
                <c:pt idx="714">
                  <c:v>45565</c:v>
                </c:pt>
                <c:pt idx="715">
                  <c:v>45566</c:v>
                </c:pt>
                <c:pt idx="716">
                  <c:v>45568</c:v>
                </c:pt>
                <c:pt idx="717">
                  <c:v>45569</c:v>
                </c:pt>
                <c:pt idx="718">
                  <c:v>45572</c:v>
                </c:pt>
                <c:pt idx="719">
                  <c:v>45573</c:v>
                </c:pt>
                <c:pt idx="720">
                  <c:v>45574</c:v>
                </c:pt>
                <c:pt idx="721">
                  <c:v>45575</c:v>
                </c:pt>
                <c:pt idx="722">
                  <c:v>45576</c:v>
                </c:pt>
                <c:pt idx="723">
                  <c:v>45579</c:v>
                </c:pt>
                <c:pt idx="724">
                  <c:v>45580</c:v>
                </c:pt>
                <c:pt idx="725">
                  <c:v>45581</c:v>
                </c:pt>
                <c:pt idx="726">
                  <c:v>45582</c:v>
                </c:pt>
                <c:pt idx="727">
                  <c:v>45583</c:v>
                </c:pt>
                <c:pt idx="728">
                  <c:v>45586</c:v>
                </c:pt>
                <c:pt idx="729">
                  <c:v>45587</c:v>
                </c:pt>
                <c:pt idx="730">
                  <c:v>45588</c:v>
                </c:pt>
                <c:pt idx="731">
                  <c:v>45589</c:v>
                </c:pt>
                <c:pt idx="732">
                  <c:v>45590</c:v>
                </c:pt>
                <c:pt idx="733">
                  <c:v>45593</c:v>
                </c:pt>
                <c:pt idx="734">
                  <c:v>45594</c:v>
                </c:pt>
                <c:pt idx="735">
                  <c:v>45595</c:v>
                </c:pt>
                <c:pt idx="736">
                  <c:v>45596</c:v>
                </c:pt>
                <c:pt idx="737">
                  <c:v>45600</c:v>
                </c:pt>
                <c:pt idx="738">
                  <c:v>45601</c:v>
                </c:pt>
                <c:pt idx="739">
                  <c:v>45602</c:v>
                </c:pt>
                <c:pt idx="740">
                  <c:v>45603</c:v>
                </c:pt>
                <c:pt idx="741">
                  <c:v>45604</c:v>
                </c:pt>
                <c:pt idx="742">
                  <c:v>45607</c:v>
                </c:pt>
                <c:pt idx="743">
                  <c:v>45608</c:v>
                </c:pt>
                <c:pt idx="744">
                  <c:v>45609</c:v>
                </c:pt>
                <c:pt idx="745">
                  <c:v>45610</c:v>
                </c:pt>
                <c:pt idx="746">
                  <c:v>45614</c:v>
                </c:pt>
                <c:pt idx="747">
                  <c:v>45615</c:v>
                </c:pt>
                <c:pt idx="748">
                  <c:v>45617</c:v>
                </c:pt>
                <c:pt idx="749">
                  <c:v>45618</c:v>
                </c:pt>
                <c:pt idx="750">
                  <c:v>45621</c:v>
                </c:pt>
                <c:pt idx="751">
                  <c:v>45622</c:v>
                </c:pt>
                <c:pt idx="752">
                  <c:v>45623</c:v>
                </c:pt>
                <c:pt idx="753">
                  <c:v>45624</c:v>
                </c:pt>
                <c:pt idx="754">
                  <c:v>45625</c:v>
                </c:pt>
                <c:pt idx="755">
                  <c:v>45626</c:v>
                </c:pt>
                <c:pt idx="756">
                  <c:v>45628</c:v>
                </c:pt>
                <c:pt idx="757">
                  <c:v>45629</c:v>
                </c:pt>
                <c:pt idx="758">
                  <c:v>45630</c:v>
                </c:pt>
                <c:pt idx="759">
                  <c:v>45631</c:v>
                </c:pt>
                <c:pt idx="760">
                  <c:v>45632</c:v>
                </c:pt>
                <c:pt idx="761">
                  <c:v>45635</c:v>
                </c:pt>
                <c:pt idx="762">
                  <c:v>45636</c:v>
                </c:pt>
                <c:pt idx="763">
                  <c:v>45637</c:v>
                </c:pt>
                <c:pt idx="764">
                  <c:v>45638</c:v>
                </c:pt>
                <c:pt idx="765">
                  <c:v>45639</c:v>
                </c:pt>
                <c:pt idx="766">
                  <c:v>45642</c:v>
                </c:pt>
                <c:pt idx="767">
                  <c:v>45643</c:v>
                </c:pt>
                <c:pt idx="768">
                  <c:v>45644</c:v>
                </c:pt>
                <c:pt idx="769">
                  <c:v>45645</c:v>
                </c:pt>
                <c:pt idx="770">
                  <c:v>45646</c:v>
                </c:pt>
                <c:pt idx="771">
                  <c:v>45649</c:v>
                </c:pt>
                <c:pt idx="772">
                  <c:v>45650</c:v>
                </c:pt>
                <c:pt idx="773">
                  <c:v>45652</c:v>
                </c:pt>
                <c:pt idx="774">
                  <c:v>45653</c:v>
                </c:pt>
                <c:pt idx="775">
                  <c:v>45656</c:v>
                </c:pt>
                <c:pt idx="776">
                  <c:v>45657</c:v>
                </c:pt>
                <c:pt idx="777">
                  <c:v>45658</c:v>
                </c:pt>
                <c:pt idx="778">
                  <c:v>45659</c:v>
                </c:pt>
                <c:pt idx="779">
                  <c:v>45660</c:v>
                </c:pt>
                <c:pt idx="780">
                  <c:v>45663</c:v>
                </c:pt>
                <c:pt idx="781">
                  <c:v>45664</c:v>
                </c:pt>
                <c:pt idx="782">
                  <c:v>45665</c:v>
                </c:pt>
                <c:pt idx="783">
                  <c:v>45666</c:v>
                </c:pt>
                <c:pt idx="784">
                  <c:v>45667</c:v>
                </c:pt>
                <c:pt idx="785">
                  <c:v>45670</c:v>
                </c:pt>
                <c:pt idx="786">
                  <c:v>45671</c:v>
                </c:pt>
                <c:pt idx="787">
                  <c:v>45672</c:v>
                </c:pt>
                <c:pt idx="788">
                  <c:v>45673</c:v>
                </c:pt>
                <c:pt idx="789">
                  <c:v>45674</c:v>
                </c:pt>
                <c:pt idx="790">
                  <c:v>45677</c:v>
                </c:pt>
                <c:pt idx="791">
                  <c:v>45678</c:v>
                </c:pt>
                <c:pt idx="792">
                  <c:v>45679</c:v>
                </c:pt>
                <c:pt idx="793">
                  <c:v>45680</c:v>
                </c:pt>
                <c:pt idx="794">
                  <c:v>45681</c:v>
                </c:pt>
                <c:pt idx="795">
                  <c:v>45684</c:v>
                </c:pt>
                <c:pt idx="796">
                  <c:v>45685</c:v>
                </c:pt>
                <c:pt idx="797">
                  <c:v>45686</c:v>
                </c:pt>
                <c:pt idx="798">
                  <c:v>45687</c:v>
                </c:pt>
                <c:pt idx="799">
                  <c:v>45688</c:v>
                </c:pt>
                <c:pt idx="800">
                  <c:v>45691</c:v>
                </c:pt>
                <c:pt idx="801">
                  <c:v>45692</c:v>
                </c:pt>
                <c:pt idx="802">
                  <c:v>45693</c:v>
                </c:pt>
                <c:pt idx="803">
                  <c:v>45694</c:v>
                </c:pt>
                <c:pt idx="804">
                  <c:v>45695</c:v>
                </c:pt>
                <c:pt idx="805">
                  <c:v>45698</c:v>
                </c:pt>
                <c:pt idx="806">
                  <c:v>45699</c:v>
                </c:pt>
                <c:pt idx="807">
                  <c:v>45700</c:v>
                </c:pt>
                <c:pt idx="808">
                  <c:v>45701</c:v>
                </c:pt>
                <c:pt idx="809">
                  <c:v>45702</c:v>
                </c:pt>
                <c:pt idx="810">
                  <c:v>45705</c:v>
                </c:pt>
                <c:pt idx="811">
                  <c:v>45706</c:v>
                </c:pt>
                <c:pt idx="812">
                  <c:v>45707</c:v>
                </c:pt>
                <c:pt idx="813">
                  <c:v>45708</c:v>
                </c:pt>
                <c:pt idx="814">
                  <c:v>45709</c:v>
                </c:pt>
                <c:pt idx="815">
                  <c:v>45712</c:v>
                </c:pt>
                <c:pt idx="816">
                  <c:v>45713</c:v>
                </c:pt>
                <c:pt idx="817">
                  <c:v>45715</c:v>
                </c:pt>
                <c:pt idx="818">
                  <c:v>45716</c:v>
                </c:pt>
                <c:pt idx="819">
                  <c:v>45719</c:v>
                </c:pt>
                <c:pt idx="820">
                  <c:v>45720</c:v>
                </c:pt>
                <c:pt idx="821">
                  <c:v>45721</c:v>
                </c:pt>
                <c:pt idx="822">
                  <c:v>45722</c:v>
                </c:pt>
                <c:pt idx="823">
                  <c:v>45723</c:v>
                </c:pt>
                <c:pt idx="824">
                  <c:v>45726</c:v>
                </c:pt>
                <c:pt idx="825">
                  <c:v>45727</c:v>
                </c:pt>
                <c:pt idx="826">
                  <c:v>45728</c:v>
                </c:pt>
                <c:pt idx="827">
                  <c:v>45729</c:v>
                </c:pt>
                <c:pt idx="828">
                  <c:v>45733</c:v>
                </c:pt>
                <c:pt idx="829">
                  <c:v>45734</c:v>
                </c:pt>
                <c:pt idx="830">
                  <c:v>45735</c:v>
                </c:pt>
                <c:pt idx="831">
                  <c:v>45736</c:v>
                </c:pt>
                <c:pt idx="832">
                  <c:v>45737</c:v>
                </c:pt>
                <c:pt idx="833">
                  <c:v>45740</c:v>
                </c:pt>
                <c:pt idx="834">
                  <c:v>45741</c:v>
                </c:pt>
                <c:pt idx="835">
                  <c:v>45742</c:v>
                </c:pt>
                <c:pt idx="836">
                  <c:v>45743</c:v>
                </c:pt>
                <c:pt idx="837">
                  <c:v>45744</c:v>
                </c:pt>
                <c:pt idx="838">
                  <c:v>45747</c:v>
                </c:pt>
                <c:pt idx="839">
                  <c:v>45748</c:v>
                </c:pt>
                <c:pt idx="840">
                  <c:v>45749</c:v>
                </c:pt>
                <c:pt idx="841">
                  <c:v>45750</c:v>
                </c:pt>
                <c:pt idx="842">
                  <c:v>45751</c:v>
                </c:pt>
                <c:pt idx="843">
                  <c:v>45754</c:v>
                </c:pt>
                <c:pt idx="844">
                  <c:v>45755</c:v>
                </c:pt>
                <c:pt idx="845">
                  <c:v>45756</c:v>
                </c:pt>
                <c:pt idx="846">
                  <c:v>45758</c:v>
                </c:pt>
                <c:pt idx="847">
                  <c:v>45762</c:v>
                </c:pt>
                <c:pt idx="848">
                  <c:v>45763</c:v>
                </c:pt>
                <c:pt idx="849">
                  <c:v>45764</c:v>
                </c:pt>
                <c:pt idx="850">
                  <c:v>45768</c:v>
                </c:pt>
                <c:pt idx="851">
                  <c:v>45769</c:v>
                </c:pt>
                <c:pt idx="852">
                  <c:v>45770</c:v>
                </c:pt>
                <c:pt idx="853">
                  <c:v>45771</c:v>
                </c:pt>
                <c:pt idx="854">
                  <c:v>45772</c:v>
                </c:pt>
                <c:pt idx="855">
                  <c:v>45775</c:v>
                </c:pt>
                <c:pt idx="856">
                  <c:v>45776</c:v>
                </c:pt>
                <c:pt idx="857">
                  <c:v>45777</c:v>
                </c:pt>
                <c:pt idx="858">
                  <c:v>45779</c:v>
                </c:pt>
                <c:pt idx="859">
                  <c:v>45782</c:v>
                </c:pt>
                <c:pt idx="860">
                  <c:v>45783</c:v>
                </c:pt>
                <c:pt idx="861">
                  <c:v>45785</c:v>
                </c:pt>
                <c:pt idx="862">
                  <c:v>45786</c:v>
                </c:pt>
                <c:pt idx="863">
                  <c:v>45789</c:v>
                </c:pt>
                <c:pt idx="864">
                  <c:v>45790</c:v>
                </c:pt>
                <c:pt idx="865">
                  <c:v>45791</c:v>
                </c:pt>
                <c:pt idx="866">
                  <c:v>45792</c:v>
                </c:pt>
                <c:pt idx="867">
                  <c:v>45793</c:v>
                </c:pt>
                <c:pt idx="868">
                  <c:v>45796</c:v>
                </c:pt>
                <c:pt idx="869">
                  <c:v>45797</c:v>
                </c:pt>
                <c:pt idx="870">
                  <c:v>45798</c:v>
                </c:pt>
                <c:pt idx="871">
                  <c:v>45799</c:v>
                </c:pt>
                <c:pt idx="872">
                  <c:v>45800</c:v>
                </c:pt>
                <c:pt idx="873">
                  <c:v>45803</c:v>
                </c:pt>
                <c:pt idx="874">
                  <c:v>45804</c:v>
                </c:pt>
                <c:pt idx="875">
                  <c:v>45805</c:v>
                </c:pt>
                <c:pt idx="876">
                  <c:v>45806</c:v>
                </c:pt>
                <c:pt idx="877">
                  <c:v>45807</c:v>
                </c:pt>
                <c:pt idx="878">
                  <c:v>45808</c:v>
                </c:pt>
                <c:pt idx="879">
                  <c:v>45810</c:v>
                </c:pt>
                <c:pt idx="880">
                  <c:v>45811</c:v>
                </c:pt>
                <c:pt idx="881">
                  <c:v>45812</c:v>
                </c:pt>
                <c:pt idx="882">
                  <c:v>45813</c:v>
                </c:pt>
                <c:pt idx="883">
                  <c:v>45814</c:v>
                </c:pt>
                <c:pt idx="884">
                  <c:v>45817</c:v>
                </c:pt>
                <c:pt idx="885">
                  <c:v>45818</c:v>
                </c:pt>
                <c:pt idx="886">
                  <c:v>45819</c:v>
                </c:pt>
                <c:pt idx="887">
                  <c:v>45820</c:v>
                </c:pt>
                <c:pt idx="888">
                  <c:v>45821</c:v>
                </c:pt>
                <c:pt idx="889">
                  <c:v>45824</c:v>
                </c:pt>
                <c:pt idx="890">
                  <c:v>45825</c:v>
                </c:pt>
                <c:pt idx="891">
                  <c:v>45826</c:v>
                </c:pt>
                <c:pt idx="892">
                  <c:v>45827</c:v>
                </c:pt>
                <c:pt idx="893">
                  <c:v>45828</c:v>
                </c:pt>
                <c:pt idx="894">
                  <c:v>45831</c:v>
                </c:pt>
                <c:pt idx="895">
                  <c:v>45832</c:v>
                </c:pt>
                <c:pt idx="896">
                  <c:v>45833</c:v>
                </c:pt>
                <c:pt idx="897">
                  <c:v>45834</c:v>
                </c:pt>
                <c:pt idx="898">
                  <c:v>45835</c:v>
                </c:pt>
                <c:pt idx="899">
                  <c:v>45838</c:v>
                </c:pt>
                <c:pt idx="900">
                  <c:v>45839</c:v>
                </c:pt>
                <c:pt idx="901">
                  <c:v>45840</c:v>
                </c:pt>
                <c:pt idx="902">
                  <c:v>45841</c:v>
                </c:pt>
                <c:pt idx="903">
                  <c:v>45842</c:v>
                </c:pt>
                <c:pt idx="904">
                  <c:v>45845</c:v>
                </c:pt>
                <c:pt idx="905">
                  <c:v>45846</c:v>
                </c:pt>
                <c:pt idx="906">
                  <c:v>45847</c:v>
                </c:pt>
                <c:pt idx="907">
                  <c:v>45848</c:v>
                </c:pt>
                <c:pt idx="908">
                  <c:v>45849</c:v>
                </c:pt>
                <c:pt idx="909">
                  <c:v>45853</c:v>
                </c:pt>
                <c:pt idx="910">
                  <c:v>45854</c:v>
                </c:pt>
                <c:pt idx="911">
                  <c:v>45856</c:v>
                </c:pt>
                <c:pt idx="912">
                  <c:v>45859</c:v>
                </c:pt>
                <c:pt idx="913">
                  <c:v>45860</c:v>
                </c:pt>
                <c:pt idx="914">
                  <c:v>45861</c:v>
                </c:pt>
                <c:pt idx="915">
                  <c:v>45862</c:v>
                </c:pt>
                <c:pt idx="916">
                  <c:v>45863</c:v>
                </c:pt>
                <c:pt idx="917">
                  <c:v>45867</c:v>
                </c:pt>
                <c:pt idx="918">
                  <c:v>45868</c:v>
                </c:pt>
                <c:pt idx="919">
                  <c:v>45869</c:v>
                </c:pt>
                <c:pt idx="920">
                  <c:v>45870</c:v>
                </c:pt>
                <c:pt idx="921">
                  <c:v>45873</c:v>
                </c:pt>
                <c:pt idx="922">
                  <c:v>45874</c:v>
                </c:pt>
                <c:pt idx="923">
                  <c:v>45876</c:v>
                </c:pt>
                <c:pt idx="924">
                  <c:v>45877</c:v>
                </c:pt>
                <c:pt idx="925">
                  <c:v>45880</c:v>
                </c:pt>
                <c:pt idx="926">
                  <c:v>45881</c:v>
                </c:pt>
                <c:pt idx="927">
                  <c:v>45882</c:v>
                </c:pt>
                <c:pt idx="928">
                  <c:v>45883</c:v>
                </c:pt>
                <c:pt idx="929">
                  <c:v>45887</c:v>
                </c:pt>
                <c:pt idx="930">
                  <c:v>45890</c:v>
                </c:pt>
                <c:pt idx="931">
                  <c:v>45891</c:v>
                </c:pt>
                <c:pt idx="932">
                  <c:v>45895</c:v>
                </c:pt>
                <c:pt idx="933">
                  <c:v>45897</c:v>
                </c:pt>
                <c:pt idx="934">
                  <c:v>45898</c:v>
                </c:pt>
                <c:pt idx="935">
                  <c:v>45901</c:v>
                </c:pt>
                <c:pt idx="936">
                  <c:v>45902</c:v>
                </c:pt>
                <c:pt idx="937">
                  <c:v>45903</c:v>
                </c:pt>
                <c:pt idx="938">
                  <c:v>45904</c:v>
                </c:pt>
                <c:pt idx="939">
                  <c:v>45905</c:v>
                </c:pt>
                <c:pt idx="940">
                  <c:v>45908</c:v>
                </c:pt>
                <c:pt idx="941">
                  <c:v>45910</c:v>
                </c:pt>
                <c:pt idx="942">
                  <c:v>45912</c:v>
                </c:pt>
                <c:pt idx="943">
                  <c:v>45917</c:v>
                </c:pt>
                <c:pt idx="944">
                  <c:v>45918</c:v>
                </c:pt>
                <c:pt idx="945">
                  <c:v>45919</c:v>
                </c:pt>
                <c:pt idx="946">
                  <c:v>45922</c:v>
                </c:pt>
                <c:pt idx="947">
                  <c:v>45923</c:v>
                </c:pt>
                <c:pt idx="948">
                  <c:v>45924</c:v>
                </c:pt>
                <c:pt idx="949">
                  <c:v>45926</c:v>
                </c:pt>
                <c:pt idx="950">
                  <c:v>45931</c:v>
                </c:pt>
                <c:pt idx="951">
                  <c:v>45933</c:v>
                </c:pt>
                <c:pt idx="952">
                  <c:v>45937</c:v>
                </c:pt>
                <c:pt idx="953">
                  <c:v>45938</c:v>
                </c:pt>
                <c:pt idx="954">
                  <c:v>45940</c:v>
                </c:pt>
                <c:pt idx="955">
                  <c:v>45943</c:v>
                </c:pt>
                <c:pt idx="956">
                  <c:v>45944</c:v>
                </c:pt>
                <c:pt idx="957">
                  <c:v>45945</c:v>
                </c:pt>
                <c:pt idx="958">
                  <c:v>45946</c:v>
                </c:pt>
                <c:pt idx="959">
                  <c:v>45947</c:v>
                </c:pt>
                <c:pt idx="960">
                  <c:v>45950</c:v>
                </c:pt>
              </c:numCache>
            </c:numRef>
          </c:cat>
          <c:val>
            <c:numRef>
              <c:f>DashboardData!$G$252:$G$1212</c:f>
              <c:numCache>
                <c:formatCode>0.00%</c:formatCode>
                <c:ptCount val="961"/>
                <c:pt idx="0">
                  <c:v>0.52726173922870179</c:v>
                </c:pt>
                <c:pt idx="1">
                  <c:v>0.51145194274028638</c:v>
                </c:pt>
                <c:pt idx="2">
                  <c:v>0.4880606382465118</c:v>
                </c:pt>
                <c:pt idx="3">
                  <c:v>0.50627979154379399</c:v>
                </c:pt>
                <c:pt idx="4">
                  <c:v>0.50113601355514481</c:v>
                </c:pt>
                <c:pt idx="5">
                  <c:v>0.47523755226149755</c:v>
                </c:pt>
                <c:pt idx="6">
                  <c:v>0.45961835413449692</c:v>
                </c:pt>
                <c:pt idx="7">
                  <c:v>0.46051539012168918</c:v>
                </c:pt>
                <c:pt idx="8">
                  <c:v>0.41817424281879267</c:v>
                </c:pt>
                <c:pt idx="9">
                  <c:v>0.42044669258505341</c:v>
                </c:pt>
                <c:pt idx="10">
                  <c:v>0.40181299843482154</c:v>
                </c:pt>
                <c:pt idx="11">
                  <c:v>0.43268762500059088</c:v>
                </c:pt>
                <c:pt idx="12">
                  <c:v>0.3778462720335769</c:v>
                </c:pt>
                <c:pt idx="13">
                  <c:v>0.36732732844795035</c:v>
                </c:pt>
                <c:pt idx="14">
                  <c:v>0.35192867657577431</c:v>
                </c:pt>
                <c:pt idx="15">
                  <c:v>0.3616223758190853</c:v>
                </c:pt>
                <c:pt idx="16">
                  <c:v>0.37456396416244409</c:v>
                </c:pt>
                <c:pt idx="17">
                  <c:v>0.35317451281327261</c:v>
                </c:pt>
                <c:pt idx="18">
                  <c:v>0.32050766694519095</c:v>
                </c:pt>
                <c:pt idx="19">
                  <c:v>0.33780938166503582</c:v>
                </c:pt>
                <c:pt idx="20">
                  <c:v>0.34808875612635481</c:v>
                </c:pt>
                <c:pt idx="21">
                  <c:v>0.35769902211132409</c:v>
                </c:pt>
                <c:pt idx="22">
                  <c:v>0.35658914728682167</c:v>
                </c:pt>
                <c:pt idx="23">
                  <c:v>0.34319341967410444</c:v>
                </c:pt>
                <c:pt idx="24">
                  <c:v>0.34028724418428546</c:v>
                </c:pt>
                <c:pt idx="25">
                  <c:v>0.32093356065759138</c:v>
                </c:pt>
                <c:pt idx="26">
                  <c:v>0.31641012307922822</c:v>
                </c:pt>
                <c:pt idx="27">
                  <c:v>0.2922192866578599</c:v>
                </c:pt>
                <c:pt idx="28">
                  <c:v>0.30430261987824081</c:v>
                </c:pt>
                <c:pt idx="29">
                  <c:v>0.30568133083538362</c:v>
                </c:pt>
                <c:pt idx="30">
                  <c:v>0.30414545389758185</c:v>
                </c:pt>
                <c:pt idx="31">
                  <c:v>0.30252753802344334</c:v>
                </c:pt>
                <c:pt idx="32">
                  <c:v>0.28248226888331107</c:v>
                </c:pt>
                <c:pt idx="33">
                  <c:v>0.28434638527949763</c:v>
                </c:pt>
                <c:pt idx="34">
                  <c:v>0.29177255607251307</c:v>
                </c:pt>
                <c:pt idx="35">
                  <c:v>0.2904161204344391</c:v>
                </c:pt>
                <c:pt idx="36">
                  <c:v>0.28226715680980741</c:v>
                </c:pt>
                <c:pt idx="37">
                  <c:v>0.28262542978839877</c:v>
                </c:pt>
                <c:pt idx="38">
                  <c:v>0.29213903288858667</c:v>
                </c:pt>
                <c:pt idx="39">
                  <c:v>0.30506734594774199</c:v>
                </c:pt>
                <c:pt idx="40">
                  <c:v>0.30853893813583078</c:v>
                </c:pt>
                <c:pt idx="41">
                  <c:v>0.28212416985308919</c:v>
                </c:pt>
                <c:pt idx="42">
                  <c:v>0.27835339191271391</c:v>
                </c:pt>
                <c:pt idx="43">
                  <c:v>0.28504729088142233</c:v>
                </c:pt>
                <c:pt idx="44">
                  <c:v>0.28979495228841201</c:v>
                </c:pt>
                <c:pt idx="45">
                  <c:v>0.29813993951696416</c:v>
                </c:pt>
                <c:pt idx="46">
                  <c:v>0.31764198068928517</c:v>
                </c:pt>
                <c:pt idx="47">
                  <c:v>0.33577894397173957</c:v>
                </c:pt>
                <c:pt idx="48">
                  <c:v>0.31709627478227476</c:v>
                </c:pt>
                <c:pt idx="49">
                  <c:v>0.28934001746927351</c:v>
                </c:pt>
                <c:pt idx="50">
                  <c:v>0.28766348062367086</c:v>
                </c:pt>
                <c:pt idx="51">
                  <c:v>0.29580328145430013</c:v>
                </c:pt>
                <c:pt idx="52">
                  <c:v>0.29267607312857091</c:v>
                </c:pt>
                <c:pt idx="53">
                  <c:v>0.27417322357281737</c:v>
                </c:pt>
                <c:pt idx="54">
                  <c:v>0.29623204617851795</c:v>
                </c:pt>
                <c:pt idx="55">
                  <c:v>0.29881264156285403</c:v>
                </c:pt>
                <c:pt idx="56">
                  <c:v>0.25089739722943216</c:v>
                </c:pt>
                <c:pt idx="57">
                  <c:v>0.23796071598946344</c:v>
                </c:pt>
                <c:pt idx="58">
                  <c:v>0.24167388831161385</c:v>
                </c:pt>
                <c:pt idx="59">
                  <c:v>0.2447938075102658</c:v>
                </c:pt>
                <c:pt idx="60">
                  <c:v>0.2325802025269037</c:v>
                </c:pt>
                <c:pt idx="61">
                  <c:v>0.21253004107287832</c:v>
                </c:pt>
                <c:pt idx="62">
                  <c:v>0.19594344630133009</c:v>
                </c:pt>
                <c:pt idx="63">
                  <c:v>0.19310256214640487</c:v>
                </c:pt>
                <c:pt idx="64">
                  <c:v>0.19995445137884471</c:v>
                </c:pt>
                <c:pt idx="65">
                  <c:v>0.20814962565605133</c:v>
                </c:pt>
                <c:pt idx="66">
                  <c:v>0.1788506220288868</c:v>
                </c:pt>
                <c:pt idx="67">
                  <c:v>0.13862356885318472</c:v>
                </c:pt>
                <c:pt idx="68">
                  <c:v>0.17528150538402598</c:v>
                </c:pt>
                <c:pt idx="69">
                  <c:v>0.17700565826018444</c:v>
                </c:pt>
                <c:pt idx="70">
                  <c:v>0.18757838376692293</c:v>
                </c:pt>
                <c:pt idx="71">
                  <c:v>0.20455596906460993</c:v>
                </c:pt>
                <c:pt idx="72">
                  <c:v>0.19026884219281293</c:v>
                </c:pt>
                <c:pt idx="73">
                  <c:v>0.16329324298285042</c:v>
                </c:pt>
                <c:pt idx="74">
                  <c:v>0.15429051110571823</c:v>
                </c:pt>
                <c:pt idx="75">
                  <c:v>0.1308798660252517</c:v>
                </c:pt>
                <c:pt idx="76">
                  <c:v>0.14707760969575445</c:v>
                </c:pt>
                <c:pt idx="77">
                  <c:v>0.14286227774493998</c:v>
                </c:pt>
                <c:pt idx="78">
                  <c:v>0.11241852594635238</c:v>
                </c:pt>
                <c:pt idx="79">
                  <c:v>0.11404500801885131</c:v>
                </c:pt>
                <c:pt idx="80">
                  <c:v>0.10799505542706744</c:v>
                </c:pt>
                <c:pt idx="81">
                  <c:v>8.0046500702686041E-2</c:v>
                </c:pt>
                <c:pt idx="82">
                  <c:v>8.6354341692292946E-2</c:v>
                </c:pt>
                <c:pt idx="83">
                  <c:v>0.10150614394843727</c:v>
                </c:pt>
                <c:pt idx="84">
                  <c:v>0.12665655595169101</c:v>
                </c:pt>
                <c:pt idx="85">
                  <c:v>0.13804790510105791</c:v>
                </c:pt>
                <c:pt idx="86">
                  <c:v>0.14880081836853742</c:v>
                </c:pt>
                <c:pt idx="87">
                  <c:v>0.15389329458843015</c:v>
                </c:pt>
                <c:pt idx="88">
                  <c:v>0.18952396206810151</c:v>
                </c:pt>
                <c:pt idx="89">
                  <c:v>0.19547687685249104</c:v>
                </c:pt>
                <c:pt idx="90">
                  <c:v>0.18346895109655881</c:v>
                </c:pt>
                <c:pt idx="91">
                  <c:v>0.18576904802171157</c:v>
                </c:pt>
                <c:pt idx="92">
                  <c:v>0.20479700259075839</c:v>
                </c:pt>
                <c:pt idx="93">
                  <c:v>0.22563014349678578</c:v>
                </c:pt>
                <c:pt idx="94">
                  <c:v>0.20601042069652409</c:v>
                </c:pt>
                <c:pt idx="95">
                  <c:v>0.18469232073232766</c:v>
                </c:pt>
                <c:pt idx="96">
                  <c:v>0.19881920137732756</c:v>
                </c:pt>
                <c:pt idx="97">
                  <c:v>0.19375751262120366</c:v>
                </c:pt>
                <c:pt idx="98">
                  <c:v>0.21107280503471926</c:v>
                </c:pt>
                <c:pt idx="99">
                  <c:v>0.22084300984779204</c:v>
                </c:pt>
                <c:pt idx="100">
                  <c:v>0.23257993958962619</c:v>
                </c:pt>
                <c:pt idx="101">
                  <c:v>0.22715113242675411</c:v>
                </c:pt>
                <c:pt idx="102">
                  <c:v>0.22354997844724367</c:v>
                </c:pt>
                <c:pt idx="103">
                  <c:v>0.26423183439924824</c:v>
                </c:pt>
                <c:pt idx="104">
                  <c:v>0.25894622826523994</c:v>
                </c:pt>
                <c:pt idx="105">
                  <c:v>0.25232888801725828</c:v>
                </c:pt>
                <c:pt idx="106">
                  <c:v>0.23309793015965963</c:v>
                </c:pt>
                <c:pt idx="107">
                  <c:v>0.25355961395940008</c:v>
                </c:pt>
                <c:pt idx="108">
                  <c:v>0.23812150571528101</c:v>
                </c:pt>
                <c:pt idx="109">
                  <c:v>0.21386327949522133</c:v>
                </c:pt>
                <c:pt idx="110">
                  <c:v>0.22672977795400473</c:v>
                </c:pt>
                <c:pt idx="111">
                  <c:v>0.23222843859096254</c:v>
                </c:pt>
                <c:pt idx="112">
                  <c:v>0.2048363808437581</c:v>
                </c:pt>
                <c:pt idx="113">
                  <c:v>0.17215678285981317</c:v>
                </c:pt>
                <c:pt idx="114">
                  <c:v>0.18874872334992987</c:v>
                </c:pt>
                <c:pt idx="115">
                  <c:v>0.19343111445405547</c:v>
                </c:pt>
                <c:pt idx="116">
                  <c:v>0.20319477219096016</c:v>
                </c:pt>
                <c:pt idx="117">
                  <c:v>0.20185440370067753</c:v>
                </c:pt>
                <c:pt idx="118">
                  <c:v>0.18716668009345039</c:v>
                </c:pt>
                <c:pt idx="119">
                  <c:v>0.15129300346347363</c:v>
                </c:pt>
                <c:pt idx="120">
                  <c:v>0.14585572032380534</c:v>
                </c:pt>
                <c:pt idx="121">
                  <c:v>0.11648473942177917</c:v>
                </c:pt>
                <c:pt idx="122">
                  <c:v>0.10674523917815271</c:v>
                </c:pt>
                <c:pt idx="123">
                  <c:v>0.10512085309001873</c:v>
                </c:pt>
                <c:pt idx="124">
                  <c:v>0.10420416688381717</c:v>
                </c:pt>
                <c:pt idx="125">
                  <c:v>6.2590257336984312E-2</c:v>
                </c:pt>
                <c:pt idx="126">
                  <c:v>4.9255788957169866E-2</c:v>
                </c:pt>
                <c:pt idx="127">
                  <c:v>5.9505035521898675E-2</c:v>
                </c:pt>
                <c:pt idx="128">
                  <c:v>9.3401222475650414E-2</c:v>
                </c:pt>
                <c:pt idx="129">
                  <c:v>7.7439357168569201E-2</c:v>
                </c:pt>
                <c:pt idx="130">
                  <c:v>4.5396510690494329E-2</c:v>
                </c:pt>
                <c:pt idx="131">
                  <c:v>7.1900794569158322E-2</c:v>
                </c:pt>
                <c:pt idx="132">
                  <c:v>6.247792231727356E-2</c:v>
                </c:pt>
                <c:pt idx="133">
                  <c:v>5.2119008896967411E-2</c:v>
                </c:pt>
                <c:pt idx="134">
                  <c:v>3.5884592953446148E-2</c:v>
                </c:pt>
                <c:pt idx="135">
                  <c:v>3.7516019158724712E-2</c:v>
                </c:pt>
                <c:pt idx="136">
                  <c:v>5.0168806394961463E-2</c:v>
                </c:pt>
                <c:pt idx="137">
                  <c:v>6.6335197845452498E-2</c:v>
                </c:pt>
                <c:pt idx="138">
                  <c:v>5.5237098763125436E-2</c:v>
                </c:pt>
                <c:pt idx="139">
                  <c:v>5.1441327768610989E-2</c:v>
                </c:pt>
                <c:pt idx="140">
                  <c:v>5.1062156658370217E-2</c:v>
                </c:pt>
                <c:pt idx="141">
                  <c:v>4.3073970755489466E-2</c:v>
                </c:pt>
                <c:pt idx="142">
                  <c:v>4.9095279328774888E-2</c:v>
                </c:pt>
                <c:pt idx="143">
                  <c:v>3.0953155979048796E-2</c:v>
                </c:pt>
                <c:pt idx="144">
                  <c:v>2.3816984115866857E-2</c:v>
                </c:pt>
                <c:pt idx="145">
                  <c:v>3.1204465053138675E-2</c:v>
                </c:pt>
                <c:pt idx="146">
                  <c:v>1.2783109687091176E-2</c:v>
                </c:pt>
                <c:pt idx="147">
                  <c:v>-6.9352952496558595E-3</c:v>
                </c:pt>
                <c:pt idx="148">
                  <c:v>-2.7448482884735448E-3</c:v>
                </c:pt>
                <c:pt idx="149">
                  <c:v>-4.2580052365981391E-4</c:v>
                </c:pt>
                <c:pt idx="150">
                  <c:v>-2.7266444214891328E-2</c:v>
                </c:pt>
                <c:pt idx="151">
                  <c:v>-3.6790921422271028E-2</c:v>
                </c:pt>
                <c:pt idx="152">
                  <c:v>-3.520730667083849E-2</c:v>
                </c:pt>
                <c:pt idx="153">
                  <c:v>-1.6806192341247028E-2</c:v>
                </c:pt>
                <c:pt idx="154">
                  <c:v>-3.6312539698952651E-2</c:v>
                </c:pt>
                <c:pt idx="155">
                  <c:v>-2.6176656407831178E-2</c:v>
                </c:pt>
                <c:pt idx="156">
                  <c:v>-1.1826924146729589E-2</c:v>
                </c:pt>
                <c:pt idx="157">
                  <c:v>-2.1523651895751783E-3</c:v>
                </c:pt>
                <c:pt idx="158">
                  <c:v>7.5441686920707518E-4</c:v>
                </c:pt>
                <c:pt idx="159">
                  <c:v>-5.6764077083542031E-3</c:v>
                </c:pt>
                <c:pt idx="160">
                  <c:v>-1.4588815486815232E-2</c:v>
                </c:pt>
                <c:pt idx="161">
                  <c:v>-1.3238397984404071E-2</c:v>
                </c:pt>
                <c:pt idx="162">
                  <c:v>-1.1616902648375005E-2</c:v>
                </c:pt>
                <c:pt idx="163">
                  <c:v>-5.2354666844015574E-3</c:v>
                </c:pt>
                <c:pt idx="164">
                  <c:v>7.6397384673951851E-3</c:v>
                </c:pt>
                <c:pt idx="165">
                  <c:v>1.5986419661967677E-2</c:v>
                </c:pt>
                <c:pt idx="166">
                  <c:v>1.4630728197903675E-2</c:v>
                </c:pt>
                <c:pt idx="167">
                  <c:v>1.6525023607176559E-2</c:v>
                </c:pt>
                <c:pt idx="168">
                  <c:v>4.2746722933453274E-3</c:v>
                </c:pt>
                <c:pt idx="169">
                  <c:v>-1.1206234741510945E-3</c:v>
                </c:pt>
                <c:pt idx="170">
                  <c:v>6.0793621075121429E-3</c:v>
                </c:pt>
                <c:pt idx="171">
                  <c:v>2.1829336969086288E-2</c:v>
                </c:pt>
                <c:pt idx="172">
                  <c:v>2.2984301619581204E-2</c:v>
                </c:pt>
                <c:pt idx="173">
                  <c:v>2.6642069116679989E-2</c:v>
                </c:pt>
                <c:pt idx="174">
                  <c:v>3.5780359924241889E-2</c:v>
                </c:pt>
                <c:pt idx="175">
                  <c:v>4.8602896335863344E-2</c:v>
                </c:pt>
                <c:pt idx="176">
                  <c:v>5.5780369168909827E-2</c:v>
                </c:pt>
                <c:pt idx="177">
                  <c:v>4.6596426935409996E-2</c:v>
                </c:pt>
                <c:pt idx="178">
                  <c:v>3.4923248623232261E-2</c:v>
                </c:pt>
                <c:pt idx="179">
                  <c:v>3.4740309205800957E-2</c:v>
                </c:pt>
                <c:pt idx="180">
                  <c:v>3.8015094123048598E-2</c:v>
                </c:pt>
                <c:pt idx="181">
                  <c:v>4.9844838879403719E-2</c:v>
                </c:pt>
                <c:pt idx="182">
                  <c:v>6.1888703326884453E-2</c:v>
                </c:pt>
                <c:pt idx="183">
                  <c:v>6.6067583207031433E-2</c:v>
                </c:pt>
                <c:pt idx="184">
                  <c:v>6.7671088370691246E-2</c:v>
                </c:pt>
                <c:pt idx="185">
                  <c:v>7.1958395566032785E-2</c:v>
                </c:pt>
                <c:pt idx="186">
                  <c:v>7.37827485938507E-2</c:v>
                </c:pt>
                <c:pt idx="187">
                  <c:v>7.3103611163795934E-2</c:v>
                </c:pt>
                <c:pt idx="188">
                  <c:v>6.5444747001485837E-2</c:v>
                </c:pt>
                <c:pt idx="189">
                  <c:v>7.2799698666742518E-2</c:v>
                </c:pt>
                <c:pt idx="190">
                  <c:v>7.2801156372448217E-2</c:v>
                </c:pt>
                <c:pt idx="191">
                  <c:v>8.4065538414606067E-2</c:v>
                </c:pt>
                <c:pt idx="192">
                  <c:v>0.10291918717436577</c:v>
                </c:pt>
                <c:pt idx="193">
                  <c:v>0.10581419972650052</c:v>
                </c:pt>
                <c:pt idx="194">
                  <c:v>8.3437327786962445E-2</c:v>
                </c:pt>
                <c:pt idx="195">
                  <c:v>6.4437049440881022E-2</c:v>
                </c:pt>
                <c:pt idx="196">
                  <c:v>6.9720953147207609E-2</c:v>
                </c:pt>
                <c:pt idx="197">
                  <c:v>6.6788796899770908E-2</c:v>
                </c:pt>
                <c:pt idx="198">
                  <c:v>4.8809201341862396E-2</c:v>
                </c:pt>
                <c:pt idx="199">
                  <c:v>4.064674805405355E-2</c:v>
                </c:pt>
                <c:pt idx="200">
                  <c:v>2.8959512347651595E-2</c:v>
                </c:pt>
                <c:pt idx="201">
                  <c:v>4.3631485220660071E-2</c:v>
                </c:pt>
                <c:pt idx="202">
                  <c:v>3.0617983237687607E-2</c:v>
                </c:pt>
                <c:pt idx="203">
                  <c:v>2.6729299567400666E-2</c:v>
                </c:pt>
                <c:pt idx="204">
                  <c:v>3.4506315842873336E-2</c:v>
                </c:pt>
                <c:pt idx="205">
                  <c:v>3.4413926342240941E-2</c:v>
                </c:pt>
                <c:pt idx="206">
                  <c:v>3.2551587475440513E-2</c:v>
                </c:pt>
                <c:pt idx="207">
                  <c:v>3.9623759443045525E-2</c:v>
                </c:pt>
                <c:pt idx="208">
                  <c:v>3.7777561584369623E-2</c:v>
                </c:pt>
                <c:pt idx="209">
                  <c:v>3.7072543948124537E-2</c:v>
                </c:pt>
                <c:pt idx="210">
                  <c:v>3.7401770286463298E-2</c:v>
                </c:pt>
                <c:pt idx="211">
                  <c:v>4.0157048029413334E-2</c:v>
                </c:pt>
                <c:pt idx="212">
                  <c:v>5.0827052455865163E-2</c:v>
                </c:pt>
                <c:pt idx="213">
                  <c:v>1.991462770050112E-2</c:v>
                </c:pt>
                <c:pt idx="214">
                  <c:v>2.0212734022434065E-2</c:v>
                </c:pt>
                <c:pt idx="215">
                  <c:v>1.7421385095475639E-2</c:v>
                </c:pt>
                <c:pt idx="216">
                  <c:v>1.1144059847485011E-2</c:v>
                </c:pt>
                <c:pt idx="217">
                  <c:v>9.6286469529036633E-3</c:v>
                </c:pt>
                <c:pt idx="218">
                  <c:v>-2.5139775828718625E-3</c:v>
                </c:pt>
                <c:pt idx="219">
                  <c:v>-2.3944534846340737E-2</c:v>
                </c:pt>
                <c:pt idx="220">
                  <c:v>-2.1614134388297068E-2</c:v>
                </c:pt>
                <c:pt idx="221">
                  <c:v>-2.6198968292820979E-2</c:v>
                </c:pt>
                <c:pt idx="222">
                  <c:v>-3.8116348234488173E-2</c:v>
                </c:pt>
                <c:pt idx="223">
                  <c:v>-2.9499152492457492E-2</c:v>
                </c:pt>
                <c:pt idx="224">
                  <c:v>-3.2775999286400959E-2</c:v>
                </c:pt>
                <c:pt idx="225">
                  <c:v>-2.1213003142546039E-2</c:v>
                </c:pt>
                <c:pt idx="226">
                  <c:v>-2.0315388019680913E-2</c:v>
                </c:pt>
                <c:pt idx="227">
                  <c:v>-2.5362976406533511E-2</c:v>
                </c:pt>
                <c:pt idx="228">
                  <c:v>-3.4249672197856906E-2</c:v>
                </c:pt>
                <c:pt idx="229">
                  <c:v>-5.8184167764883554E-2</c:v>
                </c:pt>
                <c:pt idx="230">
                  <c:v>-5.9565293213057036E-2</c:v>
                </c:pt>
                <c:pt idx="231">
                  <c:v>-7.2758346106514216E-2</c:v>
                </c:pt>
                <c:pt idx="232">
                  <c:v>-5.9827324159069883E-2</c:v>
                </c:pt>
                <c:pt idx="233">
                  <c:v>-4.25534648155107E-2</c:v>
                </c:pt>
                <c:pt idx="234">
                  <c:v>-2.7835081500421355E-2</c:v>
                </c:pt>
                <c:pt idx="235">
                  <c:v>-2.1500418839328073E-2</c:v>
                </c:pt>
                <c:pt idx="236">
                  <c:v>-1.449360422841528E-2</c:v>
                </c:pt>
                <c:pt idx="237">
                  <c:v>-2.7003835570480583E-2</c:v>
                </c:pt>
                <c:pt idx="238">
                  <c:v>-2.1069660657373368E-2</c:v>
                </c:pt>
                <c:pt idx="239">
                  <c:v>3.5152739971759939E-3</c:v>
                </c:pt>
                <c:pt idx="240">
                  <c:v>1.0253928905209264E-2</c:v>
                </c:pt>
                <c:pt idx="241">
                  <c:v>7.9267057447378608E-3</c:v>
                </c:pt>
                <c:pt idx="242">
                  <c:v>1.4544896553300379E-2</c:v>
                </c:pt>
                <c:pt idx="243">
                  <c:v>1.4055062079795899E-2</c:v>
                </c:pt>
                <c:pt idx="244">
                  <c:v>-2.2841274085623198E-3</c:v>
                </c:pt>
                <c:pt idx="245">
                  <c:v>-7.1419609508460713E-4</c:v>
                </c:pt>
                <c:pt idx="246">
                  <c:v>6.0594932060227258E-3</c:v>
                </c:pt>
                <c:pt idx="247">
                  <c:v>1.0132307233098103E-2</c:v>
                </c:pt>
                <c:pt idx="248">
                  <c:v>-8.9222671545028387E-3</c:v>
                </c:pt>
                <c:pt idx="249">
                  <c:v>3.6235137180458121E-3</c:v>
                </c:pt>
                <c:pt idx="250">
                  <c:v>8.0384402334239269E-3</c:v>
                </c:pt>
                <c:pt idx="251">
                  <c:v>1.5461065872099056E-2</c:v>
                </c:pt>
                <c:pt idx="252">
                  <c:v>2.3574502288834287E-2</c:v>
                </c:pt>
                <c:pt idx="253">
                  <c:v>4.1434361374668605E-2</c:v>
                </c:pt>
                <c:pt idx="254">
                  <c:v>2.9325911118759818E-2</c:v>
                </c:pt>
                <c:pt idx="255">
                  <c:v>2.7069418137108281E-2</c:v>
                </c:pt>
                <c:pt idx="256">
                  <c:v>2.3669029609388437E-2</c:v>
                </c:pt>
                <c:pt idx="257">
                  <c:v>5.6499537641427233E-2</c:v>
                </c:pt>
                <c:pt idx="258">
                  <c:v>6.9890730702182102E-2</c:v>
                </c:pt>
                <c:pt idx="259">
                  <c:v>7.3653346622657212E-2</c:v>
                </c:pt>
                <c:pt idx="260">
                  <c:v>6.7620580735490154E-2</c:v>
                </c:pt>
                <c:pt idx="261">
                  <c:v>5.5997248554990442E-2</c:v>
                </c:pt>
                <c:pt idx="262">
                  <c:v>7.335945019957868E-2</c:v>
                </c:pt>
                <c:pt idx="263">
                  <c:v>9.4784979152914062E-2</c:v>
                </c:pt>
                <c:pt idx="264">
                  <c:v>7.6106373656004589E-2</c:v>
                </c:pt>
                <c:pt idx="265">
                  <c:v>5.9307050569717967E-2</c:v>
                </c:pt>
                <c:pt idx="266">
                  <c:v>5.2639059669720822E-2</c:v>
                </c:pt>
                <c:pt idx="267">
                  <c:v>4.6651270207852091E-2</c:v>
                </c:pt>
                <c:pt idx="268">
                  <c:v>5.6215875333986087E-2</c:v>
                </c:pt>
                <c:pt idx="269">
                  <c:v>5.1152510262077566E-2</c:v>
                </c:pt>
                <c:pt idx="270">
                  <c:v>5.8509606703626593E-2</c:v>
                </c:pt>
                <c:pt idx="271">
                  <c:v>6.4811250330567116E-2</c:v>
                </c:pt>
                <c:pt idx="272">
                  <c:v>8.7959981326436454E-2</c:v>
                </c:pt>
                <c:pt idx="273">
                  <c:v>0.10370821008761788</c:v>
                </c:pt>
                <c:pt idx="274">
                  <c:v>8.124732045306815E-2</c:v>
                </c:pt>
                <c:pt idx="275">
                  <c:v>7.619324100479874E-2</c:v>
                </c:pt>
                <c:pt idx="276">
                  <c:v>6.6078249934752087E-2</c:v>
                </c:pt>
                <c:pt idx="277">
                  <c:v>5.8831351262887965E-2</c:v>
                </c:pt>
                <c:pt idx="278">
                  <c:v>4.7794616909747623E-2</c:v>
                </c:pt>
                <c:pt idx="279">
                  <c:v>1.1982230113970704E-2</c:v>
                </c:pt>
                <c:pt idx="280">
                  <c:v>2.9276612349798725E-2</c:v>
                </c:pt>
                <c:pt idx="281">
                  <c:v>3.8828867979827653E-2</c:v>
                </c:pt>
                <c:pt idx="282">
                  <c:v>2.9114042224029912E-2</c:v>
                </c:pt>
                <c:pt idx="283">
                  <c:v>1.8454941267774139E-2</c:v>
                </c:pt>
                <c:pt idx="284">
                  <c:v>8.4928600571194668E-3</c:v>
                </c:pt>
                <c:pt idx="285">
                  <c:v>8.2649190719907839E-3</c:v>
                </c:pt>
                <c:pt idx="286">
                  <c:v>1.7508060771348699E-2</c:v>
                </c:pt>
                <c:pt idx="287">
                  <c:v>2.8960390395185165E-3</c:v>
                </c:pt>
                <c:pt idx="288">
                  <c:v>-7.0568647127723372E-3</c:v>
                </c:pt>
                <c:pt idx="289">
                  <c:v>-1.6647832819829289E-2</c:v>
                </c:pt>
                <c:pt idx="290">
                  <c:v>-1.3901033322908596E-2</c:v>
                </c:pt>
                <c:pt idx="291">
                  <c:v>-2.5176435416209397E-2</c:v>
                </c:pt>
                <c:pt idx="292">
                  <c:v>-2.727521232772212E-2</c:v>
                </c:pt>
                <c:pt idx="293">
                  <c:v>-3.1787722772277149E-2</c:v>
                </c:pt>
                <c:pt idx="294">
                  <c:v>-1.457641702679624E-2</c:v>
                </c:pt>
                <c:pt idx="295">
                  <c:v>-1.0796574567781492E-2</c:v>
                </c:pt>
                <c:pt idx="296">
                  <c:v>2.2817376359764996E-3</c:v>
                </c:pt>
                <c:pt idx="297">
                  <c:v>1.8809944139966284E-2</c:v>
                </c:pt>
                <c:pt idx="298">
                  <c:v>4.8100026848739708E-2</c:v>
                </c:pt>
                <c:pt idx="299">
                  <c:v>3.4768948638772335E-2</c:v>
                </c:pt>
                <c:pt idx="300">
                  <c:v>4.9285748346355795E-2</c:v>
                </c:pt>
                <c:pt idx="301">
                  <c:v>4.5187034112712743E-2</c:v>
                </c:pt>
                <c:pt idx="302">
                  <c:v>1.6787912702853847E-2</c:v>
                </c:pt>
                <c:pt idx="303">
                  <c:v>-1.5972929704555439E-2</c:v>
                </c:pt>
                <c:pt idx="304">
                  <c:v>-2.8715095123043599E-2</c:v>
                </c:pt>
                <c:pt idx="305">
                  <c:v>-1.3240045190573424E-2</c:v>
                </c:pt>
                <c:pt idx="306">
                  <c:v>-1.5763533736149804E-2</c:v>
                </c:pt>
                <c:pt idx="307">
                  <c:v>-2.0980996059338786E-3</c:v>
                </c:pt>
                <c:pt idx="308">
                  <c:v>7.0875442971518599E-3</c:v>
                </c:pt>
                <c:pt idx="309">
                  <c:v>-5.4740333036989997E-3</c:v>
                </c:pt>
                <c:pt idx="310">
                  <c:v>-1.3896057489975022E-2</c:v>
                </c:pt>
                <c:pt idx="311">
                  <c:v>9.2000026861320805E-3</c:v>
                </c:pt>
                <c:pt idx="312">
                  <c:v>4.3727952001333392E-2</c:v>
                </c:pt>
                <c:pt idx="313">
                  <c:v>1.4204132909618528E-2</c:v>
                </c:pt>
                <c:pt idx="314">
                  <c:v>7.4780762547415058E-3</c:v>
                </c:pt>
                <c:pt idx="315">
                  <c:v>1.3325841707819919E-2</c:v>
                </c:pt>
                <c:pt idx="316">
                  <c:v>2.2361274446491164E-2</c:v>
                </c:pt>
                <c:pt idx="317">
                  <c:v>3.3338813873988737E-2</c:v>
                </c:pt>
                <c:pt idx="318">
                  <c:v>3.5537181526739348E-2</c:v>
                </c:pt>
                <c:pt idx="319">
                  <c:v>2.9758150403771833E-2</c:v>
                </c:pt>
                <c:pt idx="320">
                  <c:v>8.2627380096837122E-2</c:v>
                </c:pt>
                <c:pt idx="321">
                  <c:v>3.6264572789940441E-2</c:v>
                </c:pt>
                <c:pt idx="322">
                  <c:v>2.5076967699775299E-2</c:v>
                </c:pt>
                <c:pt idx="323">
                  <c:v>3.0327891942140139E-2</c:v>
                </c:pt>
                <c:pt idx="324">
                  <c:v>2.9198603560425695E-2</c:v>
                </c:pt>
                <c:pt idx="325">
                  <c:v>4.5029384984686782E-2</c:v>
                </c:pt>
                <c:pt idx="326">
                  <c:v>8.1139760768195845E-2</c:v>
                </c:pt>
                <c:pt idx="327">
                  <c:v>6.4238422674959494E-2</c:v>
                </c:pt>
                <c:pt idx="328">
                  <c:v>5.6879309851497917E-2</c:v>
                </c:pt>
                <c:pt idx="329">
                  <c:v>4.8770174078511586E-2</c:v>
                </c:pt>
                <c:pt idx="330">
                  <c:v>4.8099514298858947E-2</c:v>
                </c:pt>
                <c:pt idx="331">
                  <c:v>2.9868657214809469E-2</c:v>
                </c:pt>
                <c:pt idx="332">
                  <c:v>3.263962408157095E-2</c:v>
                </c:pt>
                <c:pt idx="333">
                  <c:v>-1.8885773867888256E-3</c:v>
                </c:pt>
                <c:pt idx="334">
                  <c:v>-2.4667667456883424E-2</c:v>
                </c:pt>
                <c:pt idx="335">
                  <c:v>-1.9315384167616911E-2</c:v>
                </c:pt>
                <c:pt idx="336">
                  <c:v>-2.6738567174113048E-2</c:v>
                </c:pt>
                <c:pt idx="337">
                  <c:v>-1.8666022463193599E-2</c:v>
                </c:pt>
                <c:pt idx="338">
                  <c:v>-2.6004551221652683E-2</c:v>
                </c:pt>
                <c:pt idx="339">
                  <c:v>-1.640765235433439E-2</c:v>
                </c:pt>
                <c:pt idx="340">
                  <c:v>-1.4707836343380465E-2</c:v>
                </c:pt>
                <c:pt idx="341">
                  <c:v>-2.4271943313529998E-2</c:v>
                </c:pt>
                <c:pt idx="342">
                  <c:v>-4.1478428397854539E-2</c:v>
                </c:pt>
                <c:pt idx="343">
                  <c:v>-4.241834234113262E-2</c:v>
                </c:pt>
                <c:pt idx="344">
                  <c:v>-5.8028938246074468E-2</c:v>
                </c:pt>
                <c:pt idx="345">
                  <c:v>-6.751082279221543E-2</c:v>
                </c:pt>
                <c:pt idx="346">
                  <c:v>-5.4101556154770747E-2</c:v>
                </c:pt>
                <c:pt idx="347">
                  <c:v>-4.7361347607956628E-2</c:v>
                </c:pt>
                <c:pt idx="348">
                  <c:v>-3.235589178521503E-2</c:v>
                </c:pt>
                <c:pt idx="349">
                  <c:v>-3.8012305767024634E-2</c:v>
                </c:pt>
                <c:pt idx="350">
                  <c:v>-3.4905875827868638E-2</c:v>
                </c:pt>
                <c:pt idx="351">
                  <c:v>-1.961463134780117E-2</c:v>
                </c:pt>
                <c:pt idx="352">
                  <c:v>-1.3013135339910331E-2</c:v>
                </c:pt>
                <c:pt idx="353">
                  <c:v>1.8893143195957141E-3</c:v>
                </c:pt>
                <c:pt idx="354">
                  <c:v>1.2063164399235271E-2</c:v>
                </c:pt>
                <c:pt idx="355">
                  <c:v>3.1447176151324641E-3</c:v>
                </c:pt>
                <c:pt idx="356">
                  <c:v>-1.3089587782608603E-2</c:v>
                </c:pt>
                <c:pt idx="357">
                  <c:v>-2.222244601321921E-3</c:v>
                </c:pt>
                <c:pt idx="358">
                  <c:v>1.1865330879847313E-2</c:v>
                </c:pt>
                <c:pt idx="359">
                  <c:v>2.1344645547995977E-3</c:v>
                </c:pt>
                <c:pt idx="360">
                  <c:v>1.353347790729198E-2</c:v>
                </c:pt>
                <c:pt idx="361">
                  <c:v>5.3976491729192944E-3</c:v>
                </c:pt>
                <c:pt idx="362">
                  <c:v>1.9731657574230343E-2</c:v>
                </c:pt>
                <c:pt idx="363">
                  <c:v>3.2793170605918798E-2</c:v>
                </c:pt>
                <c:pt idx="364">
                  <c:v>6.3043002497681133E-2</c:v>
                </c:pt>
                <c:pt idx="365">
                  <c:v>6.1192733840436331E-2</c:v>
                </c:pt>
                <c:pt idx="366">
                  <c:v>8.9055016524397734E-2</c:v>
                </c:pt>
                <c:pt idx="367">
                  <c:v>9.197205496095906E-2</c:v>
                </c:pt>
                <c:pt idx="368">
                  <c:v>0.11339171980268392</c:v>
                </c:pt>
                <c:pt idx="369">
                  <c:v>0.11972291203764218</c:v>
                </c:pt>
                <c:pt idx="370">
                  <c:v>0.14858988878780566</c:v>
                </c:pt>
                <c:pt idx="371">
                  <c:v>0.1493931633448391</c:v>
                </c:pt>
                <c:pt idx="372">
                  <c:v>0.14045552346144774</c:v>
                </c:pt>
                <c:pt idx="373">
                  <c:v>0.11659084952301635</c:v>
                </c:pt>
                <c:pt idx="374">
                  <c:v>0.11310370593898633</c:v>
                </c:pt>
                <c:pt idx="375">
                  <c:v>0.13840040144935029</c:v>
                </c:pt>
                <c:pt idx="376">
                  <c:v>0.10554478033544323</c:v>
                </c:pt>
                <c:pt idx="377">
                  <c:v>0.11360022550195858</c:v>
                </c:pt>
                <c:pt idx="378">
                  <c:v>0.12778919420247692</c:v>
                </c:pt>
                <c:pt idx="379">
                  <c:v>0.14402678883553199</c:v>
                </c:pt>
                <c:pt idx="380">
                  <c:v>0.13068999566407125</c:v>
                </c:pt>
                <c:pt idx="381">
                  <c:v>0.12124859891228734</c:v>
                </c:pt>
                <c:pt idx="382">
                  <c:v>0.10893477830841847</c:v>
                </c:pt>
                <c:pt idx="383">
                  <c:v>0.11705359925210335</c:v>
                </c:pt>
                <c:pt idx="384">
                  <c:v>0.12188895753005435</c:v>
                </c:pt>
                <c:pt idx="385">
                  <c:v>0.1128215444012719</c:v>
                </c:pt>
                <c:pt idx="386">
                  <c:v>0.1195100121466981</c:v>
                </c:pt>
                <c:pt idx="387">
                  <c:v>0.12502401434456845</c:v>
                </c:pt>
                <c:pt idx="388">
                  <c:v>0.1380564884181521</c:v>
                </c:pt>
                <c:pt idx="389">
                  <c:v>0.14340853610236981</c:v>
                </c:pt>
                <c:pt idx="390">
                  <c:v>0.14520894892359637</c:v>
                </c:pt>
                <c:pt idx="391">
                  <c:v>0.15522702124185961</c:v>
                </c:pt>
                <c:pt idx="392">
                  <c:v>0.18338811498930463</c:v>
                </c:pt>
                <c:pt idx="393">
                  <c:v>0.18977764167220634</c:v>
                </c:pt>
                <c:pt idx="394">
                  <c:v>0.19934084904920102</c:v>
                </c:pt>
                <c:pt idx="395">
                  <c:v>0.22880313540934494</c:v>
                </c:pt>
                <c:pt idx="396">
                  <c:v>0.23574905250197187</c:v>
                </c:pt>
                <c:pt idx="397">
                  <c:v>0.24946045595814925</c:v>
                </c:pt>
                <c:pt idx="398">
                  <c:v>0.21902068434288124</c:v>
                </c:pt>
                <c:pt idx="399">
                  <c:v>0.24158954609032213</c:v>
                </c:pt>
                <c:pt idx="400">
                  <c:v>0.23235423559049395</c:v>
                </c:pt>
                <c:pt idx="401">
                  <c:v>0.21154437980859453</c:v>
                </c:pt>
                <c:pt idx="402">
                  <c:v>0.1909509801369329</c:v>
                </c:pt>
                <c:pt idx="403">
                  <c:v>0.19324507492062315</c:v>
                </c:pt>
                <c:pt idx="404">
                  <c:v>0.20462667267855883</c:v>
                </c:pt>
                <c:pt idx="405">
                  <c:v>0.21584606593439437</c:v>
                </c:pt>
                <c:pt idx="406">
                  <c:v>0.22662744644236965</c:v>
                </c:pt>
                <c:pt idx="407">
                  <c:v>0.22677795385466126</c:v>
                </c:pt>
                <c:pt idx="408">
                  <c:v>0.22984953776784023</c:v>
                </c:pt>
                <c:pt idx="409">
                  <c:v>0.21758012808756333</c:v>
                </c:pt>
                <c:pt idx="410">
                  <c:v>0.21280946707735215</c:v>
                </c:pt>
                <c:pt idx="411">
                  <c:v>0.19790284381610124</c:v>
                </c:pt>
                <c:pt idx="412">
                  <c:v>0.19204499220485571</c:v>
                </c:pt>
                <c:pt idx="413">
                  <c:v>0.20821540024675222</c:v>
                </c:pt>
                <c:pt idx="414">
                  <c:v>0.21229042139732401</c:v>
                </c:pt>
                <c:pt idx="415">
                  <c:v>0.21318868977898453</c:v>
                </c:pt>
                <c:pt idx="416">
                  <c:v>0.21575104059404504</c:v>
                </c:pt>
                <c:pt idx="417">
                  <c:v>0.20649080403878606</c:v>
                </c:pt>
                <c:pt idx="418">
                  <c:v>0.20071308351688244</c:v>
                </c:pt>
                <c:pt idx="419">
                  <c:v>0.19690915252322738</c:v>
                </c:pt>
                <c:pt idx="420">
                  <c:v>0.19414159391247066</c:v>
                </c:pt>
                <c:pt idx="421">
                  <c:v>0.17910104208808209</c:v>
                </c:pt>
                <c:pt idx="422">
                  <c:v>0.1810742673062784</c:v>
                </c:pt>
                <c:pt idx="423">
                  <c:v>0.19484918448956789</c:v>
                </c:pt>
                <c:pt idx="424">
                  <c:v>0.19017987667002045</c:v>
                </c:pt>
                <c:pt idx="425">
                  <c:v>0.16933326882805422</c:v>
                </c:pt>
                <c:pt idx="426">
                  <c:v>0.15564942569882678</c:v>
                </c:pt>
                <c:pt idx="427">
                  <c:v>0.14899793558903074</c:v>
                </c:pt>
                <c:pt idx="428">
                  <c:v>0.14617251253646679</c:v>
                </c:pt>
                <c:pt idx="429">
                  <c:v>0.13314244810307807</c:v>
                </c:pt>
                <c:pt idx="430">
                  <c:v>0.12622839089605797</c:v>
                </c:pt>
                <c:pt idx="431">
                  <c:v>0.13356688411049356</c:v>
                </c:pt>
                <c:pt idx="432">
                  <c:v>0.13092470995474659</c:v>
                </c:pt>
                <c:pt idx="433">
                  <c:v>0.13102069959561713</c:v>
                </c:pt>
                <c:pt idx="434">
                  <c:v>0.12644458650626178</c:v>
                </c:pt>
                <c:pt idx="435">
                  <c:v>0.11883980436641983</c:v>
                </c:pt>
                <c:pt idx="436">
                  <c:v>0.10337685285167386</c:v>
                </c:pt>
                <c:pt idx="437">
                  <c:v>9.4056524947899955E-2</c:v>
                </c:pt>
                <c:pt idx="438">
                  <c:v>9.402710878568743E-2</c:v>
                </c:pt>
                <c:pt idx="439">
                  <c:v>0.10275224540827543</c:v>
                </c:pt>
                <c:pt idx="440">
                  <c:v>0.11704967753762063</c:v>
                </c:pt>
                <c:pt idx="441">
                  <c:v>0.11673238129949293</c:v>
                </c:pt>
                <c:pt idx="442">
                  <c:v>0.11656561253335451</c:v>
                </c:pt>
                <c:pt idx="443">
                  <c:v>0.12248479370093346</c:v>
                </c:pt>
                <c:pt idx="444">
                  <c:v>0.11768239748342157</c:v>
                </c:pt>
                <c:pt idx="445">
                  <c:v>0.12343089946736563</c:v>
                </c:pt>
                <c:pt idx="446">
                  <c:v>0.10115790813080539</c:v>
                </c:pt>
                <c:pt idx="447">
                  <c:v>0.11281818659934784</c:v>
                </c:pt>
                <c:pt idx="448">
                  <c:v>0.11626078833806974</c:v>
                </c:pt>
                <c:pt idx="449">
                  <c:v>0.10656841719845178</c:v>
                </c:pt>
                <c:pt idx="450">
                  <c:v>0.11503260291058925</c:v>
                </c:pt>
                <c:pt idx="451">
                  <c:v>0.12151585571236478</c:v>
                </c:pt>
                <c:pt idx="452">
                  <c:v>0.11731333424002788</c:v>
                </c:pt>
                <c:pt idx="453">
                  <c:v>0.11748580886251081</c:v>
                </c:pt>
                <c:pt idx="454">
                  <c:v>0.11607200174611942</c:v>
                </c:pt>
                <c:pt idx="455">
                  <c:v>0.11599345239424763</c:v>
                </c:pt>
                <c:pt idx="456">
                  <c:v>0.1294023940066662</c:v>
                </c:pt>
                <c:pt idx="457">
                  <c:v>0.1206776484482055</c:v>
                </c:pt>
                <c:pt idx="458">
                  <c:v>0.14975121277621617</c:v>
                </c:pt>
                <c:pt idx="459">
                  <c:v>0.15104079824501193</c:v>
                </c:pt>
                <c:pt idx="460">
                  <c:v>0.14191340208851111</c:v>
                </c:pt>
                <c:pt idx="461">
                  <c:v>0.14662543738302536</c:v>
                </c:pt>
                <c:pt idx="462">
                  <c:v>0.1378551446662275</c:v>
                </c:pt>
                <c:pt idx="463">
                  <c:v>0.14915009978316673</c:v>
                </c:pt>
                <c:pt idx="464">
                  <c:v>0.17215480418587892</c:v>
                </c:pt>
                <c:pt idx="465">
                  <c:v>0.17282529723710383</c:v>
                </c:pt>
                <c:pt idx="466">
                  <c:v>0.18167175081733999</c:v>
                </c:pt>
                <c:pt idx="467">
                  <c:v>0.1875774696113679</c:v>
                </c:pt>
                <c:pt idx="468">
                  <c:v>0.16610640385451814</c:v>
                </c:pt>
                <c:pt idx="469">
                  <c:v>0.17870000341565051</c:v>
                </c:pt>
                <c:pt idx="470">
                  <c:v>0.1441486589423886</c:v>
                </c:pt>
                <c:pt idx="471">
                  <c:v>0.14234656763911624</c:v>
                </c:pt>
                <c:pt idx="472">
                  <c:v>0.15009277301535562</c:v>
                </c:pt>
                <c:pt idx="473">
                  <c:v>0.14553912110034695</c:v>
                </c:pt>
                <c:pt idx="474">
                  <c:v>0.17534761138168298</c:v>
                </c:pt>
                <c:pt idx="475">
                  <c:v>0.1737969446963743</c:v>
                </c:pt>
                <c:pt idx="476">
                  <c:v>0.18257605072537575</c:v>
                </c:pt>
                <c:pt idx="477">
                  <c:v>0.1738260288489446</c:v>
                </c:pt>
                <c:pt idx="478">
                  <c:v>0.16683382362313548</c:v>
                </c:pt>
                <c:pt idx="479">
                  <c:v>0.16013960701488728</c:v>
                </c:pt>
                <c:pt idx="480">
                  <c:v>0.1510027474350637</c:v>
                </c:pt>
                <c:pt idx="481">
                  <c:v>0.14547283302783853</c:v>
                </c:pt>
                <c:pt idx="482">
                  <c:v>0.14108055778424644</c:v>
                </c:pt>
                <c:pt idx="483">
                  <c:v>0.11416998172594184</c:v>
                </c:pt>
                <c:pt idx="484">
                  <c:v>9.9483411778211517E-2</c:v>
                </c:pt>
                <c:pt idx="485">
                  <c:v>8.6201579886626023E-2</c:v>
                </c:pt>
                <c:pt idx="486">
                  <c:v>8.6971602697095474E-2</c:v>
                </c:pt>
                <c:pt idx="487">
                  <c:v>8.2941804935188657E-2</c:v>
                </c:pt>
                <c:pt idx="488">
                  <c:v>8.411329532732581E-2</c:v>
                </c:pt>
                <c:pt idx="489">
                  <c:v>8.0611829741615848E-2</c:v>
                </c:pt>
                <c:pt idx="490">
                  <c:v>8.7564428218674273E-2</c:v>
                </c:pt>
                <c:pt idx="491">
                  <c:v>8.8747146200965243E-2</c:v>
                </c:pt>
                <c:pt idx="492">
                  <c:v>0.10227561065698842</c:v>
                </c:pt>
                <c:pt idx="493">
                  <c:v>0.11319948186528483</c:v>
                </c:pt>
                <c:pt idx="494">
                  <c:v>0.10291965672147274</c:v>
                </c:pt>
                <c:pt idx="495">
                  <c:v>0.1002351407649742</c:v>
                </c:pt>
                <c:pt idx="496">
                  <c:v>9.9573719725498444E-2</c:v>
                </c:pt>
                <c:pt idx="497">
                  <c:v>0.10568015679965259</c:v>
                </c:pt>
                <c:pt idx="498">
                  <c:v>0.12250877558543971</c:v>
                </c:pt>
                <c:pt idx="499">
                  <c:v>0.13132722648601192</c:v>
                </c:pt>
                <c:pt idx="500">
                  <c:v>0.13891081805122374</c:v>
                </c:pt>
                <c:pt idx="501">
                  <c:v>0.13311131457457503</c:v>
                </c:pt>
                <c:pt idx="502">
                  <c:v>0.13447225055749867</c:v>
                </c:pt>
                <c:pt idx="503">
                  <c:v>0.12415820621396878</c:v>
                </c:pt>
                <c:pt idx="504">
                  <c:v>0.12158196760399953</c:v>
                </c:pt>
                <c:pt idx="505">
                  <c:v>0.11777730614623882</c:v>
                </c:pt>
                <c:pt idx="506">
                  <c:v>0.12201461506597644</c:v>
                </c:pt>
                <c:pt idx="507">
                  <c:v>0.12278512368189176</c:v>
                </c:pt>
                <c:pt idx="508">
                  <c:v>0.12396939505559557</c:v>
                </c:pt>
                <c:pt idx="509">
                  <c:v>0.13479813324145695</c:v>
                </c:pt>
                <c:pt idx="510">
                  <c:v>0.15539981963024196</c:v>
                </c:pt>
                <c:pt idx="511">
                  <c:v>0.1674134969556329</c:v>
                </c:pt>
                <c:pt idx="512">
                  <c:v>0.17765729416214859</c:v>
                </c:pt>
                <c:pt idx="513">
                  <c:v>0.17552211977801657</c:v>
                </c:pt>
                <c:pt idx="514">
                  <c:v>0.18281133895116275</c:v>
                </c:pt>
                <c:pt idx="515">
                  <c:v>0.1858857720495326</c:v>
                </c:pt>
                <c:pt idx="516">
                  <c:v>0.17493791065421727</c:v>
                </c:pt>
                <c:pt idx="517">
                  <c:v>0.17462321001265368</c:v>
                </c:pt>
                <c:pt idx="518">
                  <c:v>0.20210912454541985</c:v>
                </c:pt>
                <c:pt idx="519">
                  <c:v>0.22439380034343048</c:v>
                </c:pt>
                <c:pt idx="520">
                  <c:v>0.21582398192342844</c:v>
                </c:pt>
                <c:pt idx="521">
                  <c:v>0.21893718762320202</c:v>
                </c:pt>
                <c:pt idx="522">
                  <c:v>0.20942775904762834</c:v>
                </c:pt>
                <c:pt idx="523">
                  <c:v>0.22747626607912386</c:v>
                </c:pt>
                <c:pt idx="524">
                  <c:v>0.26642961584474278</c:v>
                </c:pt>
                <c:pt idx="525">
                  <c:v>0.25167744655539237</c:v>
                </c:pt>
                <c:pt idx="526">
                  <c:v>0.25155739751659545</c:v>
                </c:pt>
                <c:pt idx="527">
                  <c:v>0.25701428127105919</c:v>
                </c:pt>
                <c:pt idx="528">
                  <c:v>0.25469157647301954</c:v>
                </c:pt>
                <c:pt idx="529">
                  <c:v>0.26025561773206407</c:v>
                </c:pt>
                <c:pt idx="530">
                  <c:v>0.25089138185929216</c:v>
                </c:pt>
                <c:pt idx="531">
                  <c:v>0.2448514571468976</c:v>
                </c:pt>
                <c:pt idx="532">
                  <c:v>0.26948937828883257</c:v>
                </c:pt>
                <c:pt idx="533">
                  <c:v>0.27325785444099249</c:v>
                </c:pt>
                <c:pt idx="534">
                  <c:v>0.2714575694080672</c:v>
                </c:pt>
                <c:pt idx="535">
                  <c:v>0.25950964718674951</c:v>
                </c:pt>
                <c:pt idx="536">
                  <c:v>0.27357465620462951</c:v>
                </c:pt>
                <c:pt idx="537">
                  <c:v>0.27990994258676505</c:v>
                </c:pt>
                <c:pt idx="538">
                  <c:v>0.29228513835440695</c:v>
                </c:pt>
                <c:pt idx="539">
                  <c:v>0.2958047973100657</c:v>
                </c:pt>
                <c:pt idx="540">
                  <c:v>0.29545684707081454</c:v>
                </c:pt>
                <c:pt idx="541">
                  <c:v>0.26574500768049147</c:v>
                </c:pt>
                <c:pt idx="542">
                  <c:v>0.25529294242015732</c:v>
                </c:pt>
                <c:pt idx="543">
                  <c:v>0.27151630706174568</c:v>
                </c:pt>
                <c:pt idx="544">
                  <c:v>0.25140572977410591</c:v>
                </c:pt>
                <c:pt idx="545">
                  <c:v>0.26278955022333017</c:v>
                </c:pt>
                <c:pt idx="546">
                  <c:v>0.26022269804497511</c:v>
                </c:pt>
                <c:pt idx="547">
                  <c:v>0.29921664650885349</c:v>
                </c:pt>
                <c:pt idx="548">
                  <c:v>0.31593472159195968</c:v>
                </c:pt>
                <c:pt idx="549">
                  <c:v>0.3330977097386596</c:v>
                </c:pt>
                <c:pt idx="550">
                  <c:v>0.32418399116199659</c:v>
                </c:pt>
                <c:pt idx="551">
                  <c:v>0.34100682599603305</c:v>
                </c:pt>
                <c:pt idx="552">
                  <c:v>0.33789101985255465</c:v>
                </c:pt>
                <c:pt idx="553">
                  <c:v>0.33894408298161727</c:v>
                </c:pt>
                <c:pt idx="554">
                  <c:v>0.34654801244128386</c:v>
                </c:pt>
                <c:pt idx="555">
                  <c:v>0.34124827206721142</c:v>
                </c:pt>
                <c:pt idx="556">
                  <c:v>0.32826068151420995</c:v>
                </c:pt>
                <c:pt idx="557">
                  <c:v>0.30905316664559779</c:v>
                </c:pt>
                <c:pt idx="558">
                  <c:v>0.3174678756114373</c:v>
                </c:pt>
                <c:pt idx="559">
                  <c:v>0.33702224757558463</c:v>
                </c:pt>
                <c:pt idx="560">
                  <c:v>0.3385753128152369</c:v>
                </c:pt>
                <c:pt idx="561">
                  <c:v>0.34078253150837967</c:v>
                </c:pt>
                <c:pt idx="562">
                  <c:v>0.3419143117593435</c:v>
                </c:pt>
                <c:pt idx="563">
                  <c:v>0.35110420922490415</c:v>
                </c:pt>
                <c:pt idx="564">
                  <c:v>0.34739752253382994</c:v>
                </c:pt>
                <c:pt idx="565">
                  <c:v>0.36006557618873614</c:v>
                </c:pt>
                <c:pt idx="566">
                  <c:v>0.38169216223753399</c:v>
                </c:pt>
                <c:pt idx="567">
                  <c:v>0.38106942574189917</c:v>
                </c:pt>
                <c:pt idx="568">
                  <c:v>0.3870284235959931</c:v>
                </c:pt>
                <c:pt idx="569">
                  <c:v>0.37609545870077743</c:v>
                </c:pt>
                <c:pt idx="570">
                  <c:v>0.38373138183383548</c:v>
                </c:pt>
                <c:pt idx="571">
                  <c:v>0.38765824403249938</c:v>
                </c:pt>
                <c:pt idx="572">
                  <c:v>0.40067867487017761</c:v>
                </c:pt>
                <c:pt idx="573">
                  <c:v>0.3795157278464949</c:v>
                </c:pt>
                <c:pt idx="574">
                  <c:v>0.36950137759559154</c:v>
                </c:pt>
                <c:pt idx="575">
                  <c:v>0.36944568236725073</c:v>
                </c:pt>
                <c:pt idx="576">
                  <c:v>0.37049571229300282</c:v>
                </c:pt>
                <c:pt idx="577">
                  <c:v>0.37408760988702205</c:v>
                </c:pt>
                <c:pt idx="578">
                  <c:v>0.35918696318434806</c:v>
                </c:pt>
                <c:pt idx="579">
                  <c:v>0.38707251080366745</c:v>
                </c:pt>
                <c:pt idx="580">
                  <c:v>0.38441233773035499</c:v>
                </c:pt>
                <c:pt idx="581">
                  <c:v>0.3846905344251883</c:v>
                </c:pt>
                <c:pt idx="582">
                  <c:v>0.35987476466366397</c:v>
                </c:pt>
                <c:pt idx="583">
                  <c:v>0.37123090570017658</c:v>
                </c:pt>
                <c:pt idx="584">
                  <c:v>0.38068043826719333</c:v>
                </c:pt>
                <c:pt idx="585">
                  <c:v>0.38275242047026259</c:v>
                </c:pt>
                <c:pt idx="586">
                  <c:v>0.388906245660807</c:v>
                </c:pt>
                <c:pt idx="587">
                  <c:v>0.40680719938371035</c:v>
                </c:pt>
                <c:pt idx="588">
                  <c:v>0.42014835900635927</c:v>
                </c:pt>
                <c:pt idx="589">
                  <c:v>0.43358687850940769</c:v>
                </c:pt>
                <c:pt idx="590">
                  <c:v>0.42849026879321883</c:v>
                </c:pt>
                <c:pt idx="591">
                  <c:v>0.41296620036612541</c:v>
                </c:pt>
                <c:pt idx="592">
                  <c:v>0.41116083810723913</c:v>
                </c:pt>
                <c:pt idx="593">
                  <c:v>0.4048601574503381</c:v>
                </c:pt>
                <c:pt idx="594">
                  <c:v>0.40353813214808376</c:v>
                </c:pt>
                <c:pt idx="595">
                  <c:v>0.40759471419250803</c:v>
                </c:pt>
                <c:pt idx="596">
                  <c:v>0.39842270762918508</c:v>
                </c:pt>
                <c:pt idx="597">
                  <c:v>0.39980122544180507</c:v>
                </c:pt>
                <c:pt idx="598">
                  <c:v>0.38726449002791852</c:v>
                </c:pt>
                <c:pt idx="599">
                  <c:v>0.37401622350596808</c:v>
                </c:pt>
                <c:pt idx="600">
                  <c:v>0.37094717057125592</c:v>
                </c:pt>
                <c:pt idx="601">
                  <c:v>0.36803101589160603</c:v>
                </c:pt>
                <c:pt idx="602">
                  <c:v>0.37165542415933528</c:v>
                </c:pt>
                <c:pt idx="603">
                  <c:v>0.38578240868587121</c:v>
                </c:pt>
                <c:pt idx="604">
                  <c:v>0.38328482969025779</c:v>
                </c:pt>
                <c:pt idx="605">
                  <c:v>0.38613705811162302</c:v>
                </c:pt>
                <c:pt idx="606">
                  <c:v>0.39171290615163001</c:v>
                </c:pt>
                <c:pt idx="607">
                  <c:v>0.3823735244659221</c:v>
                </c:pt>
                <c:pt idx="608">
                  <c:v>0.37929176618231164</c:v>
                </c:pt>
                <c:pt idx="609">
                  <c:v>0.37229874352564418</c:v>
                </c:pt>
                <c:pt idx="610">
                  <c:v>0.38014191825299148</c:v>
                </c:pt>
                <c:pt idx="611">
                  <c:v>0.36052383888870843</c:v>
                </c:pt>
                <c:pt idx="612">
                  <c:v>0.36563232233319809</c:v>
                </c:pt>
                <c:pt idx="613">
                  <c:v>0.33764933137141773</c:v>
                </c:pt>
                <c:pt idx="614">
                  <c:v>0.34267797621363627</c:v>
                </c:pt>
                <c:pt idx="615">
                  <c:v>0.31544899958295747</c:v>
                </c:pt>
                <c:pt idx="616">
                  <c:v>0.32194742331625115</c:v>
                </c:pt>
                <c:pt idx="617">
                  <c:v>0.32522686377189891</c:v>
                </c:pt>
                <c:pt idx="618">
                  <c:v>0.33017357248049795</c:v>
                </c:pt>
                <c:pt idx="619">
                  <c:v>0.33884033461568253</c:v>
                </c:pt>
                <c:pt idx="620">
                  <c:v>0.35670784080485651</c:v>
                </c:pt>
                <c:pt idx="621">
                  <c:v>0.37124713571502954</c:v>
                </c:pt>
                <c:pt idx="622">
                  <c:v>0.37514724923819842</c:v>
                </c:pt>
                <c:pt idx="623">
                  <c:v>0.36982391640866874</c:v>
                </c:pt>
                <c:pt idx="624">
                  <c:v>0.38243136750349782</c:v>
                </c:pt>
                <c:pt idx="625">
                  <c:v>0.38462356478333581</c:v>
                </c:pt>
                <c:pt idx="626">
                  <c:v>0.38171999807139079</c:v>
                </c:pt>
                <c:pt idx="627">
                  <c:v>0.36253364549986444</c:v>
                </c:pt>
                <c:pt idx="628">
                  <c:v>0.34769390737588246</c:v>
                </c:pt>
                <c:pt idx="629">
                  <c:v>0.33160015063815496</c:v>
                </c:pt>
                <c:pt idx="630">
                  <c:v>0.33849832555307491</c:v>
                </c:pt>
                <c:pt idx="631">
                  <c:v>0.38305304133474194</c:v>
                </c:pt>
                <c:pt idx="632">
                  <c:v>0.28540844464683257</c:v>
                </c:pt>
                <c:pt idx="633">
                  <c:v>0.32755761530943617</c:v>
                </c:pt>
                <c:pt idx="634">
                  <c:v>0.34553859330914949</c:v>
                </c:pt>
                <c:pt idx="635">
                  <c:v>0.35969000481048563</c:v>
                </c:pt>
                <c:pt idx="636">
                  <c:v>0.36977460657431527</c:v>
                </c:pt>
                <c:pt idx="637">
                  <c:v>0.37629586708151219</c:v>
                </c:pt>
                <c:pt idx="638">
                  <c:v>0.37866860023479032</c:v>
                </c:pt>
                <c:pt idx="639">
                  <c:v>0.37550005608105574</c:v>
                </c:pt>
                <c:pt idx="640">
                  <c:v>0.38113845704284688</c:v>
                </c:pt>
                <c:pt idx="641">
                  <c:v>0.39053757414413148</c:v>
                </c:pt>
                <c:pt idx="642">
                  <c:v>0.37348012693547239</c:v>
                </c:pt>
                <c:pt idx="643">
                  <c:v>0.38179238825063577</c:v>
                </c:pt>
                <c:pt idx="644">
                  <c:v>0.37260917471967514</c:v>
                </c:pt>
                <c:pt idx="645">
                  <c:v>0.37240124500106209</c:v>
                </c:pt>
                <c:pt idx="646">
                  <c:v>0.38596909694686765</c:v>
                </c:pt>
                <c:pt idx="647">
                  <c:v>0.40126656590764309</c:v>
                </c:pt>
                <c:pt idx="648">
                  <c:v>0.40278784898684505</c:v>
                </c:pt>
                <c:pt idx="649">
                  <c:v>0.39571874903331583</c:v>
                </c:pt>
                <c:pt idx="650">
                  <c:v>0.39628437323372556</c:v>
                </c:pt>
                <c:pt idx="651">
                  <c:v>0.38026780279975658</c:v>
                </c:pt>
                <c:pt idx="652">
                  <c:v>0.38257920673767765</c:v>
                </c:pt>
                <c:pt idx="653">
                  <c:v>0.38403785927198819</c:v>
                </c:pt>
                <c:pt idx="654">
                  <c:v>0.3850318125948955</c:v>
                </c:pt>
                <c:pt idx="655">
                  <c:v>0.37592579836538387</c:v>
                </c:pt>
                <c:pt idx="656">
                  <c:v>0.39254387288785297</c:v>
                </c:pt>
                <c:pt idx="657">
                  <c:v>0.38806312769010054</c:v>
                </c:pt>
                <c:pt idx="658">
                  <c:v>0.38186268620855368</c:v>
                </c:pt>
                <c:pt idx="659">
                  <c:v>0.38786014103677369</c:v>
                </c:pt>
                <c:pt idx="660">
                  <c:v>0.39617358140989767</c:v>
                </c:pt>
                <c:pt idx="661">
                  <c:v>0.38405172542341526</c:v>
                </c:pt>
                <c:pt idx="662">
                  <c:v>0.375650854519753</c:v>
                </c:pt>
                <c:pt idx="663">
                  <c:v>0.35452821242294918</c:v>
                </c:pt>
                <c:pt idx="664">
                  <c:v>0.35326923644085295</c:v>
                </c:pt>
                <c:pt idx="665">
                  <c:v>0.34165368445449773</c:v>
                </c:pt>
                <c:pt idx="666">
                  <c:v>0.35595381056890862</c:v>
                </c:pt>
                <c:pt idx="667">
                  <c:v>0.35885242645336679</c:v>
                </c:pt>
                <c:pt idx="668">
                  <c:v>0.37848066805153602</c:v>
                </c:pt>
                <c:pt idx="669">
                  <c:v>0.37815611192930776</c:v>
                </c:pt>
                <c:pt idx="670">
                  <c:v>0.38546148754078202</c:v>
                </c:pt>
                <c:pt idx="671">
                  <c:v>0.38838293993220585</c:v>
                </c:pt>
                <c:pt idx="672">
                  <c:v>0.37795884870156504</c:v>
                </c:pt>
                <c:pt idx="673">
                  <c:v>0.36409860918471759</c:v>
                </c:pt>
                <c:pt idx="674">
                  <c:v>0.33712063918571444</c:v>
                </c:pt>
                <c:pt idx="675">
                  <c:v>0.33811701436296748</c:v>
                </c:pt>
                <c:pt idx="676">
                  <c:v>0.35275833895776376</c:v>
                </c:pt>
                <c:pt idx="677">
                  <c:v>0.33906766491609353</c:v>
                </c:pt>
                <c:pt idx="678">
                  <c:v>0.35247872324734142</c:v>
                </c:pt>
                <c:pt idx="679">
                  <c:v>0.34768596523728457</c:v>
                </c:pt>
                <c:pt idx="680">
                  <c:v>0.34037786639196921</c:v>
                </c:pt>
                <c:pt idx="681">
                  <c:v>0.34474782252826919</c:v>
                </c:pt>
                <c:pt idx="682">
                  <c:v>0.37032667579960243</c:v>
                </c:pt>
                <c:pt idx="683">
                  <c:v>0.3730304010253338</c:v>
                </c:pt>
                <c:pt idx="684">
                  <c:v>0.38554955437515792</c:v>
                </c:pt>
                <c:pt idx="685">
                  <c:v>0.39450222882615149</c:v>
                </c:pt>
                <c:pt idx="686">
                  <c:v>0.39097023804225617</c:v>
                </c:pt>
                <c:pt idx="687">
                  <c:v>0.38528859378003877</c:v>
                </c:pt>
                <c:pt idx="688">
                  <c:v>0.39005324405244757</c:v>
                </c:pt>
                <c:pt idx="689">
                  <c:v>0.39424931261684026</c:v>
                </c:pt>
                <c:pt idx="690">
                  <c:v>0.40396888385545338</c:v>
                </c:pt>
                <c:pt idx="691">
                  <c:v>0.40035436407056491</c:v>
                </c:pt>
                <c:pt idx="692">
                  <c:v>0.40214623714354913</c:v>
                </c:pt>
                <c:pt idx="693">
                  <c:v>0.39947521797164809</c:v>
                </c:pt>
                <c:pt idx="694">
                  <c:v>0.40393989707107547</c:v>
                </c:pt>
                <c:pt idx="695">
                  <c:v>0.39321094845837812</c:v>
                </c:pt>
                <c:pt idx="696">
                  <c:v>0.38228095652452287</c:v>
                </c:pt>
                <c:pt idx="697">
                  <c:v>0.37738594142162407</c:v>
                </c:pt>
                <c:pt idx="698">
                  <c:v>0.35830160952524226</c:v>
                </c:pt>
                <c:pt idx="699">
                  <c:v>0.35182479652584053</c:v>
                </c:pt>
                <c:pt idx="700">
                  <c:v>0.35203531675573063</c:v>
                </c:pt>
                <c:pt idx="701">
                  <c:v>0.33296229894042795</c:v>
                </c:pt>
                <c:pt idx="702">
                  <c:v>0.36922090083072989</c:v>
                </c:pt>
                <c:pt idx="703">
                  <c:v>0.36523884918767036</c:v>
                </c:pt>
                <c:pt idx="704">
                  <c:v>0.36155878092424798</c:v>
                </c:pt>
                <c:pt idx="705">
                  <c:v>0.35685335507024885</c:v>
                </c:pt>
                <c:pt idx="706">
                  <c:v>0.35682938184130464</c:v>
                </c:pt>
                <c:pt idx="707">
                  <c:v>0.36703945992257614</c:v>
                </c:pt>
                <c:pt idx="708">
                  <c:v>0.3982026757592394</c:v>
                </c:pt>
                <c:pt idx="709">
                  <c:v>0.41240266963292549</c:v>
                </c:pt>
                <c:pt idx="710">
                  <c:v>0.41204975524748821</c:v>
                </c:pt>
                <c:pt idx="711">
                  <c:v>0.41063857496346245</c:v>
                </c:pt>
                <c:pt idx="712">
                  <c:v>0.41260898648336974</c:v>
                </c:pt>
                <c:pt idx="713">
                  <c:v>0.41618669257370211</c:v>
                </c:pt>
                <c:pt idx="714">
                  <c:v>0.40516042284866471</c:v>
                </c:pt>
                <c:pt idx="715">
                  <c:v>0.41745945535563078</c:v>
                </c:pt>
                <c:pt idx="716">
                  <c:v>0.38146814919922312</c:v>
                </c:pt>
                <c:pt idx="717">
                  <c:v>0.36090519035943958</c:v>
                </c:pt>
                <c:pt idx="718">
                  <c:v>0.3534771160167447</c:v>
                </c:pt>
                <c:pt idx="719">
                  <c:v>0.35884380770197688</c:v>
                </c:pt>
                <c:pt idx="720">
                  <c:v>0.35572617313950716</c:v>
                </c:pt>
                <c:pt idx="721">
                  <c:v>0.35468176834273835</c:v>
                </c:pt>
                <c:pt idx="722">
                  <c:v>0.35772137996072551</c:v>
                </c:pt>
                <c:pt idx="723">
                  <c:v>0.36417236819410093</c:v>
                </c:pt>
                <c:pt idx="724">
                  <c:v>0.35883373311884226</c:v>
                </c:pt>
                <c:pt idx="725">
                  <c:v>0.36491870387453873</c:v>
                </c:pt>
                <c:pt idx="726">
                  <c:v>0.3504520377805378</c:v>
                </c:pt>
                <c:pt idx="727">
                  <c:v>0.36213844701096831</c:v>
                </c:pt>
                <c:pt idx="728">
                  <c:v>0.37744468194710068</c:v>
                </c:pt>
                <c:pt idx="729">
                  <c:v>0.36117906066536221</c:v>
                </c:pt>
                <c:pt idx="730">
                  <c:v>0.37967255495924279</c:v>
                </c:pt>
                <c:pt idx="731">
                  <c:v>0.35921493309156616</c:v>
                </c:pt>
                <c:pt idx="732">
                  <c:v>0.33715180582547366</c:v>
                </c:pt>
                <c:pt idx="733">
                  <c:v>0.34812303956288582</c:v>
                </c:pt>
                <c:pt idx="734">
                  <c:v>0.36228519179224206</c:v>
                </c:pt>
                <c:pt idx="735">
                  <c:v>0.34687522201435095</c:v>
                </c:pt>
                <c:pt idx="736">
                  <c:v>0.33459306685802837</c:v>
                </c:pt>
                <c:pt idx="737">
                  <c:v>0.312301129410119</c:v>
                </c:pt>
                <c:pt idx="738">
                  <c:v>0.31953187726177879</c:v>
                </c:pt>
                <c:pt idx="739">
                  <c:v>0.33439167540571391</c:v>
                </c:pt>
                <c:pt idx="740">
                  <c:v>0.32448936923961447</c:v>
                </c:pt>
                <c:pt idx="741">
                  <c:v>0.31228921108445484</c:v>
                </c:pt>
                <c:pt idx="742">
                  <c:v>0.30445878997147591</c:v>
                </c:pt>
                <c:pt idx="743">
                  <c:v>0.27547328229014645</c:v>
                </c:pt>
                <c:pt idx="744">
                  <c:v>0.24565596739630902</c:v>
                </c:pt>
                <c:pt idx="745">
                  <c:v>0.24786795829663921</c:v>
                </c:pt>
                <c:pt idx="746">
                  <c:v>0.24614977537392635</c:v>
                </c:pt>
                <c:pt idx="747">
                  <c:v>0.24828961401438665</c:v>
                </c:pt>
                <c:pt idx="748">
                  <c:v>0.23787277977274379</c:v>
                </c:pt>
                <c:pt idx="749">
                  <c:v>0.25999467102055607</c:v>
                </c:pt>
                <c:pt idx="750">
                  <c:v>0.27828945504009983</c:v>
                </c:pt>
                <c:pt idx="751">
                  <c:v>0.27171143852371249</c:v>
                </c:pt>
                <c:pt idx="752">
                  <c:v>0.26740243854759549</c:v>
                </c:pt>
                <c:pt idx="753">
                  <c:v>0.2516351224013853</c:v>
                </c:pt>
                <c:pt idx="754">
                  <c:v>0.25236332723353416</c:v>
                </c:pt>
                <c:pt idx="755">
                  <c:v>0.23378187928557881</c:v>
                </c:pt>
                <c:pt idx="756">
                  <c:v>0.22849011891729054</c:v>
                </c:pt>
                <c:pt idx="757">
                  <c:v>0.23237955032119917</c:v>
                </c:pt>
                <c:pt idx="758">
                  <c:v>0.23501311227367627</c:v>
                </c:pt>
                <c:pt idx="759">
                  <c:v>0.2445772181677226</c:v>
                </c:pt>
                <c:pt idx="760">
                  <c:v>0.24197398003217852</c:v>
                </c:pt>
                <c:pt idx="761">
                  <c:v>0.24644133827086501</c:v>
                </c:pt>
                <c:pt idx="762">
                  <c:v>0.24336517975943206</c:v>
                </c:pt>
                <c:pt idx="763">
                  <c:v>0.2310706577737256</c:v>
                </c:pt>
                <c:pt idx="764">
                  <c:v>0.21474741512819251</c:v>
                </c:pt>
                <c:pt idx="765">
                  <c:v>0.21943509844405407</c:v>
                </c:pt>
                <c:pt idx="766">
                  <c:v>0.21822450017606321</c:v>
                </c:pt>
                <c:pt idx="767">
                  <c:v>0.22984166202950562</c:v>
                </c:pt>
                <c:pt idx="768">
                  <c:v>0.21078250219092176</c:v>
                </c:pt>
                <c:pt idx="769">
                  <c:v>0.19404398914703469</c:v>
                </c:pt>
                <c:pt idx="770">
                  <c:v>0.16557391174926961</c:v>
                </c:pt>
                <c:pt idx="771">
                  <c:v>0.16144261139713789</c:v>
                </c:pt>
                <c:pt idx="772">
                  <c:v>0.15482299573437119</c:v>
                </c:pt>
                <c:pt idx="773">
                  <c:v>0.15446892941791046</c:v>
                </c:pt>
                <c:pt idx="774">
                  <c:v>0.15283905595932112</c:v>
                </c:pt>
                <c:pt idx="775">
                  <c:v>0.15133842129114661</c:v>
                </c:pt>
                <c:pt idx="776">
                  <c:v>0.15532744879861005</c:v>
                </c:pt>
                <c:pt idx="777">
                  <c:v>0.15047911469327691</c:v>
                </c:pt>
                <c:pt idx="778">
                  <c:v>0.16483160291160059</c:v>
                </c:pt>
                <c:pt idx="779">
                  <c:v>0.16945621778068465</c:v>
                </c:pt>
                <c:pt idx="780">
                  <c:v>0.14213329701868771</c:v>
                </c:pt>
                <c:pt idx="781">
                  <c:v>0.14467782055912948</c:v>
                </c:pt>
                <c:pt idx="782">
                  <c:v>0.13518191821530978</c:v>
                </c:pt>
                <c:pt idx="783">
                  <c:v>0.11652975852848235</c:v>
                </c:pt>
                <c:pt idx="784">
                  <c:v>9.622313690091544E-2</c:v>
                </c:pt>
                <c:pt idx="785">
                  <c:v>7.1410739097871545E-2</c:v>
                </c:pt>
                <c:pt idx="786">
                  <c:v>0.10229325314559001</c:v>
                </c:pt>
                <c:pt idx="787">
                  <c:v>0.11003976347940747</c:v>
                </c:pt>
                <c:pt idx="788">
                  <c:v>0.10752356373429062</c:v>
                </c:pt>
                <c:pt idx="789">
                  <c:v>0.12880048108838427</c:v>
                </c:pt>
                <c:pt idx="790">
                  <c:v>0.12122770037530195</c:v>
                </c:pt>
                <c:pt idx="791">
                  <c:v>0.1052029082658692</c:v>
                </c:pt>
                <c:pt idx="792">
                  <c:v>8.5477369981711293E-2</c:v>
                </c:pt>
                <c:pt idx="793">
                  <c:v>0.10032849362936913</c:v>
                </c:pt>
                <c:pt idx="794">
                  <c:v>7.6597936582483817E-2</c:v>
                </c:pt>
                <c:pt idx="795">
                  <c:v>5.7318093677868998E-2</c:v>
                </c:pt>
                <c:pt idx="796">
                  <c:v>5.0924623822247161E-2</c:v>
                </c:pt>
                <c:pt idx="797">
                  <c:v>7.0113581988062501E-2</c:v>
                </c:pt>
                <c:pt idx="798">
                  <c:v>6.3081050726898402E-2</c:v>
                </c:pt>
                <c:pt idx="799">
                  <c:v>7.3166729240584871E-2</c:v>
                </c:pt>
                <c:pt idx="800">
                  <c:v>7.0794069308144358E-2</c:v>
                </c:pt>
                <c:pt idx="801">
                  <c:v>8.8467800515993344E-2</c:v>
                </c:pt>
                <c:pt idx="802">
                  <c:v>0.10719331950882327</c:v>
                </c:pt>
                <c:pt idx="803">
                  <c:v>9.5514307811291443E-2</c:v>
                </c:pt>
                <c:pt idx="804">
                  <c:v>8.6528663859092747E-2</c:v>
                </c:pt>
                <c:pt idx="805">
                  <c:v>6.6591805160453044E-2</c:v>
                </c:pt>
                <c:pt idx="806">
                  <c:v>3.8956305263105673E-2</c:v>
                </c:pt>
                <c:pt idx="807">
                  <c:v>3.2940403436572119E-2</c:v>
                </c:pt>
                <c:pt idx="808">
                  <c:v>3.1198358318657693E-2</c:v>
                </c:pt>
                <c:pt idx="809">
                  <c:v>2.5079117461484612E-2</c:v>
                </c:pt>
                <c:pt idx="810">
                  <c:v>1.8162142975110651E-2</c:v>
                </c:pt>
                <c:pt idx="811">
                  <c:v>1.4665124178502076E-2</c:v>
                </c:pt>
                <c:pt idx="812">
                  <c:v>2.3482163133522249E-2</c:v>
                </c:pt>
                <c:pt idx="813">
                  <c:v>2.652412056463227E-2</c:v>
                </c:pt>
                <c:pt idx="814">
                  <c:v>3.3458372460090535E-2</c:v>
                </c:pt>
                <c:pt idx="815">
                  <c:v>1.8835194536598987E-2</c:v>
                </c:pt>
                <c:pt idx="816">
                  <c:v>3.3882396878592846E-3</c:v>
                </c:pt>
                <c:pt idx="817">
                  <c:v>-5.7018262974102285E-3</c:v>
                </c:pt>
                <c:pt idx="818">
                  <c:v>-2.4585418506525292E-2</c:v>
                </c:pt>
                <c:pt idx="819">
                  <c:v>-2.3680601387174871E-2</c:v>
                </c:pt>
                <c:pt idx="820">
                  <c:v>-2.5297531661675254E-2</c:v>
                </c:pt>
                <c:pt idx="821">
                  <c:v>-1.5895508594664376E-3</c:v>
                </c:pt>
                <c:pt idx="822">
                  <c:v>1.3667866385079774E-2</c:v>
                </c:pt>
                <c:pt idx="823">
                  <c:v>4.0572525106508772E-2</c:v>
                </c:pt>
                <c:pt idx="824">
                  <c:v>1.7581032669138796E-2</c:v>
                </c:pt>
                <c:pt idx="825">
                  <c:v>2.4075419163488876E-2</c:v>
                </c:pt>
                <c:pt idx="826">
                  <c:v>2.1229041833181306E-2</c:v>
                </c:pt>
                <c:pt idx="827">
                  <c:v>2.8836519118535797E-2</c:v>
                </c:pt>
                <c:pt idx="828">
                  <c:v>3.3427482101971107E-2</c:v>
                </c:pt>
                <c:pt idx="829">
                  <c:v>3.8185893634344215E-2</c:v>
                </c:pt>
                <c:pt idx="830">
                  <c:v>4.3506746821641906E-2</c:v>
                </c:pt>
                <c:pt idx="831">
                  <c:v>5.3226028167606021E-2</c:v>
                </c:pt>
                <c:pt idx="832">
                  <c:v>5.9045788986350045E-2</c:v>
                </c:pt>
                <c:pt idx="833">
                  <c:v>6.3339447004835625E-2</c:v>
                </c:pt>
                <c:pt idx="834">
                  <c:v>5.2218898244563494E-2</c:v>
                </c:pt>
                <c:pt idx="835">
                  <c:v>3.8204127841581448E-2</c:v>
                </c:pt>
                <c:pt idx="836">
                  <c:v>4.0749158351462755E-2</c:v>
                </c:pt>
                <c:pt idx="837">
                  <c:v>3.5613932067340537E-2</c:v>
                </c:pt>
                <c:pt idx="838">
                  <c:v>2.6155778104153704E-2</c:v>
                </c:pt>
                <c:pt idx="839">
                  <c:v>1.7168635439848368E-2</c:v>
                </c:pt>
                <c:pt idx="840">
                  <c:v>2.1449053993688683E-2</c:v>
                </c:pt>
                <c:pt idx="841">
                  <c:v>2.1774158638237395E-2</c:v>
                </c:pt>
                <c:pt idx="842">
                  <c:v>-5.2521611077112063E-3</c:v>
                </c:pt>
                <c:pt idx="843">
                  <c:v>-3.0840423224313684E-2</c:v>
                </c:pt>
                <c:pt idx="844">
                  <c:v>1.001037660990356E-4</c:v>
                </c:pt>
                <c:pt idx="845">
                  <c:v>-3.2438916907407966E-3</c:v>
                </c:pt>
                <c:pt idx="846">
                  <c:v>2.1065501581819079E-2</c:v>
                </c:pt>
                <c:pt idx="847">
                  <c:v>4.3865157074740591E-2</c:v>
                </c:pt>
                <c:pt idx="848">
                  <c:v>4.031621129680163E-2</c:v>
                </c:pt>
                <c:pt idx="849">
                  <c:v>4.9819272587295016E-2</c:v>
                </c:pt>
                <c:pt idx="850">
                  <c:v>6.150796043539386E-2</c:v>
                </c:pt>
                <c:pt idx="851">
                  <c:v>5.8331216845010747E-2</c:v>
                </c:pt>
                <c:pt idx="852">
                  <c:v>6.7096622495423253E-2</c:v>
                </c:pt>
                <c:pt idx="853">
                  <c:v>5.6613885157344113E-2</c:v>
                </c:pt>
                <c:pt idx="854">
                  <c:v>4.0526832149048397E-2</c:v>
                </c:pt>
                <c:pt idx="855">
                  <c:v>4.8295831831375979E-2</c:v>
                </c:pt>
                <c:pt idx="856">
                  <c:v>5.5003566393362568E-2</c:v>
                </c:pt>
                <c:pt idx="857">
                  <c:v>5.5840057129300513E-2</c:v>
                </c:pt>
                <c:pt idx="858">
                  <c:v>6.6386251244787697E-2</c:v>
                </c:pt>
                <c:pt idx="859">
                  <c:v>7.1975715893339176E-2</c:v>
                </c:pt>
                <c:pt idx="860">
                  <c:v>7.9224175219220649E-2</c:v>
                </c:pt>
                <c:pt idx="861">
                  <c:v>6.7123127054926846E-2</c:v>
                </c:pt>
                <c:pt idx="862">
                  <c:v>5.6776851445565768E-2</c:v>
                </c:pt>
                <c:pt idx="863">
                  <c:v>8.8359005598584561E-2</c:v>
                </c:pt>
                <c:pt idx="864">
                  <c:v>7.750272998792318E-2</c:v>
                </c:pt>
                <c:pt idx="865">
                  <c:v>7.5036850693175339E-2</c:v>
                </c:pt>
                <c:pt idx="866">
                  <c:v>8.1855534535510976E-2</c:v>
                </c:pt>
                <c:pt idx="867">
                  <c:v>7.9444865287089383E-2</c:v>
                </c:pt>
                <c:pt idx="868">
                  <c:v>7.6658308907487704E-2</c:v>
                </c:pt>
                <c:pt idx="869">
                  <c:v>5.1003860015681912E-2</c:v>
                </c:pt>
                <c:pt idx="870">
                  <c:v>5.803921568627457E-2</c:v>
                </c:pt>
                <c:pt idx="871">
                  <c:v>5.1272507327967176E-2</c:v>
                </c:pt>
                <c:pt idx="872">
                  <c:v>6.5164688472391319E-2</c:v>
                </c:pt>
                <c:pt idx="873">
                  <c:v>7.7718135329290616E-2</c:v>
                </c:pt>
                <c:pt idx="874">
                  <c:v>8.4509151058414167E-2</c:v>
                </c:pt>
                <c:pt idx="875">
                  <c:v>7.9423597257301193E-2</c:v>
                </c:pt>
                <c:pt idx="876">
                  <c:v>4.881086735115181E-2</c:v>
                </c:pt>
                <c:pt idx="877">
                  <c:v>0.12193063814188765</c:v>
                </c:pt>
                <c:pt idx="878">
                  <c:v>8.3774650429363717E-2</c:v>
                </c:pt>
                <c:pt idx="879">
                  <c:v>6.878071612450265E-2</c:v>
                </c:pt>
                <c:pt idx="880">
                  <c:v>4.3518814196740863E-2</c:v>
                </c:pt>
                <c:pt idx="881">
                  <c:v>4.583586486765312E-2</c:v>
                </c:pt>
                <c:pt idx="882">
                  <c:v>4.9537799743730515E-2</c:v>
                </c:pt>
                <c:pt idx="883">
                  <c:v>5.4831416673686517E-2</c:v>
                </c:pt>
                <c:pt idx="884">
                  <c:v>5.6910071893559566E-2</c:v>
                </c:pt>
                <c:pt idx="885">
                  <c:v>5.0672314680183517E-2</c:v>
                </c:pt>
                <c:pt idx="886">
                  <c:v>4.5153070364001069E-2</c:v>
                </c:pt>
                <c:pt idx="887">
                  <c:v>3.6965295681870236E-2</c:v>
                </c:pt>
                <c:pt idx="888">
                  <c:v>2.6948993727891946E-2</c:v>
                </c:pt>
                <c:pt idx="889">
                  <c:v>3.8623955531970289E-2</c:v>
                </c:pt>
                <c:pt idx="890">
                  <c:v>3.1064511353082969E-2</c:v>
                </c:pt>
                <c:pt idx="891">
                  <c:v>2.4789176890255726E-2</c:v>
                </c:pt>
                <c:pt idx="892">
                  <c:v>1.456089995008214E-2</c:v>
                </c:pt>
                <c:pt idx="893">
                  <c:v>2.2349516803180425E-2</c:v>
                </c:pt>
                <c:pt idx="894">
                  <c:v>1.9583593753462969E-2</c:v>
                </c:pt>
                <c:pt idx="895">
                  <c:v>1.6966155687358153E-2</c:v>
                </c:pt>
                <c:pt idx="896">
                  <c:v>2.7297621462399224E-2</c:v>
                </c:pt>
                <c:pt idx="897">
                  <c:v>2.9160394202492501E-2</c:v>
                </c:pt>
                <c:pt idx="898">
                  <c:v>3.0808407013991346E-2</c:v>
                </c:pt>
                <c:pt idx="899">
                  <c:v>2.7386444460395065E-2</c:v>
                </c:pt>
                <c:pt idx="900">
                  <c:v>2.8048225709204733E-2</c:v>
                </c:pt>
                <c:pt idx="901">
                  <c:v>2.0804296982531723E-2</c:v>
                </c:pt>
                <c:pt idx="902">
                  <c:v>2.3683884122179366E-2</c:v>
                </c:pt>
                <c:pt idx="903">
                  <c:v>2.4220558350811272E-2</c:v>
                </c:pt>
                <c:pt idx="904">
                  <c:v>1.9733324096304683E-2</c:v>
                </c:pt>
                <c:pt idx="905">
                  <c:v>1.5626985956393558E-2</c:v>
                </c:pt>
                <c:pt idx="906">
                  <c:v>1.5221349537261508E-2</c:v>
                </c:pt>
                <c:pt idx="907">
                  <c:v>1.1260208401102201E-2</c:v>
                </c:pt>
                <c:pt idx="908">
                  <c:v>1.8776035285469339E-2</c:v>
                </c:pt>
                <c:pt idx="909">
                  <c:v>2.2076787119186259E-2</c:v>
                </c:pt>
                <c:pt idx="910">
                  <c:v>2.6560012595560067E-2</c:v>
                </c:pt>
                <c:pt idx="911">
                  <c:v>1.5430960955785888E-2</c:v>
                </c:pt>
                <c:pt idx="912">
                  <c:v>2.0124578647088942E-2</c:v>
                </c:pt>
                <c:pt idx="913">
                  <c:v>1.2386200441782957E-3</c:v>
                </c:pt>
                <c:pt idx="914">
                  <c:v>1.4619008130221101E-3</c:v>
                </c:pt>
                <c:pt idx="915">
                  <c:v>-5.9639348318538676E-3</c:v>
                </c:pt>
                <c:pt idx="916">
                  <c:v>-2.1928706206333803E-2</c:v>
                </c:pt>
                <c:pt idx="917">
                  <c:v>-2.1238715935099073E-2</c:v>
                </c:pt>
                <c:pt idx="918">
                  <c:v>-9.7121815004225232E-3</c:v>
                </c:pt>
                <c:pt idx="919">
                  <c:v>1.6524379559453406E-2</c:v>
                </c:pt>
                <c:pt idx="920">
                  <c:v>1.0263642156010944E-2</c:v>
                </c:pt>
                <c:pt idx="921">
                  <c:v>5.0330650490826301E-4</c:v>
                </c:pt>
                <c:pt idx="922">
                  <c:v>4.0870794558194312E-3</c:v>
                </c:pt>
                <c:pt idx="923">
                  <c:v>-1.0007197853730943E-2</c:v>
                </c:pt>
                <c:pt idx="924">
                  <c:v>-2.0627644185138072E-2</c:v>
                </c:pt>
                <c:pt idx="925">
                  <c:v>-3.1864105206598214E-3</c:v>
                </c:pt>
                <c:pt idx="926">
                  <c:v>-4.5892297547928118E-3</c:v>
                </c:pt>
                <c:pt idx="927">
                  <c:v>-1.55444234814478E-2</c:v>
                </c:pt>
                <c:pt idx="928">
                  <c:v>-1.9857604338854085E-2</c:v>
                </c:pt>
                <c:pt idx="929">
                  <c:v>-1.4984740349693992E-2</c:v>
                </c:pt>
                <c:pt idx="930">
                  <c:v>-9.9064344752478606E-3</c:v>
                </c:pt>
                <c:pt idx="931">
                  <c:v>-1.9171782412641281E-2</c:v>
                </c:pt>
                <c:pt idx="932">
                  <c:v>-2.7755656282492769E-2</c:v>
                </c:pt>
                <c:pt idx="933">
                  <c:v>-4.3294746782390869E-2</c:v>
                </c:pt>
                <c:pt idx="934">
                  <c:v>-4.8375651613969062E-2</c:v>
                </c:pt>
                <c:pt idx="935">
                  <c:v>-3.8211463015462077E-2</c:v>
                </c:pt>
                <c:pt idx="936">
                  <c:v>-3.8381136961838869E-2</c:v>
                </c:pt>
                <c:pt idx="937">
                  <c:v>-3.6651210998312478E-2</c:v>
                </c:pt>
                <c:pt idx="938">
                  <c:v>-3.9076539232870577E-2</c:v>
                </c:pt>
                <c:pt idx="939">
                  <c:v>-3.9205494787611483E-2</c:v>
                </c:pt>
                <c:pt idx="940">
                  <c:v>-3.8245451048723234E-2</c:v>
                </c:pt>
                <c:pt idx="941">
                  <c:v>-2.8411842232692885E-2</c:v>
                </c:pt>
                <c:pt idx="942">
                  <c:v>-2.4094382816839732E-2</c:v>
                </c:pt>
                <c:pt idx="943">
                  <c:v>-1.3842923284649311E-3</c:v>
                </c:pt>
                <c:pt idx="944">
                  <c:v>7.1270075290974511E-4</c:v>
                </c:pt>
                <c:pt idx="945">
                  <c:v>-6.6402607042482797E-3</c:v>
                </c:pt>
                <c:pt idx="946">
                  <c:v>-6.3660026560424798E-3</c:v>
                </c:pt>
                <c:pt idx="947">
                  <c:v>-2.4348160712082234E-2</c:v>
                </c:pt>
                <c:pt idx="948">
                  <c:v>-3.1341680527578353E-2</c:v>
                </c:pt>
                <c:pt idx="949">
                  <c:v>-5.2363131148772113E-2</c:v>
                </c:pt>
                <c:pt idx="950">
                  <c:v>-4.3454499184393813E-2</c:v>
                </c:pt>
                <c:pt idx="951">
                  <c:v>-3.6443481117134247E-2</c:v>
                </c:pt>
                <c:pt idx="952">
                  <c:v>-2.7016489931437015E-2</c:v>
                </c:pt>
                <c:pt idx="953">
                  <c:v>-4.4823467169274767E-2</c:v>
                </c:pt>
                <c:pt idx="954">
                  <c:v>-4.2726996784143934E-2</c:v>
                </c:pt>
                <c:pt idx="955">
                  <c:v>-4.4891901089394337E-2</c:v>
                </c:pt>
                <c:pt idx="956">
                  <c:v>-4.8713135354157111E-2</c:v>
                </c:pt>
                <c:pt idx="957">
                  <c:v>-4.5701701031559239E-2</c:v>
                </c:pt>
                <c:pt idx="958">
                  <c:v>-3.780183792678915E-2</c:v>
                </c:pt>
                <c:pt idx="959">
                  <c:v>-2.6691881279593543E-2</c:v>
                </c:pt>
                <c:pt idx="960">
                  <c:v>-2.2874753309464313E-2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0-485C-BFF3-EA930FB9CFE1}"/>
            </c:ext>
          </c:extLst>
        </c:ser>
        <c:ser>
          <c:idx val="1"/>
          <c:order val="1"/>
          <c:tx>
            <c:strRef>
              <c:f>DashboardData!$H$251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DashboardData!$A$252:$A$1212</c:f>
              <c:numCache>
                <c:formatCode>m/d/yyyy</c:formatCode>
                <c:ptCount val="961"/>
                <c:pt idx="0">
                  <c:v>44509</c:v>
                </c:pt>
                <c:pt idx="1">
                  <c:v>44510</c:v>
                </c:pt>
                <c:pt idx="2">
                  <c:v>44511</c:v>
                </c:pt>
                <c:pt idx="3">
                  <c:v>44512</c:v>
                </c:pt>
                <c:pt idx="4">
                  <c:v>44515</c:v>
                </c:pt>
                <c:pt idx="5">
                  <c:v>44516</c:v>
                </c:pt>
                <c:pt idx="6">
                  <c:v>44517</c:v>
                </c:pt>
                <c:pt idx="7">
                  <c:v>44518</c:v>
                </c:pt>
                <c:pt idx="8">
                  <c:v>44522</c:v>
                </c:pt>
                <c:pt idx="9">
                  <c:v>44523</c:v>
                </c:pt>
                <c:pt idx="10">
                  <c:v>44524</c:v>
                </c:pt>
                <c:pt idx="11">
                  <c:v>44525</c:v>
                </c:pt>
                <c:pt idx="12">
                  <c:v>44526</c:v>
                </c:pt>
                <c:pt idx="13">
                  <c:v>44529</c:v>
                </c:pt>
                <c:pt idx="14">
                  <c:v>44530</c:v>
                </c:pt>
                <c:pt idx="15">
                  <c:v>44531</c:v>
                </c:pt>
                <c:pt idx="16">
                  <c:v>44532</c:v>
                </c:pt>
                <c:pt idx="17">
                  <c:v>44533</c:v>
                </c:pt>
                <c:pt idx="18">
                  <c:v>44536</c:v>
                </c:pt>
                <c:pt idx="19">
                  <c:v>44537</c:v>
                </c:pt>
                <c:pt idx="20">
                  <c:v>44538</c:v>
                </c:pt>
                <c:pt idx="21">
                  <c:v>44539</c:v>
                </c:pt>
                <c:pt idx="22">
                  <c:v>44540</c:v>
                </c:pt>
                <c:pt idx="23">
                  <c:v>44543</c:v>
                </c:pt>
                <c:pt idx="24">
                  <c:v>44544</c:v>
                </c:pt>
                <c:pt idx="25">
                  <c:v>44545</c:v>
                </c:pt>
                <c:pt idx="26">
                  <c:v>44546</c:v>
                </c:pt>
                <c:pt idx="27">
                  <c:v>44547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44578</c:v>
                </c:pt>
                <c:pt idx="49">
                  <c:v>44579</c:v>
                </c:pt>
                <c:pt idx="50">
                  <c:v>44580</c:v>
                </c:pt>
                <c:pt idx="51">
                  <c:v>44581</c:v>
                </c:pt>
                <c:pt idx="52">
                  <c:v>44582</c:v>
                </c:pt>
                <c:pt idx="53">
                  <c:v>44585</c:v>
                </c:pt>
                <c:pt idx="54">
                  <c:v>44586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44613</c:v>
                </c:pt>
                <c:pt idx="73">
                  <c:v>44614</c:v>
                </c:pt>
                <c:pt idx="74">
                  <c:v>44615</c:v>
                </c:pt>
                <c:pt idx="75">
                  <c:v>44616</c:v>
                </c:pt>
                <c:pt idx="76">
                  <c:v>44617</c:v>
                </c:pt>
                <c:pt idx="77">
                  <c:v>44620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44641</c:v>
                </c:pt>
                <c:pt idx="91">
                  <c:v>44642</c:v>
                </c:pt>
                <c:pt idx="92">
                  <c:v>44643</c:v>
                </c:pt>
                <c:pt idx="93">
                  <c:v>44644</c:v>
                </c:pt>
                <c:pt idx="94">
                  <c:v>44645</c:v>
                </c:pt>
                <c:pt idx="95">
                  <c:v>44648</c:v>
                </c:pt>
                <c:pt idx="96">
                  <c:v>44649</c:v>
                </c:pt>
                <c:pt idx="97">
                  <c:v>44650</c:v>
                </c:pt>
                <c:pt idx="98">
                  <c:v>44651</c:v>
                </c:pt>
                <c:pt idx="99">
                  <c:v>44652</c:v>
                </c:pt>
                <c:pt idx="100">
                  <c:v>44655</c:v>
                </c:pt>
                <c:pt idx="101">
                  <c:v>44656</c:v>
                </c:pt>
                <c:pt idx="102">
                  <c:v>44657</c:v>
                </c:pt>
                <c:pt idx="103">
                  <c:v>44658</c:v>
                </c:pt>
                <c:pt idx="104">
                  <c:v>44659</c:v>
                </c:pt>
                <c:pt idx="105">
                  <c:v>44662</c:v>
                </c:pt>
                <c:pt idx="106">
                  <c:v>44663</c:v>
                </c:pt>
                <c:pt idx="107">
                  <c:v>44664</c:v>
                </c:pt>
                <c:pt idx="108">
                  <c:v>44669</c:v>
                </c:pt>
                <c:pt idx="109">
                  <c:v>44670</c:v>
                </c:pt>
                <c:pt idx="110">
                  <c:v>44671</c:v>
                </c:pt>
                <c:pt idx="111">
                  <c:v>44672</c:v>
                </c:pt>
                <c:pt idx="112">
                  <c:v>44673</c:v>
                </c:pt>
                <c:pt idx="113">
                  <c:v>44676</c:v>
                </c:pt>
                <c:pt idx="114">
                  <c:v>44677</c:v>
                </c:pt>
                <c:pt idx="115">
                  <c:v>44678</c:v>
                </c:pt>
                <c:pt idx="116">
                  <c:v>44679</c:v>
                </c:pt>
                <c:pt idx="117">
                  <c:v>44680</c:v>
                </c:pt>
                <c:pt idx="118">
                  <c:v>44683</c:v>
                </c:pt>
                <c:pt idx="119">
                  <c:v>44685</c:v>
                </c:pt>
                <c:pt idx="120">
                  <c:v>44686</c:v>
                </c:pt>
                <c:pt idx="121">
                  <c:v>44687</c:v>
                </c:pt>
                <c:pt idx="122">
                  <c:v>44690</c:v>
                </c:pt>
                <c:pt idx="123">
                  <c:v>44691</c:v>
                </c:pt>
                <c:pt idx="124">
                  <c:v>44692</c:v>
                </c:pt>
                <c:pt idx="125">
                  <c:v>44693</c:v>
                </c:pt>
                <c:pt idx="126">
                  <c:v>44694</c:v>
                </c:pt>
                <c:pt idx="127">
                  <c:v>44697</c:v>
                </c:pt>
                <c:pt idx="128">
                  <c:v>44698</c:v>
                </c:pt>
                <c:pt idx="129">
                  <c:v>44699</c:v>
                </c:pt>
                <c:pt idx="130">
                  <c:v>44700</c:v>
                </c:pt>
                <c:pt idx="131">
                  <c:v>44701</c:v>
                </c:pt>
                <c:pt idx="132">
                  <c:v>44704</c:v>
                </c:pt>
                <c:pt idx="133">
                  <c:v>44705</c:v>
                </c:pt>
                <c:pt idx="134">
                  <c:v>44706</c:v>
                </c:pt>
                <c:pt idx="135">
                  <c:v>44707</c:v>
                </c:pt>
                <c:pt idx="136">
                  <c:v>44708</c:v>
                </c:pt>
                <c:pt idx="137">
                  <c:v>44711</c:v>
                </c:pt>
                <c:pt idx="138">
                  <c:v>44712</c:v>
                </c:pt>
                <c:pt idx="139">
                  <c:v>44713</c:v>
                </c:pt>
                <c:pt idx="140">
                  <c:v>44714</c:v>
                </c:pt>
                <c:pt idx="141">
                  <c:v>44715</c:v>
                </c:pt>
                <c:pt idx="142">
                  <c:v>44718</c:v>
                </c:pt>
                <c:pt idx="143">
                  <c:v>44719</c:v>
                </c:pt>
                <c:pt idx="144">
                  <c:v>44720</c:v>
                </c:pt>
                <c:pt idx="145">
                  <c:v>44721</c:v>
                </c:pt>
                <c:pt idx="146">
                  <c:v>44722</c:v>
                </c:pt>
                <c:pt idx="147">
                  <c:v>44725</c:v>
                </c:pt>
                <c:pt idx="148">
                  <c:v>44726</c:v>
                </c:pt>
                <c:pt idx="149">
                  <c:v>44727</c:v>
                </c:pt>
                <c:pt idx="150">
                  <c:v>44728</c:v>
                </c:pt>
                <c:pt idx="151">
                  <c:v>44729</c:v>
                </c:pt>
                <c:pt idx="152">
                  <c:v>44732</c:v>
                </c:pt>
                <c:pt idx="153">
                  <c:v>44733</c:v>
                </c:pt>
                <c:pt idx="154">
                  <c:v>44734</c:v>
                </c:pt>
                <c:pt idx="155">
                  <c:v>44735</c:v>
                </c:pt>
                <c:pt idx="156">
                  <c:v>44736</c:v>
                </c:pt>
                <c:pt idx="157">
                  <c:v>44739</c:v>
                </c:pt>
                <c:pt idx="158">
                  <c:v>44740</c:v>
                </c:pt>
                <c:pt idx="159">
                  <c:v>44741</c:v>
                </c:pt>
                <c:pt idx="160">
                  <c:v>44742</c:v>
                </c:pt>
                <c:pt idx="161">
                  <c:v>44743</c:v>
                </c:pt>
                <c:pt idx="162">
                  <c:v>44746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44783</c:v>
                </c:pt>
                <c:pt idx="189">
                  <c:v>44784</c:v>
                </c:pt>
                <c:pt idx="190">
                  <c:v>44785</c:v>
                </c:pt>
                <c:pt idx="191">
                  <c:v>44789</c:v>
                </c:pt>
                <c:pt idx="192">
                  <c:v>44790</c:v>
                </c:pt>
                <c:pt idx="193">
                  <c:v>44791</c:v>
                </c:pt>
                <c:pt idx="194">
                  <c:v>44792</c:v>
                </c:pt>
                <c:pt idx="195">
                  <c:v>44795</c:v>
                </c:pt>
                <c:pt idx="196">
                  <c:v>44796</c:v>
                </c:pt>
                <c:pt idx="197">
                  <c:v>44797</c:v>
                </c:pt>
                <c:pt idx="198">
                  <c:v>44798</c:v>
                </c:pt>
                <c:pt idx="199">
                  <c:v>44799</c:v>
                </c:pt>
                <c:pt idx="200">
                  <c:v>44802</c:v>
                </c:pt>
                <c:pt idx="201">
                  <c:v>44803</c:v>
                </c:pt>
                <c:pt idx="202">
                  <c:v>44805</c:v>
                </c:pt>
                <c:pt idx="203">
                  <c:v>44806</c:v>
                </c:pt>
                <c:pt idx="204">
                  <c:v>44809</c:v>
                </c:pt>
                <c:pt idx="205">
                  <c:v>44810</c:v>
                </c:pt>
                <c:pt idx="206">
                  <c:v>44811</c:v>
                </c:pt>
                <c:pt idx="207">
                  <c:v>44812</c:v>
                </c:pt>
                <c:pt idx="208">
                  <c:v>44813</c:v>
                </c:pt>
                <c:pt idx="209">
                  <c:v>44816</c:v>
                </c:pt>
                <c:pt idx="210">
                  <c:v>44817</c:v>
                </c:pt>
                <c:pt idx="211">
                  <c:v>44818</c:v>
                </c:pt>
                <c:pt idx="212">
                  <c:v>44819</c:v>
                </c:pt>
                <c:pt idx="213">
                  <c:v>44820</c:v>
                </c:pt>
                <c:pt idx="214">
                  <c:v>44823</c:v>
                </c:pt>
                <c:pt idx="215">
                  <c:v>44824</c:v>
                </c:pt>
                <c:pt idx="216">
                  <c:v>44825</c:v>
                </c:pt>
                <c:pt idx="217">
                  <c:v>44826</c:v>
                </c:pt>
                <c:pt idx="218">
                  <c:v>44827</c:v>
                </c:pt>
                <c:pt idx="219">
                  <c:v>44830</c:v>
                </c:pt>
                <c:pt idx="220">
                  <c:v>44831</c:v>
                </c:pt>
                <c:pt idx="221">
                  <c:v>44832</c:v>
                </c:pt>
                <c:pt idx="222">
                  <c:v>44833</c:v>
                </c:pt>
                <c:pt idx="223">
                  <c:v>44834</c:v>
                </c:pt>
                <c:pt idx="224">
                  <c:v>44837</c:v>
                </c:pt>
                <c:pt idx="225">
                  <c:v>44838</c:v>
                </c:pt>
                <c:pt idx="226">
                  <c:v>44840</c:v>
                </c:pt>
                <c:pt idx="227">
                  <c:v>44841</c:v>
                </c:pt>
                <c:pt idx="228">
                  <c:v>44844</c:v>
                </c:pt>
                <c:pt idx="229">
                  <c:v>44845</c:v>
                </c:pt>
                <c:pt idx="230">
                  <c:v>44846</c:v>
                </c:pt>
                <c:pt idx="231">
                  <c:v>44847</c:v>
                </c:pt>
                <c:pt idx="232">
                  <c:v>44848</c:v>
                </c:pt>
                <c:pt idx="233">
                  <c:v>44851</c:v>
                </c:pt>
                <c:pt idx="234">
                  <c:v>44852</c:v>
                </c:pt>
                <c:pt idx="235">
                  <c:v>44853</c:v>
                </c:pt>
                <c:pt idx="236">
                  <c:v>44854</c:v>
                </c:pt>
                <c:pt idx="237">
                  <c:v>44855</c:v>
                </c:pt>
                <c:pt idx="238">
                  <c:v>44859</c:v>
                </c:pt>
                <c:pt idx="239">
                  <c:v>44861</c:v>
                </c:pt>
                <c:pt idx="240">
                  <c:v>44862</c:v>
                </c:pt>
                <c:pt idx="241">
                  <c:v>44865</c:v>
                </c:pt>
                <c:pt idx="242">
                  <c:v>44866</c:v>
                </c:pt>
                <c:pt idx="243">
                  <c:v>44867</c:v>
                </c:pt>
                <c:pt idx="244">
                  <c:v>44868</c:v>
                </c:pt>
                <c:pt idx="245">
                  <c:v>44869</c:v>
                </c:pt>
                <c:pt idx="246">
                  <c:v>44872</c:v>
                </c:pt>
                <c:pt idx="247">
                  <c:v>44874</c:v>
                </c:pt>
                <c:pt idx="248">
                  <c:v>44875</c:v>
                </c:pt>
                <c:pt idx="249">
                  <c:v>44876</c:v>
                </c:pt>
                <c:pt idx="250">
                  <c:v>44879</c:v>
                </c:pt>
                <c:pt idx="251">
                  <c:v>44880</c:v>
                </c:pt>
                <c:pt idx="252">
                  <c:v>44881</c:v>
                </c:pt>
                <c:pt idx="253">
                  <c:v>44882</c:v>
                </c:pt>
                <c:pt idx="254">
                  <c:v>44883</c:v>
                </c:pt>
                <c:pt idx="255">
                  <c:v>44886</c:v>
                </c:pt>
                <c:pt idx="256">
                  <c:v>44887</c:v>
                </c:pt>
                <c:pt idx="257">
                  <c:v>44888</c:v>
                </c:pt>
                <c:pt idx="258">
                  <c:v>44889</c:v>
                </c:pt>
                <c:pt idx="259">
                  <c:v>44890</c:v>
                </c:pt>
                <c:pt idx="260">
                  <c:v>44893</c:v>
                </c:pt>
                <c:pt idx="261">
                  <c:v>44894</c:v>
                </c:pt>
                <c:pt idx="262">
                  <c:v>44895</c:v>
                </c:pt>
                <c:pt idx="263">
                  <c:v>44896</c:v>
                </c:pt>
                <c:pt idx="264">
                  <c:v>44897</c:v>
                </c:pt>
                <c:pt idx="265">
                  <c:v>44900</c:v>
                </c:pt>
                <c:pt idx="266">
                  <c:v>44901</c:v>
                </c:pt>
                <c:pt idx="267">
                  <c:v>44902</c:v>
                </c:pt>
                <c:pt idx="268">
                  <c:v>44903</c:v>
                </c:pt>
                <c:pt idx="269">
                  <c:v>44904</c:v>
                </c:pt>
                <c:pt idx="270">
                  <c:v>44907</c:v>
                </c:pt>
                <c:pt idx="271">
                  <c:v>44908</c:v>
                </c:pt>
                <c:pt idx="272">
                  <c:v>44909</c:v>
                </c:pt>
                <c:pt idx="273">
                  <c:v>44910</c:v>
                </c:pt>
                <c:pt idx="274">
                  <c:v>44911</c:v>
                </c:pt>
                <c:pt idx="275">
                  <c:v>44914</c:v>
                </c:pt>
                <c:pt idx="276">
                  <c:v>44915</c:v>
                </c:pt>
                <c:pt idx="277">
                  <c:v>44916</c:v>
                </c:pt>
                <c:pt idx="278">
                  <c:v>44917</c:v>
                </c:pt>
                <c:pt idx="279">
                  <c:v>44918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44928</c:v>
                </c:pt>
                <c:pt idx="286">
                  <c:v>44929</c:v>
                </c:pt>
                <c:pt idx="287">
                  <c:v>44930</c:v>
                </c:pt>
                <c:pt idx="288">
                  <c:v>44931</c:v>
                </c:pt>
                <c:pt idx="289">
                  <c:v>44932</c:v>
                </c:pt>
                <c:pt idx="290">
                  <c:v>44935</c:v>
                </c:pt>
                <c:pt idx="291">
                  <c:v>44936</c:v>
                </c:pt>
                <c:pt idx="292">
                  <c:v>44937</c:v>
                </c:pt>
                <c:pt idx="293">
                  <c:v>44938</c:v>
                </c:pt>
                <c:pt idx="294">
                  <c:v>44939</c:v>
                </c:pt>
                <c:pt idx="295">
                  <c:v>44942</c:v>
                </c:pt>
                <c:pt idx="296">
                  <c:v>44943</c:v>
                </c:pt>
                <c:pt idx="297">
                  <c:v>44944</c:v>
                </c:pt>
                <c:pt idx="298">
                  <c:v>44945</c:v>
                </c:pt>
                <c:pt idx="299">
                  <c:v>44946</c:v>
                </c:pt>
                <c:pt idx="300">
                  <c:v>44949</c:v>
                </c:pt>
                <c:pt idx="301">
                  <c:v>44950</c:v>
                </c:pt>
                <c:pt idx="302">
                  <c:v>44951</c:v>
                </c:pt>
                <c:pt idx="303">
                  <c:v>44953</c:v>
                </c:pt>
                <c:pt idx="304">
                  <c:v>44956</c:v>
                </c:pt>
                <c:pt idx="305">
                  <c:v>44957</c:v>
                </c:pt>
                <c:pt idx="306">
                  <c:v>44958</c:v>
                </c:pt>
                <c:pt idx="307">
                  <c:v>44959</c:v>
                </c:pt>
                <c:pt idx="308">
                  <c:v>44960</c:v>
                </c:pt>
                <c:pt idx="309">
                  <c:v>44963</c:v>
                </c:pt>
                <c:pt idx="310">
                  <c:v>44964</c:v>
                </c:pt>
                <c:pt idx="311">
                  <c:v>44965</c:v>
                </c:pt>
                <c:pt idx="312">
                  <c:v>44966</c:v>
                </c:pt>
                <c:pt idx="313">
                  <c:v>44967</c:v>
                </c:pt>
                <c:pt idx="314">
                  <c:v>44970</c:v>
                </c:pt>
                <c:pt idx="315">
                  <c:v>44971</c:v>
                </c:pt>
                <c:pt idx="316">
                  <c:v>44972</c:v>
                </c:pt>
                <c:pt idx="317">
                  <c:v>44973</c:v>
                </c:pt>
                <c:pt idx="318">
                  <c:v>44974</c:v>
                </c:pt>
                <c:pt idx="319">
                  <c:v>44977</c:v>
                </c:pt>
                <c:pt idx="320">
                  <c:v>44978</c:v>
                </c:pt>
                <c:pt idx="321">
                  <c:v>44979</c:v>
                </c:pt>
                <c:pt idx="322">
                  <c:v>44980</c:v>
                </c:pt>
                <c:pt idx="323">
                  <c:v>44981</c:v>
                </c:pt>
                <c:pt idx="324">
                  <c:v>44984</c:v>
                </c:pt>
                <c:pt idx="325">
                  <c:v>44985</c:v>
                </c:pt>
                <c:pt idx="326">
                  <c:v>44986</c:v>
                </c:pt>
                <c:pt idx="327">
                  <c:v>44987</c:v>
                </c:pt>
                <c:pt idx="328">
                  <c:v>44988</c:v>
                </c:pt>
                <c:pt idx="329">
                  <c:v>44991</c:v>
                </c:pt>
                <c:pt idx="330">
                  <c:v>44993</c:v>
                </c:pt>
                <c:pt idx="331">
                  <c:v>44994</c:v>
                </c:pt>
                <c:pt idx="332">
                  <c:v>44995</c:v>
                </c:pt>
                <c:pt idx="333">
                  <c:v>44998</c:v>
                </c:pt>
                <c:pt idx="334">
                  <c:v>44999</c:v>
                </c:pt>
                <c:pt idx="335">
                  <c:v>45000</c:v>
                </c:pt>
                <c:pt idx="336">
                  <c:v>45001</c:v>
                </c:pt>
                <c:pt idx="337">
                  <c:v>45002</c:v>
                </c:pt>
                <c:pt idx="338">
                  <c:v>45005</c:v>
                </c:pt>
                <c:pt idx="339">
                  <c:v>45006</c:v>
                </c:pt>
                <c:pt idx="340">
                  <c:v>45007</c:v>
                </c:pt>
                <c:pt idx="341">
                  <c:v>45008</c:v>
                </c:pt>
                <c:pt idx="342">
                  <c:v>45009</c:v>
                </c:pt>
                <c:pt idx="343">
                  <c:v>45012</c:v>
                </c:pt>
                <c:pt idx="344">
                  <c:v>45013</c:v>
                </c:pt>
                <c:pt idx="345">
                  <c:v>45014</c:v>
                </c:pt>
                <c:pt idx="346">
                  <c:v>45016</c:v>
                </c:pt>
                <c:pt idx="347">
                  <c:v>45019</c:v>
                </c:pt>
                <c:pt idx="348">
                  <c:v>45021</c:v>
                </c:pt>
                <c:pt idx="349">
                  <c:v>45022</c:v>
                </c:pt>
                <c:pt idx="350">
                  <c:v>45026</c:v>
                </c:pt>
                <c:pt idx="351">
                  <c:v>45027</c:v>
                </c:pt>
                <c:pt idx="352">
                  <c:v>45028</c:v>
                </c:pt>
                <c:pt idx="353">
                  <c:v>45029</c:v>
                </c:pt>
                <c:pt idx="354">
                  <c:v>45033</c:v>
                </c:pt>
                <c:pt idx="355">
                  <c:v>45034</c:v>
                </c:pt>
                <c:pt idx="356">
                  <c:v>45035</c:v>
                </c:pt>
                <c:pt idx="357">
                  <c:v>45036</c:v>
                </c:pt>
                <c:pt idx="358">
                  <c:v>45037</c:v>
                </c:pt>
                <c:pt idx="359">
                  <c:v>45040</c:v>
                </c:pt>
                <c:pt idx="360">
                  <c:v>45041</c:v>
                </c:pt>
                <c:pt idx="361">
                  <c:v>45042</c:v>
                </c:pt>
                <c:pt idx="362">
                  <c:v>45043</c:v>
                </c:pt>
                <c:pt idx="363">
                  <c:v>45044</c:v>
                </c:pt>
                <c:pt idx="364">
                  <c:v>45048</c:v>
                </c:pt>
                <c:pt idx="365">
                  <c:v>45049</c:v>
                </c:pt>
                <c:pt idx="366">
                  <c:v>45050</c:v>
                </c:pt>
                <c:pt idx="367">
                  <c:v>45051</c:v>
                </c:pt>
                <c:pt idx="368">
                  <c:v>45054</c:v>
                </c:pt>
                <c:pt idx="369">
                  <c:v>45055</c:v>
                </c:pt>
                <c:pt idx="370">
                  <c:v>45056</c:v>
                </c:pt>
                <c:pt idx="371">
                  <c:v>45057</c:v>
                </c:pt>
                <c:pt idx="372">
                  <c:v>45058</c:v>
                </c:pt>
                <c:pt idx="373">
                  <c:v>45061</c:v>
                </c:pt>
                <c:pt idx="374">
                  <c:v>45062</c:v>
                </c:pt>
                <c:pt idx="375">
                  <c:v>45063</c:v>
                </c:pt>
                <c:pt idx="376">
                  <c:v>45064</c:v>
                </c:pt>
                <c:pt idx="377">
                  <c:v>45065</c:v>
                </c:pt>
                <c:pt idx="378">
                  <c:v>45068</c:v>
                </c:pt>
                <c:pt idx="379">
                  <c:v>45069</c:v>
                </c:pt>
                <c:pt idx="380">
                  <c:v>45070</c:v>
                </c:pt>
                <c:pt idx="381">
                  <c:v>45071</c:v>
                </c:pt>
                <c:pt idx="382">
                  <c:v>45072</c:v>
                </c:pt>
                <c:pt idx="383">
                  <c:v>45075</c:v>
                </c:pt>
                <c:pt idx="384">
                  <c:v>45076</c:v>
                </c:pt>
                <c:pt idx="385">
                  <c:v>45077</c:v>
                </c:pt>
                <c:pt idx="386">
                  <c:v>45078</c:v>
                </c:pt>
                <c:pt idx="387">
                  <c:v>45079</c:v>
                </c:pt>
                <c:pt idx="388">
                  <c:v>45082</c:v>
                </c:pt>
                <c:pt idx="389">
                  <c:v>45083</c:v>
                </c:pt>
                <c:pt idx="390">
                  <c:v>45084</c:v>
                </c:pt>
                <c:pt idx="391">
                  <c:v>45085</c:v>
                </c:pt>
                <c:pt idx="392">
                  <c:v>45086</c:v>
                </c:pt>
                <c:pt idx="393">
                  <c:v>45089</c:v>
                </c:pt>
                <c:pt idx="394">
                  <c:v>45090</c:v>
                </c:pt>
                <c:pt idx="395">
                  <c:v>45091</c:v>
                </c:pt>
                <c:pt idx="396">
                  <c:v>45092</c:v>
                </c:pt>
                <c:pt idx="397">
                  <c:v>45093</c:v>
                </c:pt>
                <c:pt idx="398">
                  <c:v>45096</c:v>
                </c:pt>
                <c:pt idx="399">
                  <c:v>45097</c:v>
                </c:pt>
                <c:pt idx="400">
                  <c:v>45098</c:v>
                </c:pt>
                <c:pt idx="401">
                  <c:v>45099</c:v>
                </c:pt>
                <c:pt idx="402">
                  <c:v>45100</c:v>
                </c:pt>
                <c:pt idx="403">
                  <c:v>45103</c:v>
                </c:pt>
                <c:pt idx="404">
                  <c:v>45104</c:v>
                </c:pt>
                <c:pt idx="405">
                  <c:v>45105</c:v>
                </c:pt>
                <c:pt idx="406">
                  <c:v>45107</c:v>
                </c:pt>
                <c:pt idx="407">
                  <c:v>45110</c:v>
                </c:pt>
                <c:pt idx="408">
                  <c:v>45111</c:v>
                </c:pt>
                <c:pt idx="409">
                  <c:v>45112</c:v>
                </c:pt>
                <c:pt idx="410">
                  <c:v>45113</c:v>
                </c:pt>
                <c:pt idx="411">
                  <c:v>45114</c:v>
                </c:pt>
                <c:pt idx="412">
                  <c:v>45117</c:v>
                </c:pt>
                <c:pt idx="413">
                  <c:v>45118</c:v>
                </c:pt>
                <c:pt idx="414">
                  <c:v>45119</c:v>
                </c:pt>
                <c:pt idx="415">
                  <c:v>45120</c:v>
                </c:pt>
                <c:pt idx="416">
                  <c:v>45121</c:v>
                </c:pt>
                <c:pt idx="417">
                  <c:v>45124</c:v>
                </c:pt>
                <c:pt idx="418">
                  <c:v>45125</c:v>
                </c:pt>
                <c:pt idx="419">
                  <c:v>45126</c:v>
                </c:pt>
                <c:pt idx="420">
                  <c:v>45127</c:v>
                </c:pt>
                <c:pt idx="421">
                  <c:v>45128</c:v>
                </c:pt>
                <c:pt idx="422">
                  <c:v>45131</c:v>
                </c:pt>
                <c:pt idx="423">
                  <c:v>45132</c:v>
                </c:pt>
                <c:pt idx="424">
                  <c:v>45133</c:v>
                </c:pt>
                <c:pt idx="425">
                  <c:v>45134</c:v>
                </c:pt>
                <c:pt idx="426">
                  <c:v>45135</c:v>
                </c:pt>
                <c:pt idx="427">
                  <c:v>45138</c:v>
                </c:pt>
                <c:pt idx="428">
                  <c:v>45139</c:v>
                </c:pt>
                <c:pt idx="429">
                  <c:v>45140</c:v>
                </c:pt>
                <c:pt idx="430">
                  <c:v>45141</c:v>
                </c:pt>
                <c:pt idx="431">
                  <c:v>45142</c:v>
                </c:pt>
                <c:pt idx="432">
                  <c:v>45145</c:v>
                </c:pt>
                <c:pt idx="433">
                  <c:v>45146</c:v>
                </c:pt>
                <c:pt idx="434">
                  <c:v>45147</c:v>
                </c:pt>
                <c:pt idx="435">
                  <c:v>45148</c:v>
                </c:pt>
                <c:pt idx="436">
                  <c:v>45149</c:v>
                </c:pt>
                <c:pt idx="437">
                  <c:v>45152</c:v>
                </c:pt>
                <c:pt idx="438">
                  <c:v>45154</c:v>
                </c:pt>
                <c:pt idx="439">
                  <c:v>45155</c:v>
                </c:pt>
                <c:pt idx="440">
                  <c:v>45156</c:v>
                </c:pt>
                <c:pt idx="441">
                  <c:v>45159</c:v>
                </c:pt>
                <c:pt idx="442">
                  <c:v>45160</c:v>
                </c:pt>
                <c:pt idx="443">
                  <c:v>45161</c:v>
                </c:pt>
                <c:pt idx="444">
                  <c:v>45162</c:v>
                </c:pt>
                <c:pt idx="445">
                  <c:v>45163</c:v>
                </c:pt>
                <c:pt idx="446">
                  <c:v>45166</c:v>
                </c:pt>
                <c:pt idx="447">
                  <c:v>45167</c:v>
                </c:pt>
                <c:pt idx="448">
                  <c:v>45168</c:v>
                </c:pt>
                <c:pt idx="449">
                  <c:v>45169</c:v>
                </c:pt>
                <c:pt idx="450">
                  <c:v>45170</c:v>
                </c:pt>
                <c:pt idx="451">
                  <c:v>45173</c:v>
                </c:pt>
                <c:pt idx="452">
                  <c:v>45174</c:v>
                </c:pt>
                <c:pt idx="453">
                  <c:v>45175</c:v>
                </c:pt>
                <c:pt idx="454">
                  <c:v>45176</c:v>
                </c:pt>
                <c:pt idx="455">
                  <c:v>45177</c:v>
                </c:pt>
                <c:pt idx="456">
                  <c:v>45180</c:v>
                </c:pt>
                <c:pt idx="457">
                  <c:v>45181</c:v>
                </c:pt>
                <c:pt idx="458">
                  <c:v>45182</c:v>
                </c:pt>
                <c:pt idx="459">
                  <c:v>45183</c:v>
                </c:pt>
                <c:pt idx="460">
                  <c:v>45184</c:v>
                </c:pt>
                <c:pt idx="461">
                  <c:v>45187</c:v>
                </c:pt>
                <c:pt idx="462">
                  <c:v>45189</c:v>
                </c:pt>
                <c:pt idx="463">
                  <c:v>45190</c:v>
                </c:pt>
                <c:pt idx="464">
                  <c:v>45191</c:v>
                </c:pt>
                <c:pt idx="465">
                  <c:v>45194</c:v>
                </c:pt>
                <c:pt idx="466">
                  <c:v>45195</c:v>
                </c:pt>
                <c:pt idx="467">
                  <c:v>45196</c:v>
                </c:pt>
                <c:pt idx="468">
                  <c:v>45198</c:v>
                </c:pt>
                <c:pt idx="469">
                  <c:v>45202</c:v>
                </c:pt>
                <c:pt idx="470">
                  <c:v>45203</c:v>
                </c:pt>
                <c:pt idx="471">
                  <c:v>45204</c:v>
                </c:pt>
                <c:pt idx="472">
                  <c:v>45205</c:v>
                </c:pt>
                <c:pt idx="473">
                  <c:v>45208</c:v>
                </c:pt>
                <c:pt idx="474">
                  <c:v>45209</c:v>
                </c:pt>
                <c:pt idx="475">
                  <c:v>45210</c:v>
                </c:pt>
                <c:pt idx="476">
                  <c:v>45211</c:v>
                </c:pt>
                <c:pt idx="477">
                  <c:v>45212</c:v>
                </c:pt>
                <c:pt idx="478">
                  <c:v>45215</c:v>
                </c:pt>
                <c:pt idx="479">
                  <c:v>45216</c:v>
                </c:pt>
                <c:pt idx="480">
                  <c:v>45217</c:v>
                </c:pt>
                <c:pt idx="481">
                  <c:v>45218</c:v>
                </c:pt>
                <c:pt idx="482">
                  <c:v>45219</c:v>
                </c:pt>
                <c:pt idx="483">
                  <c:v>45222</c:v>
                </c:pt>
                <c:pt idx="484">
                  <c:v>45224</c:v>
                </c:pt>
                <c:pt idx="485">
                  <c:v>45225</c:v>
                </c:pt>
                <c:pt idx="486">
                  <c:v>45226</c:v>
                </c:pt>
                <c:pt idx="487">
                  <c:v>45229</c:v>
                </c:pt>
                <c:pt idx="488">
                  <c:v>45230</c:v>
                </c:pt>
                <c:pt idx="489">
                  <c:v>45231</c:v>
                </c:pt>
                <c:pt idx="490">
                  <c:v>45232</c:v>
                </c:pt>
                <c:pt idx="491">
                  <c:v>45233</c:v>
                </c:pt>
                <c:pt idx="492">
                  <c:v>45236</c:v>
                </c:pt>
                <c:pt idx="493">
                  <c:v>45237</c:v>
                </c:pt>
                <c:pt idx="494">
                  <c:v>45238</c:v>
                </c:pt>
                <c:pt idx="495">
                  <c:v>45239</c:v>
                </c:pt>
                <c:pt idx="496">
                  <c:v>45240</c:v>
                </c:pt>
                <c:pt idx="497">
                  <c:v>45243</c:v>
                </c:pt>
                <c:pt idx="498">
                  <c:v>45245</c:v>
                </c:pt>
                <c:pt idx="499">
                  <c:v>45246</c:v>
                </c:pt>
                <c:pt idx="500">
                  <c:v>45247</c:v>
                </c:pt>
                <c:pt idx="501">
                  <c:v>45250</c:v>
                </c:pt>
                <c:pt idx="502">
                  <c:v>45251</c:v>
                </c:pt>
                <c:pt idx="503">
                  <c:v>45252</c:v>
                </c:pt>
                <c:pt idx="504">
                  <c:v>45253</c:v>
                </c:pt>
                <c:pt idx="505">
                  <c:v>45254</c:v>
                </c:pt>
                <c:pt idx="506">
                  <c:v>45258</c:v>
                </c:pt>
                <c:pt idx="507">
                  <c:v>45259</c:v>
                </c:pt>
                <c:pt idx="508">
                  <c:v>45260</c:v>
                </c:pt>
                <c:pt idx="509">
                  <c:v>45261</c:v>
                </c:pt>
                <c:pt idx="510">
                  <c:v>45264</c:v>
                </c:pt>
                <c:pt idx="511">
                  <c:v>45265</c:v>
                </c:pt>
                <c:pt idx="512">
                  <c:v>45266</c:v>
                </c:pt>
                <c:pt idx="513">
                  <c:v>45267</c:v>
                </c:pt>
                <c:pt idx="514">
                  <c:v>45268</c:v>
                </c:pt>
                <c:pt idx="515">
                  <c:v>45271</c:v>
                </c:pt>
                <c:pt idx="516">
                  <c:v>45272</c:v>
                </c:pt>
                <c:pt idx="517">
                  <c:v>45273</c:v>
                </c:pt>
                <c:pt idx="518">
                  <c:v>45274</c:v>
                </c:pt>
                <c:pt idx="519">
                  <c:v>45275</c:v>
                </c:pt>
                <c:pt idx="520">
                  <c:v>45278</c:v>
                </c:pt>
                <c:pt idx="521">
                  <c:v>45279</c:v>
                </c:pt>
                <c:pt idx="522">
                  <c:v>45280</c:v>
                </c:pt>
                <c:pt idx="523">
                  <c:v>45281</c:v>
                </c:pt>
                <c:pt idx="524">
                  <c:v>45282</c:v>
                </c:pt>
                <c:pt idx="525">
                  <c:v>45286</c:v>
                </c:pt>
                <c:pt idx="526">
                  <c:v>45287</c:v>
                </c:pt>
                <c:pt idx="527">
                  <c:v>45288</c:v>
                </c:pt>
                <c:pt idx="528">
                  <c:v>45289</c:v>
                </c:pt>
                <c:pt idx="529">
                  <c:v>45292</c:v>
                </c:pt>
                <c:pt idx="530">
                  <c:v>45293</c:v>
                </c:pt>
                <c:pt idx="531">
                  <c:v>45294</c:v>
                </c:pt>
                <c:pt idx="532">
                  <c:v>45295</c:v>
                </c:pt>
                <c:pt idx="533">
                  <c:v>45296</c:v>
                </c:pt>
                <c:pt idx="534">
                  <c:v>45299</c:v>
                </c:pt>
                <c:pt idx="535">
                  <c:v>45300</c:v>
                </c:pt>
                <c:pt idx="536">
                  <c:v>45301</c:v>
                </c:pt>
                <c:pt idx="537">
                  <c:v>45302</c:v>
                </c:pt>
                <c:pt idx="538">
                  <c:v>45303</c:v>
                </c:pt>
                <c:pt idx="539">
                  <c:v>45306</c:v>
                </c:pt>
                <c:pt idx="540">
                  <c:v>45307</c:v>
                </c:pt>
                <c:pt idx="541">
                  <c:v>45308</c:v>
                </c:pt>
                <c:pt idx="542">
                  <c:v>45309</c:v>
                </c:pt>
                <c:pt idx="543">
                  <c:v>45310</c:v>
                </c:pt>
                <c:pt idx="544">
                  <c:v>45314</c:v>
                </c:pt>
                <c:pt idx="545">
                  <c:v>45315</c:v>
                </c:pt>
                <c:pt idx="546">
                  <c:v>45316</c:v>
                </c:pt>
                <c:pt idx="547">
                  <c:v>45320</c:v>
                </c:pt>
                <c:pt idx="548">
                  <c:v>45321</c:v>
                </c:pt>
                <c:pt idx="549">
                  <c:v>45322</c:v>
                </c:pt>
                <c:pt idx="550">
                  <c:v>45323</c:v>
                </c:pt>
                <c:pt idx="551">
                  <c:v>45324</c:v>
                </c:pt>
                <c:pt idx="552">
                  <c:v>45327</c:v>
                </c:pt>
                <c:pt idx="553">
                  <c:v>45328</c:v>
                </c:pt>
                <c:pt idx="554">
                  <c:v>45329</c:v>
                </c:pt>
                <c:pt idx="555">
                  <c:v>45330</c:v>
                </c:pt>
                <c:pt idx="556">
                  <c:v>45331</c:v>
                </c:pt>
                <c:pt idx="557">
                  <c:v>45334</c:v>
                </c:pt>
                <c:pt idx="558">
                  <c:v>45335</c:v>
                </c:pt>
                <c:pt idx="559">
                  <c:v>45336</c:v>
                </c:pt>
                <c:pt idx="560">
                  <c:v>45337</c:v>
                </c:pt>
                <c:pt idx="561">
                  <c:v>45338</c:v>
                </c:pt>
                <c:pt idx="562">
                  <c:v>45341</c:v>
                </c:pt>
                <c:pt idx="563">
                  <c:v>45342</c:v>
                </c:pt>
                <c:pt idx="564">
                  <c:v>45343</c:v>
                </c:pt>
                <c:pt idx="565">
                  <c:v>45344</c:v>
                </c:pt>
                <c:pt idx="566">
                  <c:v>45345</c:v>
                </c:pt>
                <c:pt idx="567">
                  <c:v>45348</c:v>
                </c:pt>
                <c:pt idx="568">
                  <c:v>45349</c:v>
                </c:pt>
                <c:pt idx="569">
                  <c:v>45350</c:v>
                </c:pt>
                <c:pt idx="570">
                  <c:v>45351</c:v>
                </c:pt>
                <c:pt idx="571">
                  <c:v>45352</c:v>
                </c:pt>
                <c:pt idx="572">
                  <c:v>45355</c:v>
                </c:pt>
                <c:pt idx="573">
                  <c:v>45356</c:v>
                </c:pt>
                <c:pt idx="574">
                  <c:v>45357</c:v>
                </c:pt>
                <c:pt idx="575">
                  <c:v>45358</c:v>
                </c:pt>
                <c:pt idx="576">
                  <c:v>45362</c:v>
                </c:pt>
                <c:pt idx="577">
                  <c:v>45363</c:v>
                </c:pt>
                <c:pt idx="578">
                  <c:v>45364</c:v>
                </c:pt>
                <c:pt idx="579">
                  <c:v>45365</c:v>
                </c:pt>
                <c:pt idx="580">
                  <c:v>45366</c:v>
                </c:pt>
                <c:pt idx="581">
                  <c:v>45369</c:v>
                </c:pt>
                <c:pt idx="582">
                  <c:v>45370</c:v>
                </c:pt>
                <c:pt idx="583">
                  <c:v>45371</c:v>
                </c:pt>
                <c:pt idx="584">
                  <c:v>45372</c:v>
                </c:pt>
                <c:pt idx="585">
                  <c:v>45373</c:v>
                </c:pt>
                <c:pt idx="586">
                  <c:v>45377</c:v>
                </c:pt>
                <c:pt idx="587">
                  <c:v>45378</c:v>
                </c:pt>
                <c:pt idx="588">
                  <c:v>45379</c:v>
                </c:pt>
                <c:pt idx="589">
                  <c:v>45382</c:v>
                </c:pt>
                <c:pt idx="590">
                  <c:v>45383</c:v>
                </c:pt>
                <c:pt idx="591">
                  <c:v>45384</c:v>
                </c:pt>
                <c:pt idx="592">
                  <c:v>45385</c:v>
                </c:pt>
                <c:pt idx="593">
                  <c:v>45386</c:v>
                </c:pt>
                <c:pt idx="594">
                  <c:v>45387</c:v>
                </c:pt>
                <c:pt idx="595">
                  <c:v>45390</c:v>
                </c:pt>
                <c:pt idx="596">
                  <c:v>45391</c:v>
                </c:pt>
                <c:pt idx="597">
                  <c:v>45392</c:v>
                </c:pt>
                <c:pt idx="598">
                  <c:v>45394</c:v>
                </c:pt>
                <c:pt idx="599">
                  <c:v>45397</c:v>
                </c:pt>
                <c:pt idx="600">
                  <c:v>45398</c:v>
                </c:pt>
                <c:pt idx="601">
                  <c:v>45400</c:v>
                </c:pt>
                <c:pt idx="602">
                  <c:v>45401</c:v>
                </c:pt>
                <c:pt idx="603">
                  <c:v>45404</c:v>
                </c:pt>
                <c:pt idx="604">
                  <c:v>45405</c:v>
                </c:pt>
                <c:pt idx="605">
                  <c:v>45406</c:v>
                </c:pt>
                <c:pt idx="606">
                  <c:v>45407</c:v>
                </c:pt>
                <c:pt idx="607">
                  <c:v>45408</c:v>
                </c:pt>
                <c:pt idx="608">
                  <c:v>45411</c:v>
                </c:pt>
                <c:pt idx="609">
                  <c:v>45412</c:v>
                </c:pt>
                <c:pt idx="610">
                  <c:v>45414</c:v>
                </c:pt>
                <c:pt idx="611">
                  <c:v>45415</c:v>
                </c:pt>
                <c:pt idx="612">
                  <c:v>45418</c:v>
                </c:pt>
                <c:pt idx="613">
                  <c:v>45419</c:v>
                </c:pt>
                <c:pt idx="614">
                  <c:v>45420</c:v>
                </c:pt>
                <c:pt idx="615">
                  <c:v>45421</c:v>
                </c:pt>
                <c:pt idx="616">
                  <c:v>45422</c:v>
                </c:pt>
                <c:pt idx="617">
                  <c:v>45425</c:v>
                </c:pt>
                <c:pt idx="618">
                  <c:v>45426</c:v>
                </c:pt>
                <c:pt idx="619">
                  <c:v>45427</c:v>
                </c:pt>
                <c:pt idx="620">
                  <c:v>45428</c:v>
                </c:pt>
                <c:pt idx="621">
                  <c:v>45429</c:v>
                </c:pt>
                <c:pt idx="622">
                  <c:v>45433</c:v>
                </c:pt>
                <c:pt idx="623">
                  <c:v>45434</c:v>
                </c:pt>
                <c:pt idx="624">
                  <c:v>45435</c:v>
                </c:pt>
                <c:pt idx="625">
                  <c:v>45436</c:v>
                </c:pt>
                <c:pt idx="626">
                  <c:v>45439</c:v>
                </c:pt>
                <c:pt idx="627">
                  <c:v>45440</c:v>
                </c:pt>
                <c:pt idx="628">
                  <c:v>45441</c:v>
                </c:pt>
                <c:pt idx="629">
                  <c:v>45442</c:v>
                </c:pt>
                <c:pt idx="630">
                  <c:v>45443</c:v>
                </c:pt>
                <c:pt idx="631">
                  <c:v>45446</c:v>
                </c:pt>
                <c:pt idx="632">
                  <c:v>45447</c:v>
                </c:pt>
                <c:pt idx="633">
                  <c:v>45448</c:v>
                </c:pt>
                <c:pt idx="634">
                  <c:v>45449</c:v>
                </c:pt>
                <c:pt idx="635">
                  <c:v>45450</c:v>
                </c:pt>
                <c:pt idx="636">
                  <c:v>45453</c:v>
                </c:pt>
                <c:pt idx="637">
                  <c:v>45454</c:v>
                </c:pt>
                <c:pt idx="638">
                  <c:v>45455</c:v>
                </c:pt>
                <c:pt idx="639">
                  <c:v>45456</c:v>
                </c:pt>
                <c:pt idx="640">
                  <c:v>45457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45491</c:v>
                </c:pt>
                <c:pt idx="663">
                  <c:v>45492</c:v>
                </c:pt>
                <c:pt idx="664">
                  <c:v>45495</c:v>
                </c:pt>
                <c:pt idx="665">
                  <c:v>45496</c:v>
                </c:pt>
                <c:pt idx="666">
                  <c:v>45497</c:v>
                </c:pt>
                <c:pt idx="667">
                  <c:v>45498</c:v>
                </c:pt>
                <c:pt idx="668">
                  <c:v>45499</c:v>
                </c:pt>
                <c:pt idx="669">
                  <c:v>45502</c:v>
                </c:pt>
                <c:pt idx="670">
                  <c:v>45503</c:v>
                </c:pt>
                <c:pt idx="671">
                  <c:v>45504</c:v>
                </c:pt>
                <c:pt idx="672">
                  <c:v>45505</c:v>
                </c:pt>
                <c:pt idx="673">
                  <c:v>45506</c:v>
                </c:pt>
                <c:pt idx="674">
                  <c:v>45509</c:v>
                </c:pt>
                <c:pt idx="675">
                  <c:v>45510</c:v>
                </c:pt>
                <c:pt idx="676">
                  <c:v>45511</c:v>
                </c:pt>
                <c:pt idx="677">
                  <c:v>45512</c:v>
                </c:pt>
                <c:pt idx="678">
                  <c:v>45513</c:v>
                </c:pt>
                <c:pt idx="679">
                  <c:v>45516</c:v>
                </c:pt>
                <c:pt idx="680">
                  <c:v>45517</c:v>
                </c:pt>
                <c:pt idx="681">
                  <c:v>45518</c:v>
                </c:pt>
                <c:pt idx="682">
                  <c:v>45520</c:v>
                </c:pt>
                <c:pt idx="683">
                  <c:v>45523</c:v>
                </c:pt>
                <c:pt idx="684">
                  <c:v>45524</c:v>
                </c:pt>
                <c:pt idx="685">
                  <c:v>45525</c:v>
                </c:pt>
                <c:pt idx="686">
                  <c:v>45526</c:v>
                </c:pt>
                <c:pt idx="687">
                  <c:v>45527</c:v>
                </c:pt>
                <c:pt idx="688">
                  <c:v>45530</c:v>
                </c:pt>
                <c:pt idx="689">
                  <c:v>45531</c:v>
                </c:pt>
                <c:pt idx="690">
                  <c:v>45532</c:v>
                </c:pt>
                <c:pt idx="691">
                  <c:v>45533</c:v>
                </c:pt>
                <c:pt idx="692">
                  <c:v>45534</c:v>
                </c:pt>
                <c:pt idx="693">
                  <c:v>45535</c:v>
                </c:pt>
                <c:pt idx="694">
                  <c:v>45537</c:v>
                </c:pt>
                <c:pt idx="695">
                  <c:v>45538</c:v>
                </c:pt>
                <c:pt idx="696">
                  <c:v>45539</c:v>
                </c:pt>
                <c:pt idx="697">
                  <c:v>45540</c:v>
                </c:pt>
                <c:pt idx="698">
                  <c:v>45541</c:v>
                </c:pt>
                <c:pt idx="699">
                  <c:v>45544</c:v>
                </c:pt>
                <c:pt idx="700">
                  <c:v>45545</c:v>
                </c:pt>
                <c:pt idx="701">
                  <c:v>45546</c:v>
                </c:pt>
                <c:pt idx="702">
                  <c:v>45547</c:v>
                </c:pt>
                <c:pt idx="703">
                  <c:v>45548</c:v>
                </c:pt>
                <c:pt idx="704">
                  <c:v>45551</c:v>
                </c:pt>
                <c:pt idx="705">
                  <c:v>45552</c:v>
                </c:pt>
                <c:pt idx="706">
                  <c:v>45553</c:v>
                </c:pt>
                <c:pt idx="707">
                  <c:v>45554</c:v>
                </c:pt>
                <c:pt idx="708">
                  <c:v>45555</c:v>
                </c:pt>
                <c:pt idx="709">
                  <c:v>45558</c:v>
                </c:pt>
                <c:pt idx="710">
                  <c:v>45559</c:v>
                </c:pt>
                <c:pt idx="711">
                  <c:v>45560</c:v>
                </c:pt>
                <c:pt idx="712">
                  <c:v>45561</c:v>
                </c:pt>
                <c:pt idx="713">
                  <c:v>45562</c:v>
                </c:pt>
                <c:pt idx="714">
                  <c:v>45565</c:v>
                </c:pt>
                <c:pt idx="715">
                  <c:v>45566</c:v>
                </c:pt>
                <c:pt idx="716">
                  <c:v>45568</c:v>
                </c:pt>
                <c:pt idx="717">
                  <c:v>45569</c:v>
                </c:pt>
                <c:pt idx="718">
                  <c:v>45572</c:v>
                </c:pt>
                <c:pt idx="719">
                  <c:v>45573</c:v>
                </c:pt>
                <c:pt idx="720">
                  <c:v>45574</c:v>
                </c:pt>
                <c:pt idx="721">
                  <c:v>45575</c:v>
                </c:pt>
                <c:pt idx="722">
                  <c:v>45576</c:v>
                </c:pt>
                <c:pt idx="723">
                  <c:v>45579</c:v>
                </c:pt>
                <c:pt idx="724">
                  <c:v>45580</c:v>
                </c:pt>
                <c:pt idx="725">
                  <c:v>45581</c:v>
                </c:pt>
                <c:pt idx="726">
                  <c:v>45582</c:v>
                </c:pt>
                <c:pt idx="727">
                  <c:v>45583</c:v>
                </c:pt>
                <c:pt idx="728">
                  <c:v>45586</c:v>
                </c:pt>
                <c:pt idx="729">
                  <c:v>45587</c:v>
                </c:pt>
                <c:pt idx="730">
                  <c:v>45588</c:v>
                </c:pt>
                <c:pt idx="731">
                  <c:v>45589</c:v>
                </c:pt>
                <c:pt idx="732">
                  <c:v>45590</c:v>
                </c:pt>
                <c:pt idx="733">
                  <c:v>45593</c:v>
                </c:pt>
                <c:pt idx="734">
                  <c:v>45594</c:v>
                </c:pt>
                <c:pt idx="735">
                  <c:v>45595</c:v>
                </c:pt>
                <c:pt idx="736">
                  <c:v>45596</c:v>
                </c:pt>
                <c:pt idx="737">
                  <c:v>45600</c:v>
                </c:pt>
                <c:pt idx="738">
                  <c:v>45601</c:v>
                </c:pt>
                <c:pt idx="739">
                  <c:v>45602</c:v>
                </c:pt>
                <c:pt idx="740">
                  <c:v>45603</c:v>
                </c:pt>
                <c:pt idx="741">
                  <c:v>45604</c:v>
                </c:pt>
                <c:pt idx="742">
                  <c:v>45607</c:v>
                </c:pt>
                <c:pt idx="743">
                  <c:v>45608</c:v>
                </c:pt>
                <c:pt idx="744">
                  <c:v>45609</c:v>
                </c:pt>
                <c:pt idx="745">
                  <c:v>45610</c:v>
                </c:pt>
                <c:pt idx="746">
                  <c:v>45614</c:v>
                </c:pt>
                <c:pt idx="747">
                  <c:v>45615</c:v>
                </c:pt>
                <c:pt idx="748">
                  <c:v>45617</c:v>
                </c:pt>
                <c:pt idx="749">
                  <c:v>45618</c:v>
                </c:pt>
                <c:pt idx="750">
                  <c:v>45621</c:v>
                </c:pt>
                <c:pt idx="751">
                  <c:v>45622</c:v>
                </c:pt>
                <c:pt idx="752">
                  <c:v>45623</c:v>
                </c:pt>
                <c:pt idx="753">
                  <c:v>45624</c:v>
                </c:pt>
                <c:pt idx="754">
                  <c:v>45625</c:v>
                </c:pt>
                <c:pt idx="755">
                  <c:v>45626</c:v>
                </c:pt>
                <c:pt idx="756">
                  <c:v>45628</c:v>
                </c:pt>
                <c:pt idx="757">
                  <c:v>45629</c:v>
                </c:pt>
                <c:pt idx="758">
                  <c:v>45630</c:v>
                </c:pt>
                <c:pt idx="759">
                  <c:v>45631</c:v>
                </c:pt>
                <c:pt idx="760">
                  <c:v>45632</c:v>
                </c:pt>
                <c:pt idx="761">
                  <c:v>45635</c:v>
                </c:pt>
                <c:pt idx="762">
                  <c:v>45636</c:v>
                </c:pt>
                <c:pt idx="763">
                  <c:v>45637</c:v>
                </c:pt>
                <c:pt idx="764">
                  <c:v>45638</c:v>
                </c:pt>
                <c:pt idx="765">
                  <c:v>45639</c:v>
                </c:pt>
                <c:pt idx="766">
                  <c:v>45642</c:v>
                </c:pt>
                <c:pt idx="767">
                  <c:v>45643</c:v>
                </c:pt>
                <c:pt idx="768">
                  <c:v>45644</c:v>
                </c:pt>
                <c:pt idx="769">
                  <c:v>45645</c:v>
                </c:pt>
                <c:pt idx="770">
                  <c:v>45646</c:v>
                </c:pt>
                <c:pt idx="771">
                  <c:v>45649</c:v>
                </c:pt>
                <c:pt idx="772">
                  <c:v>45650</c:v>
                </c:pt>
                <c:pt idx="773">
                  <c:v>45652</c:v>
                </c:pt>
                <c:pt idx="774">
                  <c:v>45653</c:v>
                </c:pt>
                <c:pt idx="775">
                  <c:v>45656</c:v>
                </c:pt>
                <c:pt idx="776">
                  <c:v>45657</c:v>
                </c:pt>
                <c:pt idx="777">
                  <c:v>45658</c:v>
                </c:pt>
                <c:pt idx="778">
                  <c:v>45659</c:v>
                </c:pt>
                <c:pt idx="779">
                  <c:v>45660</c:v>
                </c:pt>
                <c:pt idx="780">
                  <c:v>45663</c:v>
                </c:pt>
                <c:pt idx="781">
                  <c:v>45664</c:v>
                </c:pt>
                <c:pt idx="782">
                  <c:v>45665</c:v>
                </c:pt>
                <c:pt idx="783">
                  <c:v>45666</c:v>
                </c:pt>
                <c:pt idx="784">
                  <c:v>45667</c:v>
                </c:pt>
                <c:pt idx="785">
                  <c:v>45670</c:v>
                </c:pt>
                <c:pt idx="786">
                  <c:v>45671</c:v>
                </c:pt>
                <c:pt idx="787">
                  <c:v>45672</c:v>
                </c:pt>
                <c:pt idx="788">
                  <c:v>45673</c:v>
                </c:pt>
                <c:pt idx="789">
                  <c:v>45674</c:v>
                </c:pt>
                <c:pt idx="790">
                  <c:v>45677</c:v>
                </c:pt>
                <c:pt idx="791">
                  <c:v>45678</c:v>
                </c:pt>
                <c:pt idx="792">
                  <c:v>45679</c:v>
                </c:pt>
                <c:pt idx="793">
                  <c:v>45680</c:v>
                </c:pt>
                <c:pt idx="794">
                  <c:v>45681</c:v>
                </c:pt>
                <c:pt idx="795">
                  <c:v>45684</c:v>
                </c:pt>
                <c:pt idx="796">
                  <c:v>45685</c:v>
                </c:pt>
                <c:pt idx="797">
                  <c:v>45686</c:v>
                </c:pt>
                <c:pt idx="798">
                  <c:v>45687</c:v>
                </c:pt>
                <c:pt idx="799">
                  <c:v>45688</c:v>
                </c:pt>
                <c:pt idx="800">
                  <c:v>45691</c:v>
                </c:pt>
                <c:pt idx="801">
                  <c:v>45692</c:v>
                </c:pt>
                <c:pt idx="802">
                  <c:v>45693</c:v>
                </c:pt>
                <c:pt idx="803">
                  <c:v>45694</c:v>
                </c:pt>
                <c:pt idx="804">
                  <c:v>45695</c:v>
                </c:pt>
                <c:pt idx="805">
                  <c:v>45698</c:v>
                </c:pt>
                <c:pt idx="806">
                  <c:v>45699</c:v>
                </c:pt>
                <c:pt idx="807">
                  <c:v>45700</c:v>
                </c:pt>
                <c:pt idx="808">
                  <c:v>45701</c:v>
                </c:pt>
                <c:pt idx="809">
                  <c:v>45702</c:v>
                </c:pt>
                <c:pt idx="810">
                  <c:v>45705</c:v>
                </c:pt>
                <c:pt idx="811">
                  <c:v>45706</c:v>
                </c:pt>
                <c:pt idx="812">
                  <c:v>45707</c:v>
                </c:pt>
                <c:pt idx="813">
                  <c:v>45708</c:v>
                </c:pt>
                <c:pt idx="814">
                  <c:v>45709</c:v>
                </c:pt>
                <c:pt idx="815">
                  <c:v>45712</c:v>
                </c:pt>
                <c:pt idx="816">
                  <c:v>45713</c:v>
                </c:pt>
                <c:pt idx="817">
                  <c:v>45715</c:v>
                </c:pt>
                <c:pt idx="818">
                  <c:v>45716</c:v>
                </c:pt>
                <c:pt idx="819">
                  <c:v>45719</c:v>
                </c:pt>
                <c:pt idx="820">
                  <c:v>45720</c:v>
                </c:pt>
                <c:pt idx="821">
                  <c:v>45721</c:v>
                </c:pt>
                <c:pt idx="822">
                  <c:v>45722</c:v>
                </c:pt>
                <c:pt idx="823">
                  <c:v>45723</c:v>
                </c:pt>
                <c:pt idx="824">
                  <c:v>45726</c:v>
                </c:pt>
                <c:pt idx="825">
                  <c:v>45727</c:v>
                </c:pt>
                <c:pt idx="826">
                  <c:v>45728</c:v>
                </c:pt>
                <c:pt idx="827">
                  <c:v>45729</c:v>
                </c:pt>
                <c:pt idx="828">
                  <c:v>45733</c:v>
                </c:pt>
                <c:pt idx="829">
                  <c:v>45734</c:v>
                </c:pt>
                <c:pt idx="830">
                  <c:v>45735</c:v>
                </c:pt>
                <c:pt idx="831">
                  <c:v>45736</c:v>
                </c:pt>
                <c:pt idx="832">
                  <c:v>45737</c:v>
                </c:pt>
                <c:pt idx="833">
                  <c:v>45740</c:v>
                </c:pt>
                <c:pt idx="834">
                  <c:v>45741</c:v>
                </c:pt>
                <c:pt idx="835">
                  <c:v>45742</c:v>
                </c:pt>
                <c:pt idx="836">
                  <c:v>45743</c:v>
                </c:pt>
                <c:pt idx="837">
                  <c:v>45744</c:v>
                </c:pt>
                <c:pt idx="838">
                  <c:v>45747</c:v>
                </c:pt>
                <c:pt idx="839">
                  <c:v>45748</c:v>
                </c:pt>
                <c:pt idx="840">
                  <c:v>45749</c:v>
                </c:pt>
                <c:pt idx="841">
                  <c:v>45750</c:v>
                </c:pt>
                <c:pt idx="842">
                  <c:v>45751</c:v>
                </c:pt>
                <c:pt idx="843">
                  <c:v>45754</c:v>
                </c:pt>
                <c:pt idx="844">
                  <c:v>45755</c:v>
                </c:pt>
                <c:pt idx="845">
                  <c:v>45756</c:v>
                </c:pt>
                <c:pt idx="846">
                  <c:v>45758</c:v>
                </c:pt>
                <c:pt idx="847">
                  <c:v>45762</c:v>
                </c:pt>
                <c:pt idx="848">
                  <c:v>45763</c:v>
                </c:pt>
                <c:pt idx="849">
                  <c:v>45764</c:v>
                </c:pt>
                <c:pt idx="850">
                  <c:v>45768</c:v>
                </c:pt>
                <c:pt idx="851">
                  <c:v>45769</c:v>
                </c:pt>
                <c:pt idx="852">
                  <c:v>45770</c:v>
                </c:pt>
                <c:pt idx="853">
                  <c:v>45771</c:v>
                </c:pt>
                <c:pt idx="854">
                  <c:v>45772</c:v>
                </c:pt>
                <c:pt idx="855">
                  <c:v>45775</c:v>
                </c:pt>
                <c:pt idx="856">
                  <c:v>45776</c:v>
                </c:pt>
                <c:pt idx="857">
                  <c:v>45777</c:v>
                </c:pt>
                <c:pt idx="858">
                  <c:v>45779</c:v>
                </c:pt>
                <c:pt idx="859">
                  <c:v>45782</c:v>
                </c:pt>
                <c:pt idx="860">
                  <c:v>45783</c:v>
                </c:pt>
                <c:pt idx="861">
                  <c:v>45785</c:v>
                </c:pt>
                <c:pt idx="862">
                  <c:v>45786</c:v>
                </c:pt>
                <c:pt idx="863">
                  <c:v>45789</c:v>
                </c:pt>
                <c:pt idx="864">
                  <c:v>45790</c:v>
                </c:pt>
                <c:pt idx="865">
                  <c:v>45791</c:v>
                </c:pt>
                <c:pt idx="866">
                  <c:v>45792</c:v>
                </c:pt>
                <c:pt idx="867">
                  <c:v>45793</c:v>
                </c:pt>
                <c:pt idx="868">
                  <c:v>45796</c:v>
                </c:pt>
                <c:pt idx="869">
                  <c:v>45797</c:v>
                </c:pt>
                <c:pt idx="870">
                  <c:v>45798</c:v>
                </c:pt>
                <c:pt idx="871">
                  <c:v>45799</c:v>
                </c:pt>
                <c:pt idx="872">
                  <c:v>45800</c:v>
                </c:pt>
                <c:pt idx="873">
                  <c:v>45803</c:v>
                </c:pt>
                <c:pt idx="874">
                  <c:v>45804</c:v>
                </c:pt>
                <c:pt idx="875">
                  <c:v>45805</c:v>
                </c:pt>
                <c:pt idx="876">
                  <c:v>45806</c:v>
                </c:pt>
                <c:pt idx="877">
                  <c:v>45807</c:v>
                </c:pt>
                <c:pt idx="878">
                  <c:v>45808</c:v>
                </c:pt>
                <c:pt idx="879">
                  <c:v>45810</c:v>
                </c:pt>
                <c:pt idx="880">
                  <c:v>45811</c:v>
                </c:pt>
                <c:pt idx="881">
                  <c:v>45812</c:v>
                </c:pt>
                <c:pt idx="882">
                  <c:v>45813</c:v>
                </c:pt>
                <c:pt idx="883">
                  <c:v>45814</c:v>
                </c:pt>
                <c:pt idx="884">
                  <c:v>45817</c:v>
                </c:pt>
                <c:pt idx="885">
                  <c:v>45818</c:v>
                </c:pt>
                <c:pt idx="886">
                  <c:v>45819</c:v>
                </c:pt>
                <c:pt idx="887">
                  <c:v>45820</c:v>
                </c:pt>
                <c:pt idx="888">
                  <c:v>45821</c:v>
                </c:pt>
                <c:pt idx="889">
                  <c:v>45824</c:v>
                </c:pt>
                <c:pt idx="890">
                  <c:v>45825</c:v>
                </c:pt>
                <c:pt idx="891">
                  <c:v>45826</c:v>
                </c:pt>
                <c:pt idx="892">
                  <c:v>45827</c:v>
                </c:pt>
                <c:pt idx="893">
                  <c:v>45828</c:v>
                </c:pt>
                <c:pt idx="894">
                  <c:v>45831</c:v>
                </c:pt>
                <c:pt idx="895">
                  <c:v>45832</c:v>
                </c:pt>
                <c:pt idx="896">
                  <c:v>45833</c:v>
                </c:pt>
                <c:pt idx="897">
                  <c:v>45834</c:v>
                </c:pt>
                <c:pt idx="898">
                  <c:v>45835</c:v>
                </c:pt>
                <c:pt idx="899">
                  <c:v>45838</c:v>
                </c:pt>
                <c:pt idx="900">
                  <c:v>45839</c:v>
                </c:pt>
                <c:pt idx="901">
                  <c:v>45840</c:v>
                </c:pt>
                <c:pt idx="902">
                  <c:v>45841</c:v>
                </c:pt>
                <c:pt idx="903">
                  <c:v>45842</c:v>
                </c:pt>
                <c:pt idx="904">
                  <c:v>45845</c:v>
                </c:pt>
                <c:pt idx="905">
                  <c:v>45846</c:v>
                </c:pt>
                <c:pt idx="906">
                  <c:v>45847</c:v>
                </c:pt>
                <c:pt idx="907">
                  <c:v>45848</c:v>
                </c:pt>
                <c:pt idx="908">
                  <c:v>45849</c:v>
                </c:pt>
                <c:pt idx="909">
                  <c:v>45853</c:v>
                </c:pt>
                <c:pt idx="910">
                  <c:v>45854</c:v>
                </c:pt>
                <c:pt idx="911">
                  <c:v>45856</c:v>
                </c:pt>
                <c:pt idx="912">
                  <c:v>45859</c:v>
                </c:pt>
                <c:pt idx="913">
                  <c:v>45860</c:v>
                </c:pt>
                <c:pt idx="914">
                  <c:v>45861</c:v>
                </c:pt>
                <c:pt idx="915">
                  <c:v>45862</c:v>
                </c:pt>
                <c:pt idx="916">
                  <c:v>45863</c:v>
                </c:pt>
                <c:pt idx="917">
                  <c:v>45867</c:v>
                </c:pt>
                <c:pt idx="918">
                  <c:v>45868</c:v>
                </c:pt>
                <c:pt idx="919">
                  <c:v>45869</c:v>
                </c:pt>
                <c:pt idx="920">
                  <c:v>45870</c:v>
                </c:pt>
                <c:pt idx="921">
                  <c:v>45873</c:v>
                </c:pt>
                <c:pt idx="922">
                  <c:v>45874</c:v>
                </c:pt>
                <c:pt idx="923">
                  <c:v>45876</c:v>
                </c:pt>
                <c:pt idx="924">
                  <c:v>45877</c:v>
                </c:pt>
                <c:pt idx="925">
                  <c:v>45880</c:v>
                </c:pt>
                <c:pt idx="926">
                  <c:v>45881</c:v>
                </c:pt>
                <c:pt idx="927">
                  <c:v>45882</c:v>
                </c:pt>
                <c:pt idx="928">
                  <c:v>45883</c:v>
                </c:pt>
                <c:pt idx="929">
                  <c:v>45887</c:v>
                </c:pt>
                <c:pt idx="930">
                  <c:v>45890</c:v>
                </c:pt>
                <c:pt idx="931">
                  <c:v>45891</c:v>
                </c:pt>
                <c:pt idx="932">
                  <c:v>45895</c:v>
                </c:pt>
                <c:pt idx="933">
                  <c:v>45897</c:v>
                </c:pt>
                <c:pt idx="934">
                  <c:v>45898</c:v>
                </c:pt>
                <c:pt idx="935">
                  <c:v>45901</c:v>
                </c:pt>
                <c:pt idx="936">
                  <c:v>45902</c:v>
                </c:pt>
                <c:pt idx="937">
                  <c:v>45903</c:v>
                </c:pt>
                <c:pt idx="938">
                  <c:v>45904</c:v>
                </c:pt>
                <c:pt idx="939">
                  <c:v>45905</c:v>
                </c:pt>
                <c:pt idx="940">
                  <c:v>45908</c:v>
                </c:pt>
                <c:pt idx="941">
                  <c:v>45910</c:v>
                </c:pt>
                <c:pt idx="942">
                  <c:v>45912</c:v>
                </c:pt>
                <c:pt idx="943">
                  <c:v>45917</c:v>
                </c:pt>
                <c:pt idx="944">
                  <c:v>45918</c:v>
                </c:pt>
                <c:pt idx="945">
                  <c:v>45919</c:v>
                </c:pt>
                <c:pt idx="946">
                  <c:v>45922</c:v>
                </c:pt>
                <c:pt idx="947">
                  <c:v>45923</c:v>
                </c:pt>
                <c:pt idx="948">
                  <c:v>45924</c:v>
                </c:pt>
                <c:pt idx="949">
                  <c:v>45926</c:v>
                </c:pt>
                <c:pt idx="950">
                  <c:v>45931</c:v>
                </c:pt>
                <c:pt idx="951">
                  <c:v>45933</c:v>
                </c:pt>
                <c:pt idx="952">
                  <c:v>45937</c:v>
                </c:pt>
                <c:pt idx="953">
                  <c:v>45938</c:v>
                </c:pt>
                <c:pt idx="954">
                  <c:v>45940</c:v>
                </c:pt>
                <c:pt idx="955">
                  <c:v>45943</c:v>
                </c:pt>
                <c:pt idx="956">
                  <c:v>45944</c:v>
                </c:pt>
                <c:pt idx="957">
                  <c:v>45945</c:v>
                </c:pt>
                <c:pt idx="958">
                  <c:v>45946</c:v>
                </c:pt>
                <c:pt idx="959">
                  <c:v>45947</c:v>
                </c:pt>
                <c:pt idx="960">
                  <c:v>45950</c:v>
                </c:pt>
              </c:numCache>
            </c:numRef>
          </c:cat>
          <c:val>
            <c:numRef>
              <c:f>DashboardData!$H$252:$H$1212</c:f>
              <c:numCache>
                <c:formatCode>0.00%</c:formatCode>
                <c:ptCount val="961"/>
                <c:pt idx="0">
                  <c:v>0.6783616090576321</c:v>
                </c:pt>
                <c:pt idx="1">
                  <c:v>0.67742944920278281</c:v>
                </c:pt>
                <c:pt idx="2">
                  <c:v>0.65404492664492486</c:v>
                </c:pt>
                <c:pt idx="3">
                  <c:v>0.66310733471946492</c:v>
                </c:pt>
                <c:pt idx="4">
                  <c:v>0.65712652737276267</c:v>
                </c:pt>
                <c:pt idx="5">
                  <c:v>0.63501967648196445</c:v>
                </c:pt>
                <c:pt idx="6">
                  <c:v>0.62003580754820953</c:v>
                </c:pt>
                <c:pt idx="7">
                  <c:v>0.62857039495765665</c:v>
                </c:pt>
                <c:pt idx="8">
                  <c:v>0.58708311305940786</c:v>
                </c:pt>
                <c:pt idx="9">
                  <c:v>0.59602108656592634</c:v>
                </c:pt>
                <c:pt idx="10">
                  <c:v>0.57430231443264534</c:v>
                </c:pt>
                <c:pt idx="11">
                  <c:v>0.60739949470984689</c:v>
                </c:pt>
                <c:pt idx="12">
                  <c:v>0.54018584434240435</c:v>
                </c:pt>
                <c:pt idx="13">
                  <c:v>0.51561693484513249</c:v>
                </c:pt>
                <c:pt idx="14">
                  <c:v>0.49490352899423296</c:v>
                </c:pt>
                <c:pt idx="15">
                  <c:v>0.51493427910683431</c:v>
                </c:pt>
                <c:pt idx="16">
                  <c:v>0.52968462734417732</c:v>
                </c:pt>
                <c:pt idx="17">
                  <c:v>0.51018963096278425</c:v>
                </c:pt>
                <c:pt idx="18">
                  <c:v>0.47152821030194159</c:v>
                </c:pt>
                <c:pt idx="19">
                  <c:v>0.50595366083468396</c:v>
                </c:pt>
                <c:pt idx="20">
                  <c:v>0.52096847411992564</c:v>
                </c:pt>
                <c:pt idx="21">
                  <c:v>0.53233218296489793</c:v>
                </c:pt>
                <c:pt idx="22">
                  <c:v>0.56767229314822232</c:v>
                </c:pt>
                <c:pt idx="23">
                  <c:v>0.55985528481098012</c:v>
                </c:pt>
                <c:pt idx="24">
                  <c:v>0.54848461599861165</c:v>
                </c:pt>
                <c:pt idx="25">
                  <c:v>0.5238840726671774</c:v>
                </c:pt>
                <c:pt idx="26">
                  <c:v>0.50945648532193366</c:v>
                </c:pt>
                <c:pt idx="27">
                  <c:v>0.46936273939461426</c:v>
                </c:pt>
                <c:pt idx="28">
                  <c:v>0.46829712689118907</c:v>
                </c:pt>
                <c:pt idx="29">
                  <c:v>0.46800836904344068</c:v>
                </c:pt>
                <c:pt idx="30">
                  <c:v>0.47192869580090435</c:v>
                </c:pt>
                <c:pt idx="31">
                  <c:v>0.47313093162845332</c:v>
                </c:pt>
                <c:pt idx="32">
                  <c:v>0.45550904502355039</c:v>
                </c:pt>
                <c:pt idx="33">
                  <c:v>0.45578532849688536</c:v>
                </c:pt>
                <c:pt idx="34">
                  <c:v>0.46720685743720125</c:v>
                </c:pt>
                <c:pt idx="35">
                  <c:v>0.46401149518688367</c:v>
                </c:pt>
                <c:pt idx="36">
                  <c:v>0.44877428933202812</c:v>
                </c:pt>
                <c:pt idx="37">
                  <c:v>0.44429784566885266</c:v>
                </c:pt>
                <c:pt idx="38">
                  <c:v>0.4510083461711023</c:v>
                </c:pt>
                <c:pt idx="39">
                  <c:v>0.44757551884546265</c:v>
                </c:pt>
                <c:pt idx="40">
                  <c:v>0.45609443872984912</c:v>
                </c:pt>
                <c:pt idx="41">
                  <c:v>0.42808321920722769</c:v>
                </c:pt>
                <c:pt idx="42">
                  <c:v>0.42420789492930933</c:v>
                </c:pt>
                <c:pt idx="43">
                  <c:v>0.4298753306597265</c:v>
                </c:pt>
                <c:pt idx="44">
                  <c:v>0.42664220553273058</c:v>
                </c:pt>
                <c:pt idx="45">
                  <c:v>0.43222209277678125</c:v>
                </c:pt>
                <c:pt idx="46">
                  <c:v>0.45363159373420814</c:v>
                </c:pt>
                <c:pt idx="47">
                  <c:v>0.48747744409730354</c:v>
                </c:pt>
                <c:pt idx="48">
                  <c:v>0.4828858563728462</c:v>
                </c:pt>
                <c:pt idx="49">
                  <c:v>0.45200811662357632</c:v>
                </c:pt>
                <c:pt idx="50">
                  <c:v>0.45496900858894262</c:v>
                </c:pt>
                <c:pt idx="51">
                  <c:v>0.46921373697320656</c:v>
                </c:pt>
                <c:pt idx="52">
                  <c:v>0.45248777671133555</c:v>
                </c:pt>
                <c:pt idx="53">
                  <c:v>0.42032546570569451</c:v>
                </c:pt>
                <c:pt idx="54">
                  <c:v>0.44347916548505828</c:v>
                </c:pt>
                <c:pt idx="55">
                  <c:v>0.4421821369369161</c:v>
                </c:pt>
                <c:pt idx="56">
                  <c:v>0.41714687384009452</c:v>
                </c:pt>
                <c:pt idx="57">
                  <c:v>0.40935975063246954</c:v>
                </c:pt>
                <c:pt idx="58">
                  <c:v>0.40642806588882752</c:v>
                </c:pt>
                <c:pt idx="59">
                  <c:v>0.41572993960320459</c:v>
                </c:pt>
                <c:pt idx="60">
                  <c:v>0.41738319397521773</c:v>
                </c:pt>
                <c:pt idx="61">
                  <c:v>0.39318625816996056</c:v>
                </c:pt>
                <c:pt idx="62">
                  <c:v>0.37201972944274475</c:v>
                </c:pt>
                <c:pt idx="63">
                  <c:v>0.36069424509225079</c:v>
                </c:pt>
                <c:pt idx="64">
                  <c:v>0.37635025613327655</c:v>
                </c:pt>
                <c:pt idx="65">
                  <c:v>0.39414774959241461</c:v>
                </c:pt>
                <c:pt idx="66">
                  <c:v>0.36969952127681438</c:v>
                </c:pt>
                <c:pt idx="67">
                  <c:v>0.31638217549751046</c:v>
                </c:pt>
                <c:pt idx="68">
                  <c:v>0.34906409087249113</c:v>
                </c:pt>
                <c:pt idx="69">
                  <c:v>0.34297748616225632</c:v>
                </c:pt>
                <c:pt idx="70">
                  <c:v>0.3346434018011859</c:v>
                </c:pt>
                <c:pt idx="71">
                  <c:v>0.35597890193701431</c:v>
                </c:pt>
                <c:pt idx="72">
                  <c:v>0.32812713673841976</c:v>
                </c:pt>
                <c:pt idx="73">
                  <c:v>0.29681735447883084</c:v>
                </c:pt>
                <c:pt idx="74">
                  <c:v>0.2909555611905168</c:v>
                </c:pt>
                <c:pt idx="75">
                  <c:v>0.2402488328402157</c:v>
                </c:pt>
                <c:pt idx="76">
                  <c:v>0.26614304195166016</c:v>
                </c:pt>
                <c:pt idx="77">
                  <c:v>0.25922125261735607</c:v>
                </c:pt>
                <c:pt idx="78">
                  <c:v>0.23862000811807649</c:v>
                </c:pt>
                <c:pt idx="79">
                  <c:v>0.23361391149404076</c:v>
                </c:pt>
                <c:pt idx="80">
                  <c:v>0.23399357180244817</c:v>
                </c:pt>
                <c:pt idx="81">
                  <c:v>0.19743040100207487</c:v>
                </c:pt>
                <c:pt idx="82">
                  <c:v>0.22215705857816559</c:v>
                </c:pt>
                <c:pt idx="83">
                  <c:v>0.24869343284449963</c:v>
                </c:pt>
                <c:pt idx="84">
                  <c:v>0.26182794372614393</c:v>
                </c:pt>
                <c:pt idx="85">
                  <c:v>0.27025253517649217</c:v>
                </c:pt>
                <c:pt idx="86">
                  <c:v>0.27046628970816</c:v>
                </c:pt>
                <c:pt idx="87">
                  <c:v>0.2865979639638836</c:v>
                </c:pt>
                <c:pt idx="88">
                  <c:v>0.31858461497825563</c:v>
                </c:pt>
                <c:pt idx="89">
                  <c:v>0.32258527908885926</c:v>
                </c:pt>
                <c:pt idx="90">
                  <c:v>0.30483095562916218</c:v>
                </c:pt>
                <c:pt idx="91">
                  <c:v>0.30032493462675447</c:v>
                </c:pt>
                <c:pt idx="92">
                  <c:v>0.31898229486583296</c:v>
                </c:pt>
                <c:pt idx="93">
                  <c:v>0.35938026583067817</c:v>
                </c:pt>
                <c:pt idx="94">
                  <c:v>0.3523236668290064</c:v>
                </c:pt>
                <c:pt idx="95">
                  <c:v>0.34199562389202187</c:v>
                </c:pt>
                <c:pt idx="96">
                  <c:v>0.36092889657123717</c:v>
                </c:pt>
                <c:pt idx="97">
                  <c:v>0.35693033800965779</c:v>
                </c:pt>
                <c:pt idx="98">
                  <c:v>0.35911420677517958</c:v>
                </c:pt>
                <c:pt idx="99">
                  <c:v>0.37059029596583537</c:v>
                </c:pt>
                <c:pt idx="100">
                  <c:v>0.37556921058256298</c:v>
                </c:pt>
                <c:pt idx="101">
                  <c:v>0.36794937444210674</c:v>
                </c:pt>
                <c:pt idx="102">
                  <c:v>0.3619471118201274</c:v>
                </c:pt>
                <c:pt idx="103">
                  <c:v>0.40518175922895394</c:v>
                </c:pt>
                <c:pt idx="104">
                  <c:v>0.41090726835300262</c:v>
                </c:pt>
                <c:pt idx="105">
                  <c:v>0.41250863529137738</c:v>
                </c:pt>
                <c:pt idx="106">
                  <c:v>0.3878000297946198</c:v>
                </c:pt>
                <c:pt idx="107">
                  <c:v>0.40365469253955388</c:v>
                </c:pt>
                <c:pt idx="108">
                  <c:v>0.38423021943204083</c:v>
                </c:pt>
                <c:pt idx="109">
                  <c:v>0.35810821809005944</c:v>
                </c:pt>
                <c:pt idx="110">
                  <c:v>0.36609390563440725</c:v>
                </c:pt>
                <c:pt idx="111">
                  <c:v>0.3746076762278896</c:v>
                </c:pt>
                <c:pt idx="112">
                  <c:v>0.34302464484744521</c:v>
                </c:pt>
                <c:pt idx="113">
                  <c:v>0.31276032339158033</c:v>
                </c:pt>
                <c:pt idx="114">
                  <c:v>0.33864340815711569</c:v>
                </c:pt>
                <c:pt idx="115">
                  <c:v>0.34120478132542642</c:v>
                </c:pt>
                <c:pt idx="116">
                  <c:v>0.32899077082070338</c:v>
                </c:pt>
                <c:pt idx="117">
                  <c:v>0.32658038979515069</c:v>
                </c:pt>
                <c:pt idx="118">
                  <c:v>0.30425973448605026</c:v>
                </c:pt>
                <c:pt idx="119">
                  <c:v>0.25395507534131201</c:v>
                </c:pt>
                <c:pt idx="120">
                  <c:v>0.24703383524611233</c:v>
                </c:pt>
                <c:pt idx="121">
                  <c:v>0.2231160600669142</c:v>
                </c:pt>
                <c:pt idx="122">
                  <c:v>0.1990334232074038</c:v>
                </c:pt>
                <c:pt idx="123">
                  <c:v>0.1926682273455258</c:v>
                </c:pt>
                <c:pt idx="124">
                  <c:v>0.19042500969770737</c:v>
                </c:pt>
                <c:pt idx="125">
                  <c:v>0.16075966907661243</c:v>
                </c:pt>
                <c:pt idx="126">
                  <c:v>0.15006789247247365</c:v>
                </c:pt>
                <c:pt idx="127">
                  <c:v>0.16380356735045787</c:v>
                </c:pt>
                <c:pt idx="128">
                  <c:v>0.19596953535365369</c:v>
                </c:pt>
                <c:pt idx="129">
                  <c:v>0.18415343512812821</c:v>
                </c:pt>
                <c:pt idx="130">
                  <c:v>0.15451599803139771</c:v>
                </c:pt>
                <c:pt idx="131">
                  <c:v>0.18528964716333407</c:v>
                </c:pt>
                <c:pt idx="132">
                  <c:v>0.17860537427288725</c:v>
                </c:pt>
                <c:pt idx="133">
                  <c:v>0.16267161726794366</c:v>
                </c:pt>
                <c:pt idx="134">
                  <c:v>0.14332143340495263</c:v>
                </c:pt>
                <c:pt idx="135">
                  <c:v>0.14435535144681677</c:v>
                </c:pt>
                <c:pt idx="136">
                  <c:v>0.1589828797873587</c:v>
                </c:pt>
                <c:pt idx="137">
                  <c:v>0.17626052464290565</c:v>
                </c:pt>
                <c:pt idx="138">
                  <c:v>0.16746468053924124</c:v>
                </c:pt>
                <c:pt idx="139">
                  <c:v>0.165023870018282</c:v>
                </c:pt>
                <c:pt idx="140">
                  <c:v>0.15942586999072628</c:v>
                </c:pt>
                <c:pt idx="141">
                  <c:v>0.14736511338347724</c:v>
                </c:pt>
                <c:pt idx="142">
                  <c:v>0.15533265650383044</c:v>
                </c:pt>
                <c:pt idx="143">
                  <c:v>0.1361730112338031</c:v>
                </c:pt>
                <c:pt idx="144">
                  <c:v>0.12502232405152913</c:v>
                </c:pt>
                <c:pt idx="145">
                  <c:v>0.13159982077523558</c:v>
                </c:pt>
                <c:pt idx="146">
                  <c:v>0.11440948563066811</c:v>
                </c:pt>
                <c:pt idx="147">
                  <c:v>8.1828325713421357E-2</c:v>
                </c:pt>
                <c:pt idx="148">
                  <c:v>9.3221400909970553E-2</c:v>
                </c:pt>
                <c:pt idx="149">
                  <c:v>0.10043969928863183</c:v>
                </c:pt>
                <c:pt idx="150">
                  <c:v>6.9611874429748921E-2</c:v>
                </c:pt>
                <c:pt idx="151">
                  <c:v>6.0819782372342202E-2</c:v>
                </c:pt>
                <c:pt idx="152">
                  <c:v>5.4848695679933668E-2</c:v>
                </c:pt>
                <c:pt idx="153">
                  <c:v>7.9713853839548987E-2</c:v>
                </c:pt>
                <c:pt idx="154">
                  <c:v>5.5136698243301696E-2</c:v>
                </c:pt>
                <c:pt idx="155">
                  <c:v>6.9690064180997657E-2</c:v>
                </c:pt>
                <c:pt idx="156">
                  <c:v>8.3056636088795432E-2</c:v>
                </c:pt>
                <c:pt idx="157">
                  <c:v>9.2243226428331271E-2</c:v>
                </c:pt>
                <c:pt idx="158">
                  <c:v>9.2900901146592441E-2</c:v>
                </c:pt>
                <c:pt idx="159">
                  <c:v>8.7223305802275108E-2</c:v>
                </c:pt>
                <c:pt idx="160">
                  <c:v>7.7087736067389168E-2</c:v>
                </c:pt>
                <c:pt idx="161">
                  <c:v>7.6833111132335041E-2</c:v>
                </c:pt>
                <c:pt idx="162">
                  <c:v>8.3783221619624815E-2</c:v>
                </c:pt>
                <c:pt idx="163">
                  <c:v>8.8326667604379683E-2</c:v>
                </c:pt>
                <c:pt idx="164">
                  <c:v>9.8971666929976054E-2</c:v>
                </c:pt>
                <c:pt idx="165">
                  <c:v>0.10894952875690977</c:v>
                </c:pt>
                <c:pt idx="166">
                  <c:v>0.11033809505714198</c:v>
                </c:pt>
                <c:pt idx="167">
                  <c:v>0.10928552558544524</c:v>
                </c:pt>
                <c:pt idx="168">
                  <c:v>9.6875690648627666E-2</c:v>
                </c:pt>
                <c:pt idx="169">
                  <c:v>9.0236918052936543E-2</c:v>
                </c:pt>
                <c:pt idx="170">
                  <c:v>8.8749755740739067E-2</c:v>
                </c:pt>
                <c:pt idx="171">
                  <c:v>0.10792492818162591</c:v>
                </c:pt>
                <c:pt idx="172">
                  <c:v>0.1112946286627281</c:v>
                </c:pt>
                <c:pt idx="173">
                  <c:v>0.11218535293512333</c:v>
                </c:pt>
                <c:pt idx="174">
                  <c:v>0.1073943339619603</c:v>
                </c:pt>
                <c:pt idx="175">
                  <c:v>0.11703721784280008</c:v>
                </c:pt>
                <c:pt idx="176">
                  <c:v>0.12245682414527392</c:v>
                </c:pt>
                <c:pt idx="177">
                  <c:v>0.11554532208802559</c:v>
                </c:pt>
                <c:pt idx="178">
                  <c:v>0.10645545824923164</c:v>
                </c:pt>
                <c:pt idx="179">
                  <c:v>0.10442543675667348</c:v>
                </c:pt>
                <c:pt idx="180">
                  <c:v>0.10196736652916472</c:v>
                </c:pt>
                <c:pt idx="181">
                  <c:v>0.11404580261839836</c:v>
                </c:pt>
                <c:pt idx="182">
                  <c:v>0.13732962449255526</c:v>
                </c:pt>
                <c:pt idx="183">
                  <c:v>0.14454160824450191</c:v>
                </c:pt>
                <c:pt idx="184">
                  <c:v>0.14858987185781847</c:v>
                </c:pt>
                <c:pt idx="185">
                  <c:v>0.1564529702500721</c:v>
                </c:pt>
                <c:pt idx="186">
                  <c:v>0.15320223355032869</c:v>
                </c:pt>
                <c:pt idx="187">
                  <c:v>0.14787178983012383</c:v>
                </c:pt>
                <c:pt idx="188">
                  <c:v>0.14834570667894664</c:v>
                </c:pt>
                <c:pt idx="189">
                  <c:v>0.15695380003140946</c:v>
                </c:pt>
                <c:pt idx="190">
                  <c:v>0.15157035393602047</c:v>
                </c:pt>
                <c:pt idx="191">
                  <c:v>0.16548295407198244</c:v>
                </c:pt>
                <c:pt idx="192">
                  <c:v>0.19211357480780444</c:v>
                </c:pt>
                <c:pt idx="193">
                  <c:v>0.2039245046949909</c:v>
                </c:pt>
                <c:pt idx="194">
                  <c:v>0.18073795553567762</c:v>
                </c:pt>
                <c:pt idx="195">
                  <c:v>0.16187414856340121</c:v>
                </c:pt>
                <c:pt idx="196">
                  <c:v>0.16754218842309077</c:v>
                </c:pt>
                <c:pt idx="197">
                  <c:v>0.16859796952806594</c:v>
                </c:pt>
                <c:pt idx="198">
                  <c:v>0.14917799789772923</c:v>
                </c:pt>
                <c:pt idx="199">
                  <c:v>0.14911885920938861</c:v>
                </c:pt>
                <c:pt idx="200">
                  <c:v>0.13235271948464566</c:v>
                </c:pt>
                <c:pt idx="201">
                  <c:v>0.13813633815220516</c:v>
                </c:pt>
                <c:pt idx="202">
                  <c:v>0.12838562539254639</c:v>
                </c:pt>
                <c:pt idx="203">
                  <c:v>0.12307730914960979</c:v>
                </c:pt>
                <c:pt idx="204">
                  <c:v>0.14414181578669627</c:v>
                </c:pt>
                <c:pt idx="205">
                  <c:v>0.1437918114119523</c:v>
                </c:pt>
                <c:pt idx="206">
                  <c:v>0.15035340138973163</c:v>
                </c:pt>
                <c:pt idx="207">
                  <c:v>0.15766709311852956</c:v>
                </c:pt>
                <c:pt idx="208">
                  <c:v>0.15096774472913266</c:v>
                </c:pt>
                <c:pt idx="209">
                  <c:v>0.15697582062490745</c:v>
                </c:pt>
                <c:pt idx="210">
                  <c:v>0.15959306144182062</c:v>
                </c:pt>
                <c:pt idx="211">
                  <c:v>0.17604707751126991</c:v>
                </c:pt>
                <c:pt idx="212">
                  <c:v>0.19328792682557427</c:v>
                </c:pt>
                <c:pt idx="213">
                  <c:v>0.15632017818150201</c:v>
                </c:pt>
                <c:pt idx="214">
                  <c:v>0.15206318822481868</c:v>
                </c:pt>
                <c:pt idx="215">
                  <c:v>0.14409987362067267</c:v>
                </c:pt>
                <c:pt idx="216">
                  <c:v>0.14078888549917656</c:v>
                </c:pt>
                <c:pt idx="217">
                  <c:v>0.131640621920597</c:v>
                </c:pt>
                <c:pt idx="218">
                  <c:v>0.12434817133707554</c:v>
                </c:pt>
                <c:pt idx="219">
                  <c:v>9.8752186584269097E-2</c:v>
                </c:pt>
                <c:pt idx="220">
                  <c:v>9.9989071251871176E-2</c:v>
                </c:pt>
                <c:pt idx="221">
                  <c:v>9.475556172822075E-2</c:v>
                </c:pt>
                <c:pt idx="222">
                  <c:v>8.5492220263660101E-2</c:v>
                </c:pt>
                <c:pt idx="223">
                  <c:v>9.5564880761479287E-2</c:v>
                </c:pt>
                <c:pt idx="224">
                  <c:v>9.0384771798628138E-2</c:v>
                </c:pt>
                <c:pt idx="225">
                  <c:v>9.5869838031475085E-2</c:v>
                </c:pt>
                <c:pt idx="226">
                  <c:v>9.906112567210501E-2</c:v>
                </c:pt>
                <c:pt idx="227">
                  <c:v>9.3302495803443408E-2</c:v>
                </c:pt>
                <c:pt idx="228">
                  <c:v>8.936542145884907E-2</c:v>
                </c:pt>
                <c:pt idx="229">
                  <c:v>6.7828912749889003E-2</c:v>
                </c:pt>
                <c:pt idx="230">
                  <c:v>6.5406360804293406E-2</c:v>
                </c:pt>
                <c:pt idx="231">
                  <c:v>5.2434859610606122E-2</c:v>
                </c:pt>
                <c:pt idx="232">
                  <c:v>6.6076099625808071E-2</c:v>
                </c:pt>
                <c:pt idx="233">
                  <c:v>8.7701374975328372E-2</c:v>
                </c:pt>
                <c:pt idx="234">
                  <c:v>0.10677024160258086</c:v>
                </c:pt>
                <c:pt idx="235">
                  <c:v>0.10440186670379381</c:v>
                </c:pt>
                <c:pt idx="236">
                  <c:v>0.11246152088615213</c:v>
                </c:pt>
                <c:pt idx="237">
                  <c:v>9.6002986115101496E-2</c:v>
                </c:pt>
                <c:pt idx="238">
                  <c:v>0.10338007045398911</c:v>
                </c:pt>
                <c:pt idx="239">
                  <c:v>0.13713360478144287</c:v>
                </c:pt>
                <c:pt idx="240">
                  <c:v>0.13803435819448606</c:v>
                </c:pt>
                <c:pt idx="241">
                  <c:v>0.13517932215518025</c:v>
                </c:pt>
                <c:pt idx="242">
                  <c:v>0.13196017406394644</c:v>
                </c:pt>
                <c:pt idx="243">
                  <c:v>0.13171093436444226</c:v>
                </c:pt>
                <c:pt idx="244">
                  <c:v>0.11551397656645879</c:v>
                </c:pt>
                <c:pt idx="245">
                  <c:v>0.10688674116671337</c:v>
                </c:pt>
                <c:pt idx="246">
                  <c:v>0.11561641150510726</c:v>
                </c:pt>
                <c:pt idx="247">
                  <c:v>0.12494770696928148</c:v>
                </c:pt>
                <c:pt idx="248">
                  <c:v>0.10686377663684632</c:v>
                </c:pt>
                <c:pt idx="249">
                  <c:v>0.10737709289385666</c:v>
                </c:pt>
                <c:pt idx="250">
                  <c:v>0.10918717450438642</c:v>
                </c:pt>
                <c:pt idx="251">
                  <c:v>0.1165624530073599</c:v>
                </c:pt>
                <c:pt idx="252">
                  <c:v>0.11381817883608547</c:v>
                </c:pt>
                <c:pt idx="253">
                  <c:v>0.13826421872062089</c:v>
                </c:pt>
                <c:pt idx="254">
                  <c:v>0.12545517031141928</c:v>
                </c:pt>
                <c:pt idx="255">
                  <c:v>0.1261928031718853</c:v>
                </c:pt>
                <c:pt idx="256">
                  <c:v>0.12166051428508706</c:v>
                </c:pt>
                <c:pt idx="257">
                  <c:v>0.15812645818162863</c:v>
                </c:pt>
                <c:pt idx="258">
                  <c:v>0.17612580720869331</c:v>
                </c:pt>
                <c:pt idx="259">
                  <c:v>0.17995935416324516</c:v>
                </c:pt>
                <c:pt idx="260">
                  <c:v>0.16385900276847321</c:v>
                </c:pt>
                <c:pt idx="261">
                  <c:v>0.14873023776713734</c:v>
                </c:pt>
                <c:pt idx="262">
                  <c:v>0.15755419074366195</c:v>
                </c:pt>
                <c:pt idx="263">
                  <c:v>0.18321832497548418</c:v>
                </c:pt>
                <c:pt idx="264">
                  <c:v>0.16165445264499501</c:v>
                </c:pt>
                <c:pt idx="265">
                  <c:v>0.14338793089031121</c:v>
                </c:pt>
                <c:pt idx="266">
                  <c:v>0.12900945247375684</c:v>
                </c:pt>
                <c:pt idx="267">
                  <c:v>9.8518360808402372E-2</c:v>
                </c:pt>
                <c:pt idx="268">
                  <c:v>0.10936566656520985</c:v>
                </c:pt>
                <c:pt idx="269">
                  <c:v>0.10691744847874429</c:v>
                </c:pt>
                <c:pt idx="270">
                  <c:v>0.12193148787094521</c:v>
                </c:pt>
                <c:pt idx="271">
                  <c:v>0.13623946634042783</c:v>
                </c:pt>
                <c:pt idx="272">
                  <c:v>0.16561545174006875</c:v>
                </c:pt>
                <c:pt idx="273">
                  <c:v>0.19330523078104367</c:v>
                </c:pt>
                <c:pt idx="274">
                  <c:v>0.16341138749581918</c:v>
                </c:pt>
                <c:pt idx="275">
                  <c:v>0.15320228742751141</c:v>
                </c:pt>
                <c:pt idx="276">
                  <c:v>0.14262873207217996</c:v>
                </c:pt>
                <c:pt idx="277">
                  <c:v>0.13299143911802402</c:v>
                </c:pt>
                <c:pt idx="278">
                  <c:v>0.12054335586842613</c:v>
                </c:pt>
                <c:pt idx="279">
                  <c:v>8.2691925447942127E-2</c:v>
                </c:pt>
                <c:pt idx="280">
                  <c:v>0.1042561142788534</c:v>
                </c:pt>
                <c:pt idx="281">
                  <c:v>0.11935398021822885</c:v>
                </c:pt>
                <c:pt idx="282">
                  <c:v>0.11149362726731282</c:v>
                </c:pt>
                <c:pt idx="283">
                  <c:v>0.1073963696848117</c:v>
                </c:pt>
                <c:pt idx="284">
                  <c:v>0.10605415122222461</c:v>
                </c:pt>
                <c:pt idx="285">
                  <c:v>0.10204950571281546</c:v>
                </c:pt>
                <c:pt idx="286">
                  <c:v>0.1091043869336914</c:v>
                </c:pt>
                <c:pt idx="287">
                  <c:v>9.2611171230595035E-2</c:v>
                </c:pt>
                <c:pt idx="288">
                  <c:v>8.8673540351244418E-2</c:v>
                </c:pt>
                <c:pt idx="289">
                  <c:v>7.7834851510653058E-2</c:v>
                </c:pt>
                <c:pt idx="290">
                  <c:v>8.0570560996786167E-2</c:v>
                </c:pt>
                <c:pt idx="291">
                  <c:v>6.474419351275329E-2</c:v>
                </c:pt>
                <c:pt idx="292">
                  <c:v>5.8289253143549269E-2</c:v>
                </c:pt>
                <c:pt idx="293">
                  <c:v>4.9549814215003707E-2</c:v>
                </c:pt>
                <c:pt idx="294">
                  <c:v>7.3004250304082863E-2</c:v>
                </c:pt>
                <c:pt idx="295">
                  <c:v>7.0193794534868514E-2</c:v>
                </c:pt>
                <c:pt idx="296">
                  <c:v>7.0951419538622273E-2</c:v>
                </c:pt>
                <c:pt idx="297">
                  <c:v>8.978385561834501E-2</c:v>
                </c:pt>
                <c:pt idx="298">
                  <c:v>0.12719451163570872</c:v>
                </c:pt>
                <c:pt idx="299">
                  <c:v>0.11056094336922029</c:v>
                </c:pt>
                <c:pt idx="300">
                  <c:v>0.12472373874802356</c:v>
                </c:pt>
                <c:pt idx="301">
                  <c:v>0.11629099394350106</c:v>
                </c:pt>
                <c:pt idx="302">
                  <c:v>9.0643979712531353E-2</c:v>
                </c:pt>
                <c:pt idx="303">
                  <c:v>6.0173233643876278E-2</c:v>
                </c:pt>
                <c:pt idx="304">
                  <c:v>4.5992455796020071E-2</c:v>
                </c:pt>
                <c:pt idx="305">
                  <c:v>5.8441101688749386E-2</c:v>
                </c:pt>
                <c:pt idx="306">
                  <c:v>5.8969315479302509E-2</c:v>
                </c:pt>
                <c:pt idx="307">
                  <c:v>6.9895928765885129E-2</c:v>
                </c:pt>
                <c:pt idx="308">
                  <c:v>8.2475674397193721E-2</c:v>
                </c:pt>
                <c:pt idx="309">
                  <c:v>6.3792466732591091E-2</c:v>
                </c:pt>
                <c:pt idx="310">
                  <c:v>5.2293301021763661E-2</c:v>
                </c:pt>
                <c:pt idx="311">
                  <c:v>7.6174676928554286E-2</c:v>
                </c:pt>
                <c:pt idx="312">
                  <c:v>0.11988490732697232</c:v>
                </c:pt>
                <c:pt idx="313">
                  <c:v>9.3762586419006366E-2</c:v>
                </c:pt>
                <c:pt idx="314">
                  <c:v>8.7034415151793221E-2</c:v>
                </c:pt>
                <c:pt idx="315">
                  <c:v>9.6930723037329969E-2</c:v>
                </c:pt>
                <c:pt idx="316">
                  <c:v>0.10684480237725302</c:v>
                </c:pt>
                <c:pt idx="317">
                  <c:v>0.12349133015531555</c:v>
                </c:pt>
                <c:pt idx="318">
                  <c:v>0.13726774915100504</c:v>
                </c:pt>
                <c:pt idx="319">
                  <c:v>0.12759814689778759</c:v>
                </c:pt>
                <c:pt idx="320">
                  <c:v>0.19434512563945949</c:v>
                </c:pt>
                <c:pt idx="321">
                  <c:v>0.14001423017284287</c:v>
                </c:pt>
                <c:pt idx="322">
                  <c:v>0.13297391811535775</c:v>
                </c:pt>
                <c:pt idx="323">
                  <c:v>0.13583983136479305</c:v>
                </c:pt>
                <c:pt idx="324">
                  <c:v>0.13354300152622289</c:v>
                </c:pt>
                <c:pt idx="325">
                  <c:v>0.14572097984415766</c:v>
                </c:pt>
                <c:pt idx="326">
                  <c:v>0.18678660388607304</c:v>
                </c:pt>
                <c:pt idx="327">
                  <c:v>0.16078834211586845</c:v>
                </c:pt>
                <c:pt idx="328">
                  <c:v>0.14421514698366322</c:v>
                </c:pt>
                <c:pt idx="329">
                  <c:v>0.13589941530018113</c:v>
                </c:pt>
                <c:pt idx="330">
                  <c:v>0.1342124890933114</c:v>
                </c:pt>
                <c:pt idx="331">
                  <c:v>0.1152727497258117</c:v>
                </c:pt>
                <c:pt idx="332">
                  <c:v>0.10708741424337753</c:v>
                </c:pt>
                <c:pt idx="333">
                  <c:v>7.5112119253170295E-2</c:v>
                </c:pt>
                <c:pt idx="334">
                  <c:v>5.3322939792522339E-2</c:v>
                </c:pt>
                <c:pt idx="335">
                  <c:v>5.4645735488564329E-2</c:v>
                </c:pt>
                <c:pt idx="336">
                  <c:v>4.7491733955197457E-2</c:v>
                </c:pt>
                <c:pt idx="337">
                  <c:v>5.666815770457645E-2</c:v>
                </c:pt>
                <c:pt idx="338">
                  <c:v>3.2082141617927551E-2</c:v>
                </c:pt>
                <c:pt idx="339">
                  <c:v>3.884742329525559E-2</c:v>
                </c:pt>
                <c:pt idx="340">
                  <c:v>3.6825791601605706E-2</c:v>
                </c:pt>
                <c:pt idx="341">
                  <c:v>1.9634427031403501E-2</c:v>
                </c:pt>
                <c:pt idx="342">
                  <c:v>-1.9068215457005433E-3</c:v>
                </c:pt>
                <c:pt idx="343">
                  <c:v>-6.8715511372340332E-3</c:v>
                </c:pt>
                <c:pt idx="344">
                  <c:v>-1.9647336843220398E-2</c:v>
                </c:pt>
                <c:pt idx="345">
                  <c:v>-2.1601225045831063E-2</c:v>
                </c:pt>
                <c:pt idx="346">
                  <c:v>-8.8520086018828437E-3</c:v>
                </c:pt>
                <c:pt idx="347">
                  <c:v>-8.3627781669062262E-3</c:v>
                </c:pt>
                <c:pt idx="348">
                  <c:v>-1.2908082959799394E-3</c:v>
                </c:pt>
                <c:pt idx="349">
                  <c:v>-8.5387279939083127E-3</c:v>
                </c:pt>
                <c:pt idx="350">
                  <c:v>-6.3643387233991433E-3</c:v>
                </c:pt>
                <c:pt idx="351">
                  <c:v>4.4826355544722585E-3</c:v>
                </c:pt>
                <c:pt idx="352">
                  <c:v>6.4594742083650125E-3</c:v>
                </c:pt>
                <c:pt idx="353">
                  <c:v>1.605307314165505E-2</c:v>
                </c:pt>
                <c:pt idx="354">
                  <c:v>2.7114265249992497E-2</c:v>
                </c:pt>
                <c:pt idx="355">
                  <c:v>2.1416293336605774E-2</c:v>
                </c:pt>
                <c:pt idx="356">
                  <c:v>8.9117111815233407E-3</c:v>
                </c:pt>
                <c:pt idx="357">
                  <c:v>2.2122793685620978E-2</c:v>
                </c:pt>
                <c:pt idx="358">
                  <c:v>3.4291677039192336E-2</c:v>
                </c:pt>
                <c:pt idx="359">
                  <c:v>2.1701308986392887E-2</c:v>
                </c:pt>
                <c:pt idx="360">
                  <c:v>2.2953835620078022E-2</c:v>
                </c:pt>
                <c:pt idx="361">
                  <c:v>2.9769651798212227E-2</c:v>
                </c:pt>
                <c:pt idx="362">
                  <c:v>4.414222806951229E-2</c:v>
                </c:pt>
                <c:pt idx="363">
                  <c:v>5.8752826015459725E-2</c:v>
                </c:pt>
                <c:pt idx="364">
                  <c:v>9.6778230170470492E-2</c:v>
                </c:pt>
                <c:pt idx="365">
                  <c:v>9.4645197265074588E-2</c:v>
                </c:pt>
                <c:pt idx="366">
                  <c:v>0.11464208907295625</c:v>
                </c:pt>
                <c:pt idx="367">
                  <c:v>0.11868891320664865</c:v>
                </c:pt>
                <c:pt idx="368">
                  <c:v>0.14472516543945813</c:v>
                </c:pt>
                <c:pt idx="369">
                  <c:v>0.15558794226641814</c:v>
                </c:pt>
                <c:pt idx="370">
                  <c:v>0.17712293078228702</c:v>
                </c:pt>
                <c:pt idx="371">
                  <c:v>0.17936720515557303</c:v>
                </c:pt>
                <c:pt idx="372">
                  <c:v>0.16539523947678081</c:v>
                </c:pt>
                <c:pt idx="373">
                  <c:v>0.14577321900354501</c:v>
                </c:pt>
                <c:pt idx="374">
                  <c:v>0.14459756067113982</c:v>
                </c:pt>
                <c:pt idx="375">
                  <c:v>0.16699281474108507</c:v>
                </c:pt>
                <c:pt idx="376">
                  <c:v>0.13213516588521967</c:v>
                </c:pt>
                <c:pt idx="377">
                  <c:v>0.13809781518014308</c:v>
                </c:pt>
                <c:pt idx="378">
                  <c:v>0.15413338542170729</c:v>
                </c:pt>
                <c:pt idx="379">
                  <c:v>0.16845540076690924</c:v>
                </c:pt>
                <c:pt idx="380">
                  <c:v>0.15649272664111136</c:v>
                </c:pt>
                <c:pt idx="381">
                  <c:v>0.15202678687982196</c:v>
                </c:pt>
                <c:pt idx="382">
                  <c:v>0.13575002486667431</c:v>
                </c:pt>
                <c:pt idx="383">
                  <c:v>0.14286749039127167</c:v>
                </c:pt>
                <c:pt idx="384">
                  <c:v>0.14690602382612239</c:v>
                </c:pt>
                <c:pt idx="385">
                  <c:v>0.13844940949134887</c:v>
                </c:pt>
                <c:pt idx="386">
                  <c:v>0.15000288114074634</c:v>
                </c:pt>
                <c:pt idx="387">
                  <c:v>0.15979775033574795</c:v>
                </c:pt>
                <c:pt idx="388">
                  <c:v>0.16715762498057773</c:v>
                </c:pt>
                <c:pt idx="389">
                  <c:v>0.17292735929742564</c:v>
                </c:pt>
                <c:pt idx="390">
                  <c:v>0.17633276920400132</c:v>
                </c:pt>
                <c:pt idx="391">
                  <c:v>0.17912847304519719</c:v>
                </c:pt>
                <c:pt idx="392">
                  <c:v>0.21009030892257075</c:v>
                </c:pt>
                <c:pt idx="393">
                  <c:v>0.21299237460152276</c:v>
                </c:pt>
                <c:pt idx="394">
                  <c:v>0.22036558087706815</c:v>
                </c:pt>
                <c:pt idx="395">
                  <c:v>0.25096064897466919</c:v>
                </c:pt>
                <c:pt idx="396">
                  <c:v>0.2551427680321332</c:v>
                </c:pt>
                <c:pt idx="397">
                  <c:v>0.26955963669881311</c:v>
                </c:pt>
                <c:pt idx="398">
                  <c:v>0.24129846583821757</c:v>
                </c:pt>
                <c:pt idx="399">
                  <c:v>0.26360032586129467</c:v>
                </c:pt>
                <c:pt idx="400">
                  <c:v>0.25008527336788822</c:v>
                </c:pt>
                <c:pt idx="401">
                  <c:v>0.23094904624930934</c:v>
                </c:pt>
                <c:pt idx="402">
                  <c:v>0.2141892687121334</c:v>
                </c:pt>
                <c:pt idx="403">
                  <c:v>0.21545151476344815</c:v>
                </c:pt>
                <c:pt idx="404">
                  <c:v>0.22666059479590372</c:v>
                </c:pt>
                <c:pt idx="405">
                  <c:v>0.24617415019655864</c:v>
                </c:pt>
                <c:pt idx="406">
                  <c:v>0.25543724637320708</c:v>
                </c:pt>
                <c:pt idx="407">
                  <c:v>0.2498112953304199</c:v>
                </c:pt>
                <c:pt idx="408">
                  <c:v>0.24937830618924561</c:v>
                </c:pt>
                <c:pt idx="409">
                  <c:v>0.23738787468016964</c:v>
                </c:pt>
                <c:pt idx="410">
                  <c:v>0.2287004519993725</c:v>
                </c:pt>
                <c:pt idx="411">
                  <c:v>0.21367702979735137</c:v>
                </c:pt>
                <c:pt idx="412">
                  <c:v>0.20970609004291929</c:v>
                </c:pt>
                <c:pt idx="413">
                  <c:v>0.22209731025793866</c:v>
                </c:pt>
                <c:pt idx="414">
                  <c:v>0.22704853462675922</c:v>
                </c:pt>
                <c:pt idx="415">
                  <c:v>0.22776193083507268</c:v>
                </c:pt>
                <c:pt idx="416">
                  <c:v>0.23196883656129619</c:v>
                </c:pt>
                <c:pt idx="417">
                  <c:v>0.22171521034568031</c:v>
                </c:pt>
                <c:pt idx="418">
                  <c:v>0.21477668936027827</c:v>
                </c:pt>
                <c:pt idx="419">
                  <c:v>0.22374791048521603</c:v>
                </c:pt>
                <c:pt idx="420">
                  <c:v>0.21507955182736449</c:v>
                </c:pt>
                <c:pt idx="421">
                  <c:v>0.20414652684925505</c:v>
                </c:pt>
                <c:pt idx="422">
                  <c:v>0.20813555857225619</c:v>
                </c:pt>
                <c:pt idx="423">
                  <c:v>0.22038002271354351</c:v>
                </c:pt>
                <c:pt idx="424">
                  <c:v>0.2176932724656877</c:v>
                </c:pt>
                <c:pt idx="425">
                  <c:v>0.21589725261487747</c:v>
                </c:pt>
                <c:pt idx="426">
                  <c:v>0.21071958742170405</c:v>
                </c:pt>
                <c:pt idx="427">
                  <c:v>0.20104260656166129</c:v>
                </c:pt>
                <c:pt idx="428">
                  <c:v>0.2008385558490009</c:v>
                </c:pt>
                <c:pt idx="429">
                  <c:v>0.1855164359296877</c:v>
                </c:pt>
                <c:pt idx="430">
                  <c:v>0.19080905047943375</c:v>
                </c:pt>
                <c:pt idx="431">
                  <c:v>0.19348536699171315</c:v>
                </c:pt>
                <c:pt idx="432">
                  <c:v>0.1949524733324568</c:v>
                </c:pt>
                <c:pt idx="433">
                  <c:v>0.19878045833077929</c:v>
                </c:pt>
                <c:pt idx="434">
                  <c:v>0.19446221990989265</c:v>
                </c:pt>
                <c:pt idx="435">
                  <c:v>0.19188700503084388</c:v>
                </c:pt>
                <c:pt idx="436">
                  <c:v>0.18098238277131284</c:v>
                </c:pt>
                <c:pt idx="437">
                  <c:v>0.16736204670353305</c:v>
                </c:pt>
                <c:pt idx="438">
                  <c:v>0.16399544356909623</c:v>
                </c:pt>
                <c:pt idx="439">
                  <c:v>0.16675248548323296</c:v>
                </c:pt>
                <c:pt idx="440">
                  <c:v>0.18106795261932951</c:v>
                </c:pt>
                <c:pt idx="441">
                  <c:v>0.17880861393498226</c:v>
                </c:pt>
                <c:pt idx="442">
                  <c:v>0.17369266006584239</c:v>
                </c:pt>
                <c:pt idx="443">
                  <c:v>0.17687193502497878</c:v>
                </c:pt>
                <c:pt idx="444">
                  <c:v>0.16499951021066894</c:v>
                </c:pt>
                <c:pt idx="445">
                  <c:v>0.1668517910031897</c:v>
                </c:pt>
                <c:pt idx="446">
                  <c:v>0.15261108903251874</c:v>
                </c:pt>
                <c:pt idx="447">
                  <c:v>0.15412551850130374</c:v>
                </c:pt>
                <c:pt idx="448">
                  <c:v>0.15412546861771492</c:v>
                </c:pt>
                <c:pt idx="449">
                  <c:v>0.14397739725037306</c:v>
                </c:pt>
                <c:pt idx="450">
                  <c:v>0.153887833738372</c:v>
                </c:pt>
                <c:pt idx="451">
                  <c:v>0.15535525629126123</c:v>
                </c:pt>
                <c:pt idx="452">
                  <c:v>0.15655294524081675</c:v>
                </c:pt>
                <c:pt idx="453">
                  <c:v>0.15532115857244633</c:v>
                </c:pt>
                <c:pt idx="454">
                  <c:v>0.15035257169275473</c:v>
                </c:pt>
                <c:pt idx="455">
                  <c:v>0.15020821974991083</c:v>
                </c:pt>
                <c:pt idx="456">
                  <c:v>0.15490898360999927</c:v>
                </c:pt>
                <c:pt idx="457">
                  <c:v>0.13124042526909552</c:v>
                </c:pt>
                <c:pt idx="458">
                  <c:v>0.16432754284095985</c:v>
                </c:pt>
                <c:pt idx="459">
                  <c:v>0.16507833306700515</c:v>
                </c:pt>
                <c:pt idx="460">
                  <c:v>0.15537753170498747</c:v>
                </c:pt>
                <c:pt idx="461">
                  <c:v>0.15743198749424869</c:v>
                </c:pt>
                <c:pt idx="462">
                  <c:v>0.14903756113490396</c:v>
                </c:pt>
                <c:pt idx="463">
                  <c:v>0.16070272467220281</c:v>
                </c:pt>
                <c:pt idx="464">
                  <c:v>0.18860991405415062</c:v>
                </c:pt>
                <c:pt idx="465">
                  <c:v>0.19099631183518451</c:v>
                </c:pt>
                <c:pt idx="466">
                  <c:v>0.19651791148717623</c:v>
                </c:pt>
                <c:pt idx="467">
                  <c:v>0.20162191115466355</c:v>
                </c:pt>
                <c:pt idx="468">
                  <c:v>0.18841850150421768</c:v>
                </c:pt>
                <c:pt idx="469">
                  <c:v>0.20609466976001434</c:v>
                </c:pt>
                <c:pt idx="470">
                  <c:v>0.16596401290172147</c:v>
                </c:pt>
                <c:pt idx="471">
                  <c:v>0.16062027253104261</c:v>
                </c:pt>
                <c:pt idx="472">
                  <c:v>0.16844187704495095</c:v>
                </c:pt>
                <c:pt idx="473">
                  <c:v>0.1616900370204537</c:v>
                </c:pt>
                <c:pt idx="474">
                  <c:v>0.1912755885597297</c:v>
                </c:pt>
                <c:pt idx="475">
                  <c:v>0.19336001286023574</c:v>
                </c:pt>
                <c:pt idx="476">
                  <c:v>0.2088299075052773</c:v>
                </c:pt>
                <c:pt idx="477">
                  <c:v>0.20608496622586903</c:v>
                </c:pt>
                <c:pt idx="478">
                  <c:v>0.19628146965013604</c:v>
                </c:pt>
                <c:pt idx="479">
                  <c:v>0.18586356853986619</c:v>
                </c:pt>
                <c:pt idx="480">
                  <c:v>0.18150603035749335</c:v>
                </c:pt>
                <c:pt idx="481">
                  <c:v>0.17592252944398012</c:v>
                </c:pt>
                <c:pt idx="482">
                  <c:v>0.16829834456462911</c:v>
                </c:pt>
                <c:pt idx="483">
                  <c:v>0.13213348913719414</c:v>
                </c:pt>
                <c:pt idx="484">
                  <c:v>0.12225391658531537</c:v>
                </c:pt>
                <c:pt idx="485">
                  <c:v>0.1151032332629256</c:v>
                </c:pt>
                <c:pt idx="486">
                  <c:v>0.11695036824527638</c:v>
                </c:pt>
                <c:pt idx="487">
                  <c:v>0.11425652007715725</c:v>
                </c:pt>
                <c:pt idx="488">
                  <c:v>0.11565667487531162</c:v>
                </c:pt>
                <c:pt idx="489">
                  <c:v>0.10865035510793808</c:v>
                </c:pt>
                <c:pt idx="490">
                  <c:v>0.11773236444244461</c:v>
                </c:pt>
                <c:pt idx="491">
                  <c:v>0.1181026260757565</c:v>
                </c:pt>
                <c:pt idx="492">
                  <c:v>0.12638523622125519</c:v>
                </c:pt>
                <c:pt idx="493">
                  <c:v>0.13912690441176534</c:v>
                </c:pt>
                <c:pt idx="494">
                  <c:v>0.14739008241941276</c:v>
                </c:pt>
                <c:pt idx="495">
                  <c:v>0.14617117482685149</c:v>
                </c:pt>
                <c:pt idx="496">
                  <c:v>0.14789545746549759</c:v>
                </c:pt>
                <c:pt idx="497">
                  <c:v>0.15918051711594283</c:v>
                </c:pt>
                <c:pt idx="498">
                  <c:v>0.16855979635329299</c:v>
                </c:pt>
                <c:pt idx="499">
                  <c:v>0.17718621762493614</c:v>
                </c:pt>
                <c:pt idx="500">
                  <c:v>0.17663824272176587</c:v>
                </c:pt>
                <c:pt idx="501">
                  <c:v>0.16688430329369752</c:v>
                </c:pt>
                <c:pt idx="502">
                  <c:v>0.17250887990306696</c:v>
                </c:pt>
                <c:pt idx="503">
                  <c:v>0.16499398828418976</c:v>
                </c:pt>
                <c:pt idx="504">
                  <c:v>0.16087824261503947</c:v>
                </c:pt>
                <c:pt idx="505">
                  <c:v>0.15705917038545514</c:v>
                </c:pt>
                <c:pt idx="506">
                  <c:v>0.15797160191299109</c:v>
                </c:pt>
                <c:pt idx="507">
                  <c:v>0.16628512211265734</c:v>
                </c:pt>
                <c:pt idx="508">
                  <c:v>0.16414650156287913</c:v>
                </c:pt>
                <c:pt idx="509">
                  <c:v>0.16983244481920812</c:v>
                </c:pt>
                <c:pt idx="510">
                  <c:v>0.17876655988190682</c:v>
                </c:pt>
                <c:pt idx="511">
                  <c:v>0.19131219607421523</c:v>
                </c:pt>
                <c:pt idx="512">
                  <c:v>0.20007559633419758</c:v>
                </c:pt>
                <c:pt idx="513">
                  <c:v>0.19403973611455627</c:v>
                </c:pt>
                <c:pt idx="514">
                  <c:v>0.20245434753479019</c:v>
                </c:pt>
                <c:pt idx="515">
                  <c:v>0.20686656971446649</c:v>
                </c:pt>
                <c:pt idx="516">
                  <c:v>0.19864702198810602</c:v>
                </c:pt>
                <c:pt idx="517">
                  <c:v>0.19675588633283803</c:v>
                </c:pt>
                <c:pt idx="518">
                  <c:v>0.21646818089990649</c:v>
                </c:pt>
                <c:pt idx="519">
                  <c:v>0.23842379735482644</c:v>
                </c:pt>
                <c:pt idx="520">
                  <c:v>0.23654307858857382</c:v>
                </c:pt>
                <c:pt idx="521">
                  <c:v>0.24097518941866247</c:v>
                </c:pt>
                <c:pt idx="522">
                  <c:v>0.22701617708577038</c:v>
                </c:pt>
                <c:pt idx="523">
                  <c:v>0.25202799493498751</c:v>
                </c:pt>
                <c:pt idx="524">
                  <c:v>0.29181196057627212</c:v>
                </c:pt>
                <c:pt idx="525">
                  <c:v>0.26808871406245482</c:v>
                </c:pt>
                <c:pt idx="526">
                  <c:v>0.26117634754763941</c:v>
                </c:pt>
                <c:pt idx="527">
                  <c:v>0.26845097245223237</c:v>
                </c:pt>
                <c:pt idx="528">
                  <c:v>0.2683513403231288</c:v>
                </c:pt>
                <c:pt idx="529">
                  <c:v>0.27442240954415165</c:v>
                </c:pt>
                <c:pt idx="530">
                  <c:v>0.27170599854137167</c:v>
                </c:pt>
                <c:pt idx="531">
                  <c:v>0.2688472642816897</c:v>
                </c:pt>
                <c:pt idx="532">
                  <c:v>0.29778890701207561</c:v>
                </c:pt>
                <c:pt idx="533">
                  <c:v>0.29807527046487636</c:v>
                </c:pt>
                <c:pt idx="534">
                  <c:v>0.29204569885967246</c:v>
                </c:pt>
                <c:pt idx="535">
                  <c:v>0.27972518746339725</c:v>
                </c:pt>
                <c:pt idx="536">
                  <c:v>0.29927498565776633</c:v>
                </c:pt>
                <c:pt idx="537">
                  <c:v>0.31095338868487987</c:v>
                </c:pt>
                <c:pt idx="538">
                  <c:v>0.31820073572986529</c:v>
                </c:pt>
                <c:pt idx="539">
                  <c:v>0.32509290450925299</c:v>
                </c:pt>
                <c:pt idx="540">
                  <c:v>0.32733021575627674</c:v>
                </c:pt>
                <c:pt idx="541">
                  <c:v>0.3060899231136518</c:v>
                </c:pt>
                <c:pt idx="542">
                  <c:v>0.30438129299869421</c:v>
                </c:pt>
                <c:pt idx="543">
                  <c:v>0.31920769312578767</c:v>
                </c:pt>
                <c:pt idx="544">
                  <c:v>0.29107010102571018</c:v>
                </c:pt>
                <c:pt idx="545">
                  <c:v>0.30541352916815856</c:v>
                </c:pt>
                <c:pt idx="546">
                  <c:v>0.30833044903083606</c:v>
                </c:pt>
                <c:pt idx="547">
                  <c:v>0.34658225520840547</c:v>
                </c:pt>
                <c:pt idx="548">
                  <c:v>0.36614900805424733</c:v>
                </c:pt>
                <c:pt idx="549">
                  <c:v>0.38741330658027739</c:v>
                </c:pt>
                <c:pt idx="550">
                  <c:v>0.37771984566046024</c:v>
                </c:pt>
                <c:pt idx="551">
                  <c:v>0.39653829467659008</c:v>
                </c:pt>
                <c:pt idx="552">
                  <c:v>0.41600891360196934</c:v>
                </c:pt>
                <c:pt idx="553">
                  <c:v>0.41642796680743288</c:v>
                </c:pt>
                <c:pt idx="554">
                  <c:v>0.41881680663089771</c:v>
                </c:pt>
                <c:pt idx="555">
                  <c:v>0.41916016008024215</c:v>
                </c:pt>
                <c:pt idx="556">
                  <c:v>0.40769053626864671</c:v>
                </c:pt>
                <c:pt idx="557">
                  <c:v>0.3887403052220153</c:v>
                </c:pt>
                <c:pt idx="558">
                  <c:v>0.38788026296329114</c:v>
                </c:pt>
                <c:pt idx="559">
                  <c:v>0.41324505959637081</c:v>
                </c:pt>
                <c:pt idx="560">
                  <c:v>0.41940087309326124</c:v>
                </c:pt>
                <c:pt idx="561">
                  <c:v>0.42358112227973388</c:v>
                </c:pt>
                <c:pt idx="562">
                  <c:v>0.42290019002252777</c:v>
                </c:pt>
                <c:pt idx="563">
                  <c:v>0.4324756855905505</c:v>
                </c:pt>
                <c:pt idx="564">
                  <c:v>0.428248785910605</c:v>
                </c:pt>
                <c:pt idx="565">
                  <c:v>0.44607009849180534</c:v>
                </c:pt>
                <c:pt idx="566">
                  <c:v>0.47545828009788083</c:v>
                </c:pt>
                <c:pt idx="567">
                  <c:v>0.46673126860282577</c:v>
                </c:pt>
                <c:pt idx="568">
                  <c:v>0.47279068197736263</c:v>
                </c:pt>
                <c:pt idx="569">
                  <c:v>0.46015488939021254</c:v>
                </c:pt>
                <c:pt idx="570">
                  <c:v>0.46940054133107689</c:v>
                </c:pt>
                <c:pt idx="571">
                  <c:v>0.47196549348742112</c:v>
                </c:pt>
                <c:pt idx="572">
                  <c:v>0.48640081371421862</c:v>
                </c:pt>
                <c:pt idx="573">
                  <c:v>0.45968424956332155</c:v>
                </c:pt>
                <c:pt idx="574">
                  <c:v>0.44777820502419208</c:v>
                </c:pt>
                <c:pt idx="575">
                  <c:v>0.44838351253165865</c:v>
                </c:pt>
                <c:pt idx="576">
                  <c:v>0.44941265120501939</c:v>
                </c:pt>
                <c:pt idx="577">
                  <c:v>0.4533380160737448</c:v>
                </c:pt>
                <c:pt idx="578">
                  <c:v>0.42461867410872633</c:v>
                </c:pt>
                <c:pt idx="579">
                  <c:v>0.45124584270135837</c:v>
                </c:pt>
                <c:pt idx="580">
                  <c:v>0.45295030571309791</c:v>
                </c:pt>
                <c:pt idx="581">
                  <c:v>0.45800531904365993</c:v>
                </c:pt>
                <c:pt idx="582">
                  <c:v>0.42574789089358434</c:v>
                </c:pt>
                <c:pt idx="583">
                  <c:v>0.44099737286613694</c:v>
                </c:pt>
                <c:pt idx="584">
                  <c:v>0.45352771316811036</c:v>
                </c:pt>
                <c:pt idx="585">
                  <c:v>0.4550681721753691</c:v>
                </c:pt>
                <c:pt idx="586">
                  <c:v>0.46190995158252135</c:v>
                </c:pt>
                <c:pt idx="587">
                  <c:v>0.48014931886050127</c:v>
                </c:pt>
                <c:pt idx="588">
                  <c:v>0.49107521665635545</c:v>
                </c:pt>
                <c:pt idx="589">
                  <c:v>0.49201634161974916</c:v>
                </c:pt>
                <c:pt idx="590">
                  <c:v>0.4959316335829973</c:v>
                </c:pt>
                <c:pt idx="591">
                  <c:v>0.48119161572592972</c:v>
                </c:pt>
                <c:pt idx="592">
                  <c:v>0.47859176793180502</c:v>
                </c:pt>
                <c:pt idx="593">
                  <c:v>0.47739379436477547</c:v>
                </c:pt>
                <c:pt idx="594">
                  <c:v>0.47762540158131039</c:v>
                </c:pt>
                <c:pt idx="595">
                  <c:v>0.47732547422874538</c:v>
                </c:pt>
                <c:pt idx="596">
                  <c:v>0.468542949820556</c:v>
                </c:pt>
                <c:pt idx="597">
                  <c:v>0.4695014507157933</c:v>
                </c:pt>
                <c:pt idx="598">
                  <c:v>0.46002405352762432</c:v>
                </c:pt>
                <c:pt idx="599">
                  <c:v>0.44613297522925466</c:v>
                </c:pt>
                <c:pt idx="600">
                  <c:v>0.45108784430984539</c:v>
                </c:pt>
                <c:pt idx="601">
                  <c:v>0.45071574504764511</c:v>
                </c:pt>
                <c:pt idx="602">
                  <c:v>0.4462265824563183</c:v>
                </c:pt>
                <c:pt idx="603">
                  <c:v>0.46462957384875758</c:v>
                </c:pt>
                <c:pt idx="604">
                  <c:v>0.46642623713564269</c:v>
                </c:pt>
                <c:pt idx="605">
                  <c:v>0.47224090944994934</c:v>
                </c:pt>
                <c:pt idx="606">
                  <c:v>0.4737353056076179</c:v>
                </c:pt>
                <c:pt idx="607">
                  <c:v>0.47057858145021414</c:v>
                </c:pt>
                <c:pt idx="608">
                  <c:v>0.46275597611262653</c:v>
                </c:pt>
                <c:pt idx="609">
                  <c:v>0.45380419736665578</c:v>
                </c:pt>
                <c:pt idx="610">
                  <c:v>0.45733861780155216</c:v>
                </c:pt>
                <c:pt idx="611">
                  <c:v>0.43998721897057935</c:v>
                </c:pt>
                <c:pt idx="612">
                  <c:v>0.44455622958326102</c:v>
                </c:pt>
                <c:pt idx="613">
                  <c:v>0.41824627762395705</c:v>
                </c:pt>
                <c:pt idx="614">
                  <c:v>0.4266965039456212</c:v>
                </c:pt>
                <c:pt idx="615">
                  <c:v>0.40538204545036072</c:v>
                </c:pt>
                <c:pt idx="616">
                  <c:v>0.41219383866515535</c:v>
                </c:pt>
                <c:pt idx="617">
                  <c:v>0.41485587801734236</c:v>
                </c:pt>
                <c:pt idx="618">
                  <c:v>0.41909588355399996</c:v>
                </c:pt>
                <c:pt idx="619">
                  <c:v>0.42491352906189706</c:v>
                </c:pt>
                <c:pt idx="620">
                  <c:v>0.43786289410589729</c:v>
                </c:pt>
                <c:pt idx="621">
                  <c:v>0.4580100889983052</c:v>
                </c:pt>
                <c:pt idx="622">
                  <c:v>0.4752140834655445</c:v>
                </c:pt>
                <c:pt idx="623">
                  <c:v>0.47662534944967683</c:v>
                </c:pt>
                <c:pt idx="624">
                  <c:v>0.48975685655790913</c:v>
                </c:pt>
                <c:pt idx="625">
                  <c:v>0.49777318578219099</c:v>
                </c:pt>
                <c:pt idx="626">
                  <c:v>0.49615071335574856</c:v>
                </c:pt>
                <c:pt idx="627">
                  <c:v>0.47956435404791442</c:v>
                </c:pt>
                <c:pt idx="628">
                  <c:v>0.46837481968444306</c:v>
                </c:pt>
                <c:pt idx="629">
                  <c:v>0.45222933067173998</c:v>
                </c:pt>
                <c:pt idx="630">
                  <c:v>0.46210842635707783</c:v>
                </c:pt>
                <c:pt idx="631">
                  <c:v>0.50302777389296094</c:v>
                </c:pt>
                <c:pt idx="632">
                  <c:v>0.41419191241625386</c:v>
                </c:pt>
                <c:pt idx="633">
                  <c:v>0.45202228251053866</c:v>
                </c:pt>
                <c:pt idx="634">
                  <c:v>0.47809377795986419</c:v>
                </c:pt>
                <c:pt idx="635">
                  <c:v>0.48327396362374531</c:v>
                </c:pt>
                <c:pt idx="636">
                  <c:v>0.49034357050715216</c:v>
                </c:pt>
                <c:pt idx="637">
                  <c:v>0.49450839686251857</c:v>
                </c:pt>
                <c:pt idx="638">
                  <c:v>0.48838253332825388</c:v>
                </c:pt>
                <c:pt idx="639">
                  <c:v>0.48377611773737206</c:v>
                </c:pt>
                <c:pt idx="640">
                  <c:v>0.48484066671074033</c:v>
                </c:pt>
                <c:pt idx="641">
                  <c:v>0.49004708940434405</c:v>
                </c:pt>
                <c:pt idx="642">
                  <c:v>0.47267484222178879</c:v>
                </c:pt>
                <c:pt idx="643">
                  <c:v>0.47626818393349901</c:v>
                </c:pt>
                <c:pt idx="644">
                  <c:v>0.46457821742318206</c:v>
                </c:pt>
                <c:pt idx="645">
                  <c:v>0.46417498923920109</c:v>
                </c:pt>
                <c:pt idx="646">
                  <c:v>0.47462304605281846</c:v>
                </c:pt>
                <c:pt idx="647">
                  <c:v>0.48731305129140323</c:v>
                </c:pt>
                <c:pt idx="648">
                  <c:v>0.48737600718304375</c:v>
                </c:pt>
                <c:pt idx="649">
                  <c:v>0.47924079469815695</c:v>
                </c:pt>
                <c:pt idx="650">
                  <c:v>0.47141676109294095</c:v>
                </c:pt>
                <c:pt idx="651">
                  <c:v>0.45748920318283193</c:v>
                </c:pt>
                <c:pt idx="652">
                  <c:v>0.46076573234810314</c:v>
                </c:pt>
                <c:pt idx="653">
                  <c:v>0.46679601845503882</c:v>
                </c:pt>
                <c:pt idx="654">
                  <c:v>0.47265185959232014</c:v>
                </c:pt>
                <c:pt idx="655">
                  <c:v>0.46627363740633476</c:v>
                </c:pt>
                <c:pt idx="656">
                  <c:v>0.48280779297183596</c:v>
                </c:pt>
                <c:pt idx="657">
                  <c:v>0.48604480793943328</c:v>
                </c:pt>
                <c:pt idx="658">
                  <c:v>0.48114258400215482</c:v>
                </c:pt>
                <c:pt idx="659">
                  <c:v>0.48170838532106908</c:v>
                </c:pt>
                <c:pt idx="660">
                  <c:v>0.49533760790288395</c:v>
                </c:pt>
                <c:pt idx="661">
                  <c:v>0.48554793173240651</c:v>
                </c:pt>
                <c:pt idx="662">
                  <c:v>0.47797851713548112</c:v>
                </c:pt>
                <c:pt idx="663">
                  <c:v>0.46374920406795517</c:v>
                </c:pt>
                <c:pt idx="664">
                  <c:v>0.45859024961100392</c:v>
                </c:pt>
                <c:pt idx="665">
                  <c:v>0.45871822499649628</c:v>
                </c:pt>
                <c:pt idx="666">
                  <c:v>0.48032353829065855</c:v>
                </c:pt>
                <c:pt idx="667">
                  <c:v>0.48109847694257413</c:v>
                </c:pt>
                <c:pt idx="668">
                  <c:v>0.48955653878629168</c:v>
                </c:pt>
                <c:pt idx="669">
                  <c:v>0.48536301895857004</c:v>
                </c:pt>
                <c:pt idx="670">
                  <c:v>0.48345473663889416</c:v>
                </c:pt>
                <c:pt idx="671">
                  <c:v>0.48393873286658806</c:v>
                </c:pt>
                <c:pt idx="672">
                  <c:v>0.47510139365478765</c:v>
                </c:pt>
                <c:pt idx="673">
                  <c:v>0.46904717225176307</c:v>
                </c:pt>
                <c:pt idx="674">
                  <c:v>0.45735610730925269</c:v>
                </c:pt>
                <c:pt idx="675">
                  <c:v>0.44627682005207192</c:v>
                </c:pt>
                <c:pt idx="676">
                  <c:v>0.46251876974638018</c:v>
                </c:pt>
                <c:pt idx="677">
                  <c:v>0.44891668518598427</c:v>
                </c:pt>
                <c:pt idx="678">
                  <c:v>0.45154946087138703</c:v>
                </c:pt>
                <c:pt idx="679">
                  <c:v>0.43597382341866053</c:v>
                </c:pt>
                <c:pt idx="680">
                  <c:v>0.43048504023328316</c:v>
                </c:pt>
                <c:pt idx="681">
                  <c:v>0.42502148016577701</c:v>
                </c:pt>
                <c:pt idx="682">
                  <c:v>0.44813066824209224</c:v>
                </c:pt>
                <c:pt idx="683">
                  <c:v>0.45678466693369879</c:v>
                </c:pt>
                <c:pt idx="684">
                  <c:v>0.47415886000147345</c:v>
                </c:pt>
                <c:pt idx="685">
                  <c:v>0.48773801875563105</c:v>
                </c:pt>
                <c:pt idx="686">
                  <c:v>0.48297418831406547</c:v>
                </c:pt>
                <c:pt idx="687">
                  <c:v>0.47996574750564158</c:v>
                </c:pt>
                <c:pt idx="688">
                  <c:v>0.48436261269554182</c:v>
                </c:pt>
                <c:pt idx="689">
                  <c:v>0.49514785791792004</c:v>
                </c:pt>
                <c:pt idx="690">
                  <c:v>0.50464042464653125</c:v>
                </c:pt>
                <c:pt idx="691">
                  <c:v>0.49563094649372053</c:v>
                </c:pt>
                <c:pt idx="692">
                  <c:v>0.50068150096669006</c:v>
                </c:pt>
                <c:pt idx="693">
                  <c:v>0.49354859257667094</c:v>
                </c:pt>
                <c:pt idx="694">
                  <c:v>0.49485037679655064</c:v>
                </c:pt>
                <c:pt idx="695">
                  <c:v>0.48255258373847143</c:v>
                </c:pt>
                <c:pt idx="696">
                  <c:v>0.47528038215432256</c:v>
                </c:pt>
                <c:pt idx="697">
                  <c:v>0.46135226289101383</c:v>
                </c:pt>
                <c:pt idx="698">
                  <c:v>0.44970950782829933</c:v>
                </c:pt>
                <c:pt idx="699">
                  <c:v>0.44320748868562809</c:v>
                </c:pt>
                <c:pt idx="700">
                  <c:v>0.44041302967234675</c:v>
                </c:pt>
                <c:pt idx="701">
                  <c:v>0.42390717757430174</c:v>
                </c:pt>
                <c:pt idx="702">
                  <c:v>0.46783235418857472</c:v>
                </c:pt>
                <c:pt idx="703">
                  <c:v>0.45760329229293983</c:v>
                </c:pt>
                <c:pt idx="704">
                  <c:v>0.44396139297005077</c:v>
                </c:pt>
                <c:pt idx="705">
                  <c:v>0.44040666676856244</c:v>
                </c:pt>
                <c:pt idx="706">
                  <c:v>0.44738191213789036</c:v>
                </c:pt>
                <c:pt idx="707">
                  <c:v>0.45312739748730402</c:v>
                </c:pt>
                <c:pt idx="708">
                  <c:v>0.47456017690069641</c:v>
                </c:pt>
                <c:pt idx="709">
                  <c:v>0.48569006996725217</c:v>
                </c:pt>
                <c:pt idx="710">
                  <c:v>0.47460215519893256</c:v>
                </c:pt>
                <c:pt idx="711">
                  <c:v>0.47419503109705219</c:v>
                </c:pt>
                <c:pt idx="712">
                  <c:v>0.46997341671220405</c:v>
                </c:pt>
                <c:pt idx="713">
                  <c:v>0.4739561225549338</c:v>
                </c:pt>
                <c:pt idx="714">
                  <c:v>0.46338090870766102</c:v>
                </c:pt>
                <c:pt idx="715">
                  <c:v>0.48125026564469797</c:v>
                </c:pt>
                <c:pt idx="716">
                  <c:v>0.4551358601925628</c:v>
                </c:pt>
                <c:pt idx="717">
                  <c:v>0.4341423084682301</c:v>
                </c:pt>
                <c:pt idx="718">
                  <c:v>0.43060959185118963</c:v>
                </c:pt>
                <c:pt idx="719">
                  <c:v>0.43674610796954694</c:v>
                </c:pt>
                <c:pt idx="720">
                  <c:v>0.43331670871705685</c:v>
                </c:pt>
                <c:pt idx="721">
                  <c:v>0.42353838862017135</c:v>
                </c:pt>
                <c:pt idx="722">
                  <c:v>0.42471818158673358</c:v>
                </c:pt>
                <c:pt idx="723">
                  <c:v>0.43009214702318554</c:v>
                </c:pt>
                <c:pt idx="724">
                  <c:v>0.42278901146104797</c:v>
                </c:pt>
                <c:pt idx="725">
                  <c:v>0.43002456771861231</c:v>
                </c:pt>
                <c:pt idx="726">
                  <c:v>0.41845970988602765</c:v>
                </c:pt>
                <c:pt idx="727">
                  <c:v>0.42755071655703958</c:v>
                </c:pt>
                <c:pt idx="728">
                  <c:v>0.44650721471994359</c:v>
                </c:pt>
                <c:pt idx="729">
                  <c:v>0.41919131343646732</c:v>
                </c:pt>
                <c:pt idx="730">
                  <c:v>0.43718526352561504</c:v>
                </c:pt>
                <c:pt idx="731">
                  <c:v>0.40869178171259835</c:v>
                </c:pt>
                <c:pt idx="732">
                  <c:v>0.38932717375203563</c:v>
                </c:pt>
                <c:pt idx="733">
                  <c:v>0.40238999595742597</c:v>
                </c:pt>
                <c:pt idx="734">
                  <c:v>0.41705519307338235</c:v>
                </c:pt>
                <c:pt idx="735">
                  <c:v>0.40672733308011133</c:v>
                </c:pt>
                <c:pt idx="736">
                  <c:v>0.39520919154952372</c:v>
                </c:pt>
                <c:pt idx="737">
                  <c:v>0.37587645350793553</c:v>
                </c:pt>
                <c:pt idx="738">
                  <c:v>0.37908530320849887</c:v>
                </c:pt>
                <c:pt idx="739">
                  <c:v>0.3840669481857184</c:v>
                </c:pt>
                <c:pt idx="740">
                  <c:v>0.37658927969742195</c:v>
                </c:pt>
                <c:pt idx="741">
                  <c:v>0.36287797502674279</c:v>
                </c:pt>
                <c:pt idx="742">
                  <c:v>0.3473435450461464</c:v>
                </c:pt>
                <c:pt idx="743">
                  <c:v>0.3206815418631459</c:v>
                </c:pt>
                <c:pt idx="744">
                  <c:v>0.29240996855982071</c:v>
                </c:pt>
                <c:pt idx="745">
                  <c:v>0.30447168401198965</c:v>
                </c:pt>
                <c:pt idx="746">
                  <c:v>0.30566638194872597</c:v>
                </c:pt>
                <c:pt idx="747">
                  <c:v>0.29776461754062633</c:v>
                </c:pt>
                <c:pt idx="748">
                  <c:v>0.28709538848884519</c:v>
                </c:pt>
                <c:pt idx="749">
                  <c:v>0.30401918341390499</c:v>
                </c:pt>
                <c:pt idx="750">
                  <c:v>0.31749443801667221</c:v>
                </c:pt>
                <c:pt idx="751">
                  <c:v>0.32381326461980131</c:v>
                </c:pt>
                <c:pt idx="752">
                  <c:v>0.31853539371224326</c:v>
                </c:pt>
                <c:pt idx="753">
                  <c:v>0.30782480979491833</c:v>
                </c:pt>
                <c:pt idx="754">
                  <c:v>0.30907187871942043</c:v>
                </c:pt>
                <c:pt idx="755">
                  <c:v>0.29984417592130219</c:v>
                </c:pt>
                <c:pt idx="756">
                  <c:v>0.29466009079557787</c:v>
                </c:pt>
                <c:pt idx="757">
                  <c:v>0.29425233661590267</c:v>
                </c:pt>
                <c:pt idx="758">
                  <c:v>0.29486509409623207</c:v>
                </c:pt>
                <c:pt idx="759">
                  <c:v>0.29763621108625005</c:v>
                </c:pt>
                <c:pt idx="760">
                  <c:v>0.28820032533714857</c:v>
                </c:pt>
                <c:pt idx="761">
                  <c:v>0.28561515987353681</c:v>
                </c:pt>
                <c:pt idx="762">
                  <c:v>0.27838236912949377</c:v>
                </c:pt>
                <c:pt idx="763">
                  <c:v>0.27386645317154756</c:v>
                </c:pt>
                <c:pt idx="764">
                  <c:v>0.25649283192401429</c:v>
                </c:pt>
                <c:pt idx="765">
                  <c:v>0.24976518920491331</c:v>
                </c:pt>
                <c:pt idx="766">
                  <c:v>0.2504570038459053</c:v>
                </c:pt>
                <c:pt idx="767">
                  <c:v>0.27004007972570587</c:v>
                </c:pt>
                <c:pt idx="768">
                  <c:v>0.24645732665873399</c:v>
                </c:pt>
                <c:pt idx="769">
                  <c:v>0.23129655675927951</c:v>
                </c:pt>
                <c:pt idx="770">
                  <c:v>0.21075815254862595</c:v>
                </c:pt>
                <c:pt idx="771">
                  <c:v>0.20793259651624374</c:v>
                </c:pt>
                <c:pt idx="772">
                  <c:v>0.20082197440938487</c:v>
                </c:pt>
                <c:pt idx="773">
                  <c:v>0.19518572271861934</c:v>
                </c:pt>
                <c:pt idx="774">
                  <c:v>0.18993102613765855</c:v>
                </c:pt>
                <c:pt idx="775">
                  <c:v>0.18987801232702206</c:v>
                </c:pt>
                <c:pt idx="776">
                  <c:v>0.1884752699229395</c:v>
                </c:pt>
                <c:pt idx="777">
                  <c:v>0.1804441151495253</c:v>
                </c:pt>
                <c:pt idx="778">
                  <c:v>0.18774209895601879</c:v>
                </c:pt>
                <c:pt idx="779">
                  <c:v>0.19947746222977814</c:v>
                </c:pt>
                <c:pt idx="780">
                  <c:v>0.17423567321256295</c:v>
                </c:pt>
                <c:pt idx="781">
                  <c:v>0.1772378844084872</c:v>
                </c:pt>
                <c:pt idx="782">
                  <c:v>0.1617630819246394</c:v>
                </c:pt>
                <c:pt idx="783">
                  <c:v>0.15170311338289166</c:v>
                </c:pt>
                <c:pt idx="784">
                  <c:v>0.12851620554895704</c:v>
                </c:pt>
                <c:pt idx="785">
                  <c:v>0.10823626795820163</c:v>
                </c:pt>
                <c:pt idx="786">
                  <c:v>0.13281318340122139</c:v>
                </c:pt>
                <c:pt idx="787">
                  <c:v>0.1280237967550153</c:v>
                </c:pt>
                <c:pt idx="788">
                  <c:v>0.13063433599681851</c:v>
                </c:pt>
                <c:pt idx="789">
                  <c:v>0.16204273622526211</c:v>
                </c:pt>
                <c:pt idx="790">
                  <c:v>0.14859188121527844</c:v>
                </c:pt>
                <c:pt idx="791">
                  <c:v>0.1340735171430314</c:v>
                </c:pt>
                <c:pt idx="792">
                  <c:v>0.11242672772134354</c:v>
                </c:pt>
                <c:pt idx="793">
                  <c:v>0.12002767815770499</c:v>
                </c:pt>
                <c:pt idx="794">
                  <c:v>9.2742938035524691E-2</c:v>
                </c:pt>
                <c:pt idx="795">
                  <c:v>7.3672653484165629E-2</c:v>
                </c:pt>
                <c:pt idx="796">
                  <c:v>6.0532781853726236E-2</c:v>
                </c:pt>
                <c:pt idx="797">
                  <c:v>6.325795464805184E-2</c:v>
                </c:pt>
                <c:pt idx="798">
                  <c:v>5.9654891009459643E-2</c:v>
                </c:pt>
                <c:pt idx="799">
                  <c:v>6.9404547734737809E-2</c:v>
                </c:pt>
                <c:pt idx="800">
                  <c:v>6.9704997684324255E-2</c:v>
                </c:pt>
                <c:pt idx="801">
                  <c:v>7.7552594459123991E-2</c:v>
                </c:pt>
                <c:pt idx="802">
                  <c:v>9.3410550691797489E-2</c:v>
                </c:pt>
                <c:pt idx="803">
                  <c:v>8.6853366221576023E-2</c:v>
                </c:pt>
                <c:pt idx="804">
                  <c:v>7.1970173747163857E-2</c:v>
                </c:pt>
                <c:pt idx="805">
                  <c:v>4.9551889438916641E-2</c:v>
                </c:pt>
                <c:pt idx="806">
                  <c:v>2.5702049838685737E-2</c:v>
                </c:pt>
                <c:pt idx="807">
                  <c:v>1.9487289489665605E-2</c:v>
                </c:pt>
                <c:pt idx="808">
                  <c:v>2.0899675172903365E-2</c:v>
                </c:pt>
                <c:pt idx="809">
                  <c:v>1.1218392137618549E-2</c:v>
                </c:pt>
                <c:pt idx="810">
                  <c:v>4.4081505372686181E-3</c:v>
                </c:pt>
                <c:pt idx="811">
                  <c:v>-1.0606011564367579E-2</c:v>
                </c:pt>
                <c:pt idx="812">
                  <c:v>-6.0032306668122981E-4</c:v>
                </c:pt>
                <c:pt idx="813">
                  <c:v>5.3837351109695675E-3</c:v>
                </c:pt>
                <c:pt idx="814">
                  <c:v>1.4604209691314374E-2</c:v>
                </c:pt>
                <c:pt idx="815">
                  <c:v>1.3148284237527452E-3</c:v>
                </c:pt>
                <c:pt idx="816">
                  <c:v>-1.5593166612956177E-2</c:v>
                </c:pt>
                <c:pt idx="817">
                  <c:v>-2.8667929107345502E-2</c:v>
                </c:pt>
                <c:pt idx="818">
                  <c:v>-3.8383545911484518E-2</c:v>
                </c:pt>
                <c:pt idx="819">
                  <c:v>-4.0190257243210903E-2</c:v>
                </c:pt>
                <c:pt idx="820">
                  <c:v>-4.1682842750641491E-2</c:v>
                </c:pt>
                <c:pt idx="821">
                  <c:v>-1.8774547619205828E-2</c:v>
                </c:pt>
                <c:pt idx="822">
                  <c:v>8.019613210485943E-5</c:v>
                </c:pt>
                <c:pt idx="823">
                  <c:v>3.5517882208368601E-2</c:v>
                </c:pt>
                <c:pt idx="824">
                  <c:v>1.3141826433032966E-2</c:v>
                </c:pt>
                <c:pt idx="825">
                  <c:v>7.6339733754595684E-3</c:v>
                </c:pt>
                <c:pt idx="826">
                  <c:v>8.1281897370610867E-3</c:v>
                </c:pt>
                <c:pt idx="827">
                  <c:v>1.7817661755123559E-2</c:v>
                </c:pt>
                <c:pt idx="828">
                  <c:v>2.6178319221199065E-2</c:v>
                </c:pt>
                <c:pt idx="829">
                  <c:v>2.1971156614221554E-2</c:v>
                </c:pt>
                <c:pt idx="830">
                  <c:v>3.1499876311533281E-2</c:v>
                </c:pt>
                <c:pt idx="831">
                  <c:v>3.6205949368255386E-2</c:v>
                </c:pt>
                <c:pt idx="832">
                  <c:v>4.0118093247901498E-2</c:v>
                </c:pt>
                <c:pt idx="833">
                  <c:v>4.35469743179E-2</c:v>
                </c:pt>
                <c:pt idx="834">
                  <c:v>3.7760790486616846E-2</c:v>
                </c:pt>
                <c:pt idx="835">
                  <c:v>1.5408898675291383E-2</c:v>
                </c:pt>
                <c:pt idx="836">
                  <c:v>2.2834188304037273E-2</c:v>
                </c:pt>
                <c:pt idx="837">
                  <c:v>2.0735861111074172E-2</c:v>
                </c:pt>
                <c:pt idx="838">
                  <c:v>1.8284164110058621E-2</c:v>
                </c:pt>
                <c:pt idx="839">
                  <c:v>7.2545694244721126E-3</c:v>
                </c:pt>
                <c:pt idx="840">
                  <c:v>1.2581921119112049E-2</c:v>
                </c:pt>
                <c:pt idx="841">
                  <c:v>1.9297439604990307E-2</c:v>
                </c:pt>
                <c:pt idx="842">
                  <c:v>-6.784023870767153E-3</c:v>
                </c:pt>
                <c:pt idx="843">
                  <c:v>-2.7991821995403066E-2</c:v>
                </c:pt>
                <c:pt idx="844">
                  <c:v>2.5558957777942481E-3</c:v>
                </c:pt>
                <c:pt idx="845">
                  <c:v>-5.7125520756227122E-3</c:v>
                </c:pt>
                <c:pt idx="846">
                  <c:v>1.2599474927761367E-2</c:v>
                </c:pt>
                <c:pt idx="847">
                  <c:v>3.8095821835482102E-2</c:v>
                </c:pt>
                <c:pt idx="848">
                  <c:v>3.4052743847658773E-2</c:v>
                </c:pt>
                <c:pt idx="849">
                  <c:v>3.7499813168518914E-2</c:v>
                </c:pt>
                <c:pt idx="850">
                  <c:v>4.7089969671956444E-2</c:v>
                </c:pt>
                <c:pt idx="851">
                  <c:v>4.5003239114811189E-2</c:v>
                </c:pt>
                <c:pt idx="852">
                  <c:v>4.8201257890431615E-2</c:v>
                </c:pt>
                <c:pt idx="853">
                  <c:v>4.7008985890292676E-2</c:v>
                </c:pt>
                <c:pt idx="854">
                  <c:v>2.8680452826139291E-2</c:v>
                </c:pt>
                <c:pt idx="855">
                  <c:v>3.8260410809341172E-2</c:v>
                </c:pt>
                <c:pt idx="856">
                  <c:v>4.44621997886121E-2</c:v>
                </c:pt>
                <c:pt idx="857">
                  <c:v>4.4136941998599744E-2</c:v>
                </c:pt>
                <c:pt idx="858">
                  <c:v>4.6570932860463987E-2</c:v>
                </c:pt>
                <c:pt idx="859">
                  <c:v>5.4252975109725154E-2</c:v>
                </c:pt>
                <c:pt idx="860">
                  <c:v>5.1748629159697357E-2</c:v>
                </c:pt>
                <c:pt idx="861">
                  <c:v>3.8731894423049251E-2</c:v>
                </c:pt>
                <c:pt idx="862">
                  <c:v>3.1527856424362399E-2</c:v>
                </c:pt>
                <c:pt idx="863">
                  <c:v>5.6398495694816475E-2</c:v>
                </c:pt>
                <c:pt idx="864">
                  <c:v>5.48760741813199E-2</c:v>
                </c:pt>
                <c:pt idx="865">
                  <c:v>5.5144198309672765E-2</c:v>
                </c:pt>
                <c:pt idx="866">
                  <c:v>5.8178307919022787E-2</c:v>
                </c:pt>
                <c:pt idx="867">
                  <c:v>5.0069667941355034E-2</c:v>
                </c:pt>
                <c:pt idx="868">
                  <c:v>4.7110432782694334E-2</c:v>
                </c:pt>
                <c:pt idx="869">
                  <c:v>3.3072335558530952E-2</c:v>
                </c:pt>
                <c:pt idx="870">
                  <c:v>3.5692637713004016E-2</c:v>
                </c:pt>
                <c:pt idx="871">
                  <c:v>2.8807683068581724E-2</c:v>
                </c:pt>
                <c:pt idx="872">
                  <c:v>4.0217771230853572E-2</c:v>
                </c:pt>
                <c:pt idx="873">
                  <c:v>4.7210711176792541E-2</c:v>
                </c:pt>
                <c:pt idx="874">
                  <c:v>5.9852046600391118E-2</c:v>
                </c:pt>
                <c:pt idx="875">
                  <c:v>5.4709254768593896E-2</c:v>
                </c:pt>
                <c:pt idx="876">
                  <c:v>3.1507119975152653E-2</c:v>
                </c:pt>
                <c:pt idx="877">
                  <c:v>8.5889251582503157E-2</c:v>
                </c:pt>
                <c:pt idx="878">
                  <c:v>5.7483281549556953E-2</c:v>
                </c:pt>
                <c:pt idx="879">
                  <c:v>3.9224580381711505E-2</c:v>
                </c:pt>
                <c:pt idx="880">
                  <c:v>2.4361000070871164E-2</c:v>
                </c:pt>
                <c:pt idx="881">
                  <c:v>2.6972409479524062E-2</c:v>
                </c:pt>
                <c:pt idx="882">
                  <c:v>2.9970685220158666E-2</c:v>
                </c:pt>
                <c:pt idx="883">
                  <c:v>3.7969314546164146E-2</c:v>
                </c:pt>
                <c:pt idx="884">
                  <c:v>3.6976730051615281E-2</c:v>
                </c:pt>
                <c:pt idx="885">
                  <c:v>3.4801329610785858E-2</c:v>
                </c:pt>
                <c:pt idx="886">
                  <c:v>3.419972776132929E-2</c:v>
                </c:pt>
                <c:pt idx="887">
                  <c:v>2.9315241051553143E-2</c:v>
                </c:pt>
                <c:pt idx="888">
                  <c:v>2.1204646881038292E-2</c:v>
                </c:pt>
                <c:pt idx="889">
                  <c:v>3.076221729356976E-2</c:v>
                </c:pt>
                <c:pt idx="890">
                  <c:v>2.3273026041914946E-2</c:v>
                </c:pt>
                <c:pt idx="891">
                  <c:v>1.9020841311307546E-2</c:v>
                </c:pt>
                <c:pt idx="892">
                  <c:v>6.0127841638459856E-3</c:v>
                </c:pt>
                <c:pt idx="893">
                  <c:v>1.1400913896768117E-2</c:v>
                </c:pt>
                <c:pt idx="894">
                  <c:v>9.2098915301856987E-3</c:v>
                </c:pt>
                <c:pt idx="895">
                  <c:v>4.9485399241755434E-3</c:v>
                </c:pt>
                <c:pt idx="896">
                  <c:v>1.271296769759922E-2</c:v>
                </c:pt>
                <c:pt idx="897">
                  <c:v>1.339094335098423E-2</c:v>
                </c:pt>
                <c:pt idx="898">
                  <c:v>1.5710101743594995E-2</c:v>
                </c:pt>
                <c:pt idx="899">
                  <c:v>1.0670016698091311E-2</c:v>
                </c:pt>
                <c:pt idx="900">
                  <c:v>1.1004900656448546E-2</c:v>
                </c:pt>
                <c:pt idx="901">
                  <c:v>2.8237226959337836E-3</c:v>
                </c:pt>
                <c:pt idx="902">
                  <c:v>-4.1190660699157444E-3</c:v>
                </c:pt>
                <c:pt idx="903">
                  <c:v>-1.8192341783251909E-3</c:v>
                </c:pt>
                <c:pt idx="904">
                  <c:v>-2.8943668207046525E-3</c:v>
                </c:pt>
                <c:pt idx="905">
                  <c:v>-1.0515480515510545E-2</c:v>
                </c:pt>
                <c:pt idx="906">
                  <c:v>-1.4165558441926351E-2</c:v>
                </c:pt>
                <c:pt idx="907">
                  <c:v>-1.9020321373641402E-2</c:v>
                </c:pt>
                <c:pt idx="908">
                  <c:v>-1.6985305263605421E-2</c:v>
                </c:pt>
                <c:pt idx="909">
                  <c:v>-1.4998388211017177E-2</c:v>
                </c:pt>
                <c:pt idx="910">
                  <c:v>-1.7783599616037926E-2</c:v>
                </c:pt>
                <c:pt idx="911">
                  <c:v>-2.9403369034654236E-2</c:v>
                </c:pt>
                <c:pt idx="912">
                  <c:v>-2.8975971390939326E-2</c:v>
                </c:pt>
                <c:pt idx="913">
                  <c:v>-4.5876343109241935E-2</c:v>
                </c:pt>
                <c:pt idx="914">
                  <c:v>-4.4870161367785766E-2</c:v>
                </c:pt>
                <c:pt idx="915">
                  <c:v>-5.013549835874187E-2</c:v>
                </c:pt>
                <c:pt idx="916">
                  <c:v>-6.4947801710661945E-2</c:v>
                </c:pt>
                <c:pt idx="917">
                  <c:v>-6.2510535748588225E-2</c:v>
                </c:pt>
                <c:pt idx="918">
                  <c:v>-6.072882307111338E-2</c:v>
                </c:pt>
                <c:pt idx="919">
                  <c:v>-4.6682145448665002E-2</c:v>
                </c:pt>
                <c:pt idx="920">
                  <c:v>-5.3388962825903441E-2</c:v>
                </c:pt>
                <c:pt idx="921">
                  <c:v>-6.0098400716746658E-2</c:v>
                </c:pt>
                <c:pt idx="922">
                  <c:v>-6.492990300143453E-2</c:v>
                </c:pt>
                <c:pt idx="923">
                  <c:v>-7.5217604784446612E-2</c:v>
                </c:pt>
                <c:pt idx="924">
                  <c:v>-7.7651452889549444E-2</c:v>
                </c:pt>
                <c:pt idx="925">
                  <c:v>-6.2819058819295281E-2</c:v>
                </c:pt>
                <c:pt idx="926">
                  <c:v>-6.0535843459650129E-2</c:v>
                </c:pt>
                <c:pt idx="927">
                  <c:v>-6.8409065271701319E-2</c:v>
                </c:pt>
                <c:pt idx="928">
                  <c:v>-7.6062309596188316E-2</c:v>
                </c:pt>
                <c:pt idx="929">
                  <c:v>-7.1313273696229973E-2</c:v>
                </c:pt>
                <c:pt idx="930">
                  <c:v>-7.5649981579458569E-2</c:v>
                </c:pt>
                <c:pt idx="931">
                  <c:v>-7.9532504064010023E-2</c:v>
                </c:pt>
                <c:pt idx="932">
                  <c:v>-8.6783675961445095E-2</c:v>
                </c:pt>
                <c:pt idx="933">
                  <c:v>-9.879486164207818E-2</c:v>
                </c:pt>
                <c:pt idx="934">
                  <c:v>-0.10519589293077558</c:v>
                </c:pt>
                <c:pt idx="935">
                  <c:v>-9.4353411529361719E-2</c:v>
                </c:pt>
                <c:pt idx="936">
                  <c:v>-9.0150573662331812E-2</c:v>
                </c:pt>
                <c:pt idx="937">
                  <c:v>-8.8746475344930409E-2</c:v>
                </c:pt>
                <c:pt idx="938">
                  <c:v>-9.0624069451644362E-2</c:v>
                </c:pt>
                <c:pt idx="939">
                  <c:v>-8.9492556368167775E-2</c:v>
                </c:pt>
                <c:pt idx="940">
                  <c:v>-8.7106319278463351E-2</c:v>
                </c:pt>
                <c:pt idx="941">
                  <c:v>-7.8194764934394145E-2</c:v>
                </c:pt>
                <c:pt idx="942">
                  <c:v>-7.3848504039602525E-2</c:v>
                </c:pt>
                <c:pt idx="943">
                  <c:v>-5.6609388283533901E-2</c:v>
                </c:pt>
                <c:pt idx="944">
                  <c:v>-5.2667000417377263E-2</c:v>
                </c:pt>
                <c:pt idx="945">
                  <c:v>-5.6115534608038087E-2</c:v>
                </c:pt>
                <c:pt idx="946">
                  <c:v>-4.9355991887895412E-2</c:v>
                </c:pt>
                <c:pt idx="947">
                  <c:v>-6.624099618386925E-2</c:v>
                </c:pt>
                <c:pt idx="948">
                  <c:v>-7.6754404788084929E-2</c:v>
                </c:pt>
                <c:pt idx="949">
                  <c:v>-8.8118768874100417E-2</c:v>
                </c:pt>
                <c:pt idx="950">
                  <c:v>-8.1262810606560931E-2</c:v>
                </c:pt>
                <c:pt idx="951">
                  <c:v>-7.5876113241682419E-2</c:v>
                </c:pt>
                <c:pt idx="952">
                  <c:v>-6.5874360546452793E-2</c:v>
                </c:pt>
                <c:pt idx="953">
                  <c:v>-7.6954964550088767E-2</c:v>
                </c:pt>
                <c:pt idx="954">
                  <c:v>-7.3984418298461141E-2</c:v>
                </c:pt>
                <c:pt idx="955">
                  <c:v>-6.9956380956185393E-2</c:v>
                </c:pt>
                <c:pt idx="956">
                  <c:v>-7.2789958648126651E-2</c:v>
                </c:pt>
                <c:pt idx="957">
                  <c:v>-6.6786986184925845E-2</c:v>
                </c:pt>
                <c:pt idx="958">
                  <c:v>-6.7656213987961844E-2</c:v>
                </c:pt>
                <c:pt idx="959">
                  <c:v>-6.2909669667005175E-2</c:v>
                </c:pt>
                <c:pt idx="960">
                  <c:v>-5.5765101579270615E-2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0-485C-BFF3-EA930FB9C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07151"/>
        <c:axId val="197304751"/>
      </c:lineChart>
      <c:dateAx>
        <c:axId val="197307151"/>
        <c:scaling>
          <c:orientation val="minMax"/>
          <c:min val="4456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4751"/>
        <c:crosses val="autoZero"/>
        <c:auto val="1"/>
        <c:lblOffset val="100"/>
        <c:baseTimeUnit val="days"/>
        <c:majorUnit val="12"/>
        <c:majorTimeUnit val="months"/>
      </c:dateAx>
      <c:valAx>
        <c:axId val="19730475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800100" dist="50800" dir="5400000" algn="ctr" rotWithShape="0">
        <a:srgbClr val="4472C4">
          <a:alpha val="1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Cumulative and Excess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4851957422185"/>
          <c:y val="0.18969009642303714"/>
          <c:w val="0.80662117202546579"/>
          <c:h val="0.56564007113333314"/>
        </c:manualLayout>
      </c:layout>
      <c:lineChart>
        <c:grouping val="standard"/>
        <c:varyColors val="0"/>
        <c:ser>
          <c:idx val="0"/>
          <c:order val="0"/>
          <c:tx>
            <c:strRef>
              <c:f>DashboardData!$B$4</c:f>
              <c:strCache>
                <c:ptCount val="1"/>
                <c:pt idx="0">
                  <c:v>NIFTY 500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numRef>
              <c:f>DashboardData!$A$6:$A$1212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DashboardData!$B$6:$B$1212</c:f>
              <c:numCache>
                <c:formatCode>0.00%</c:formatCode>
                <c:ptCount val="1207"/>
                <c:pt idx="1">
                  <c:v>1.4237305028155678E-2</c:v>
                </c:pt>
                <c:pt idx="2">
                  <c:v>2.3471370907460098E-2</c:v>
                </c:pt>
                <c:pt idx="3">
                  <c:v>3.219215627647376E-2</c:v>
                </c:pt>
                <c:pt idx="4">
                  <c:v>3.08167638411323E-2</c:v>
                </c:pt>
                <c:pt idx="5">
                  <c:v>3.5251906114516451E-2</c:v>
                </c:pt>
                <c:pt idx="6">
                  <c:v>4.8886231125728763E-2</c:v>
                </c:pt>
                <c:pt idx="7">
                  <c:v>5.5299745851397963E-2</c:v>
                </c:pt>
                <c:pt idx="8">
                  <c:v>4.4251756615338644E-2</c:v>
                </c:pt>
                <c:pt idx="9">
                  <c:v>5.2529027757013846E-2</c:v>
                </c:pt>
                <c:pt idx="10">
                  <c:v>6.0043853092141442E-2</c:v>
                </c:pt>
                <c:pt idx="11">
                  <c:v>6.9776249563960668E-2</c:v>
                </c:pt>
                <c:pt idx="12">
                  <c:v>5.3964219863457563E-2</c:v>
                </c:pt>
                <c:pt idx="13">
                  <c:v>6.3841132207106188E-2</c:v>
                </c:pt>
                <c:pt idx="14">
                  <c:v>6.8326107539741887E-2</c:v>
                </c:pt>
                <c:pt idx="15">
                  <c:v>7.9897343897941786E-2</c:v>
                </c:pt>
                <c:pt idx="16">
                  <c:v>8.2189664623511183E-2</c:v>
                </c:pt>
                <c:pt idx="17">
                  <c:v>8.5722828524443129E-2</c:v>
                </c:pt>
                <c:pt idx="18">
                  <c:v>9.4219365126825272E-2</c:v>
                </c:pt>
                <c:pt idx="19">
                  <c:v>0.1033288483580006</c:v>
                </c:pt>
                <c:pt idx="20">
                  <c:v>0.10516270493845603</c:v>
                </c:pt>
                <c:pt idx="21">
                  <c:v>0.11438680420591019</c:v>
                </c:pt>
                <c:pt idx="22">
                  <c:v>0.11041510938356502</c:v>
                </c:pt>
                <c:pt idx="23">
                  <c:v>0.11341007624458066</c:v>
                </c:pt>
                <c:pt idx="24">
                  <c:v>0.11778043554093776</c:v>
                </c:pt>
                <c:pt idx="25">
                  <c:v>0.1186425474659889</c:v>
                </c:pt>
                <c:pt idx="26">
                  <c:v>0.12823042806597895</c:v>
                </c:pt>
                <c:pt idx="27">
                  <c:v>0.13084666367668318</c:v>
                </c:pt>
                <c:pt idx="28">
                  <c:v>0.13170877560173411</c:v>
                </c:pt>
                <c:pt idx="29">
                  <c:v>9.2764239796681025E-2</c:v>
                </c:pt>
                <c:pt idx="30">
                  <c:v>0.10387701200976718</c:v>
                </c:pt>
                <c:pt idx="31">
                  <c:v>0.11880699656151883</c:v>
                </c:pt>
                <c:pt idx="32">
                  <c:v>0.12874370857626949</c:v>
                </c:pt>
                <c:pt idx="33">
                  <c:v>0.13965216524642465</c:v>
                </c:pt>
                <c:pt idx="34">
                  <c:v>0.14287138087407181</c:v>
                </c:pt>
                <c:pt idx="35">
                  <c:v>0.1471221408282255</c:v>
                </c:pt>
                <c:pt idx="36">
                  <c:v>0.14798425275327642</c:v>
                </c:pt>
                <c:pt idx="37">
                  <c:v>0.15362037175462206</c:v>
                </c:pt>
                <c:pt idx="38">
                  <c:v>0.16527632431354955</c:v>
                </c:pt>
                <c:pt idx="39">
                  <c:v>0.17277121642497639</c:v>
                </c:pt>
                <c:pt idx="40">
                  <c:v>0.16987093237653861</c:v>
                </c:pt>
                <c:pt idx="41">
                  <c:v>0.17268151691832356</c:v>
                </c:pt>
                <c:pt idx="42">
                  <c:v>0.18857826281955448</c:v>
                </c:pt>
                <c:pt idx="43">
                  <c:v>0.19664125180644842</c:v>
                </c:pt>
                <c:pt idx="44">
                  <c:v>0.20180894005082983</c:v>
                </c:pt>
                <c:pt idx="45">
                  <c:v>0.20008969950665279</c:v>
                </c:pt>
                <c:pt idx="46">
                  <c:v>0.20292021727213827</c:v>
                </c:pt>
                <c:pt idx="47">
                  <c:v>0.18913639308317154</c:v>
                </c:pt>
                <c:pt idx="48">
                  <c:v>0.17368814471520411</c:v>
                </c:pt>
                <c:pt idx="49">
                  <c:v>0.1941844819853491</c:v>
                </c:pt>
                <c:pt idx="50">
                  <c:v>0.20380226242088995</c:v>
                </c:pt>
                <c:pt idx="51">
                  <c:v>0.19758309662630191</c:v>
                </c:pt>
                <c:pt idx="52">
                  <c:v>0.18149200179399005</c:v>
                </c:pt>
                <c:pt idx="53">
                  <c:v>0.1704489958638562</c:v>
                </c:pt>
                <c:pt idx="54">
                  <c:v>0.15077988737728609</c:v>
                </c:pt>
                <c:pt idx="55">
                  <c:v>0.14043454427667301</c:v>
                </c:pt>
                <c:pt idx="56">
                  <c:v>0.1264663377684756</c:v>
                </c:pt>
                <c:pt idx="57">
                  <c:v>0.17308516469826074</c:v>
                </c:pt>
                <c:pt idx="58">
                  <c:v>0.20130064284646432</c:v>
                </c:pt>
                <c:pt idx="59">
                  <c:v>0.21334030996162845</c:v>
                </c:pt>
                <c:pt idx="60">
                  <c:v>0.22448298201026562</c:v>
                </c:pt>
                <c:pt idx="61">
                  <c:v>0.2238849852992475</c:v>
                </c:pt>
                <c:pt idx="62">
                  <c:v>0.23997608013155913</c:v>
                </c:pt>
                <c:pt idx="63">
                  <c:v>0.23926845069018787</c:v>
                </c:pt>
                <c:pt idx="64">
                  <c:v>0.24108735735286801</c:v>
                </c:pt>
                <c:pt idx="65">
                  <c:v>0.24723177355857873</c:v>
                </c:pt>
                <c:pt idx="66">
                  <c:v>0.24667862660088691</c:v>
                </c:pt>
                <c:pt idx="67">
                  <c:v>0.25898739223600931</c:v>
                </c:pt>
                <c:pt idx="68">
                  <c:v>0.26049733393133012</c:v>
                </c:pt>
                <c:pt idx="69">
                  <c:v>0.25553894453580517</c:v>
                </c:pt>
                <c:pt idx="70">
                  <c:v>0.25237454527333436</c:v>
                </c:pt>
                <c:pt idx="71">
                  <c:v>0.23972691483530162</c:v>
                </c:pt>
                <c:pt idx="72">
                  <c:v>0.21717745552399448</c:v>
                </c:pt>
                <c:pt idx="73">
                  <c:v>0.22227537748542381</c:v>
                </c:pt>
                <c:pt idx="74">
                  <c:v>0.2413614391787513</c:v>
                </c:pt>
                <c:pt idx="75">
                  <c:v>0.25258882742811584</c:v>
                </c:pt>
                <c:pt idx="76">
                  <c:v>0.21407285593262571</c:v>
                </c:pt>
                <c:pt idx="77">
                  <c:v>0.23270045348083901</c:v>
                </c:pt>
                <c:pt idx="78">
                  <c:v>0.24776000398664477</c:v>
                </c:pt>
                <c:pt idx="79">
                  <c:v>0.27221806946728444</c:v>
                </c:pt>
                <c:pt idx="80">
                  <c:v>0.26464842776698072</c:v>
                </c:pt>
                <c:pt idx="81">
                  <c:v>0.24971345990930383</c:v>
                </c:pt>
                <c:pt idx="82">
                  <c:v>0.25170179897343914</c:v>
                </c:pt>
                <c:pt idx="83">
                  <c:v>0.25750735037623973</c:v>
                </c:pt>
                <c:pt idx="84">
                  <c:v>0.26489759306323823</c:v>
                </c:pt>
                <c:pt idx="85">
                  <c:v>0.25518512981511932</c:v>
                </c:pt>
                <c:pt idx="86">
                  <c:v>0.24683809239049181</c:v>
                </c:pt>
                <c:pt idx="87">
                  <c:v>0.24709224099267457</c:v>
                </c:pt>
                <c:pt idx="88">
                  <c:v>0.22787661334529319</c:v>
                </c:pt>
                <c:pt idx="89">
                  <c:v>0.21338017640902973</c:v>
                </c:pt>
                <c:pt idx="90">
                  <c:v>0.22733841630537688</c:v>
                </c:pt>
                <c:pt idx="91">
                  <c:v>0.22974036976129963</c:v>
                </c:pt>
                <c:pt idx="92">
                  <c:v>0.23758409328748686</c:v>
                </c:pt>
                <c:pt idx="93">
                  <c:v>0.21564758060497335</c:v>
                </c:pt>
                <c:pt idx="94">
                  <c:v>0.19532565904220855</c:v>
                </c:pt>
                <c:pt idx="95">
                  <c:v>0.21083370708127758</c:v>
                </c:pt>
                <c:pt idx="96">
                  <c:v>0.23465390940349828</c:v>
                </c:pt>
                <c:pt idx="97">
                  <c:v>0.22725868341057476</c:v>
                </c:pt>
                <c:pt idx="98">
                  <c:v>0.24373349279912304</c:v>
                </c:pt>
                <c:pt idx="99">
                  <c:v>0.22575372502117919</c:v>
                </c:pt>
                <c:pt idx="100">
                  <c:v>0.23168385907210842</c:v>
                </c:pt>
                <c:pt idx="101">
                  <c:v>0.2439627248716798</c:v>
                </c:pt>
                <c:pt idx="102">
                  <c:v>0.24997757512333685</c:v>
                </c:pt>
                <c:pt idx="103">
                  <c:v>0.24855733293466886</c:v>
                </c:pt>
                <c:pt idx="104">
                  <c:v>0.19839537549210151</c:v>
                </c:pt>
                <c:pt idx="105">
                  <c:v>0.21460108636069175</c:v>
                </c:pt>
                <c:pt idx="106">
                  <c:v>0.21967409179249509</c:v>
                </c:pt>
                <c:pt idx="107">
                  <c:v>0.22569890865600239</c:v>
                </c:pt>
                <c:pt idx="108">
                  <c:v>0.20361289679573447</c:v>
                </c:pt>
                <c:pt idx="109">
                  <c:v>0.20151492500124579</c:v>
                </c:pt>
                <c:pt idx="110">
                  <c:v>0.20915433298450181</c:v>
                </c:pt>
                <c:pt idx="111">
                  <c:v>0.20651816415009727</c:v>
                </c:pt>
                <c:pt idx="112">
                  <c:v>0.21760601983355765</c:v>
                </c:pt>
                <c:pt idx="113">
                  <c:v>0.23212737329944688</c:v>
                </c:pt>
                <c:pt idx="114">
                  <c:v>0.24761548811481537</c:v>
                </c:pt>
                <c:pt idx="115">
                  <c:v>0.24909552997458517</c:v>
                </c:pt>
                <c:pt idx="116">
                  <c:v>0.23230677231275232</c:v>
                </c:pt>
                <c:pt idx="117">
                  <c:v>0.23538645537449554</c:v>
                </c:pt>
                <c:pt idx="118">
                  <c:v>0.22593810734040964</c:v>
                </c:pt>
                <c:pt idx="119">
                  <c:v>0.23715552897792391</c:v>
                </c:pt>
                <c:pt idx="120">
                  <c:v>0.24601584691284195</c:v>
                </c:pt>
                <c:pt idx="121">
                  <c:v>0.25211541336522658</c:v>
                </c:pt>
                <c:pt idx="122">
                  <c:v>0.2627597548213485</c:v>
                </c:pt>
                <c:pt idx="123">
                  <c:v>0.26000398664474011</c:v>
                </c:pt>
                <c:pt idx="124">
                  <c:v>0.24960881048487571</c:v>
                </c:pt>
                <c:pt idx="125">
                  <c:v>0.24305077988737733</c:v>
                </c:pt>
                <c:pt idx="126">
                  <c:v>0.26297902028205522</c:v>
                </c:pt>
                <c:pt idx="127">
                  <c:v>0.27962326207205868</c:v>
                </c:pt>
                <c:pt idx="128">
                  <c:v>0.2766233119051178</c:v>
                </c:pt>
                <c:pt idx="129">
                  <c:v>0.2693925350077242</c:v>
                </c:pt>
                <c:pt idx="130">
                  <c:v>0.28747196890417115</c:v>
                </c:pt>
                <c:pt idx="131">
                  <c:v>0.29191707778940557</c:v>
                </c:pt>
                <c:pt idx="132">
                  <c:v>0.29197189415458213</c:v>
                </c:pt>
                <c:pt idx="133">
                  <c:v>0.2978721283699608</c:v>
                </c:pt>
                <c:pt idx="134">
                  <c:v>0.30226242089001842</c:v>
                </c:pt>
                <c:pt idx="135">
                  <c:v>0.30732545970997149</c:v>
                </c:pt>
                <c:pt idx="136">
                  <c:v>0.31821896646235115</c:v>
                </c:pt>
                <c:pt idx="137">
                  <c:v>0.31662929187222799</c:v>
                </c:pt>
                <c:pt idx="138">
                  <c:v>0.32299297353864564</c:v>
                </c:pt>
                <c:pt idx="139">
                  <c:v>0.33358249862959077</c:v>
                </c:pt>
                <c:pt idx="140">
                  <c:v>0.33491802461753117</c:v>
                </c:pt>
                <c:pt idx="141">
                  <c:v>0.34346439427916486</c:v>
                </c:pt>
                <c:pt idx="142">
                  <c:v>0.34514875168186565</c:v>
                </c:pt>
                <c:pt idx="143">
                  <c:v>0.33516718991378869</c:v>
                </c:pt>
                <c:pt idx="144">
                  <c:v>0.34720685702895304</c:v>
                </c:pt>
                <c:pt idx="145">
                  <c:v>0.35185628145711867</c:v>
                </c:pt>
                <c:pt idx="146">
                  <c:v>0.35088952010763941</c:v>
                </c:pt>
                <c:pt idx="147">
                  <c:v>0.35623660736532603</c:v>
                </c:pt>
                <c:pt idx="148">
                  <c:v>0.34654906064683311</c:v>
                </c:pt>
                <c:pt idx="149">
                  <c:v>0.33803259082075043</c:v>
                </c:pt>
                <c:pt idx="150">
                  <c:v>0.33418547864653414</c:v>
                </c:pt>
                <c:pt idx="151">
                  <c:v>0.3411172571884189</c:v>
                </c:pt>
                <c:pt idx="152">
                  <c:v>0.34460557133602432</c:v>
                </c:pt>
                <c:pt idx="153">
                  <c:v>0.337853191807445</c:v>
                </c:pt>
                <c:pt idx="154">
                  <c:v>0.34232820052823043</c:v>
                </c:pt>
                <c:pt idx="155">
                  <c:v>0.34941944485971987</c:v>
                </c:pt>
                <c:pt idx="156">
                  <c:v>0.34878656500722571</c:v>
                </c:pt>
                <c:pt idx="157">
                  <c:v>0.34369362635172185</c:v>
                </c:pt>
                <c:pt idx="158">
                  <c:v>0.34285643095629625</c:v>
                </c:pt>
                <c:pt idx="159">
                  <c:v>0.34091792495141271</c:v>
                </c:pt>
                <c:pt idx="160">
                  <c:v>0.34493945283300942</c:v>
                </c:pt>
                <c:pt idx="161">
                  <c:v>0.35403896945233471</c:v>
                </c:pt>
                <c:pt idx="162">
                  <c:v>0.35288284247769974</c:v>
                </c:pt>
                <c:pt idx="163">
                  <c:v>0.35854886131459618</c:v>
                </c:pt>
                <c:pt idx="164">
                  <c:v>0.3487516818657499</c:v>
                </c:pt>
                <c:pt idx="165">
                  <c:v>0.34827826780286042</c:v>
                </c:pt>
                <c:pt idx="166">
                  <c:v>0.35037623959734887</c:v>
                </c:pt>
                <c:pt idx="167">
                  <c:v>0.3583345791598147</c:v>
                </c:pt>
                <c:pt idx="168">
                  <c:v>0.36154881148153684</c:v>
                </c:pt>
                <c:pt idx="169">
                  <c:v>0.36745402900284052</c:v>
                </c:pt>
                <c:pt idx="170">
                  <c:v>0.36964668360990682</c:v>
                </c:pt>
                <c:pt idx="171">
                  <c:v>0.35743758409328752</c:v>
                </c:pt>
                <c:pt idx="172">
                  <c:v>0.34505406886928802</c:v>
                </c:pt>
                <c:pt idx="173">
                  <c:v>0.36245577315991429</c:v>
                </c:pt>
                <c:pt idx="174">
                  <c:v>0.36413016395076503</c:v>
                </c:pt>
                <c:pt idx="175">
                  <c:v>0.36294413714057905</c:v>
                </c:pt>
                <c:pt idx="176">
                  <c:v>0.35648577266158354</c:v>
                </c:pt>
                <c:pt idx="177">
                  <c:v>0.35338117307021477</c:v>
                </c:pt>
                <c:pt idx="178">
                  <c:v>0.35981960432550952</c:v>
                </c:pt>
                <c:pt idx="179">
                  <c:v>0.36186275975482141</c:v>
                </c:pt>
                <c:pt idx="180">
                  <c:v>0.37376787761000663</c:v>
                </c:pt>
                <c:pt idx="181">
                  <c:v>0.38926595903722538</c:v>
                </c:pt>
                <c:pt idx="182">
                  <c:v>0.39227089251009128</c:v>
                </c:pt>
                <c:pt idx="183">
                  <c:v>0.39348681915582784</c:v>
                </c:pt>
                <c:pt idx="184">
                  <c:v>0.39080580056809677</c:v>
                </c:pt>
                <c:pt idx="185">
                  <c:v>0.38885234464543772</c:v>
                </c:pt>
                <c:pt idx="186">
                  <c:v>0.38463646783276029</c:v>
                </c:pt>
                <c:pt idx="187">
                  <c:v>0.38302187671301136</c:v>
                </c:pt>
                <c:pt idx="188">
                  <c:v>0.39253002441819906</c:v>
                </c:pt>
                <c:pt idx="189">
                  <c:v>0.40183385658045534</c:v>
                </c:pt>
                <c:pt idx="190">
                  <c:v>0.40238202023222192</c:v>
                </c:pt>
                <c:pt idx="191">
                  <c:v>0.40659789704489957</c:v>
                </c:pt>
                <c:pt idx="192">
                  <c:v>0.40484875666517151</c:v>
                </c:pt>
                <c:pt idx="193">
                  <c:v>0.38973937310011464</c:v>
                </c:pt>
                <c:pt idx="194">
                  <c:v>0.38840384711217424</c:v>
                </c:pt>
                <c:pt idx="195">
                  <c:v>0.40162954103752435</c:v>
                </c:pt>
                <c:pt idx="196">
                  <c:v>0.40465440773409078</c:v>
                </c:pt>
                <c:pt idx="197">
                  <c:v>0.40598495041610616</c:v>
                </c:pt>
                <c:pt idx="198">
                  <c:v>0.41451138685403888</c:v>
                </c:pt>
                <c:pt idx="199">
                  <c:v>0.4349828075945581</c:v>
                </c:pt>
                <c:pt idx="200">
                  <c:v>0.45073005431803459</c:v>
                </c:pt>
                <c:pt idx="201">
                  <c:v>0.45027657347884587</c:v>
                </c:pt>
                <c:pt idx="202">
                  <c:v>0.46353216723974699</c:v>
                </c:pt>
                <c:pt idx="203">
                  <c:v>0.47100214282154784</c:v>
                </c:pt>
                <c:pt idx="204">
                  <c:v>0.4756416006378632</c:v>
                </c:pt>
                <c:pt idx="205">
                  <c:v>0.47348881247819796</c:v>
                </c:pt>
                <c:pt idx="206">
                  <c:v>0.47541735187123146</c:v>
                </c:pt>
                <c:pt idx="207">
                  <c:v>0.47869138386405541</c:v>
                </c:pt>
                <c:pt idx="208">
                  <c:v>0.48026112523047804</c:v>
                </c:pt>
                <c:pt idx="209">
                  <c:v>0.48545871331041024</c:v>
                </c:pt>
                <c:pt idx="210">
                  <c:v>0.4970399162804604</c:v>
                </c:pt>
                <c:pt idx="211">
                  <c:v>0.50544675337618972</c:v>
                </c:pt>
                <c:pt idx="212">
                  <c:v>0.4977076792744306</c:v>
                </c:pt>
                <c:pt idx="213">
                  <c:v>0.47772462251457615</c:v>
                </c:pt>
                <c:pt idx="214">
                  <c:v>0.48963970698161163</c:v>
                </c:pt>
                <c:pt idx="215">
                  <c:v>0.49404993272537001</c:v>
                </c:pt>
                <c:pt idx="216">
                  <c:v>0.51546818159166796</c:v>
                </c:pt>
                <c:pt idx="217">
                  <c:v>0.5141226889918773</c:v>
                </c:pt>
                <c:pt idx="218">
                  <c:v>0.5138336572482185</c:v>
                </c:pt>
                <c:pt idx="219">
                  <c:v>0.50451985847411174</c:v>
                </c:pt>
                <c:pt idx="220">
                  <c:v>0.50365774654906081</c:v>
                </c:pt>
                <c:pt idx="221">
                  <c:v>0.50023919868440725</c:v>
                </c:pt>
                <c:pt idx="222">
                  <c:v>0.49638211989834069</c:v>
                </c:pt>
                <c:pt idx="223">
                  <c:v>0.51304629491204468</c:v>
                </c:pt>
                <c:pt idx="224">
                  <c:v>0.52290825733791801</c:v>
                </c:pt>
                <c:pt idx="225">
                  <c:v>0.50840185378980407</c:v>
                </c:pt>
                <c:pt idx="226">
                  <c:v>0.52390990182887331</c:v>
                </c:pt>
                <c:pt idx="227">
                  <c:v>0.53138984402252465</c:v>
                </c:pt>
                <c:pt idx="228">
                  <c:v>0.53764887626451396</c:v>
                </c:pt>
                <c:pt idx="229">
                  <c:v>0.54302088005182636</c:v>
                </c:pt>
                <c:pt idx="230">
                  <c:v>0.55792096476802699</c:v>
                </c:pt>
                <c:pt idx="231">
                  <c:v>0.57165993920366764</c:v>
                </c:pt>
                <c:pt idx="232">
                  <c:v>0.58331090845667011</c:v>
                </c:pt>
                <c:pt idx="233">
                  <c:v>0.57052374545273343</c:v>
                </c:pt>
                <c:pt idx="234">
                  <c:v>0.55166691583196292</c:v>
                </c:pt>
                <c:pt idx="235">
                  <c:v>0.54359396023321871</c:v>
                </c:pt>
                <c:pt idx="236">
                  <c:v>0.53482832511087852</c:v>
                </c:pt>
                <c:pt idx="237">
                  <c:v>0.52831514426670667</c:v>
                </c:pt>
                <c:pt idx="238">
                  <c:v>0.54478995365525495</c:v>
                </c:pt>
                <c:pt idx="239">
                  <c:v>0.54326506204215885</c:v>
                </c:pt>
                <c:pt idx="240">
                  <c:v>0.51401305626152394</c:v>
                </c:pt>
                <c:pt idx="241">
                  <c:v>0.50365276324313557</c:v>
                </c:pt>
                <c:pt idx="242">
                  <c:v>0.52516071161608613</c:v>
                </c:pt>
                <c:pt idx="243">
                  <c:v>0.52635172173219713</c:v>
                </c:pt>
                <c:pt idx="244">
                  <c:v>0.52317237255195104</c:v>
                </c:pt>
                <c:pt idx="245">
                  <c:v>0.54683310908456662</c:v>
                </c:pt>
                <c:pt idx="246">
                  <c:v>0.54900583046793261</c:v>
                </c:pt>
                <c:pt idx="247">
                  <c:v>0.54692779189714469</c:v>
                </c:pt>
                <c:pt idx="248">
                  <c:v>0.53596451886181296</c:v>
                </c:pt>
                <c:pt idx="249">
                  <c:v>0.55269846015846902</c:v>
                </c:pt>
                <c:pt idx="250">
                  <c:v>0.55405391937011017</c:v>
                </c:pt>
                <c:pt idx="251">
                  <c:v>0.54735635620670742</c:v>
                </c:pt>
                <c:pt idx="252">
                  <c:v>0.54033487815817027</c:v>
                </c:pt>
                <c:pt idx="253">
                  <c:v>0.52514576169831062</c:v>
                </c:pt>
                <c:pt idx="254">
                  <c:v>0.49266955698410331</c:v>
                </c:pt>
                <c:pt idx="255">
                  <c:v>0.50573578511984851</c:v>
                </c:pt>
                <c:pt idx="256">
                  <c:v>0.49962625205561362</c:v>
                </c:pt>
                <c:pt idx="257">
                  <c:v>0.51000149499177749</c:v>
                </c:pt>
                <c:pt idx="258">
                  <c:v>0.46580953804754088</c:v>
                </c:pt>
                <c:pt idx="259">
                  <c:v>0.46075148253351284</c:v>
                </c:pt>
                <c:pt idx="260">
                  <c:v>0.45994418697363826</c:v>
                </c:pt>
                <c:pt idx="261">
                  <c:v>0.47353366223152449</c:v>
                </c:pt>
                <c:pt idx="262">
                  <c:v>0.49239547515822002</c:v>
                </c:pt>
                <c:pt idx="263">
                  <c:v>0.48066975631634024</c:v>
                </c:pt>
                <c:pt idx="264">
                  <c:v>0.45695420341854787</c:v>
                </c:pt>
                <c:pt idx="265">
                  <c:v>0.47849703493297446</c:v>
                </c:pt>
                <c:pt idx="266">
                  <c:v>0.5022923207255694</c:v>
                </c:pt>
                <c:pt idx="267">
                  <c:v>0.50760950814770522</c:v>
                </c:pt>
                <c:pt idx="268">
                  <c:v>0.51044002591319071</c:v>
                </c:pt>
                <c:pt idx="269">
                  <c:v>0.50139532565904221</c:v>
                </c:pt>
                <c:pt idx="270">
                  <c:v>0.499302337170479</c:v>
                </c:pt>
                <c:pt idx="271">
                  <c:v>0.4903174365874321</c:v>
                </c:pt>
                <c:pt idx="272">
                  <c:v>0.48865799571435709</c:v>
                </c:pt>
                <c:pt idx="273">
                  <c:v>0.46241590671251309</c:v>
                </c:pt>
                <c:pt idx="274">
                  <c:v>0.42529526087606517</c:v>
                </c:pt>
                <c:pt idx="275">
                  <c:v>0.44131160611949971</c:v>
                </c:pt>
                <c:pt idx="276">
                  <c:v>0.45908705835451236</c:v>
                </c:pt>
                <c:pt idx="277">
                  <c:v>0.47021976379129926</c:v>
                </c:pt>
                <c:pt idx="278">
                  <c:v>0.46158369462301274</c:v>
                </c:pt>
                <c:pt idx="279">
                  <c:v>0.46784272686500228</c:v>
                </c:pt>
                <c:pt idx="280">
                  <c:v>0.48182089998505018</c:v>
                </c:pt>
                <c:pt idx="281">
                  <c:v>0.48137738575771172</c:v>
                </c:pt>
                <c:pt idx="282">
                  <c:v>0.47924951412767225</c:v>
                </c:pt>
                <c:pt idx="283">
                  <c:v>0.4946130462949121</c:v>
                </c:pt>
                <c:pt idx="284">
                  <c:v>0.51538346539094038</c:v>
                </c:pt>
                <c:pt idx="285">
                  <c:v>0.52676035281805955</c:v>
                </c:pt>
                <c:pt idx="286">
                  <c:v>0.53449942691981867</c:v>
                </c:pt>
                <c:pt idx="287">
                  <c:v>0.52390491852294807</c:v>
                </c:pt>
                <c:pt idx="288">
                  <c:v>0.52973040314944919</c:v>
                </c:pt>
                <c:pt idx="289">
                  <c:v>0.54438132256939253</c:v>
                </c:pt>
                <c:pt idx="290">
                  <c:v>0.54786963671699795</c:v>
                </c:pt>
                <c:pt idx="291">
                  <c:v>0.56155877809338706</c:v>
                </c:pt>
                <c:pt idx="292">
                  <c:v>0.56685603229182235</c:v>
                </c:pt>
                <c:pt idx="293">
                  <c:v>0.56778791049982558</c:v>
                </c:pt>
                <c:pt idx="294">
                  <c:v>0.57285593262570389</c:v>
                </c:pt>
                <c:pt idx="295">
                  <c:v>0.55211043005930138</c:v>
                </c:pt>
                <c:pt idx="296">
                  <c:v>0.54208401853789812</c:v>
                </c:pt>
                <c:pt idx="297">
                  <c:v>0.53098121293666223</c:v>
                </c:pt>
                <c:pt idx="298">
                  <c:v>0.51301141177056842</c:v>
                </c:pt>
                <c:pt idx="299">
                  <c:v>0.46629291872228018</c:v>
                </c:pt>
                <c:pt idx="300">
                  <c:v>0.4782678028604177</c:v>
                </c:pt>
                <c:pt idx="301">
                  <c:v>0.46306871978870801</c:v>
                </c:pt>
                <c:pt idx="302">
                  <c:v>0.46740917924951408</c:v>
                </c:pt>
                <c:pt idx="303">
                  <c:v>0.48716300393681178</c:v>
                </c:pt>
                <c:pt idx="304">
                  <c:v>0.50657298051527389</c:v>
                </c:pt>
                <c:pt idx="305">
                  <c:v>0.52422883340808291</c:v>
                </c:pt>
                <c:pt idx="306">
                  <c:v>0.5085364030497832</c:v>
                </c:pt>
                <c:pt idx="307">
                  <c:v>0.50350824737130617</c:v>
                </c:pt>
                <c:pt idx="308">
                  <c:v>0.48209498181093347</c:v>
                </c:pt>
                <c:pt idx="309">
                  <c:v>0.48074450590521756</c:v>
                </c:pt>
                <c:pt idx="310">
                  <c:v>0.49662131858274794</c:v>
                </c:pt>
                <c:pt idx="311">
                  <c:v>0.50617431604126195</c:v>
                </c:pt>
                <c:pt idx="312">
                  <c:v>0.48415807046394566</c:v>
                </c:pt>
                <c:pt idx="313">
                  <c:v>0.43523197289081583</c:v>
                </c:pt>
                <c:pt idx="314">
                  <c:v>0.47561170080231219</c:v>
                </c:pt>
                <c:pt idx="315">
                  <c:v>0.47405192604774005</c:v>
                </c:pt>
                <c:pt idx="316">
                  <c:v>0.47227288583246119</c:v>
                </c:pt>
                <c:pt idx="317">
                  <c:v>0.46615836946230127</c:v>
                </c:pt>
                <c:pt idx="318">
                  <c:v>0.45483629840035888</c:v>
                </c:pt>
                <c:pt idx="319">
                  <c:v>0.44406737429610788</c:v>
                </c:pt>
                <c:pt idx="320">
                  <c:v>0.44585139781731198</c:v>
                </c:pt>
                <c:pt idx="321">
                  <c:v>0.37297054866198254</c:v>
                </c:pt>
                <c:pt idx="322">
                  <c:v>0.41400308964967358</c:v>
                </c:pt>
                <c:pt idx="323">
                  <c:v>0.42601784023521216</c:v>
                </c:pt>
                <c:pt idx="324">
                  <c:v>0.41523894951911089</c:v>
                </c:pt>
                <c:pt idx="325">
                  <c:v>0.40887526785269346</c:v>
                </c:pt>
                <c:pt idx="326">
                  <c:v>0.38467633428016135</c:v>
                </c:pt>
                <c:pt idx="327">
                  <c:v>0.35189614790451995</c:v>
                </c:pt>
                <c:pt idx="328">
                  <c:v>0.36609856979119959</c:v>
                </c:pt>
                <c:pt idx="329">
                  <c:v>0.39329247022474711</c:v>
                </c:pt>
                <c:pt idx="330">
                  <c:v>0.41416255543927849</c:v>
                </c:pt>
                <c:pt idx="331">
                  <c:v>0.41896147904519854</c:v>
                </c:pt>
                <c:pt idx="332">
                  <c:v>0.43266058703343813</c:v>
                </c:pt>
                <c:pt idx="333">
                  <c:v>0.41683859072108431</c:v>
                </c:pt>
                <c:pt idx="334">
                  <c:v>0.44334479493696111</c:v>
                </c:pt>
                <c:pt idx="335">
                  <c:v>0.46725469676583442</c:v>
                </c:pt>
                <c:pt idx="336">
                  <c:v>0.45535954552249969</c:v>
                </c:pt>
                <c:pt idx="337">
                  <c:v>0.46748891214431643</c:v>
                </c:pt>
                <c:pt idx="338">
                  <c:v>0.46460856131957939</c:v>
                </c:pt>
                <c:pt idx="339">
                  <c:v>0.46502715901729208</c:v>
                </c:pt>
                <c:pt idx="340">
                  <c:v>0.46027806847062358</c:v>
                </c:pt>
                <c:pt idx="341">
                  <c:v>0.46268500523247136</c:v>
                </c:pt>
                <c:pt idx="342">
                  <c:v>0.47126127472965562</c:v>
                </c:pt>
                <c:pt idx="343">
                  <c:v>0.48471620072756272</c:v>
                </c:pt>
                <c:pt idx="344">
                  <c:v>0.48447700204315547</c:v>
                </c:pt>
                <c:pt idx="345">
                  <c:v>0.50369262969053663</c:v>
                </c:pt>
                <c:pt idx="346">
                  <c:v>0.53328350027408189</c:v>
                </c:pt>
                <c:pt idx="347">
                  <c:v>0.53391139682065081</c:v>
                </c:pt>
                <c:pt idx="348">
                  <c:v>0.52767229780236202</c:v>
                </c:pt>
                <c:pt idx="349">
                  <c:v>0.51504958389395528</c:v>
                </c:pt>
                <c:pt idx="350">
                  <c:v>0.52911745652065578</c:v>
                </c:pt>
                <c:pt idx="351">
                  <c:v>0.52743309911795477</c:v>
                </c:pt>
                <c:pt idx="352">
                  <c:v>0.51140678726267019</c:v>
                </c:pt>
                <c:pt idx="353">
                  <c:v>0.50880051826381623</c:v>
                </c:pt>
                <c:pt idx="354">
                  <c:v>0.48762146808192552</c:v>
                </c:pt>
                <c:pt idx="355">
                  <c:v>0.46774804405242443</c:v>
                </c:pt>
                <c:pt idx="356">
                  <c:v>0.48007175960532211</c:v>
                </c:pt>
                <c:pt idx="357">
                  <c:v>0.50036876463846114</c:v>
                </c:pt>
                <c:pt idx="358">
                  <c:v>0.48451188518463151</c:v>
                </c:pt>
                <c:pt idx="359">
                  <c:v>0.46240095679473758</c:v>
                </c:pt>
                <c:pt idx="360">
                  <c:v>0.48486071659939212</c:v>
                </c:pt>
                <c:pt idx="361">
                  <c:v>0.47067324463048776</c:v>
                </c:pt>
                <c:pt idx="362">
                  <c:v>0.48641052474211399</c:v>
                </c:pt>
                <c:pt idx="363">
                  <c:v>0.47339911297154535</c:v>
                </c:pt>
                <c:pt idx="364">
                  <c:v>0.46870982209597845</c:v>
                </c:pt>
                <c:pt idx="365">
                  <c:v>0.43452932675536959</c:v>
                </c:pt>
                <c:pt idx="366">
                  <c:v>0.43474360891015107</c:v>
                </c:pt>
                <c:pt idx="367">
                  <c:v>0.40985199581402298</c:v>
                </c:pt>
                <c:pt idx="368">
                  <c:v>0.39450341356455865</c:v>
                </c:pt>
                <c:pt idx="369">
                  <c:v>0.38096875467184943</c:v>
                </c:pt>
                <c:pt idx="370">
                  <c:v>0.37258185079982042</c:v>
                </c:pt>
                <c:pt idx="371">
                  <c:v>0.34202920217272137</c:v>
                </c:pt>
                <c:pt idx="372">
                  <c:v>0.34265211541336527</c:v>
                </c:pt>
                <c:pt idx="373">
                  <c:v>0.35258882742811593</c:v>
                </c:pt>
                <c:pt idx="374">
                  <c:v>0.38795534957891054</c:v>
                </c:pt>
                <c:pt idx="375">
                  <c:v>0.38717297054866195</c:v>
                </c:pt>
                <c:pt idx="376">
                  <c:v>0.35056560522250457</c:v>
                </c:pt>
                <c:pt idx="377">
                  <c:v>0.38486569990531705</c:v>
                </c:pt>
                <c:pt idx="378">
                  <c:v>0.37896048238401359</c:v>
                </c:pt>
                <c:pt idx="379">
                  <c:v>0.37013504759057159</c:v>
                </c:pt>
                <c:pt idx="380">
                  <c:v>0.35423830168934067</c:v>
                </c:pt>
                <c:pt idx="381">
                  <c:v>0.36767329446354702</c:v>
                </c:pt>
                <c:pt idx="382">
                  <c:v>0.38268301191010123</c:v>
                </c:pt>
                <c:pt idx="383">
                  <c:v>0.41075397418647519</c:v>
                </c:pt>
                <c:pt idx="384">
                  <c:v>0.40724572681516924</c:v>
                </c:pt>
                <c:pt idx="385">
                  <c:v>0.40358798026610843</c:v>
                </c:pt>
                <c:pt idx="386">
                  <c:v>0.41206458364479004</c:v>
                </c:pt>
                <c:pt idx="387">
                  <c:v>0.4030896496735934</c:v>
                </c:pt>
                <c:pt idx="388">
                  <c:v>0.40071759605322166</c:v>
                </c:pt>
                <c:pt idx="389">
                  <c:v>0.38890716101061451</c:v>
                </c:pt>
                <c:pt idx="390">
                  <c:v>0.38405342103951767</c:v>
                </c:pt>
                <c:pt idx="391">
                  <c:v>0.3930433049284896</c:v>
                </c:pt>
                <c:pt idx="392">
                  <c:v>0.37357352867892568</c:v>
                </c:pt>
                <c:pt idx="393">
                  <c:v>0.33721034534310057</c:v>
                </c:pt>
                <c:pt idx="394">
                  <c:v>0.33435989435391433</c:v>
                </c:pt>
                <c:pt idx="395">
                  <c:v>0.33361738177106703</c:v>
                </c:pt>
                <c:pt idx="396">
                  <c:v>0.3045497583096628</c:v>
                </c:pt>
                <c:pt idx="397">
                  <c:v>0.29513629341705294</c:v>
                </c:pt>
                <c:pt idx="398">
                  <c:v>0.29075098420292012</c:v>
                </c:pt>
                <c:pt idx="399">
                  <c:v>0.31976877460507303</c:v>
                </c:pt>
                <c:pt idx="400">
                  <c:v>0.30041859769771273</c:v>
                </c:pt>
                <c:pt idx="401">
                  <c:v>0.31347984252753269</c:v>
                </c:pt>
                <c:pt idx="402">
                  <c:v>0.32780186375641596</c:v>
                </c:pt>
                <c:pt idx="403">
                  <c:v>0.33996611351970896</c:v>
                </c:pt>
                <c:pt idx="404">
                  <c:v>0.34192953605421827</c:v>
                </c:pt>
                <c:pt idx="405">
                  <c:v>0.33730502815567842</c:v>
                </c:pt>
                <c:pt idx="406">
                  <c:v>0.33428514476503701</c:v>
                </c:pt>
                <c:pt idx="407">
                  <c:v>0.33497284098270796</c:v>
                </c:pt>
                <c:pt idx="408">
                  <c:v>0.34276673144964365</c:v>
                </c:pt>
                <c:pt idx="409">
                  <c:v>0.34169033736981125</c:v>
                </c:pt>
                <c:pt idx="410">
                  <c:v>0.35857876115014697</c:v>
                </c:pt>
                <c:pt idx="411">
                  <c:v>0.37196392086510199</c:v>
                </c:pt>
                <c:pt idx="412">
                  <c:v>0.3782080031893158</c:v>
                </c:pt>
                <c:pt idx="413">
                  <c:v>0.38404843773359243</c:v>
                </c:pt>
                <c:pt idx="414">
                  <c:v>0.37329944685304239</c:v>
                </c:pt>
                <c:pt idx="415">
                  <c:v>0.36811182538496046</c:v>
                </c:pt>
                <c:pt idx="416">
                  <c:v>0.36568993870533717</c:v>
                </c:pt>
                <c:pt idx="417">
                  <c:v>0.37441570738027607</c:v>
                </c:pt>
                <c:pt idx="418">
                  <c:v>0.39377086759356161</c:v>
                </c:pt>
                <c:pt idx="419">
                  <c:v>0.40047341406288939</c:v>
                </c:pt>
                <c:pt idx="420">
                  <c:v>0.41171076892410419</c:v>
                </c:pt>
                <c:pt idx="421">
                  <c:v>0.42241491005132792</c:v>
                </c:pt>
                <c:pt idx="422">
                  <c:v>0.42887327453032342</c:v>
                </c:pt>
                <c:pt idx="423">
                  <c:v>0.42318233916380121</c:v>
                </c:pt>
                <c:pt idx="424">
                  <c:v>0.40942343150446003</c:v>
                </c:pt>
                <c:pt idx="425">
                  <c:v>0.42149299845517518</c:v>
                </c:pt>
                <c:pt idx="426">
                  <c:v>0.44207903523197301</c:v>
                </c:pt>
                <c:pt idx="427">
                  <c:v>0.46166841082374033</c:v>
                </c:pt>
                <c:pt idx="428">
                  <c:v>0.47972791149648675</c:v>
                </c:pt>
                <c:pt idx="429">
                  <c:v>0.48269297852195159</c:v>
                </c:pt>
                <c:pt idx="430">
                  <c:v>0.48283749439378076</c:v>
                </c:pt>
                <c:pt idx="431">
                  <c:v>0.48427268650022426</c:v>
                </c:pt>
                <c:pt idx="432">
                  <c:v>0.4850650321423231</c:v>
                </c:pt>
                <c:pt idx="433">
                  <c:v>0.49432899785717854</c:v>
                </c:pt>
                <c:pt idx="434">
                  <c:v>0.49357651866248053</c:v>
                </c:pt>
                <c:pt idx="435">
                  <c:v>0.50447500872078543</c:v>
                </c:pt>
                <c:pt idx="436">
                  <c:v>0.50899985050082219</c:v>
                </c:pt>
                <c:pt idx="437">
                  <c:v>0.52294812378531907</c:v>
                </c:pt>
                <c:pt idx="438">
                  <c:v>0.53277021976379113</c:v>
                </c:pt>
                <c:pt idx="439">
                  <c:v>0.53531668909154329</c:v>
                </c:pt>
                <c:pt idx="440">
                  <c:v>0.51857776448896198</c:v>
                </c:pt>
                <c:pt idx="441">
                  <c:v>0.49516619325260369</c:v>
                </c:pt>
                <c:pt idx="442">
                  <c:v>0.50401156126974644</c:v>
                </c:pt>
                <c:pt idx="443">
                  <c:v>0.50898490058304668</c:v>
                </c:pt>
                <c:pt idx="444">
                  <c:v>0.50502317237255201</c:v>
                </c:pt>
                <c:pt idx="445">
                  <c:v>0.50969751333034319</c:v>
                </c:pt>
                <c:pt idx="446">
                  <c:v>0.49227587581601639</c:v>
                </c:pt>
                <c:pt idx="447">
                  <c:v>0.52738824936462847</c:v>
                </c:pt>
                <c:pt idx="448">
                  <c:v>0.51604126177306031</c:v>
                </c:pt>
                <c:pt idx="449">
                  <c:v>0.51508446703543131</c:v>
                </c:pt>
                <c:pt idx="450">
                  <c:v>0.52433348283251102</c:v>
                </c:pt>
                <c:pt idx="451">
                  <c:v>0.52619225594259222</c:v>
                </c:pt>
                <c:pt idx="452">
                  <c:v>0.52682513579508639</c:v>
                </c:pt>
                <c:pt idx="453">
                  <c:v>0.53891463596950229</c:v>
                </c:pt>
                <c:pt idx="454">
                  <c:v>0.5415757213335326</c:v>
                </c:pt>
                <c:pt idx="455">
                  <c:v>0.55253899436886433</c:v>
                </c:pt>
                <c:pt idx="456">
                  <c:v>0.561753127024468</c:v>
                </c:pt>
                <c:pt idx="457">
                  <c:v>0.55785119848507514</c:v>
                </c:pt>
                <c:pt idx="458">
                  <c:v>0.55283300941844815</c:v>
                </c:pt>
                <c:pt idx="459">
                  <c:v>0.51930532715403399</c:v>
                </c:pt>
                <c:pt idx="460">
                  <c:v>0.52424876663178344</c:v>
                </c:pt>
                <c:pt idx="461">
                  <c:v>0.54186973638311664</c:v>
                </c:pt>
                <c:pt idx="462">
                  <c:v>0.53099616285443774</c:v>
                </c:pt>
                <c:pt idx="463">
                  <c:v>0.5284098270792843</c:v>
                </c:pt>
                <c:pt idx="464">
                  <c:v>0.50073752927692228</c:v>
                </c:pt>
                <c:pt idx="465">
                  <c:v>0.46765336123984658</c:v>
                </c:pt>
                <c:pt idx="466">
                  <c:v>0.46781282702945126</c:v>
                </c:pt>
                <c:pt idx="467">
                  <c:v>0.45717845218517961</c:v>
                </c:pt>
                <c:pt idx="468">
                  <c:v>0.45537449544027497</c:v>
                </c:pt>
                <c:pt idx="469">
                  <c:v>0.47798375442268415</c:v>
                </c:pt>
                <c:pt idx="470">
                  <c:v>0.45896247570638371</c:v>
                </c:pt>
                <c:pt idx="471">
                  <c:v>0.49158319629242042</c:v>
                </c:pt>
                <c:pt idx="472">
                  <c:v>0.50027906513180831</c:v>
                </c:pt>
                <c:pt idx="473">
                  <c:v>0.49864952409428431</c:v>
                </c:pt>
                <c:pt idx="474">
                  <c:v>0.4901729207156027</c:v>
                </c:pt>
                <c:pt idx="475">
                  <c:v>0.46727462998953495</c:v>
                </c:pt>
                <c:pt idx="476">
                  <c:v>0.47804355409378596</c:v>
                </c:pt>
                <c:pt idx="477">
                  <c:v>0.46811182538496032</c:v>
                </c:pt>
                <c:pt idx="478">
                  <c:v>0.47656351223401616</c:v>
                </c:pt>
                <c:pt idx="479">
                  <c:v>0.48563811232371545</c:v>
                </c:pt>
                <c:pt idx="480">
                  <c:v>0.50062789654656892</c:v>
                </c:pt>
                <c:pt idx="481">
                  <c:v>0.50182887327453041</c:v>
                </c:pt>
                <c:pt idx="482">
                  <c:v>0.50616434942941146</c:v>
                </c:pt>
                <c:pt idx="483">
                  <c:v>0.50307469975581798</c:v>
                </c:pt>
                <c:pt idx="484">
                  <c:v>0.51074899088055026</c:v>
                </c:pt>
                <c:pt idx="485">
                  <c:v>0.51933522698958479</c:v>
                </c:pt>
                <c:pt idx="486">
                  <c:v>0.51907111177555199</c:v>
                </c:pt>
                <c:pt idx="487">
                  <c:v>0.53725021179050181</c:v>
                </c:pt>
                <c:pt idx="488">
                  <c:v>0.54855234962874366</c:v>
                </c:pt>
                <c:pt idx="489">
                  <c:v>0.5445806548063985</c:v>
                </c:pt>
                <c:pt idx="490">
                  <c:v>0.54329994518363489</c:v>
                </c:pt>
                <c:pt idx="491">
                  <c:v>0.54789953655254897</c:v>
                </c:pt>
                <c:pt idx="492">
                  <c:v>0.55630139034235304</c:v>
                </c:pt>
                <c:pt idx="493">
                  <c:v>0.55152738326605877</c:v>
                </c:pt>
                <c:pt idx="494">
                  <c:v>0.53884486968654999</c:v>
                </c:pt>
                <c:pt idx="495">
                  <c:v>0.55968505506553057</c:v>
                </c:pt>
                <c:pt idx="496">
                  <c:v>0.55979468779588393</c:v>
                </c:pt>
                <c:pt idx="497">
                  <c:v>0.56415009717446551</c:v>
                </c:pt>
                <c:pt idx="498">
                  <c:v>0.56110031394827331</c:v>
                </c:pt>
                <c:pt idx="499">
                  <c:v>0.55451736682114916</c:v>
                </c:pt>
                <c:pt idx="500">
                  <c:v>0.54989285892260931</c:v>
                </c:pt>
                <c:pt idx="501">
                  <c:v>0.54022026212189167</c:v>
                </c:pt>
                <c:pt idx="502">
                  <c:v>0.54574176508695871</c:v>
                </c:pt>
                <c:pt idx="503">
                  <c:v>0.54862709921762098</c:v>
                </c:pt>
                <c:pt idx="504">
                  <c:v>0.56284447102207591</c:v>
                </c:pt>
                <c:pt idx="505">
                  <c:v>0.56747396222654101</c:v>
                </c:pt>
                <c:pt idx="506">
                  <c:v>0.5731748642049137</c:v>
                </c:pt>
                <c:pt idx="507">
                  <c:v>0.57596551552299813</c:v>
                </c:pt>
                <c:pt idx="508">
                  <c:v>0.58929087556685111</c:v>
                </c:pt>
                <c:pt idx="509">
                  <c:v>0.5950515772163254</c:v>
                </c:pt>
                <c:pt idx="510">
                  <c:v>0.59102008272287843</c:v>
                </c:pt>
                <c:pt idx="511">
                  <c:v>0.59138884736133956</c:v>
                </c:pt>
                <c:pt idx="512">
                  <c:v>0.58696865500573092</c:v>
                </c:pt>
                <c:pt idx="513">
                  <c:v>0.58090397169482233</c:v>
                </c:pt>
                <c:pt idx="514">
                  <c:v>0.58579757811332045</c:v>
                </c:pt>
                <c:pt idx="515">
                  <c:v>0.57599541535854892</c:v>
                </c:pt>
                <c:pt idx="516">
                  <c:v>0.57751532366571978</c:v>
                </c:pt>
                <c:pt idx="517">
                  <c:v>0.58513978173120051</c:v>
                </c:pt>
                <c:pt idx="518">
                  <c:v>0.59104998255842922</c:v>
                </c:pt>
                <c:pt idx="519">
                  <c:v>0.57311008122788643</c:v>
                </c:pt>
                <c:pt idx="520">
                  <c:v>0.558414312054617</c:v>
                </c:pt>
                <c:pt idx="521">
                  <c:v>0.57025963023870041</c:v>
                </c:pt>
                <c:pt idx="522">
                  <c:v>0.56736931280211289</c:v>
                </c:pt>
                <c:pt idx="523">
                  <c:v>0.54757063836148889</c:v>
                </c:pt>
                <c:pt idx="524">
                  <c:v>0.53799770767927435</c:v>
                </c:pt>
                <c:pt idx="525">
                  <c:v>0.49957641899636229</c:v>
                </c:pt>
                <c:pt idx="526">
                  <c:v>0.52474709722429846</c:v>
                </c:pt>
                <c:pt idx="527">
                  <c:v>0.53668709822095972</c:v>
                </c:pt>
                <c:pt idx="528">
                  <c:v>0.53812727363332824</c:v>
                </c:pt>
                <c:pt idx="529">
                  <c:v>0.54334977824288644</c:v>
                </c:pt>
                <c:pt idx="530">
                  <c:v>0.53972691483530189</c:v>
                </c:pt>
                <c:pt idx="531">
                  <c:v>0.54718194049932722</c:v>
                </c:pt>
                <c:pt idx="532">
                  <c:v>0.55058553844620506</c:v>
                </c:pt>
                <c:pt idx="533">
                  <c:v>0.53416056211690832</c:v>
                </c:pt>
                <c:pt idx="534">
                  <c:v>0.53348283251108786</c:v>
                </c:pt>
                <c:pt idx="535">
                  <c:v>0.52210096177804366</c:v>
                </c:pt>
                <c:pt idx="536">
                  <c:v>0.53985149748343053</c:v>
                </c:pt>
                <c:pt idx="537">
                  <c:v>0.527408182588329</c:v>
                </c:pt>
                <c:pt idx="538">
                  <c:v>0.525026162356107</c:v>
                </c:pt>
                <c:pt idx="539">
                  <c:v>0.52285842427866647</c:v>
                </c:pt>
                <c:pt idx="540">
                  <c:v>0.52948622115911692</c:v>
                </c:pt>
                <c:pt idx="541">
                  <c:v>0.52543479344196942</c:v>
                </c:pt>
                <c:pt idx="542">
                  <c:v>0.53447451039019289</c:v>
                </c:pt>
                <c:pt idx="543">
                  <c:v>0.54147107190910448</c:v>
                </c:pt>
                <c:pt idx="544">
                  <c:v>0.53682164748093886</c:v>
                </c:pt>
                <c:pt idx="545">
                  <c:v>0.52966562017242236</c:v>
                </c:pt>
                <c:pt idx="546">
                  <c:v>0.53517715652563913</c:v>
                </c:pt>
                <c:pt idx="547">
                  <c:v>0.53371704788956986</c:v>
                </c:pt>
                <c:pt idx="548">
                  <c:v>0.51212936662181696</c:v>
                </c:pt>
                <c:pt idx="549">
                  <c:v>0.48250859620272091</c:v>
                </c:pt>
                <c:pt idx="550">
                  <c:v>0.480460457467484</c:v>
                </c:pt>
                <c:pt idx="551">
                  <c:v>0.48856331290177901</c:v>
                </c:pt>
                <c:pt idx="552">
                  <c:v>0.47980764439128909</c:v>
                </c:pt>
                <c:pt idx="553">
                  <c:v>0.47898539891363923</c:v>
                </c:pt>
                <c:pt idx="554">
                  <c:v>0.49123934818358506</c:v>
                </c:pt>
                <c:pt idx="555">
                  <c:v>0.48842876364179988</c:v>
                </c:pt>
                <c:pt idx="556">
                  <c:v>0.48524443115562876</c:v>
                </c:pt>
                <c:pt idx="557">
                  <c:v>0.49781232869885872</c:v>
                </c:pt>
                <c:pt idx="558">
                  <c:v>0.49799172771216438</c:v>
                </c:pt>
                <c:pt idx="559">
                  <c:v>0.49657148552349639</c:v>
                </c:pt>
                <c:pt idx="560">
                  <c:v>0.48507499875417359</c:v>
                </c:pt>
                <c:pt idx="561">
                  <c:v>0.49189216125977975</c:v>
                </c:pt>
                <c:pt idx="562">
                  <c:v>0.49894353914386791</c:v>
                </c:pt>
                <c:pt idx="563">
                  <c:v>0.503338814969851</c:v>
                </c:pt>
                <c:pt idx="564">
                  <c:v>0.49538545871331041</c:v>
                </c:pt>
                <c:pt idx="565">
                  <c:v>0.48887726117506358</c:v>
                </c:pt>
                <c:pt idx="566">
                  <c:v>0.48641550804803924</c:v>
                </c:pt>
                <c:pt idx="567">
                  <c:v>0.46528130761947462</c:v>
                </c:pt>
                <c:pt idx="568">
                  <c:v>0.46177804355409369</c:v>
                </c:pt>
                <c:pt idx="569">
                  <c:v>0.45816016345243438</c:v>
                </c:pt>
                <c:pt idx="570">
                  <c:v>0.45001245826481284</c:v>
                </c:pt>
                <c:pt idx="571">
                  <c:v>0.44702745801564747</c:v>
                </c:pt>
                <c:pt idx="572">
                  <c:v>0.46158867792893798</c:v>
                </c:pt>
                <c:pt idx="573">
                  <c:v>0.45385458713310411</c:v>
                </c:pt>
                <c:pt idx="574">
                  <c:v>0.47254198435241945</c:v>
                </c:pt>
                <c:pt idx="575">
                  <c:v>0.4831315094433648</c:v>
                </c:pt>
                <c:pt idx="576">
                  <c:v>0.48721283699606333</c:v>
                </c:pt>
                <c:pt idx="577">
                  <c:v>0.4754522350127075</c:v>
                </c:pt>
                <c:pt idx="578">
                  <c:v>0.46308366970648329</c:v>
                </c:pt>
                <c:pt idx="579">
                  <c:v>0.44061892659590374</c:v>
                </c:pt>
                <c:pt idx="580">
                  <c:v>0.43106094583146448</c:v>
                </c:pt>
                <c:pt idx="581">
                  <c:v>0.42724871679872423</c:v>
                </c:pt>
                <c:pt idx="582">
                  <c:v>0.42825036128967953</c:v>
                </c:pt>
                <c:pt idx="583">
                  <c:v>0.43727014501420247</c:v>
                </c:pt>
                <c:pt idx="584">
                  <c:v>0.42692978521951463</c:v>
                </c:pt>
                <c:pt idx="585">
                  <c:v>0.4363183335824985</c:v>
                </c:pt>
                <c:pt idx="586">
                  <c:v>0.44117207355359556</c:v>
                </c:pt>
                <c:pt idx="587">
                  <c:v>0.43555090447002542</c:v>
                </c:pt>
                <c:pt idx="588">
                  <c:v>0.42313250610454967</c:v>
                </c:pt>
                <c:pt idx="589">
                  <c:v>0.42150794837295069</c:v>
                </c:pt>
                <c:pt idx="590">
                  <c:v>0.41643494294114713</c:v>
                </c:pt>
                <c:pt idx="591">
                  <c:v>0.42977026959685061</c:v>
                </c:pt>
                <c:pt idx="592">
                  <c:v>0.45092440324911554</c:v>
                </c:pt>
                <c:pt idx="593">
                  <c:v>0.4553196790750984</c:v>
                </c:pt>
                <c:pt idx="594">
                  <c:v>0.46602880350824738</c:v>
                </c:pt>
                <c:pt idx="595">
                  <c:v>0.47099217620969758</c:v>
                </c:pt>
                <c:pt idx="596">
                  <c:v>0.47411670902476688</c:v>
                </c:pt>
                <c:pt idx="597">
                  <c:v>0.48176110031394836</c:v>
                </c:pt>
                <c:pt idx="598">
                  <c:v>0.48916629291872216</c:v>
                </c:pt>
                <c:pt idx="599">
                  <c:v>0.49043205262371048</c:v>
                </c:pt>
                <c:pt idx="600">
                  <c:v>0.485453730004485</c:v>
                </c:pt>
                <c:pt idx="601">
                  <c:v>0.48472616733941298</c:v>
                </c:pt>
                <c:pt idx="602">
                  <c:v>0.48072955598744205</c:v>
                </c:pt>
                <c:pt idx="603">
                  <c:v>0.48121293666218179</c:v>
                </c:pt>
                <c:pt idx="604">
                  <c:v>0.47975282802611252</c:v>
                </c:pt>
                <c:pt idx="605">
                  <c:v>0.48803009916778795</c:v>
                </c:pt>
                <c:pt idx="606">
                  <c:v>0.4905765684955401</c:v>
                </c:pt>
                <c:pt idx="607">
                  <c:v>0.49443364728160666</c:v>
                </c:pt>
                <c:pt idx="608">
                  <c:v>0.50247171973887461</c:v>
                </c:pt>
                <c:pt idx="609">
                  <c:v>0.51687347386256044</c:v>
                </c:pt>
                <c:pt idx="610">
                  <c:v>0.52496636268500518</c:v>
                </c:pt>
                <c:pt idx="611">
                  <c:v>0.52253949269945688</c:v>
                </c:pt>
                <c:pt idx="612">
                  <c:v>0.53540638859819611</c:v>
                </c:pt>
                <c:pt idx="613">
                  <c:v>0.52275875816016359</c:v>
                </c:pt>
                <c:pt idx="614">
                  <c:v>0.53755917675786113</c:v>
                </c:pt>
                <c:pt idx="615">
                  <c:v>0.53691134698759169</c:v>
                </c:pt>
                <c:pt idx="616">
                  <c:v>0.54144117207355347</c:v>
                </c:pt>
                <c:pt idx="617">
                  <c:v>0.54323516220660784</c:v>
                </c:pt>
                <c:pt idx="618">
                  <c:v>0.54256739921263764</c:v>
                </c:pt>
                <c:pt idx="619">
                  <c:v>0.54977824288633093</c:v>
                </c:pt>
                <c:pt idx="620">
                  <c:v>0.54406737429610796</c:v>
                </c:pt>
                <c:pt idx="621">
                  <c:v>0.53748442716898404</c:v>
                </c:pt>
                <c:pt idx="622">
                  <c:v>0.53103104599591378</c:v>
                </c:pt>
                <c:pt idx="623">
                  <c:v>0.5356107041411271</c:v>
                </c:pt>
                <c:pt idx="624">
                  <c:v>0.54522350127074293</c:v>
                </c:pt>
                <c:pt idx="625">
                  <c:v>0.54928489559974092</c:v>
                </c:pt>
                <c:pt idx="626">
                  <c:v>0.54641451138685415</c:v>
                </c:pt>
                <c:pt idx="627">
                  <c:v>0.55033138984402252</c:v>
                </c:pt>
                <c:pt idx="628">
                  <c:v>0.56443414561219907</c:v>
                </c:pt>
                <c:pt idx="629">
                  <c:v>0.57196890417102719</c:v>
                </c:pt>
                <c:pt idx="630">
                  <c:v>0.57466985598245879</c:v>
                </c:pt>
                <c:pt idx="631">
                  <c:v>0.57137589076593409</c:v>
                </c:pt>
                <c:pt idx="632">
                  <c:v>0.57077291074899095</c:v>
                </c:pt>
                <c:pt idx="633">
                  <c:v>0.57584093287486926</c:v>
                </c:pt>
                <c:pt idx="634">
                  <c:v>0.58065480639856482</c:v>
                </c:pt>
                <c:pt idx="635">
                  <c:v>0.58253849603827179</c:v>
                </c:pt>
                <c:pt idx="636">
                  <c:v>0.59532565904220869</c:v>
                </c:pt>
                <c:pt idx="637">
                  <c:v>0.58678925599242526</c:v>
                </c:pt>
                <c:pt idx="638">
                  <c:v>0.5824388299197687</c:v>
                </c:pt>
                <c:pt idx="639">
                  <c:v>0.5875915682463746</c:v>
                </c:pt>
                <c:pt idx="640">
                  <c:v>0.59946180296008378</c:v>
                </c:pt>
                <c:pt idx="641">
                  <c:v>0.60303483330841678</c:v>
                </c:pt>
                <c:pt idx="642">
                  <c:v>0.60046344745103908</c:v>
                </c:pt>
                <c:pt idx="643">
                  <c:v>0.61274231325061046</c:v>
                </c:pt>
                <c:pt idx="644">
                  <c:v>0.60882543479344187</c:v>
                </c:pt>
                <c:pt idx="645">
                  <c:v>0.61458613644291638</c:v>
                </c:pt>
                <c:pt idx="646">
                  <c:v>0.61867244730153992</c:v>
                </c:pt>
                <c:pt idx="647">
                  <c:v>0.60869088553346273</c:v>
                </c:pt>
                <c:pt idx="648">
                  <c:v>0.59583395624657398</c:v>
                </c:pt>
                <c:pt idx="649">
                  <c:v>0.6012508097872129</c:v>
                </c:pt>
                <c:pt idx="650">
                  <c:v>0.61095330642348133</c:v>
                </c:pt>
                <c:pt idx="651">
                  <c:v>0.62228534409727421</c:v>
                </c:pt>
                <c:pt idx="652">
                  <c:v>0.6375143270045347</c:v>
                </c:pt>
                <c:pt idx="653">
                  <c:v>0.64727662331190516</c:v>
                </c:pt>
                <c:pt idx="654">
                  <c:v>0.65007724124183985</c:v>
                </c:pt>
                <c:pt idx="655">
                  <c:v>0.65417850201823891</c:v>
                </c:pt>
                <c:pt idx="656">
                  <c:v>0.66393083171375888</c:v>
                </c:pt>
                <c:pt idx="657">
                  <c:v>0.65095928639059175</c:v>
                </c:pt>
                <c:pt idx="658">
                  <c:v>0.64984800916928287</c:v>
                </c:pt>
                <c:pt idx="659">
                  <c:v>0.65924154083819198</c:v>
                </c:pt>
                <c:pt idx="660">
                  <c:v>0.658548861314596</c:v>
                </c:pt>
                <c:pt idx="661">
                  <c:v>0.65683958738226944</c:v>
                </c:pt>
                <c:pt idx="662">
                  <c:v>0.67094732645637123</c:v>
                </c:pt>
                <c:pt idx="663">
                  <c:v>0.6815717346887924</c:v>
                </c:pt>
                <c:pt idx="664">
                  <c:v>0.68156675138286738</c:v>
                </c:pt>
                <c:pt idx="665">
                  <c:v>0.68968954004086314</c:v>
                </c:pt>
                <c:pt idx="666">
                  <c:v>0.69856480789355646</c:v>
                </c:pt>
                <c:pt idx="667">
                  <c:v>0.68478596701051475</c:v>
                </c:pt>
                <c:pt idx="668">
                  <c:v>0.68088403847112189</c:v>
                </c:pt>
                <c:pt idx="669">
                  <c:v>0.6840484377335927</c:v>
                </c:pt>
                <c:pt idx="670">
                  <c:v>0.69183236158867789</c:v>
                </c:pt>
                <c:pt idx="671">
                  <c:v>0.68627099217620979</c:v>
                </c:pt>
                <c:pt idx="672">
                  <c:v>0.68917625953057238</c:v>
                </c:pt>
                <c:pt idx="673">
                  <c:v>0.70020431554293117</c:v>
                </c:pt>
                <c:pt idx="674">
                  <c:v>0.69942193651268258</c:v>
                </c:pt>
                <c:pt idx="675">
                  <c:v>0.68026610853640301</c:v>
                </c:pt>
                <c:pt idx="676">
                  <c:v>0.67163003936811672</c:v>
                </c:pt>
                <c:pt idx="677">
                  <c:v>0.68342054118702333</c:v>
                </c:pt>
                <c:pt idx="678">
                  <c:v>0.68997358847859647</c:v>
                </c:pt>
                <c:pt idx="679">
                  <c:v>0.68926595903722521</c:v>
                </c:pt>
                <c:pt idx="680">
                  <c:v>0.69470772910748968</c:v>
                </c:pt>
                <c:pt idx="681">
                  <c:v>0.68832909752329674</c:v>
                </c:pt>
                <c:pt idx="682">
                  <c:v>0.68038570787860686</c:v>
                </c:pt>
                <c:pt idx="683">
                  <c:v>0.67693726017840228</c:v>
                </c:pt>
                <c:pt idx="684">
                  <c:v>0.67967807843723516</c:v>
                </c:pt>
                <c:pt idx="685">
                  <c:v>0.67461503961728209</c:v>
                </c:pt>
                <c:pt idx="686">
                  <c:v>0.67017491403797291</c:v>
                </c:pt>
                <c:pt idx="687">
                  <c:v>0.67957841231873228</c:v>
                </c:pt>
                <c:pt idx="688">
                  <c:v>0.6848806498230926</c:v>
                </c:pt>
                <c:pt idx="689">
                  <c:v>0.6893656251557283</c:v>
                </c:pt>
                <c:pt idx="690">
                  <c:v>0.68736233617381792</c:v>
                </c:pt>
                <c:pt idx="691">
                  <c:v>0.67646882942143804</c:v>
                </c:pt>
                <c:pt idx="692">
                  <c:v>0.68189564957392723</c:v>
                </c:pt>
                <c:pt idx="693">
                  <c:v>0.68707828773608415</c:v>
                </c:pt>
                <c:pt idx="694">
                  <c:v>0.69122938157173475</c:v>
                </c:pt>
                <c:pt idx="695">
                  <c:v>0.68677928938057509</c:v>
                </c:pt>
                <c:pt idx="696">
                  <c:v>0.70175412368565304</c:v>
                </c:pt>
                <c:pt idx="697">
                  <c:v>0.7123585986943739</c:v>
                </c:pt>
                <c:pt idx="698">
                  <c:v>0.71944984302586312</c:v>
                </c:pt>
                <c:pt idx="699">
                  <c:v>0.72268899187721125</c:v>
                </c:pt>
                <c:pt idx="700">
                  <c:v>0.73274530323416553</c:v>
                </c:pt>
                <c:pt idx="701">
                  <c:v>0.74290626401554793</c:v>
                </c:pt>
                <c:pt idx="702">
                  <c:v>0.75944087307519803</c:v>
                </c:pt>
                <c:pt idx="703">
                  <c:v>0.74022524542781665</c:v>
                </c:pt>
                <c:pt idx="704">
                  <c:v>0.74682314247271631</c:v>
                </c:pt>
                <c:pt idx="705">
                  <c:v>0.75447251706782281</c:v>
                </c:pt>
                <c:pt idx="706">
                  <c:v>0.76068171625056058</c:v>
                </c:pt>
                <c:pt idx="707">
                  <c:v>0.75547914486470313</c:v>
                </c:pt>
                <c:pt idx="708">
                  <c:v>0.73910898490058297</c:v>
                </c:pt>
                <c:pt idx="709">
                  <c:v>0.72457268151691823</c:v>
                </c:pt>
                <c:pt idx="710">
                  <c:v>0.72031693825683951</c:v>
                </c:pt>
                <c:pt idx="711">
                  <c:v>0.72148801514924998</c:v>
                </c:pt>
                <c:pt idx="712">
                  <c:v>0.72190661284696267</c:v>
                </c:pt>
                <c:pt idx="713">
                  <c:v>0.72836996063188297</c:v>
                </c:pt>
                <c:pt idx="714">
                  <c:v>0.72348632082523534</c:v>
                </c:pt>
                <c:pt idx="715">
                  <c:v>0.71967907509842033</c:v>
                </c:pt>
                <c:pt idx="716">
                  <c:v>0.70659291373897437</c:v>
                </c:pt>
                <c:pt idx="717">
                  <c:v>0.71383864055414348</c:v>
                </c:pt>
                <c:pt idx="718">
                  <c:v>0.72358598694373844</c:v>
                </c:pt>
                <c:pt idx="719">
                  <c:v>0.70705137788408834</c:v>
                </c:pt>
                <c:pt idx="720">
                  <c:v>0.72455773159914272</c:v>
                </c:pt>
                <c:pt idx="721">
                  <c:v>0.73492300792345633</c:v>
                </c:pt>
                <c:pt idx="722">
                  <c:v>0.73615388448696883</c:v>
                </c:pt>
                <c:pt idx="723">
                  <c:v>0.73322868390890505</c:v>
                </c:pt>
                <c:pt idx="724">
                  <c:v>0.73349279912293808</c:v>
                </c:pt>
                <c:pt idx="725">
                  <c:v>0.74093785817511337</c:v>
                </c:pt>
                <c:pt idx="726">
                  <c:v>0.72860915931629044</c:v>
                </c:pt>
                <c:pt idx="727">
                  <c:v>0.72527034434643944</c:v>
                </c:pt>
                <c:pt idx="728">
                  <c:v>0.71512931678875757</c:v>
                </c:pt>
                <c:pt idx="729">
                  <c:v>0.68323117556186785</c:v>
                </c:pt>
                <c:pt idx="730">
                  <c:v>0.67048387900533202</c:v>
                </c:pt>
                <c:pt idx="731">
                  <c:v>0.65001744157073804</c:v>
                </c:pt>
                <c:pt idx="732">
                  <c:v>0.67094732645637123</c:v>
                </c:pt>
                <c:pt idx="733">
                  <c:v>0.67699207654357885</c:v>
                </c:pt>
                <c:pt idx="734">
                  <c:v>0.67450042358100348</c:v>
                </c:pt>
                <c:pt idx="735">
                  <c:v>0.66770817760502332</c:v>
                </c:pt>
                <c:pt idx="736">
                  <c:v>0.68344047441072409</c:v>
                </c:pt>
                <c:pt idx="737">
                  <c:v>0.69441869736383133</c:v>
                </c:pt>
                <c:pt idx="738">
                  <c:v>0.71021079384063412</c:v>
                </c:pt>
                <c:pt idx="739">
                  <c:v>0.71304131160611939</c:v>
                </c:pt>
                <c:pt idx="740">
                  <c:v>0.72020730552648637</c:v>
                </c:pt>
                <c:pt idx="741">
                  <c:v>0.71614092789156336</c:v>
                </c:pt>
                <c:pt idx="742">
                  <c:v>0.71989834055912683</c:v>
                </c:pt>
                <c:pt idx="743">
                  <c:v>0.7260776399063138</c:v>
                </c:pt>
                <c:pt idx="744">
                  <c:v>0.74495938605670986</c:v>
                </c:pt>
                <c:pt idx="745">
                  <c:v>0.75343598943539125</c:v>
                </c:pt>
                <c:pt idx="746">
                  <c:v>0.75417351871231375</c:v>
                </c:pt>
                <c:pt idx="747">
                  <c:v>0.75149748343050793</c:v>
                </c:pt>
                <c:pt idx="748">
                  <c:v>0.75687447052374535</c:v>
                </c:pt>
                <c:pt idx="749">
                  <c:v>0.75688443713559583</c:v>
                </c:pt>
                <c:pt idx="750">
                  <c:v>0.75805053072208128</c:v>
                </c:pt>
                <c:pt idx="751">
                  <c:v>0.75845916180794348</c:v>
                </c:pt>
                <c:pt idx="752">
                  <c:v>0.76825634125678977</c:v>
                </c:pt>
                <c:pt idx="753">
                  <c:v>0.78443215228982899</c:v>
                </c:pt>
                <c:pt idx="754">
                  <c:v>0.79278915632630698</c:v>
                </c:pt>
                <c:pt idx="755">
                  <c:v>0.80548661982359082</c:v>
                </c:pt>
                <c:pt idx="756">
                  <c:v>0.83869038720287037</c:v>
                </c:pt>
                <c:pt idx="757">
                  <c:v>0.85264862709921752</c:v>
                </c:pt>
                <c:pt idx="758">
                  <c:v>0.86176309363631831</c:v>
                </c:pt>
                <c:pt idx="759">
                  <c:v>0.86414013056261507</c:v>
                </c:pt>
                <c:pt idx="760">
                  <c:v>0.86410524742113926</c:v>
                </c:pt>
                <c:pt idx="761">
                  <c:v>0.87075297752529024</c:v>
                </c:pt>
                <c:pt idx="762">
                  <c:v>0.86244082324213878</c:v>
                </c:pt>
                <c:pt idx="763">
                  <c:v>0.86888423780335877</c:v>
                </c:pt>
                <c:pt idx="764">
                  <c:v>0.89104998255842904</c:v>
                </c:pt>
                <c:pt idx="765">
                  <c:v>0.90811282204614541</c:v>
                </c:pt>
                <c:pt idx="766">
                  <c:v>0.90915931629042701</c:v>
                </c:pt>
                <c:pt idx="767">
                  <c:v>0.91052474211391843</c:v>
                </c:pt>
                <c:pt idx="768">
                  <c:v>0.8716748891214432</c:v>
                </c:pt>
                <c:pt idx="769">
                  <c:v>0.88785568346040766</c:v>
                </c:pt>
                <c:pt idx="770">
                  <c:v>0.89910798823939819</c:v>
                </c:pt>
                <c:pt idx="771">
                  <c:v>0.90849155329645681</c:v>
                </c:pt>
                <c:pt idx="772">
                  <c:v>0.92325210544675351</c:v>
                </c:pt>
                <c:pt idx="773">
                  <c:v>0.93344794936961173</c:v>
                </c:pt>
                <c:pt idx="774">
                  <c:v>0.93642796631285208</c:v>
                </c:pt>
                <c:pt idx="775">
                  <c:v>0.94044949419444857</c:v>
                </c:pt>
                <c:pt idx="776">
                  <c:v>0.9353565555389447</c:v>
                </c:pt>
                <c:pt idx="777">
                  <c:v>0.93024866696566511</c:v>
                </c:pt>
                <c:pt idx="778">
                  <c:v>0.94760053819703982</c:v>
                </c:pt>
                <c:pt idx="779">
                  <c:v>0.95251906114516349</c:v>
                </c:pt>
                <c:pt idx="780">
                  <c:v>0.9352867892559924</c:v>
                </c:pt>
                <c:pt idx="781">
                  <c:v>0.93945781631534353</c:v>
                </c:pt>
                <c:pt idx="782">
                  <c:v>0.94526835102406914</c:v>
                </c:pt>
                <c:pt idx="783">
                  <c:v>0.95189614790451982</c:v>
                </c:pt>
                <c:pt idx="784">
                  <c:v>0.96796730951313092</c:v>
                </c:pt>
                <c:pt idx="785">
                  <c:v>0.98191558279762781</c:v>
                </c:pt>
                <c:pt idx="786">
                  <c:v>0.97613494792445299</c:v>
                </c:pt>
                <c:pt idx="787">
                  <c:v>0.94225345093935298</c:v>
                </c:pt>
                <c:pt idx="788">
                  <c:v>0.9349977575123336</c:v>
                </c:pt>
                <c:pt idx="789">
                  <c:v>0.95409378581751159</c:v>
                </c:pt>
                <c:pt idx="790">
                  <c:v>0.91423232172223057</c:v>
                </c:pt>
                <c:pt idx="791">
                  <c:v>0.93860567100214287</c:v>
                </c:pt>
                <c:pt idx="792">
                  <c:v>0.93282503612896805</c:v>
                </c:pt>
                <c:pt idx="793">
                  <c:v>0.96458364478995384</c:v>
                </c:pt>
                <c:pt idx="794">
                  <c:v>0.95088453680171425</c:v>
                </c:pt>
                <c:pt idx="795">
                  <c:v>0.9735984452085511</c:v>
                </c:pt>
                <c:pt idx="796">
                  <c:v>0.97113170877560151</c:v>
                </c:pt>
                <c:pt idx="797">
                  <c:v>0.98443215228982894</c:v>
                </c:pt>
                <c:pt idx="798">
                  <c:v>0.97872128369960643</c:v>
                </c:pt>
                <c:pt idx="799">
                  <c:v>0.99668610155977477</c:v>
                </c:pt>
                <c:pt idx="800">
                  <c:v>1.0042407933423032</c:v>
                </c:pt>
                <c:pt idx="801">
                  <c:v>0.99208152688493545</c:v>
                </c:pt>
                <c:pt idx="802">
                  <c:v>0.98948522449793197</c:v>
                </c:pt>
                <c:pt idx="803">
                  <c:v>0.9609508147705188</c:v>
                </c:pt>
                <c:pt idx="804">
                  <c:v>0.97168485573329355</c:v>
                </c:pt>
                <c:pt idx="805">
                  <c:v>0.98557831265261364</c:v>
                </c:pt>
                <c:pt idx="806">
                  <c:v>0.99701001644490961</c:v>
                </c:pt>
                <c:pt idx="807">
                  <c:v>1.0097573130014452</c:v>
                </c:pt>
                <c:pt idx="808">
                  <c:v>1.0173518712313747</c:v>
                </c:pt>
                <c:pt idx="809">
                  <c:v>1.0204215876812679</c:v>
                </c:pt>
                <c:pt idx="810">
                  <c:v>1.0061095330642349</c:v>
                </c:pt>
                <c:pt idx="811">
                  <c:v>1.0216225644092289</c:v>
                </c:pt>
                <c:pt idx="812">
                  <c:v>1.0245676982109932</c:v>
                </c:pt>
                <c:pt idx="813">
                  <c:v>1.0188169631733692</c:v>
                </c:pt>
                <c:pt idx="814">
                  <c:v>1.0225095928639059</c:v>
                </c:pt>
                <c:pt idx="815">
                  <c:v>0.99535555887775962</c:v>
                </c:pt>
                <c:pt idx="816">
                  <c:v>1.0022973040314946</c:v>
                </c:pt>
                <c:pt idx="817">
                  <c:v>1.0281855783126526</c:v>
                </c:pt>
                <c:pt idx="818">
                  <c:v>1.0363831165595254</c:v>
                </c:pt>
                <c:pt idx="819">
                  <c:v>1.0313948273284499</c:v>
                </c:pt>
                <c:pt idx="820">
                  <c:v>1.0311506453381174</c:v>
                </c:pt>
                <c:pt idx="821">
                  <c:v>1.0366571983854089</c:v>
                </c:pt>
                <c:pt idx="822">
                  <c:v>1.0221009617780434</c:v>
                </c:pt>
                <c:pt idx="823">
                  <c:v>1.0104051427717149</c:v>
                </c:pt>
                <c:pt idx="824">
                  <c:v>0.95807046394578155</c:v>
                </c:pt>
                <c:pt idx="825">
                  <c:v>0.98498529924752076</c:v>
                </c:pt>
                <c:pt idx="826">
                  <c:v>0.97590073254597098</c:v>
                </c:pt>
                <c:pt idx="827">
                  <c:v>0.97768475606717486</c:v>
                </c:pt>
                <c:pt idx="828">
                  <c:v>0.95450740020929881</c:v>
                </c:pt>
                <c:pt idx="829">
                  <c:v>0.95665022175711356</c:v>
                </c:pt>
                <c:pt idx="830">
                  <c:v>0.98309662630188877</c:v>
                </c:pt>
                <c:pt idx="831">
                  <c:v>0.99278417302038147</c:v>
                </c:pt>
                <c:pt idx="832">
                  <c:v>0.9938456171824388</c:v>
                </c:pt>
                <c:pt idx="833">
                  <c:v>1.0020730552648627</c:v>
                </c:pt>
                <c:pt idx="834">
                  <c:v>1.0187521801963424</c:v>
                </c:pt>
                <c:pt idx="835">
                  <c:v>1.0305825484626499</c:v>
                </c:pt>
                <c:pt idx="836">
                  <c:v>1.0424129167289578</c:v>
                </c:pt>
                <c:pt idx="837">
                  <c:v>1.0501071410773908</c:v>
                </c:pt>
                <c:pt idx="838">
                  <c:v>1.0536901380375743</c:v>
                </c:pt>
                <c:pt idx="839">
                  <c:v>1.0595654557233272</c:v>
                </c:pt>
                <c:pt idx="840">
                  <c:v>1.0645936114018038</c:v>
                </c:pt>
                <c:pt idx="841">
                  <c:v>1.0749588877261171</c:v>
                </c:pt>
                <c:pt idx="842">
                  <c:v>1.0721283699606321</c:v>
                </c:pt>
                <c:pt idx="843">
                  <c:v>1.0845368017142571</c:v>
                </c:pt>
                <c:pt idx="844">
                  <c:v>1.0676234614042954</c:v>
                </c:pt>
                <c:pt idx="845">
                  <c:v>1.0410375242936163</c:v>
                </c:pt>
                <c:pt idx="846">
                  <c:v>1.0354811381870732</c:v>
                </c:pt>
                <c:pt idx="847">
                  <c:v>1.0256839587382269</c:v>
                </c:pt>
                <c:pt idx="848">
                  <c:v>1.0317137589076593</c:v>
                </c:pt>
                <c:pt idx="849">
                  <c:v>1.0506154382817559</c:v>
                </c:pt>
                <c:pt idx="850">
                  <c:v>1.0583694623012909</c:v>
                </c:pt>
                <c:pt idx="851">
                  <c:v>1.0661434195445261</c:v>
                </c:pt>
                <c:pt idx="852">
                  <c:v>1.0798225943090647</c:v>
                </c:pt>
                <c:pt idx="853">
                  <c:v>1.0769771266258035</c:v>
                </c:pt>
                <c:pt idx="854">
                  <c:v>1.0922110928389897</c:v>
                </c:pt>
                <c:pt idx="855">
                  <c:v>1.0927094234315047</c:v>
                </c:pt>
                <c:pt idx="856">
                  <c:v>1.1013205760701648</c:v>
                </c:pt>
                <c:pt idx="857">
                  <c:v>1.088956994069866</c:v>
                </c:pt>
                <c:pt idx="858">
                  <c:v>1.0795285792594806</c:v>
                </c:pt>
                <c:pt idx="859">
                  <c:v>1.0567150047341407</c:v>
                </c:pt>
                <c:pt idx="860">
                  <c:v>1.0635770169930732</c:v>
                </c:pt>
                <c:pt idx="861">
                  <c:v>1.0276872477201375</c:v>
                </c:pt>
                <c:pt idx="862">
                  <c:v>1.040075746250062</c:v>
                </c:pt>
                <c:pt idx="863">
                  <c:v>1.0442517566153384</c:v>
                </c:pt>
                <c:pt idx="864">
                  <c:v>1.0614740618926595</c:v>
                </c:pt>
                <c:pt idx="865">
                  <c:v>1.0672596800717593</c:v>
                </c:pt>
                <c:pt idx="866">
                  <c:v>1.0859171774555239</c:v>
                </c:pt>
                <c:pt idx="867">
                  <c:v>1.0994219365126825</c:v>
                </c:pt>
                <c:pt idx="868">
                  <c:v>1.1116908357004038</c:v>
                </c:pt>
                <c:pt idx="869">
                  <c:v>1.1166841082374046</c:v>
                </c:pt>
                <c:pt idx="870">
                  <c:v>1.1417800368764639</c:v>
                </c:pt>
                <c:pt idx="871">
                  <c:v>1.1412019733891463</c:v>
                </c:pt>
                <c:pt idx="872">
                  <c:v>1.142123884985299</c:v>
                </c:pt>
                <c:pt idx="873">
                  <c:v>1.1315941595654557</c:v>
                </c:pt>
                <c:pt idx="874">
                  <c:v>1.1185329147356358</c:v>
                </c:pt>
                <c:pt idx="875">
                  <c:v>1.0968306174316043</c:v>
                </c:pt>
                <c:pt idx="876">
                  <c:v>1.1032839986046743</c:v>
                </c:pt>
                <c:pt idx="877">
                  <c:v>1.1724622514576173</c:v>
                </c:pt>
                <c:pt idx="878">
                  <c:v>1.0255992425374991</c:v>
                </c:pt>
                <c:pt idx="879">
                  <c:v>1.0984103254098772</c:v>
                </c:pt>
                <c:pt idx="880">
                  <c:v>1.1293666218169132</c:v>
                </c:pt>
                <c:pt idx="881">
                  <c:v>1.1691483530173921</c:v>
                </c:pt>
                <c:pt idx="882">
                  <c:v>1.1735436288433747</c:v>
                </c:pt>
                <c:pt idx="883">
                  <c:v>1.1779040215278815</c:v>
                </c:pt>
                <c:pt idx="884">
                  <c:v>1.1887626451387852</c:v>
                </c:pt>
                <c:pt idx="885">
                  <c:v>1.2000597996711018</c:v>
                </c:pt>
                <c:pt idx="886">
                  <c:v>1.2140130562615239</c:v>
                </c:pt>
                <c:pt idx="887">
                  <c:v>1.2255045597249214</c:v>
                </c:pt>
                <c:pt idx="888">
                  <c:v>1.215069517117656</c:v>
                </c:pt>
                <c:pt idx="889">
                  <c:v>1.2230627398215974</c:v>
                </c:pt>
                <c:pt idx="890">
                  <c:v>1.2161957442567402</c:v>
                </c:pt>
                <c:pt idx="891">
                  <c:v>1.2214680819255492</c:v>
                </c:pt>
                <c:pt idx="892">
                  <c:v>1.2295958538894705</c:v>
                </c:pt>
                <c:pt idx="893">
                  <c:v>1.2361887676284447</c:v>
                </c:pt>
                <c:pt idx="894">
                  <c:v>1.2462151791498481</c:v>
                </c:pt>
                <c:pt idx="895">
                  <c:v>1.2484377335924655</c:v>
                </c:pt>
                <c:pt idx="896">
                  <c:v>1.2651716748891211</c:v>
                </c:pt>
                <c:pt idx="897">
                  <c:v>1.2602083021876713</c:v>
                </c:pt>
                <c:pt idx="898">
                  <c:v>1.277490407136094</c:v>
                </c:pt>
                <c:pt idx="899">
                  <c:v>1.283769372601784</c:v>
                </c:pt>
                <c:pt idx="900">
                  <c:v>1.2910898490058305</c:v>
                </c:pt>
                <c:pt idx="901">
                  <c:v>1.2894453580505307</c:v>
                </c:pt>
                <c:pt idx="902">
                  <c:v>1.2990332386505208</c:v>
                </c:pt>
                <c:pt idx="903">
                  <c:v>1.2900931878208004</c:v>
                </c:pt>
                <c:pt idx="904">
                  <c:v>1.2928439726914833</c:v>
                </c:pt>
                <c:pt idx="905">
                  <c:v>1.3018338565804557</c:v>
                </c:pt>
                <c:pt idx="906">
                  <c:v>1.3132356605372002</c:v>
                </c:pt>
                <c:pt idx="907">
                  <c:v>1.3126775302735836</c:v>
                </c:pt>
                <c:pt idx="908">
                  <c:v>1.3132555937609007</c:v>
                </c:pt>
                <c:pt idx="909">
                  <c:v>1.2777296058205012</c:v>
                </c:pt>
                <c:pt idx="910">
                  <c:v>1.2866048736731948</c:v>
                </c:pt>
                <c:pt idx="911">
                  <c:v>1.2788857327951364</c:v>
                </c:pt>
                <c:pt idx="912">
                  <c:v>1.284491951960931</c:v>
                </c:pt>
                <c:pt idx="913">
                  <c:v>1.2840733542632181</c:v>
                </c:pt>
                <c:pt idx="914">
                  <c:v>1.3214282154781483</c:v>
                </c:pt>
                <c:pt idx="915">
                  <c:v>1.3316091094832312</c:v>
                </c:pt>
                <c:pt idx="916">
                  <c:v>1.3362635172173221</c:v>
                </c:pt>
                <c:pt idx="917">
                  <c:v>1.345223501270743</c:v>
                </c:pt>
                <c:pt idx="918">
                  <c:v>1.34281158120297</c:v>
                </c:pt>
                <c:pt idx="919">
                  <c:v>1.3181791000149499</c:v>
                </c:pt>
                <c:pt idx="920">
                  <c:v>1.2467184930482884</c:v>
                </c:pt>
                <c:pt idx="921">
                  <c:v>1.2368365973987143</c:v>
                </c:pt>
                <c:pt idx="922">
                  <c:v>1.2772611750635372</c:v>
                </c:pt>
                <c:pt idx="923">
                  <c:v>1.2629889868939057</c:v>
                </c:pt>
                <c:pt idx="924">
                  <c:v>1.284696267503862</c:v>
                </c:pt>
                <c:pt idx="925">
                  <c:v>1.283933821697314</c:v>
                </c:pt>
                <c:pt idx="926">
                  <c:v>1.2629989535057558</c:v>
                </c:pt>
                <c:pt idx="927">
                  <c:v>1.259695021677381</c:v>
                </c:pt>
                <c:pt idx="928">
                  <c:v>1.2979518612647629</c:v>
                </c:pt>
                <c:pt idx="929">
                  <c:v>1.3062490656301389</c:v>
                </c:pt>
                <c:pt idx="930">
                  <c:v>1.3202621218916626</c:v>
                </c:pt>
                <c:pt idx="931">
                  <c:v>1.3290626401554793</c:v>
                </c:pt>
                <c:pt idx="932">
                  <c:v>1.3362435839936215</c:v>
                </c:pt>
                <c:pt idx="933">
                  <c:v>1.33404594608063</c:v>
                </c:pt>
                <c:pt idx="934">
                  <c:v>1.3483081676384114</c:v>
                </c:pt>
                <c:pt idx="935">
                  <c:v>1.352603777345891</c:v>
                </c:pt>
                <c:pt idx="936">
                  <c:v>1.3537100712612746</c:v>
                </c:pt>
                <c:pt idx="937">
                  <c:v>1.3552499127921465</c:v>
                </c:pt>
                <c:pt idx="938">
                  <c:v>1.365530472915732</c:v>
                </c:pt>
                <c:pt idx="939">
                  <c:v>1.3668336074151592</c:v>
                </c:pt>
                <c:pt idx="940">
                  <c:v>1.368136741914586</c:v>
                </c:pt>
                <c:pt idx="941">
                  <c:v>1.3709024767030447</c:v>
                </c:pt>
                <c:pt idx="942">
                  <c:v>1.3669606817162507</c:v>
                </c:pt>
                <c:pt idx="943">
                  <c:v>1.3683460407634422</c:v>
                </c:pt>
                <c:pt idx="944">
                  <c:v>1.3399312303782329</c:v>
                </c:pt>
                <c:pt idx="945">
                  <c:v>1.3423680669756317</c:v>
                </c:pt>
                <c:pt idx="946">
                  <c:v>1.3564708227438085</c:v>
                </c:pt>
                <c:pt idx="947">
                  <c:v>1.3452683510240693</c:v>
                </c:pt>
                <c:pt idx="948">
                  <c:v>1.3827527781930531</c:v>
                </c:pt>
                <c:pt idx="949">
                  <c:v>1.384830816763841</c:v>
                </c:pt>
                <c:pt idx="950">
                  <c:v>1.3888174615039617</c:v>
                </c:pt>
                <c:pt idx="951">
                  <c:v>1.3889868939054169</c:v>
                </c:pt>
                <c:pt idx="952">
                  <c:v>1.3818856829620771</c:v>
                </c:pt>
                <c:pt idx="953">
                  <c:v>1.3774306074649925</c:v>
                </c:pt>
                <c:pt idx="954">
                  <c:v>1.4113021378382418</c:v>
                </c:pt>
                <c:pt idx="955">
                  <c:v>1.4297802362087011</c:v>
                </c:pt>
                <c:pt idx="956">
                  <c:v>1.4308267304529827</c:v>
                </c:pt>
                <c:pt idx="957">
                  <c:v>1.428987890566602</c:v>
                </c:pt>
                <c:pt idx="958">
                  <c:v>1.4415109383565059</c:v>
                </c:pt>
                <c:pt idx="959">
                  <c:v>1.4407783923855084</c:v>
                </c:pt>
                <c:pt idx="960">
                  <c:v>1.4164249763292971</c:v>
                </c:pt>
                <c:pt idx="961">
                  <c:v>1.4190262620222254</c:v>
                </c:pt>
                <c:pt idx="962">
                  <c:v>1.3676134947924452</c:v>
                </c:pt>
                <c:pt idx="963">
                  <c:v>1.3456371156625306</c:v>
                </c:pt>
                <c:pt idx="964">
                  <c:v>1.3104549758309663</c:v>
                </c:pt>
                <c:pt idx="965">
                  <c:v>1.3434045946080628</c:v>
                </c:pt>
                <c:pt idx="966">
                  <c:v>1.3520805302237502</c:v>
                </c:pt>
                <c:pt idx="967">
                  <c:v>1.3519360143519212</c:v>
                </c:pt>
                <c:pt idx="968">
                  <c:v>1.3532416405043106</c:v>
                </c:pt>
                <c:pt idx="969">
                  <c:v>1.3647829770269597</c:v>
                </c:pt>
                <c:pt idx="970">
                  <c:v>1.3656450889520109</c:v>
                </c:pt>
                <c:pt idx="971">
                  <c:v>1.3594109732396475</c:v>
                </c:pt>
                <c:pt idx="972">
                  <c:v>1.3298948522449794</c:v>
                </c:pt>
                <c:pt idx="973">
                  <c:v>1.3362435839936215</c:v>
                </c:pt>
                <c:pt idx="974">
                  <c:v>1.3185578312652613</c:v>
                </c:pt>
                <c:pt idx="975">
                  <c:v>1.2738276772811084</c:v>
                </c:pt>
                <c:pt idx="976">
                  <c:v>1.2764837793392134</c:v>
                </c:pt>
                <c:pt idx="977">
                  <c:v>1.2711765585289281</c:v>
                </c:pt>
                <c:pt idx="978">
                  <c:v>1.2423929835052574</c:v>
                </c:pt>
                <c:pt idx="979">
                  <c:v>1.2574326007873622</c:v>
                </c:pt>
                <c:pt idx="980">
                  <c:v>1.2718941545821498</c:v>
                </c:pt>
                <c:pt idx="981">
                  <c:v>1.2673842627198884</c:v>
                </c:pt>
                <c:pt idx="982">
                  <c:v>1.2613594458563808</c:v>
                </c:pt>
                <c:pt idx="983">
                  <c:v>1.2443115562864402</c:v>
                </c:pt>
                <c:pt idx="984">
                  <c:v>1.2604126177306023</c:v>
                </c:pt>
                <c:pt idx="985">
                  <c:v>1.2954303084666368</c:v>
                </c:pt>
                <c:pt idx="986">
                  <c:v>1.2730104151093835</c:v>
                </c:pt>
                <c:pt idx="987">
                  <c:v>1.2570040364777997</c:v>
                </c:pt>
                <c:pt idx="988">
                  <c:v>1.2515971495490108</c:v>
                </c:pt>
                <c:pt idx="989">
                  <c:v>1.2256490755967508</c:v>
                </c:pt>
                <c:pt idx="990">
                  <c:v>1.1841780036876464</c:v>
                </c:pt>
                <c:pt idx="991">
                  <c:v>1.1889769272935662</c:v>
                </c:pt>
                <c:pt idx="992">
                  <c:v>1.1826281955449245</c:v>
                </c:pt>
                <c:pt idx="993">
                  <c:v>1.1930881546818157</c:v>
                </c:pt>
                <c:pt idx="994">
                  <c:v>1.1747994219365125</c:v>
                </c:pt>
                <c:pt idx="995">
                  <c:v>1.2151343000946828</c:v>
                </c:pt>
                <c:pt idx="996">
                  <c:v>1.2478198036577464</c:v>
                </c:pt>
                <c:pt idx="997">
                  <c:v>1.2487118154183485</c:v>
                </c:pt>
                <c:pt idx="998">
                  <c:v>1.2615936612348633</c:v>
                </c:pt>
                <c:pt idx="999">
                  <c:v>1.2439178751183535</c:v>
                </c:pt>
                <c:pt idx="1000">
                  <c:v>1.2611252304778988</c:v>
                </c:pt>
                <c:pt idx="1001">
                  <c:v>1.2685428813474857</c:v>
                </c:pt>
                <c:pt idx="1002">
                  <c:v>1.2759605322170726</c:v>
                </c:pt>
                <c:pt idx="1003">
                  <c:v>1.2943987641401304</c:v>
                </c:pt>
                <c:pt idx="1004">
                  <c:v>1.3022375043603929</c:v>
                </c:pt>
                <c:pt idx="1005">
                  <c:v>1.3200229232072558</c:v>
                </c:pt>
                <c:pt idx="1006">
                  <c:v>1.3234265211541336</c:v>
                </c:pt>
                <c:pt idx="1007">
                  <c:v>1.321423232172223</c:v>
                </c:pt>
                <c:pt idx="1008">
                  <c:v>1.3237055862859424</c:v>
                </c:pt>
                <c:pt idx="1009">
                  <c:v>1.3280161459111977</c:v>
                </c:pt>
                <c:pt idx="1010">
                  <c:v>1.3178751183535158</c:v>
                </c:pt>
                <c:pt idx="1011">
                  <c:v>1.3280958788059998</c:v>
                </c:pt>
                <c:pt idx="1012">
                  <c:v>1.3274480490357305</c:v>
                </c:pt>
                <c:pt idx="1013">
                  <c:v>1.3018637564160063</c:v>
                </c:pt>
                <c:pt idx="1014">
                  <c:v>1.2857826281955451</c:v>
                </c:pt>
                <c:pt idx="1015">
                  <c:v>1.2676184780983708</c:v>
                </c:pt>
                <c:pt idx="1016">
                  <c:v>1.2244879653161909</c:v>
                </c:pt>
                <c:pt idx="1017">
                  <c:v>1.2337469477251206</c:v>
                </c:pt>
                <c:pt idx="1018">
                  <c:v>1.2327901529874921</c:v>
                </c:pt>
                <c:pt idx="1019">
                  <c:v>1.2355459211641002</c:v>
                </c:pt>
                <c:pt idx="1020">
                  <c:v>1.23702596302387</c:v>
                </c:pt>
                <c:pt idx="1021">
                  <c:v>1.2282503612896796</c:v>
                </c:pt>
                <c:pt idx="1022">
                  <c:v>1.2300692679523597</c:v>
                </c:pt>
                <c:pt idx="1023">
                  <c:v>1.2406737429610804</c:v>
                </c:pt>
                <c:pt idx="1024">
                  <c:v>1.2743559077091744</c:v>
                </c:pt>
                <c:pt idx="1025">
                  <c:v>1.2632331688842378</c:v>
                </c:pt>
                <c:pt idx="1026">
                  <c:v>1.2151193501769075</c:v>
                </c:pt>
                <c:pt idx="1027">
                  <c:v>1.2267055364528829</c:v>
                </c:pt>
                <c:pt idx="1028">
                  <c:v>1.2157572133353267</c:v>
                </c:pt>
                <c:pt idx="1029">
                  <c:v>1.1972940648826431</c:v>
                </c:pt>
                <c:pt idx="1030">
                  <c:v>1.172621717247222</c:v>
                </c:pt>
                <c:pt idx="1031">
                  <c:v>1.1172522051128722</c:v>
                </c:pt>
                <c:pt idx="1032">
                  <c:v>1.140932874869188</c:v>
                </c:pt>
                <c:pt idx="1033">
                  <c:v>1.1479244530821746</c:v>
                </c:pt>
                <c:pt idx="1034">
                  <c:v>1.164204913539642</c:v>
                </c:pt>
                <c:pt idx="1035">
                  <c:v>1.1607863656749888</c:v>
                </c:pt>
                <c:pt idx="1036">
                  <c:v>1.173618378432252</c:v>
                </c:pt>
                <c:pt idx="1037">
                  <c:v>1.1361638510988192</c:v>
                </c:pt>
                <c:pt idx="1038">
                  <c:v>1.1325110878556832</c:v>
                </c:pt>
                <c:pt idx="1039">
                  <c:v>1.14661384362386</c:v>
                </c:pt>
                <c:pt idx="1040">
                  <c:v>1.1247720137539243</c:v>
                </c:pt>
                <c:pt idx="1041">
                  <c:v>1.0841132207106194</c:v>
                </c:pt>
                <c:pt idx="1042">
                  <c:v>1.0854886131459609</c:v>
                </c:pt>
                <c:pt idx="1043">
                  <c:v>1.1174565206558031</c:v>
                </c:pt>
                <c:pt idx="1044">
                  <c:v>1.1226391588179596</c:v>
                </c:pt>
                <c:pt idx="1045">
                  <c:v>1.1508845368017142</c:v>
                </c:pt>
                <c:pt idx="1046">
                  <c:v>1.1331090845667013</c:v>
                </c:pt>
                <c:pt idx="1047">
                  <c:v>1.1654906064683312</c:v>
                </c:pt>
                <c:pt idx="1048">
                  <c:v>1.1711516419993022</c:v>
                </c:pt>
                <c:pt idx="1049">
                  <c:v>1.1600089699506655</c:v>
                </c:pt>
                <c:pt idx="1050">
                  <c:v>1.1573877510340362</c:v>
                </c:pt>
                <c:pt idx="1051">
                  <c:v>1.1299945183634823</c:v>
                </c:pt>
                <c:pt idx="1052">
                  <c:v>1.0880500323914886</c:v>
                </c:pt>
                <c:pt idx="1053">
                  <c:v>1.0838042557432601</c:v>
                </c:pt>
                <c:pt idx="1054">
                  <c:v>1.0834554243284993</c:v>
                </c:pt>
                <c:pt idx="1055">
                  <c:v>1.0564209896845567</c:v>
                </c:pt>
                <c:pt idx="1056">
                  <c:v>1.0583395624657395</c:v>
                </c:pt>
                <c:pt idx="1057">
                  <c:v>1.0542582349130414</c:v>
                </c:pt>
                <c:pt idx="1058">
                  <c:v>1.0662231524393282</c:v>
                </c:pt>
                <c:pt idx="1059">
                  <c:v>1.0761548811481534</c:v>
                </c:pt>
                <c:pt idx="1060">
                  <c:v>1.0621169083570039</c:v>
                </c:pt>
                <c:pt idx="1061">
                  <c:v>1.0400109632730352</c:v>
                </c:pt>
                <c:pt idx="1062">
                  <c:v>1.0350575571834355</c:v>
                </c:pt>
                <c:pt idx="1063">
                  <c:v>1.0247720137539242</c:v>
                </c:pt>
                <c:pt idx="1064">
                  <c:v>0.98145213534658904</c:v>
                </c:pt>
                <c:pt idx="1065">
                  <c:v>0.98305177654856246</c:v>
                </c:pt>
                <c:pt idx="1066">
                  <c:v>0.98513479842527518</c:v>
                </c:pt>
                <c:pt idx="1067">
                  <c:v>1.0188867294563213</c:v>
                </c:pt>
                <c:pt idx="1068">
                  <c:v>1.0378830916429957</c:v>
                </c:pt>
                <c:pt idx="1069">
                  <c:v>1.0375143270045348</c:v>
                </c:pt>
                <c:pt idx="1070">
                  <c:v>1.0198833906413514</c:v>
                </c:pt>
                <c:pt idx="1071">
                  <c:v>1.0234713709074601</c:v>
                </c:pt>
                <c:pt idx="1072">
                  <c:v>1.0196691084865699</c:v>
                </c:pt>
                <c:pt idx="1073">
                  <c:v>1.0108685902227537</c:v>
                </c:pt>
                <c:pt idx="1074">
                  <c:v>1.0220561120247171</c:v>
                </c:pt>
                <c:pt idx="1075">
                  <c:v>1.0588229431404796</c:v>
                </c:pt>
                <c:pt idx="1076">
                  <c:v>1.0794837295061543</c:v>
                </c:pt>
                <c:pt idx="1077">
                  <c:v>1.0999701001644491</c:v>
                </c:pt>
                <c:pt idx="1078">
                  <c:v>1.1202870384212886</c:v>
                </c:pt>
                <c:pt idx="1079">
                  <c:v>1.1466188269297852</c:v>
                </c:pt>
                <c:pt idx="1080">
                  <c:v>1.1366173319380075</c:v>
                </c:pt>
                <c:pt idx="1081">
                  <c:v>1.1204415209049685</c:v>
                </c:pt>
                <c:pt idx="1082">
                  <c:v>1.1336472816066179</c:v>
                </c:pt>
                <c:pt idx="1083">
                  <c:v>1.1268301191010117</c:v>
                </c:pt>
                <c:pt idx="1084">
                  <c:v>1.1134349927742067</c:v>
                </c:pt>
                <c:pt idx="1085">
                  <c:v>1.1000398664474011</c:v>
                </c:pt>
                <c:pt idx="1086">
                  <c:v>1.119464792943639</c:v>
                </c:pt>
                <c:pt idx="1087">
                  <c:v>1.1172472218069469</c:v>
                </c:pt>
                <c:pt idx="1088">
                  <c:v>1.0735884785967009</c:v>
                </c:pt>
                <c:pt idx="1089">
                  <c:v>1.0038570787860666</c:v>
                </c:pt>
                <c:pt idx="1090">
                  <c:v>1.0412418398365473</c:v>
                </c:pt>
                <c:pt idx="1091">
                  <c:v>1.0288782578362485</c:v>
                </c:pt>
                <c:pt idx="1092">
                  <c:v>1.0683560073752925</c:v>
                </c:pt>
                <c:pt idx="1093">
                  <c:v>1.1208352020730552</c:v>
                </c:pt>
                <c:pt idx="1094">
                  <c:v>1.133288483580007</c:v>
                </c:pt>
                <c:pt idx="1095">
                  <c:v>1.1609159316290425</c:v>
                </c:pt>
                <c:pt idx="1096">
                  <c:v>1.1932276872477203</c:v>
                </c:pt>
                <c:pt idx="1097">
                  <c:v>1.2011411770568596</c:v>
                </c:pt>
                <c:pt idx="1098">
                  <c:v>1.2163352768226439</c:v>
                </c:pt>
                <c:pt idx="1099">
                  <c:v>1.2106592913738976</c:v>
                </c:pt>
                <c:pt idx="1100">
                  <c:v>1.1775203069716453</c:v>
                </c:pt>
                <c:pt idx="1101">
                  <c:v>1.2028056012358599</c:v>
                </c:pt>
                <c:pt idx="1102">
                  <c:v>1.2038570787860667</c:v>
                </c:pt>
                <c:pt idx="1103">
                  <c:v>1.1956495739273434</c:v>
                </c:pt>
                <c:pt idx="1104">
                  <c:v>1.1932526037773461</c:v>
                </c:pt>
                <c:pt idx="1105">
                  <c:v>1.2121044500921911</c:v>
                </c:pt>
                <c:pt idx="1106">
                  <c:v>1.188329097523297</c:v>
                </c:pt>
                <c:pt idx="1107">
                  <c:v>1.1770120097672794</c:v>
                </c:pt>
                <c:pt idx="1108">
                  <c:v>1.1603179349180244</c:v>
                </c:pt>
                <c:pt idx="1109">
                  <c:v>1.2436238600687699</c:v>
                </c:pt>
                <c:pt idx="1110">
                  <c:v>1.2274779488712815</c:v>
                </c:pt>
                <c:pt idx="1111">
                  <c:v>1.2424378332585837</c:v>
                </c:pt>
                <c:pt idx="1112">
                  <c:v>1.2712712413415059</c:v>
                </c:pt>
                <c:pt idx="1113">
                  <c:v>1.2794538296706035</c:v>
                </c:pt>
                <c:pt idx="1114">
                  <c:v>1.278945532466238</c:v>
                </c:pt>
                <c:pt idx="1115">
                  <c:v>1.2510190860616932</c:v>
                </c:pt>
                <c:pt idx="1116">
                  <c:v>1.2654756565505556</c:v>
                </c:pt>
                <c:pt idx="1117">
                  <c:v>1.2519559475756217</c:v>
                </c:pt>
                <c:pt idx="1118">
                  <c:v>1.2704988289231074</c:v>
                </c:pt>
                <c:pt idx="1119">
                  <c:v>1.283181342502616</c:v>
                </c:pt>
                <c:pt idx="1120">
                  <c:v>1.2740319928240393</c:v>
                </c:pt>
                <c:pt idx="1121">
                  <c:v>1.2703343798275779</c:v>
                </c:pt>
                <c:pt idx="1122">
                  <c:v>1.2785020182388998</c:v>
                </c:pt>
                <c:pt idx="1123">
                  <c:v>1.2725818507998206</c:v>
                </c:pt>
                <c:pt idx="1124">
                  <c:v>1.2742039168784571</c:v>
                </c:pt>
                <c:pt idx="1125">
                  <c:v>1.2758259829570937</c:v>
                </c:pt>
                <c:pt idx="1126">
                  <c:v>1.2635471171575223</c:v>
                </c:pt>
                <c:pt idx="1127">
                  <c:v>1.2731698808989882</c:v>
                </c:pt>
                <c:pt idx="1128">
                  <c:v>1.2857925948073952</c:v>
                </c:pt>
                <c:pt idx="1129">
                  <c:v>1.3087756017341903</c:v>
                </c:pt>
                <c:pt idx="1130">
                  <c:v>1.3252653610405143</c:v>
                </c:pt>
                <c:pt idx="1131">
                  <c:v>1.3262022225544428</c:v>
                </c:pt>
                <c:pt idx="1132">
                  <c:v>1.3259929237055861</c:v>
                </c:pt>
                <c:pt idx="1133">
                  <c:v>1.2969502167738076</c:v>
                </c:pt>
                <c:pt idx="1134">
                  <c:v>1.2829720436537602</c:v>
                </c:pt>
                <c:pt idx="1135">
                  <c:v>1.3017939901330542</c:v>
                </c:pt>
                <c:pt idx="1136">
                  <c:v>1.290476902377037</c:v>
                </c:pt>
                <c:pt idx="1137">
                  <c:v>1.2848656999053172</c:v>
                </c:pt>
                <c:pt idx="1138">
                  <c:v>1.2687496885433798</c:v>
                </c:pt>
                <c:pt idx="1139">
                  <c:v>1.2964170030398163</c:v>
                </c:pt>
                <c:pt idx="1140">
                  <c:v>1.2924702247470972</c:v>
                </c:pt>
                <c:pt idx="1141">
                  <c:v>1.3036029301838838</c:v>
                </c:pt>
                <c:pt idx="1142">
                  <c:v>1.3219066128469623</c:v>
                </c:pt>
                <c:pt idx="1143">
                  <c:v>1.3439029252005779</c:v>
                </c:pt>
                <c:pt idx="1144">
                  <c:v>1.3541286689589875</c:v>
                </c:pt>
                <c:pt idx="1145">
                  <c:v>1.3538346539094035</c:v>
                </c:pt>
                <c:pt idx="1146">
                  <c:v>1.3536602382020231</c:v>
                </c:pt>
                <c:pt idx="1147">
                  <c:v>1.3468630089201175</c:v>
                </c:pt>
                <c:pt idx="1148">
                  <c:v>1.3443314895101408</c:v>
                </c:pt>
                <c:pt idx="1149">
                  <c:v>1.3483779339213635</c:v>
                </c:pt>
                <c:pt idx="1150">
                  <c:v>1.3472566900882046</c:v>
                </c:pt>
                <c:pt idx="1151">
                  <c:v>1.3493845617182436</c:v>
                </c:pt>
                <c:pt idx="1152">
                  <c:v>1.3478796033288485</c:v>
                </c:pt>
                <c:pt idx="1153">
                  <c:v>1.3393033338316642</c:v>
                </c:pt>
                <c:pt idx="1154">
                  <c:v>1.320496337270145</c:v>
                </c:pt>
                <c:pt idx="1155">
                  <c:v>1.3370857626949721</c:v>
                </c:pt>
                <c:pt idx="1156">
                  <c:v>1.3394129665620174</c:v>
                </c:pt>
                <c:pt idx="1157">
                  <c:v>1.3197438580754475</c:v>
                </c:pt>
                <c:pt idx="1158">
                  <c:v>1.3300393681168088</c:v>
                </c:pt>
                <c:pt idx="1159">
                  <c:v>1.3243035829969605</c:v>
                </c:pt>
                <c:pt idx="1160">
                  <c:v>1.3350176907360343</c:v>
                </c:pt>
                <c:pt idx="1161">
                  <c:v>1.3223301938506005</c:v>
                </c:pt>
                <c:pt idx="1162">
                  <c:v>1.2937957841231871</c:v>
                </c:pt>
                <c:pt idx="1163">
                  <c:v>1.2930532715403396</c:v>
                </c:pt>
                <c:pt idx="1164">
                  <c:v>1.2956645238451188</c:v>
                </c:pt>
                <c:pt idx="1165">
                  <c:v>1.2838441221906614</c:v>
                </c:pt>
                <c:pt idx="1166">
                  <c:v>1.2597946877958841</c:v>
                </c:pt>
                <c:pt idx="1167">
                  <c:v>1.2784073354263219</c:v>
                </c:pt>
                <c:pt idx="1168">
                  <c:v>1.2722380026909854</c:v>
                </c:pt>
                <c:pt idx="1169">
                  <c:v>1.2618328599192701</c:v>
                </c:pt>
                <c:pt idx="1170">
                  <c:v>1.236821647480939</c:v>
                </c:pt>
                <c:pt idx="1171">
                  <c:v>1.2557881098320625</c:v>
                </c:pt>
                <c:pt idx="1172">
                  <c:v>1.2493247620471419</c:v>
                </c:pt>
                <c:pt idx="1173">
                  <c:v>1.2622315243932825</c:v>
                </c:pt>
                <c:pt idx="1174">
                  <c:v>1.2604524841780038</c:v>
                </c:pt>
                <c:pt idx="1175">
                  <c:v>1.2854935964518863</c:v>
                </c:pt>
                <c:pt idx="1176">
                  <c:v>1.3059899337220315</c:v>
                </c:pt>
                <c:pt idx="1177">
                  <c:v>1.2914536303383666</c:v>
                </c:pt>
                <c:pt idx="1178">
                  <c:v>1.2692629690536705</c:v>
                </c:pt>
                <c:pt idx="1179">
                  <c:v>1.2466387601534858</c:v>
                </c:pt>
                <c:pt idx="1180">
                  <c:v>1.2387950366272986</c:v>
                </c:pt>
                <c:pt idx="1181">
                  <c:v>1.2637713659241538</c:v>
                </c:pt>
                <c:pt idx="1182">
                  <c:v>1.2648527433099122</c:v>
                </c:pt>
                <c:pt idx="1183">
                  <c:v>1.2788309164299596</c:v>
                </c:pt>
                <c:pt idx="1184">
                  <c:v>1.2743459410973239</c:v>
                </c:pt>
                <c:pt idx="1185">
                  <c:v>1.2752927692231029</c:v>
                </c:pt>
                <c:pt idx="1186">
                  <c:v>1.280226242089002</c:v>
                </c:pt>
                <c:pt idx="1187">
                  <c:v>1.2997109682563415</c:v>
                </c:pt>
                <c:pt idx="1188">
                  <c:v>1.3112822046145411</c:v>
                </c:pt>
                <c:pt idx="1189">
                  <c:v>1.336692081526885</c:v>
                </c:pt>
                <c:pt idx="1190">
                  <c:v>1.3440374744605572</c:v>
                </c:pt>
                <c:pt idx="1191">
                  <c:v>1.3408232421388351</c:v>
                </c:pt>
                <c:pt idx="1192">
                  <c:v>1.3303383664723176</c:v>
                </c:pt>
                <c:pt idx="1193">
                  <c:v>1.3247371306124482</c:v>
                </c:pt>
                <c:pt idx="1194">
                  <c:v>1.3100862111925049</c:v>
                </c:pt>
                <c:pt idx="1195">
                  <c:v>1.2637314994767532</c:v>
                </c:pt>
                <c:pt idx="1196">
                  <c:v>1.2851746648726765</c:v>
                </c:pt>
                <c:pt idx="1197">
                  <c:v>1.2950814770518764</c:v>
                </c:pt>
                <c:pt idx="1198">
                  <c:v>1.3132007773957244</c:v>
                </c:pt>
                <c:pt idx="1199">
                  <c:v>1.3032192156276472</c:v>
                </c:pt>
                <c:pt idx="1200">
                  <c:v>1.3259630238700355</c:v>
                </c:pt>
                <c:pt idx="1201">
                  <c:v>1.3217022973040313</c:v>
                </c:pt>
                <c:pt idx="1202">
                  <c:v>1.3106642746798225</c:v>
                </c:pt>
                <c:pt idx="1203">
                  <c:v>1.3299297353864552</c:v>
                </c:pt>
                <c:pt idx="1204">
                  <c:v>1.3485124831813424</c:v>
                </c:pt>
                <c:pt idx="1205">
                  <c:v>1.3519260477400707</c:v>
                </c:pt>
                <c:pt idx="1206">
                  <c:v>1.3636916330293514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0-4CCB-85F8-1828DD7726F5}"/>
            </c:ext>
          </c:extLst>
        </c:ser>
        <c:ser>
          <c:idx val="1"/>
          <c:order val="1"/>
          <c:tx>
            <c:strRef>
              <c:f>DashboardData!$C$4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DashboardData!$A$6:$A$1212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DashboardData!$C$6:$C$1212</c:f>
              <c:numCache>
                <c:formatCode>0.00%</c:formatCode>
                <c:ptCount val="1207"/>
                <c:pt idx="1">
                  <c:v>5.1218514451494279E-3</c:v>
                </c:pt>
                <c:pt idx="2">
                  <c:v>4.9545241112498584E-3</c:v>
                </c:pt>
                <c:pt idx="3">
                  <c:v>1.0408861820771165E-2</c:v>
                </c:pt>
                <c:pt idx="4">
                  <c:v>1.3729953033107645E-2</c:v>
                </c:pt>
                <c:pt idx="5">
                  <c:v>1.6929284607482442E-2</c:v>
                </c:pt>
                <c:pt idx="6">
                  <c:v>2.9005547953202981E-2</c:v>
                </c:pt>
                <c:pt idx="7">
                  <c:v>3.3845413966693938E-2</c:v>
                </c:pt>
                <c:pt idx="8">
                  <c:v>2.6522568830501303E-2</c:v>
                </c:pt>
                <c:pt idx="9">
                  <c:v>3.0709738899187045E-2</c:v>
                </c:pt>
                <c:pt idx="10">
                  <c:v>3.4837487195419348E-2</c:v>
                </c:pt>
                <c:pt idx="11">
                  <c:v>4.6295896550064386E-2</c:v>
                </c:pt>
                <c:pt idx="12">
                  <c:v>3.3587236640276519E-2</c:v>
                </c:pt>
                <c:pt idx="13">
                  <c:v>4.6296979362183466E-2</c:v>
                </c:pt>
                <c:pt idx="14">
                  <c:v>5.4709694064871472E-2</c:v>
                </c:pt>
                <c:pt idx="15">
                  <c:v>6.8903158114800966E-2</c:v>
                </c:pt>
                <c:pt idx="16">
                  <c:v>7.4020260402346771E-2</c:v>
                </c:pt>
                <c:pt idx="17">
                  <c:v>7.7263658249196121E-2</c:v>
                </c:pt>
                <c:pt idx="18">
                  <c:v>8.7116455121643455E-2</c:v>
                </c:pt>
                <c:pt idx="19">
                  <c:v>9.739778042121916E-2</c:v>
                </c:pt>
                <c:pt idx="20">
                  <c:v>9.2408916303093447E-2</c:v>
                </c:pt>
                <c:pt idx="21">
                  <c:v>0.10115272490982474</c:v>
                </c:pt>
                <c:pt idx="22">
                  <c:v>0.10246613259228776</c:v>
                </c:pt>
                <c:pt idx="23">
                  <c:v>0.10363493793624046</c:v>
                </c:pt>
                <c:pt idx="24">
                  <c:v>0.10557044054502418</c:v>
                </c:pt>
                <c:pt idx="25">
                  <c:v>0.1074432125976148</c:v>
                </c:pt>
                <c:pt idx="26">
                  <c:v>0.11360214051107476</c:v>
                </c:pt>
                <c:pt idx="27">
                  <c:v>0.11447737746368736</c:v>
                </c:pt>
                <c:pt idx="28">
                  <c:v>0.12298385679277635</c:v>
                </c:pt>
                <c:pt idx="29">
                  <c:v>8.7477240427362712E-2</c:v>
                </c:pt>
                <c:pt idx="30">
                  <c:v>0.10416521888936847</c:v>
                </c:pt>
                <c:pt idx="31">
                  <c:v>0.12005625050161628</c:v>
                </c:pt>
                <c:pt idx="32">
                  <c:v>0.1257116395166491</c:v>
                </c:pt>
                <c:pt idx="33">
                  <c:v>0.13245716045581379</c:v>
                </c:pt>
                <c:pt idx="34">
                  <c:v>0.13670318251437674</c:v>
                </c:pt>
                <c:pt idx="35">
                  <c:v>0.13733299119330455</c:v>
                </c:pt>
                <c:pt idx="36">
                  <c:v>0.13745850653677727</c:v>
                </c:pt>
                <c:pt idx="37">
                  <c:v>0.1457393722570588</c:v>
                </c:pt>
                <c:pt idx="38">
                  <c:v>0.15922441258567388</c:v>
                </c:pt>
                <c:pt idx="39">
                  <c:v>0.16520209396745389</c:v>
                </c:pt>
                <c:pt idx="40">
                  <c:v>0.16948167324792407</c:v>
                </c:pt>
                <c:pt idx="41">
                  <c:v>0.1719885226763056</c:v>
                </c:pt>
                <c:pt idx="42">
                  <c:v>0.192496224724654</c:v>
                </c:pt>
                <c:pt idx="43">
                  <c:v>0.19969305778690338</c:v>
                </c:pt>
                <c:pt idx="44">
                  <c:v>0.20244638829669381</c:v>
                </c:pt>
                <c:pt idx="45">
                  <c:v>0.20955264963833131</c:v>
                </c:pt>
                <c:pt idx="46">
                  <c:v>0.21384157333439724</c:v>
                </c:pt>
                <c:pt idx="47">
                  <c:v>0.20218795929853983</c:v>
                </c:pt>
                <c:pt idx="48">
                  <c:v>0.18325193486038405</c:v>
                </c:pt>
                <c:pt idx="49">
                  <c:v>0.19492606484703479</c:v>
                </c:pt>
                <c:pt idx="50">
                  <c:v>0.19818662123259356</c:v>
                </c:pt>
                <c:pt idx="51">
                  <c:v>0.19063555258655906</c:v>
                </c:pt>
                <c:pt idx="52">
                  <c:v>0.18016907271725269</c:v>
                </c:pt>
                <c:pt idx="53">
                  <c:v>0.17732139264054791</c:v>
                </c:pt>
                <c:pt idx="54">
                  <c:v>0.160752900776298</c:v>
                </c:pt>
                <c:pt idx="55">
                  <c:v>0.15573809219471313</c:v>
                </c:pt>
                <c:pt idx="56">
                  <c:v>0.14732226112464164</c:v>
                </c:pt>
                <c:pt idx="57">
                  <c:v>0.17229245164195484</c:v>
                </c:pt>
                <c:pt idx="58">
                  <c:v>0.19152219552964889</c:v>
                </c:pt>
                <c:pt idx="59">
                  <c:v>0.20764191678026056</c:v>
                </c:pt>
                <c:pt idx="60">
                  <c:v>0.21263751033836731</c:v>
                </c:pt>
                <c:pt idx="61">
                  <c:v>0.20702001144207749</c:v>
                </c:pt>
                <c:pt idx="62">
                  <c:v>0.22197741461977061</c:v>
                </c:pt>
                <c:pt idx="63">
                  <c:v>0.22464568252704531</c:v>
                </c:pt>
                <c:pt idx="64">
                  <c:v>0.22786191477638451</c:v>
                </c:pt>
                <c:pt idx="65">
                  <c:v>0.23425386906777868</c:v>
                </c:pt>
                <c:pt idx="66">
                  <c:v>0.2291295135944611</c:v>
                </c:pt>
                <c:pt idx="67">
                  <c:v>0.23288575496549346</c:v>
                </c:pt>
                <c:pt idx="68">
                  <c:v>0.23356649448831979</c:v>
                </c:pt>
                <c:pt idx="69">
                  <c:v>0.23506415611691822</c:v>
                </c:pt>
                <c:pt idx="70">
                  <c:v>0.23872443228380469</c:v>
                </c:pt>
                <c:pt idx="71">
                  <c:v>0.23943762465619445</c:v>
                </c:pt>
                <c:pt idx="72">
                  <c:v>0.21248334299108596</c:v>
                </c:pt>
                <c:pt idx="73">
                  <c:v>0.22390225660908314</c:v>
                </c:pt>
                <c:pt idx="74">
                  <c:v>0.23142525325393937</c:v>
                </c:pt>
                <c:pt idx="75">
                  <c:v>0.24495299736261344</c:v>
                </c:pt>
                <c:pt idx="76">
                  <c:v>0.22167719899793248</c:v>
                </c:pt>
                <c:pt idx="77">
                  <c:v>0.23920813056011925</c:v>
                </c:pt>
                <c:pt idx="78">
                  <c:v>0.25449790429855201</c:v>
                </c:pt>
                <c:pt idx="79">
                  <c:v>0.26503926963788405</c:v>
                </c:pt>
                <c:pt idx="80">
                  <c:v>0.26434797760847828</c:v>
                </c:pt>
                <c:pt idx="81">
                  <c:v>0.24892708020970278</c:v>
                </c:pt>
                <c:pt idx="82">
                  <c:v>0.25361929253027005</c:v>
                </c:pt>
                <c:pt idx="83">
                  <c:v>0.2519008192741703</c:v>
                </c:pt>
                <c:pt idx="84">
                  <c:v>0.25617389091773957</c:v>
                </c:pt>
                <c:pt idx="85">
                  <c:v>0.25937657033815142</c:v>
                </c:pt>
                <c:pt idx="86">
                  <c:v>0.25453294473402277</c:v>
                </c:pt>
                <c:pt idx="87">
                  <c:v>0.26791402900371319</c:v>
                </c:pt>
                <c:pt idx="88">
                  <c:v>0.24947513728109127</c:v>
                </c:pt>
                <c:pt idx="89">
                  <c:v>0.23661275184935171</c:v>
                </c:pt>
                <c:pt idx="90">
                  <c:v>0.2513891300192248</c:v>
                </c:pt>
                <c:pt idx="91">
                  <c:v>0.26226818742890234</c:v>
                </c:pt>
                <c:pt idx="92">
                  <c:v>0.2736050792631628</c:v>
                </c:pt>
                <c:pt idx="93">
                  <c:v>0.25485080317558095</c:v>
                </c:pt>
                <c:pt idx="94">
                  <c:v>0.23292904404232795</c:v>
                </c:pt>
                <c:pt idx="95">
                  <c:v>0.23938938440959534</c:v>
                </c:pt>
                <c:pt idx="96">
                  <c:v>0.25348883350691098</c:v>
                </c:pt>
                <c:pt idx="97">
                  <c:v>0.25327179132423927</c:v>
                </c:pt>
                <c:pt idx="98">
                  <c:v>0.27130119917070195</c:v>
                </c:pt>
                <c:pt idx="99">
                  <c:v>0.27520271484467007</c:v>
                </c:pt>
                <c:pt idx="100">
                  <c:v>0.28017865903776196</c:v>
                </c:pt>
                <c:pt idx="101">
                  <c:v>0.29078005558373654</c:v>
                </c:pt>
                <c:pt idx="102">
                  <c:v>0.29946681275351961</c:v>
                </c:pt>
                <c:pt idx="103">
                  <c:v>0.30686554165441415</c:v>
                </c:pt>
                <c:pt idx="104">
                  <c:v>0.26165853559929286</c:v>
                </c:pt>
                <c:pt idx="105">
                  <c:v>0.27157349471627446</c:v>
                </c:pt>
                <c:pt idx="106">
                  <c:v>0.27051048603711481</c:v>
                </c:pt>
                <c:pt idx="107">
                  <c:v>0.28288254498146759</c:v>
                </c:pt>
                <c:pt idx="108">
                  <c:v>0.26918687735605973</c:v>
                </c:pt>
                <c:pt idx="109">
                  <c:v>0.27546381833460898</c:v>
                </c:pt>
                <c:pt idx="110">
                  <c:v>0.28448100808953525</c:v>
                </c:pt>
                <c:pt idx="111">
                  <c:v>0.28316146016873489</c:v>
                </c:pt>
                <c:pt idx="112">
                  <c:v>0.29061574662159284</c:v>
                </c:pt>
                <c:pt idx="113">
                  <c:v>0.30514762138749307</c:v>
                </c:pt>
                <c:pt idx="114">
                  <c:v>0.31499581480965588</c:v>
                </c:pt>
                <c:pt idx="115">
                  <c:v>0.31434194096909929</c:v>
                </c:pt>
                <c:pt idx="116">
                  <c:v>0.30969275444641586</c:v>
                </c:pt>
                <c:pt idx="117">
                  <c:v>0.31838895803973211</c:v>
                </c:pt>
                <c:pt idx="118">
                  <c:v>0.3090205031496982</c:v>
                </c:pt>
                <c:pt idx="119">
                  <c:v>0.32435464392488411</c:v>
                </c:pt>
                <c:pt idx="120">
                  <c:v>0.33552597811281015</c:v>
                </c:pt>
                <c:pt idx="121">
                  <c:v>0.34555123210635452</c:v>
                </c:pt>
                <c:pt idx="122">
                  <c:v>0.35471335641928436</c:v>
                </c:pt>
                <c:pt idx="123">
                  <c:v>0.36432563116828254</c:v>
                </c:pt>
                <c:pt idx="124">
                  <c:v>0.35441945386944185</c:v>
                </c:pt>
                <c:pt idx="125">
                  <c:v>0.34377562602616063</c:v>
                </c:pt>
                <c:pt idx="126">
                  <c:v>0.35340090295631499</c:v>
                </c:pt>
                <c:pt idx="127">
                  <c:v>0.36295150132167264</c:v>
                </c:pt>
                <c:pt idx="128">
                  <c:v>0.36149450799978089</c:v>
                </c:pt>
                <c:pt idx="129">
                  <c:v>0.35723782938701731</c:v>
                </c:pt>
                <c:pt idx="130">
                  <c:v>0.36920523514321113</c:v>
                </c:pt>
                <c:pt idx="131">
                  <c:v>0.3734035224155734</c:v>
                </c:pt>
                <c:pt idx="132">
                  <c:v>0.37101181064395505</c:v>
                </c:pt>
                <c:pt idx="133">
                  <c:v>0.37271744587183475</c:v>
                </c:pt>
                <c:pt idx="134">
                  <c:v>0.37738682529174139</c:v>
                </c:pt>
                <c:pt idx="135">
                  <c:v>0.38118293020326677</c:v>
                </c:pt>
                <c:pt idx="136">
                  <c:v>0.39182144908056693</c:v>
                </c:pt>
                <c:pt idx="137">
                  <c:v>0.38318090868840993</c:v>
                </c:pt>
                <c:pt idx="138">
                  <c:v>0.39216512686611926</c:v>
                </c:pt>
                <c:pt idx="139">
                  <c:v>0.40050584848273973</c:v>
                </c:pt>
                <c:pt idx="140">
                  <c:v>0.40022666194090672</c:v>
                </c:pt>
                <c:pt idx="141">
                  <c:v>0.41543927352701382</c:v>
                </c:pt>
                <c:pt idx="142">
                  <c:v>0.41568735700723503</c:v>
                </c:pt>
                <c:pt idx="143">
                  <c:v>0.40108206652266865</c:v>
                </c:pt>
                <c:pt idx="144">
                  <c:v>0.41710036061451317</c:v>
                </c:pt>
                <c:pt idx="145">
                  <c:v>0.4247868579502394</c:v>
                </c:pt>
                <c:pt idx="146">
                  <c:v>0.42355942127855717</c:v>
                </c:pt>
                <c:pt idx="147">
                  <c:v>0.43496231548662667</c:v>
                </c:pt>
                <c:pt idx="148">
                  <c:v>0.43925106969147154</c:v>
                </c:pt>
                <c:pt idx="149">
                  <c:v>0.42865658173032672</c:v>
                </c:pt>
                <c:pt idx="150">
                  <c:v>0.42277583426293863</c:v>
                </c:pt>
                <c:pt idx="151">
                  <c:v>0.43191297420046881</c:v>
                </c:pt>
                <c:pt idx="152">
                  <c:v>0.43695444410470485</c:v>
                </c:pt>
                <c:pt idx="153">
                  <c:v>0.43533602052616516</c:v>
                </c:pt>
                <c:pt idx="154">
                  <c:v>0.43402437747211819</c:v>
                </c:pt>
                <c:pt idx="155">
                  <c:v>0.44602408034064744</c:v>
                </c:pt>
                <c:pt idx="156">
                  <c:v>0.44232115654639093</c:v>
                </c:pt>
                <c:pt idx="157">
                  <c:v>0.44153319035963157</c:v>
                </c:pt>
                <c:pt idx="158">
                  <c:v>0.4417995650671287</c:v>
                </c:pt>
                <c:pt idx="159">
                  <c:v>0.44411035079711225</c:v>
                </c:pt>
                <c:pt idx="160">
                  <c:v>0.44975984362405086</c:v>
                </c:pt>
                <c:pt idx="161">
                  <c:v>0.45770427974181427</c:v>
                </c:pt>
                <c:pt idx="162">
                  <c:v>0.4588866079872449</c:v>
                </c:pt>
                <c:pt idx="163">
                  <c:v>0.4609487662975662</c:v>
                </c:pt>
                <c:pt idx="164">
                  <c:v>0.45417374693497869</c:v>
                </c:pt>
                <c:pt idx="165">
                  <c:v>0.45765483816097818</c:v>
                </c:pt>
                <c:pt idx="166">
                  <c:v>0.46239843659813706</c:v>
                </c:pt>
                <c:pt idx="167">
                  <c:v>0.46981511253467523</c:v>
                </c:pt>
                <c:pt idx="168">
                  <c:v>0.47810731645021343</c:v>
                </c:pt>
                <c:pt idx="169">
                  <c:v>0.48538785426153574</c:v>
                </c:pt>
                <c:pt idx="170">
                  <c:v>0.4893562685989814</c:v>
                </c:pt>
                <c:pt idx="171">
                  <c:v>0.48687275399409446</c:v>
                </c:pt>
                <c:pt idx="172">
                  <c:v>0.47087868454188553</c:v>
                </c:pt>
                <c:pt idx="173">
                  <c:v>0.48788148508787232</c:v>
                </c:pt>
                <c:pt idx="174">
                  <c:v>0.49562173483786087</c:v>
                </c:pt>
                <c:pt idx="175">
                  <c:v>0.50358637593499878</c:v>
                </c:pt>
                <c:pt idx="176">
                  <c:v>0.50773888840084802</c:v>
                </c:pt>
                <c:pt idx="177">
                  <c:v>0.50532299425428073</c:v>
                </c:pt>
                <c:pt idx="178">
                  <c:v>0.51177868430374174</c:v>
                </c:pt>
                <c:pt idx="179">
                  <c:v>0.51602472301114832</c:v>
                </c:pt>
                <c:pt idx="180">
                  <c:v>0.53159464162599779</c:v>
                </c:pt>
                <c:pt idx="181">
                  <c:v>0.54292069995408743</c:v>
                </c:pt>
                <c:pt idx="182">
                  <c:v>0.53737168646314215</c:v>
                </c:pt>
                <c:pt idx="183">
                  <c:v>0.52520166808386404</c:v>
                </c:pt>
                <c:pt idx="184">
                  <c:v>0.51817687095554255</c:v>
                </c:pt>
                <c:pt idx="185">
                  <c:v>0.51168337262060493</c:v>
                </c:pt>
                <c:pt idx="186">
                  <c:v>0.49573880428347272</c:v>
                </c:pt>
                <c:pt idx="187">
                  <c:v>0.5048058056895135</c:v>
                </c:pt>
                <c:pt idx="188">
                  <c:v>0.52070392042386837</c:v>
                </c:pt>
                <c:pt idx="189">
                  <c:v>0.52015475243778075</c:v>
                </c:pt>
                <c:pt idx="190">
                  <c:v>0.52286111929031009</c:v>
                </c:pt>
                <c:pt idx="191">
                  <c:v>0.52814956616017383</c:v>
                </c:pt>
                <c:pt idx="192">
                  <c:v>0.52203537248247822</c:v>
                </c:pt>
                <c:pt idx="193">
                  <c:v>0.49832697030987338</c:v>
                </c:pt>
                <c:pt idx="194">
                  <c:v>0.48718334947437714</c:v>
                </c:pt>
                <c:pt idx="195">
                  <c:v>0.5079974735839472</c:v>
                </c:pt>
                <c:pt idx="196">
                  <c:v>0.5118036114521205</c:v>
                </c:pt>
                <c:pt idx="197">
                  <c:v>0.51455701842158841</c:v>
                </c:pt>
                <c:pt idx="198">
                  <c:v>0.5218602763018243</c:v>
                </c:pt>
                <c:pt idx="199">
                  <c:v>0.54404336532315511</c:v>
                </c:pt>
                <c:pt idx="200">
                  <c:v>0.55204745311572756</c:v>
                </c:pt>
                <c:pt idx="201">
                  <c:v>0.56518326156326482</c:v>
                </c:pt>
                <c:pt idx="202">
                  <c:v>0.58264866209211674</c:v>
                </c:pt>
                <c:pt idx="203">
                  <c:v>0.59878338288796717</c:v>
                </c:pt>
                <c:pt idx="204">
                  <c:v>0.61334209609289925</c:v>
                </c:pt>
                <c:pt idx="205">
                  <c:v>0.59564017556701487</c:v>
                </c:pt>
                <c:pt idx="206">
                  <c:v>0.59568388539503836</c:v>
                </c:pt>
                <c:pt idx="207">
                  <c:v>0.59343617910446289</c:v>
                </c:pt>
                <c:pt idx="208">
                  <c:v>0.59670379495071146</c:v>
                </c:pt>
                <c:pt idx="209">
                  <c:v>0.60809030286478705</c:v>
                </c:pt>
                <c:pt idx="210">
                  <c:v>0.61482690145604524</c:v>
                </c:pt>
                <c:pt idx="211">
                  <c:v>0.6199774211492648</c:v>
                </c:pt>
                <c:pt idx="212">
                  <c:v>0.6032345804009227</c:v>
                </c:pt>
                <c:pt idx="213">
                  <c:v>0.5815496000965148</c:v>
                </c:pt>
                <c:pt idx="214">
                  <c:v>0.59668664208569733</c:v>
                </c:pt>
                <c:pt idx="215">
                  <c:v>0.6114240236774704</c:v>
                </c:pt>
                <c:pt idx="216">
                  <c:v>0.64008252875959881</c:v>
                </c:pt>
                <c:pt idx="217">
                  <c:v>0.63125619605867112</c:v>
                </c:pt>
                <c:pt idx="218">
                  <c:v>0.64002897030078199</c:v>
                </c:pt>
                <c:pt idx="219">
                  <c:v>0.62070709149491421</c:v>
                </c:pt>
                <c:pt idx="220">
                  <c:v>0.61874728243163357</c:v>
                </c:pt>
                <c:pt idx="221">
                  <c:v>0.6193528044642016</c:v>
                </c:pt>
                <c:pt idx="222">
                  <c:v>0.61721607288443914</c:v>
                </c:pt>
                <c:pt idx="223">
                  <c:v>0.63391175269535416</c:v>
                </c:pt>
                <c:pt idx="224">
                  <c:v>0.64264715987840226</c:v>
                </c:pt>
                <c:pt idx="225">
                  <c:v>0.62401427916893937</c:v>
                </c:pt>
                <c:pt idx="226">
                  <c:v>0.64859687498725838</c:v>
                </c:pt>
                <c:pt idx="227">
                  <c:v>0.65339342087918961</c:v>
                </c:pt>
                <c:pt idx="228">
                  <c:v>0.66004379253306267</c:v>
                </c:pt>
                <c:pt idx="229">
                  <c:v>0.65798548303989812</c:v>
                </c:pt>
                <c:pt idx="230">
                  <c:v>0.66755706031608453</c:v>
                </c:pt>
                <c:pt idx="231">
                  <c:v>0.68189593974475127</c:v>
                </c:pt>
                <c:pt idx="232">
                  <c:v>0.68781755001662703</c:v>
                </c:pt>
                <c:pt idx="233">
                  <c:v>0.67102185158712779</c:v>
                </c:pt>
                <c:pt idx="234">
                  <c:v>0.65193546892177046</c:v>
                </c:pt>
                <c:pt idx="235">
                  <c:v>0.64141368385261055</c:v>
                </c:pt>
                <c:pt idx="236">
                  <c:v>0.63828921398371485</c:v>
                </c:pt>
                <c:pt idx="237">
                  <c:v>0.63075571130751351</c:v>
                </c:pt>
                <c:pt idx="238">
                  <c:v>0.65395803966066124</c:v>
                </c:pt>
                <c:pt idx="239">
                  <c:v>0.65595111484615609</c:v>
                </c:pt>
                <c:pt idx="240">
                  <c:v>0.61736619455582908</c:v>
                </c:pt>
                <c:pt idx="241">
                  <c:v>0.61442577070196713</c:v>
                </c:pt>
                <c:pt idx="242">
                  <c:v>0.63621951363082374</c:v>
                </c:pt>
                <c:pt idx="243">
                  <c:v>0.64946235890430248</c:v>
                </c:pt>
                <c:pt idx="244">
                  <c:v>0.64435246335551644</c:v>
                </c:pt>
                <c:pt idx="245">
                  <c:v>0.67188256665564805</c:v>
                </c:pt>
                <c:pt idx="246">
                  <c:v>0.68695792789046739</c:v>
                </c:pt>
                <c:pt idx="247">
                  <c:v>0.68574031385377854</c:v>
                </c:pt>
                <c:pt idx="248">
                  <c:v>0.67126165173171959</c:v>
                </c:pt>
                <c:pt idx="249">
                  <c:v>0.68594172031418021</c:v>
                </c:pt>
                <c:pt idx="250">
                  <c:v>0.68518049398526526</c:v>
                </c:pt>
                <c:pt idx="251">
                  <c:v>0.68244431811259254</c:v>
                </c:pt>
                <c:pt idx="252">
                  <c:v>0.67486659009554617</c:v>
                </c:pt>
                <c:pt idx="253">
                  <c:v>0.67176426535323763</c:v>
                </c:pt>
                <c:pt idx="254">
                  <c:v>0.63582202107277119</c:v>
                </c:pt>
                <c:pt idx="255">
                  <c:v>0.65162245073278613</c:v>
                </c:pt>
                <c:pt idx="256">
                  <c:v>0.64718605152014597</c:v>
                </c:pt>
                <c:pt idx="257">
                  <c:v>0.66138760191412738</c:v>
                </c:pt>
                <c:pt idx="258">
                  <c:v>0.61149179659185182</c:v>
                </c:pt>
                <c:pt idx="259">
                  <c:v>0.5985358736700479</c:v>
                </c:pt>
                <c:pt idx="260">
                  <c:v>0.59790710321889651</c:v>
                </c:pt>
                <c:pt idx="261">
                  <c:v>0.62707010893876358</c:v>
                </c:pt>
                <c:pt idx="262">
                  <c:v>0.64787365762034677</c:v>
                </c:pt>
                <c:pt idx="263">
                  <c:v>0.64175199817372475</c:v>
                </c:pt>
                <c:pt idx="264">
                  <c:v>0.61485179181255978</c:v>
                </c:pt>
                <c:pt idx="265">
                  <c:v>0.6451172066350932</c:v>
                </c:pt>
                <c:pt idx="266">
                  <c:v>0.67481857977909443</c:v>
                </c:pt>
                <c:pt idx="267">
                  <c:v>0.68934433560000885</c:v>
                </c:pt>
                <c:pt idx="268">
                  <c:v>0.73013791395300198</c:v>
                </c:pt>
                <c:pt idx="269">
                  <c:v>0.72452989441495963</c:v>
                </c:pt>
                <c:pt idx="270">
                  <c:v>0.71485877779948614</c:v>
                </c:pt>
                <c:pt idx="271">
                  <c:v>0.69700056521290299</c:v>
                </c:pt>
                <c:pt idx="272">
                  <c:v>0.68225510515714349</c:v>
                </c:pt>
                <c:pt idx="273">
                  <c:v>0.65007063611296312</c:v>
                </c:pt>
                <c:pt idx="274">
                  <c:v>0.59673970767905571</c:v>
                </c:pt>
                <c:pt idx="275">
                  <c:v>0.62092378213627564</c:v>
                </c:pt>
                <c:pt idx="276">
                  <c:v>0.64864293602449496</c:v>
                </c:pt>
                <c:pt idx="277">
                  <c:v>0.65832063626615489</c:v>
                </c:pt>
                <c:pt idx="278">
                  <c:v>0.64830164014512315</c:v>
                </c:pt>
                <c:pt idx="279">
                  <c:v>0.65479581596014724</c:v>
                </c:pt>
                <c:pt idx="280">
                  <c:v>0.66870276386838046</c:v>
                </c:pt>
                <c:pt idx="281">
                  <c:v>0.66525232886794705</c:v>
                </c:pt>
                <c:pt idx="282">
                  <c:v>0.65991774480144416</c:v>
                </c:pt>
                <c:pt idx="283">
                  <c:v>0.67426532174423004</c:v>
                </c:pt>
                <c:pt idx="284">
                  <c:v>0.69071796332282043</c:v>
                </c:pt>
                <c:pt idx="285">
                  <c:v>0.69291303993212328</c:v>
                </c:pt>
                <c:pt idx="286">
                  <c:v>0.70652597012418039</c:v>
                </c:pt>
                <c:pt idx="287">
                  <c:v>0.7029838474972494</c:v>
                </c:pt>
                <c:pt idx="288">
                  <c:v>0.70861232439199173</c:v>
                </c:pt>
                <c:pt idx="289">
                  <c:v>0.71934842706632884</c:v>
                </c:pt>
                <c:pt idx="290">
                  <c:v>0.72559885978798722</c:v>
                </c:pt>
                <c:pt idx="291">
                  <c:v>0.73849071846045122</c:v>
                </c:pt>
                <c:pt idx="292">
                  <c:v>0.74753839924321186</c:v>
                </c:pt>
                <c:pt idx="293">
                  <c:v>0.76006056378931297</c:v>
                </c:pt>
                <c:pt idx="294">
                  <c:v>0.77193896097293058</c:v>
                </c:pt>
                <c:pt idx="295">
                  <c:v>0.73977669925950451</c:v>
                </c:pt>
                <c:pt idx="296">
                  <c:v>0.73233782953761373</c:v>
                </c:pt>
                <c:pt idx="297">
                  <c:v>0.7339206135871188</c:v>
                </c:pt>
                <c:pt idx="298">
                  <c:v>0.71004493207116282</c:v>
                </c:pt>
                <c:pt idx="299">
                  <c:v>0.64864690436433126</c:v>
                </c:pt>
                <c:pt idx="300">
                  <c:v>0.66828385684051805</c:v>
                </c:pt>
                <c:pt idx="301">
                  <c:v>0.65464767030403048</c:v>
                </c:pt>
                <c:pt idx="302">
                  <c:v>0.66131058307073642</c:v>
                </c:pt>
                <c:pt idx="303">
                  <c:v>0.67928342436471856</c:v>
                </c:pt>
                <c:pt idx="304">
                  <c:v>0.69846148530353824</c:v>
                </c:pt>
                <c:pt idx="305">
                  <c:v>0.71676722927191716</c:v>
                </c:pt>
                <c:pt idx="306">
                  <c:v>0.71080987900977566</c:v>
                </c:pt>
                <c:pt idx="307">
                  <c:v>0.70244214184232079</c:v>
                </c:pt>
                <c:pt idx="308">
                  <c:v>0.6802380380039823</c:v>
                </c:pt>
                <c:pt idx="309">
                  <c:v>0.67074464120417798</c:v>
                </c:pt>
                <c:pt idx="310">
                  <c:v>0.69876562882492443</c:v>
                </c:pt>
                <c:pt idx="311">
                  <c:v>0.71358814533533699</c:v>
                </c:pt>
                <c:pt idx="312">
                  <c:v>0.68868302836524031</c:v>
                </c:pt>
                <c:pt idx="313">
                  <c:v>0.62384494563537229</c:v>
                </c:pt>
                <c:pt idx="314">
                  <c:v>0.66618070294107068</c:v>
                </c:pt>
                <c:pt idx="315">
                  <c:v>0.66357902411627201</c:v>
                </c:pt>
                <c:pt idx="316">
                  <c:v>0.65420724769152483</c:v>
                </c:pt>
                <c:pt idx="317">
                  <c:v>0.64410183204597282</c:v>
                </c:pt>
                <c:pt idx="318">
                  <c:v>0.62549779971791231</c:v>
                </c:pt>
                <c:pt idx="319">
                  <c:v>0.59693363916319808</c:v>
                </c:pt>
                <c:pt idx="320">
                  <c:v>0.60717899536606867</c:v>
                </c:pt>
                <c:pt idx="321">
                  <c:v>0.51518372016468983</c:v>
                </c:pt>
                <c:pt idx="322">
                  <c:v>0.56901475203861951</c:v>
                </c:pt>
                <c:pt idx="323">
                  <c:v>0.57969042245667057</c:v>
                </c:pt>
                <c:pt idx="324">
                  <c:v>0.56690295042856165</c:v>
                </c:pt>
                <c:pt idx="325">
                  <c:v>0.55971725414717488</c:v>
                </c:pt>
                <c:pt idx="326">
                  <c:v>0.54116798862877369</c:v>
                </c:pt>
                <c:pt idx="327">
                  <c:v>0.50112185215845861</c:v>
                </c:pt>
                <c:pt idx="328">
                  <c:v>0.5300194229157158</c:v>
                </c:pt>
                <c:pt idx="329">
                  <c:v>0.56857608809970417</c:v>
                </c:pt>
                <c:pt idx="330">
                  <c:v>0.58911654812667336</c:v>
                </c:pt>
                <c:pt idx="331">
                  <c:v>0.5935736535108227</c:v>
                </c:pt>
                <c:pt idx="332">
                  <c:v>0.61084203209727184</c:v>
                </c:pt>
                <c:pt idx="333">
                  <c:v>0.60757216764934596</c:v>
                </c:pt>
                <c:pt idx="334">
                  <c:v>0.63057854927447865</c:v>
                </c:pt>
                <c:pt idx="335">
                  <c:v>0.65506884177524127</c:v>
                </c:pt>
                <c:pt idx="336">
                  <c:v>0.64704660526314517</c:v>
                </c:pt>
                <c:pt idx="337">
                  <c:v>0.65610044143317481</c:v>
                </c:pt>
                <c:pt idx="338">
                  <c:v>0.65512599208676137</c:v>
                </c:pt>
                <c:pt idx="339">
                  <c:v>0.67601941164062396</c:v>
                </c:pt>
                <c:pt idx="340">
                  <c:v>0.67605559695372897</c:v>
                </c:pt>
                <c:pt idx="341">
                  <c:v>0.68217652916378957</c:v>
                </c:pt>
                <c:pt idx="342">
                  <c:v>0.7056137960707547</c:v>
                </c:pt>
                <c:pt idx="343">
                  <c:v>0.72506716590278386</c:v>
                </c:pt>
                <c:pt idx="344">
                  <c:v>0.73314612626366937</c:v>
                </c:pt>
                <c:pt idx="345">
                  <c:v>0.75460044717971231</c:v>
                </c:pt>
                <c:pt idx="346">
                  <c:v>0.77555730209503704</c:v>
                </c:pt>
                <c:pt idx="347">
                  <c:v>0.77760481361445533</c:v>
                </c:pt>
                <c:pt idx="348">
                  <c:v>0.77988174999347559</c:v>
                </c:pt>
                <c:pt idx="349">
                  <c:v>0.77285956059964023</c:v>
                </c:pt>
                <c:pt idx="350">
                  <c:v>0.79407228594022006</c:v>
                </c:pt>
                <c:pt idx="351">
                  <c:v>0.79460703275566957</c:v>
                </c:pt>
                <c:pt idx="352">
                  <c:v>0.78038443414827863</c:v>
                </c:pt>
                <c:pt idx="353">
                  <c:v>0.78150011611045667</c:v>
                </c:pt>
                <c:pt idx="354">
                  <c:v>0.76553556113094468</c:v>
                </c:pt>
                <c:pt idx="355">
                  <c:v>0.74446421306700206</c:v>
                </c:pt>
                <c:pt idx="356">
                  <c:v>0.75291905068145604</c:v>
                </c:pt>
                <c:pt idx="357">
                  <c:v>0.77409031236663073</c:v>
                </c:pt>
                <c:pt idx="358">
                  <c:v>0.75284542068742577</c:v>
                </c:pt>
                <c:pt idx="359">
                  <c:v>0.72627433110809858</c:v>
                </c:pt>
                <c:pt idx="360">
                  <c:v>0.75943517534271399</c:v>
                </c:pt>
                <c:pt idx="361">
                  <c:v>0.7565661843308007</c:v>
                </c:pt>
                <c:pt idx="362">
                  <c:v>0.75212675758672742</c:v>
                </c:pt>
                <c:pt idx="363">
                  <c:v>0.73652092931817092</c:v>
                </c:pt>
                <c:pt idx="364">
                  <c:v>0.7273024362508369</c:v>
                </c:pt>
                <c:pt idx="365">
                  <c:v>0.67468957850472844</c:v>
                </c:pt>
                <c:pt idx="366">
                  <c:v>0.67794791349371919</c:v>
                </c:pt>
                <c:pt idx="367">
                  <c:v>0.65697166302358045</c:v>
                </c:pt>
                <c:pt idx="368">
                  <c:v>0.63587203190930763</c:v>
                </c:pt>
                <c:pt idx="369">
                  <c:v>0.61537304912876234</c:v>
                </c:pt>
                <c:pt idx="370">
                  <c:v>0.59966411264373498</c:v>
                </c:pt>
                <c:pt idx="371">
                  <c:v>0.57097318424356058</c:v>
                </c:pt>
                <c:pt idx="372">
                  <c:v>0.56748676066720982</c:v>
                </c:pt>
                <c:pt idx="373">
                  <c:v>0.58451216533820149</c:v>
                </c:pt>
                <c:pt idx="374">
                  <c:v>0.6232150961763927</c:v>
                </c:pt>
                <c:pt idx="375">
                  <c:v>0.6213490825902499</c:v>
                </c:pt>
                <c:pt idx="376">
                  <c:v>0.58561633838145299</c:v>
                </c:pt>
                <c:pt idx="377">
                  <c:v>0.62504610529493743</c:v>
                </c:pt>
                <c:pt idx="378">
                  <c:v>0.61789215906269557</c:v>
                </c:pt>
                <c:pt idx="379">
                  <c:v>0.60144856776550726</c:v>
                </c:pt>
                <c:pt idx="380">
                  <c:v>0.57913604755445158</c:v>
                </c:pt>
                <c:pt idx="381">
                  <c:v>0.59273832351381017</c:v>
                </c:pt>
                <c:pt idx="382">
                  <c:v>0.60308299281858924</c:v>
                </c:pt>
                <c:pt idx="383">
                  <c:v>0.63754888251709851</c:v>
                </c:pt>
                <c:pt idx="384">
                  <c:v>0.63504111299224086</c:v>
                </c:pt>
                <c:pt idx="385">
                  <c:v>0.63129748459717572</c:v>
                </c:pt>
                <c:pt idx="386">
                  <c:v>0.64109691112809952</c:v>
                </c:pt>
                <c:pt idx="387">
                  <c:v>0.62431028488816143</c:v>
                </c:pt>
                <c:pt idx="388">
                  <c:v>0.6187158658955112</c:v>
                </c:pt>
                <c:pt idx="389">
                  <c:v>0.61007118393989956</c:v>
                </c:pt>
                <c:pt idx="390">
                  <c:v>0.60291702220925414</c:v>
                </c:pt>
                <c:pt idx="391">
                  <c:v>0.61089958598171323</c:v>
                </c:pt>
                <c:pt idx="392">
                  <c:v>0.59913561590084408</c:v>
                </c:pt>
                <c:pt idx="393">
                  <c:v>0.55702257500557528</c:v>
                </c:pt>
                <c:pt idx="394">
                  <c:v>0.56183794969847778</c:v>
                </c:pt>
                <c:pt idx="395">
                  <c:v>0.56567901121144026</c:v>
                </c:pt>
                <c:pt idx="396">
                  <c:v>0.53159112035484024</c:v>
                </c:pt>
                <c:pt idx="397">
                  <c:v>0.5243497006741229</c:v>
                </c:pt>
                <c:pt idx="398">
                  <c:v>0.51406232911445193</c:v>
                </c:pt>
                <c:pt idx="399">
                  <c:v>0.54833598710028109</c:v>
                </c:pt>
                <c:pt idx="400">
                  <c:v>0.52575307371093771</c:v>
                </c:pt>
                <c:pt idx="401">
                  <c:v>0.54283661051571985</c:v>
                </c:pt>
                <c:pt idx="402">
                  <c:v>0.56126208796125154</c:v>
                </c:pt>
                <c:pt idx="403">
                  <c:v>0.57479580881188519</c:v>
                </c:pt>
                <c:pt idx="404">
                  <c:v>0.57826950374128572</c:v>
                </c:pt>
                <c:pt idx="405">
                  <c:v>0.57621268980432983</c:v>
                </c:pt>
                <c:pt idx="406">
                  <c:v>0.57007540252285493</c:v>
                </c:pt>
                <c:pt idx="407">
                  <c:v>0.57097740486820414</c:v>
                </c:pt>
                <c:pt idx="408">
                  <c:v>0.58335176055919269</c:v>
                </c:pt>
                <c:pt idx="409">
                  <c:v>0.58261606811952005</c:v>
                </c:pt>
                <c:pt idx="410">
                  <c:v>0.60192136730231449</c:v>
                </c:pt>
                <c:pt idx="411">
                  <c:v>0.62172605712034557</c:v>
                </c:pt>
                <c:pt idx="412">
                  <c:v>0.63199171213795013</c:v>
                </c:pt>
                <c:pt idx="413">
                  <c:v>0.63964305140016697</c:v>
                </c:pt>
                <c:pt idx="414">
                  <c:v>0.62928582852420512</c:v>
                </c:pt>
                <c:pt idx="415">
                  <c:v>0.62375118816017516</c:v>
                </c:pt>
                <c:pt idx="416">
                  <c:v>0.61883234772863038</c:v>
                </c:pt>
                <c:pt idx="417">
                  <c:v>0.62962316093495296</c:v>
                </c:pt>
                <c:pt idx="418">
                  <c:v>0.65347470246487549</c:v>
                </c:pt>
                <c:pt idx="419">
                  <c:v>0.66340858701808791</c:v>
                </c:pt>
                <c:pt idx="420">
                  <c:v>0.66506303333281558</c:v>
                </c:pt>
                <c:pt idx="421">
                  <c:v>0.6842004531326793</c:v>
                </c:pt>
                <c:pt idx="422">
                  <c:v>0.68966006744351427</c:v>
                </c:pt>
                <c:pt idx="423">
                  <c:v>0.68645763930742931</c:v>
                </c:pt>
                <c:pt idx="424">
                  <c:v>0.67741382961646446</c:v>
                </c:pt>
                <c:pt idx="425">
                  <c:v>0.69153208101197339</c:v>
                </c:pt>
                <c:pt idx="426">
                  <c:v>0.70024826049174105</c:v>
                </c:pt>
                <c:pt idx="427">
                  <c:v>0.7127024743686321</c:v>
                </c:pt>
                <c:pt idx="428">
                  <c:v>0.73465704043723989</c:v>
                </c:pt>
                <c:pt idx="429">
                  <c:v>0.73761659748306219</c:v>
                </c:pt>
                <c:pt idx="430">
                  <c:v>0.73630421124789547</c:v>
                </c:pt>
                <c:pt idx="431">
                  <c:v>0.72975158293191322</c:v>
                </c:pt>
                <c:pt idx="432">
                  <c:v>0.73534541618064897</c:v>
                </c:pt>
                <c:pt idx="433">
                  <c:v>0.74557313093863176</c:v>
                </c:pt>
                <c:pt idx="434">
                  <c:v>0.74566318344952243</c:v>
                </c:pt>
                <c:pt idx="435">
                  <c:v>0.76187995888300986</c:v>
                </c:pt>
                <c:pt idx="436">
                  <c:v>0.75977173677024767</c:v>
                </c:pt>
                <c:pt idx="437">
                  <c:v>0.773906282122929</c:v>
                </c:pt>
                <c:pt idx="438">
                  <c:v>0.78617592080705023</c:v>
                </c:pt>
                <c:pt idx="439">
                  <c:v>0.79045647740657698</c:v>
                </c:pt>
                <c:pt idx="440">
                  <c:v>0.78054985391247689</c:v>
                </c:pt>
                <c:pt idx="441">
                  <c:v>0.75652553385100751</c:v>
                </c:pt>
                <c:pt idx="442">
                  <c:v>0.76830921577949263</c:v>
                </c:pt>
                <c:pt idx="443">
                  <c:v>0.7784428287917331</c:v>
                </c:pt>
                <c:pt idx="444">
                  <c:v>0.77438066322933552</c:v>
                </c:pt>
                <c:pt idx="445">
                  <c:v>0.78348699876318206</c:v>
                </c:pt>
                <c:pt idx="446">
                  <c:v>0.7723395227230101</c:v>
                </c:pt>
                <c:pt idx="447">
                  <c:v>0.80126995285500846</c:v>
                </c:pt>
                <c:pt idx="448">
                  <c:v>0.80404418736724992</c:v>
                </c:pt>
                <c:pt idx="449">
                  <c:v>0.81190790001780444</c:v>
                </c:pt>
                <c:pt idx="450">
                  <c:v>0.82563864781544738</c:v>
                </c:pt>
                <c:pt idx="451">
                  <c:v>0.82513016171685316</c:v>
                </c:pt>
                <c:pt idx="452">
                  <c:v>0.83301472853027625</c:v>
                </c:pt>
                <c:pt idx="453">
                  <c:v>0.84845144087191482</c:v>
                </c:pt>
                <c:pt idx="454">
                  <c:v>0.85086006920907176</c:v>
                </c:pt>
                <c:pt idx="455">
                  <c:v>0.86831567947928456</c:v>
                </c:pt>
                <c:pt idx="456">
                  <c:v>0.87851457725710169</c:v>
                </c:pt>
                <c:pt idx="457">
                  <c:v>0.88547934284551211</c:v>
                </c:pt>
                <c:pt idx="458">
                  <c:v>0.88724404347098607</c:v>
                </c:pt>
                <c:pt idx="459">
                  <c:v>0.84628098247655759</c:v>
                </c:pt>
                <c:pt idx="460">
                  <c:v>0.85646229829993237</c:v>
                </c:pt>
                <c:pt idx="461">
                  <c:v>0.87641821388133034</c:v>
                </c:pt>
                <c:pt idx="462">
                  <c:v>0.86091893786539764</c:v>
                </c:pt>
                <c:pt idx="463">
                  <c:v>0.85592340391897337</c:v>
                </c:pt>
                <c:pt idx="464">
                  <c:v>0.82223905459533708</c:v>
                </c:pt>
                <c:pt idx="465">
                  <c:v>0.77860211609910057</c:v>
                </c:pt>
                <c:pt idx="466">
                  <c:v>0.78127038741168997</c:v>
                </c:pt>
                <c:pt idx="467">
                  <c:v>0.77045629030651153</c:v>
                </c:pt>
                <c:pt idx="468">
                  <c:v>0.77359849614816834</c:v>
                </c:pt>
                <c:pt idx="469">
                  <c:v>0.79962653984536414</c:v>
                </c:pt>
                <c:pt idx="470">
                  <c:v>0.77080043918933772</c:v>
                </c:pt>
                <c:pt idx="471">
                  <c:v>0.80664759037148315</c:v>
                </c:pt>
                <c:pt idx="472">
                  <c:v>0.81718043433033483</c:v>
                </c:pt>
                <c:pt idx="473">
                  <c:v>0.81493002151941107</c:v>
                </c:pt>
                <c:pt idx="474">
                  <c:v>0.8061520545044123</c:v>
                </c:pt>
                <c:pt idx="475">
                  <c:v>0.78066564266572547</c:v>
                </c:pt>
                <c:pt idx="476">
                  <c:v>0.7919026324149725</c:v>
                </c:pt>
                <c:pt idx="477">
                  <c:v>0.77631802630006619</c:v>
                </c:pt>
                <c:pt idx="478">
                  <c:v>0.781436457929501</c:v>
                </c:pt>
                <c:pt idx="479">
                  <c:v>0.79681248091672341</c:v>
                </c:pt>
                <c:pt idx="480">
                  <c:v>0.8166678194473358</c:v>
                </c:pt>
                <c:pt idx="481">
                  <c:v>0.8093296661243059</c:v>
                </c:pt>
                <c:pt idx="482">
                  <c:v>0.81415297879493531</c:v>
                </c:pt>
                <c:pt idx="483">
                  <c:v>0.81274295037716437</c:v>
                </c:pt>
                <c:pt idx="484">
                  <c:v>0.82714345776731357</c:v>
                </c:pt>
                <c:pt idx="485">
                  <c:v>0.83916145106691453</c:v>
                </c:pt>
                <c:pt idx="486">
                  <c:v>0.83727199581345157</c:v>
                </c:pt>
                <c:pt idx="487">
                  <c:v>0.85740255838051715</c:v>
                </c:pt>
                <c:pt idx="488">
                  <c:v>0.867125698897242</c:v>
                </c:pt>
                <c:pt idx="489">
                  <c:v>0.86093166272854393</c:v>
                </c:pt>
                <c:pt idx="490">
                  <c:v>0.86500837028217936</c:v>
                </c:pt>
                <c:pt idx="491">
                  <c:v>0.86727136328803067</c:v>
                </c:pt>
                <c:pt idx="492">
                  <c:v>0.88063955967104568</c:v>
                </c:pt>
                <c:pt idx="493">
                  <c:v>0.88008196286129192</c:v>
                </c:pt>
                <c:pt idx="494">
                  <c:v>0.86610781973657525</c:v>
                </c:pt>
                <c:pt idx="495">
                  <c:v>0.86613027643083651</c:v>
                </c:pt>
                <c:pt idx="496">
                  <c:v>0.86614565946826549</c:v>
                </c:pt>
                <c:pt idx="497">
                  <c:v>0.87009314829715523</c:v>
                </c:pt>
                <c:pt idx="498">
                  <c:v>0.86204142947898976</c:v>
                </c:pt>
                <c:pt idx="499">
                  <c:v>0.86199767478238476</c:v>
                </c:pt>
                <c:pt idx="500">
                  <c:v>0.85882702657963161</c:v>
                </c:pt>
                <c:pt idx="501">
                  <c:v>0.85504907670710306</c:v>
                </c:pt>
                <c:pt idx="502">
                  <c:v>0.86351287198986748</c:v>
                </c:pt>
                <c:pt idx="503">
                  <c:v>0.86631128677567082</c:v>
                </c:pt>
                <c:pt idx="504">
                  <c:v>0.8800792947722389</c:v>
                </c:pt>
                <c:pt idx="505">
                  <c:v>0.88546543352703133</c:v>
                </c:pt>
                <c:pt idx="506">
                  <c:v>0.89368019442386037</c:v>
                </c:pt>
                <c:pt idx="507">
                  <c:v>0.89296229852842335</c:v>
                </c:pt>
                <c:pt idx="508">
                  <c:v>0.90041690564777599</c:v>
                </c:pt>
                <c:pt idx="509">
                  <c:v>0.91072223219211645</c:v>
                </c:pt>
                <c:pt idx="510">
                  <c:v>0.91105772821055253</c:v>
                </c:pt>
                <c:pt idx="511">
                  <c:v>0.91496735055026823</c:v>
                </c:pt>
                <c:pt idx="512">
                  <c:v>0.90728572337540858</c:v>
                </c:pt>
                <c:pt idx="513">
                  <c:v>0.9005882652081203</c:v>
                </c:pt>
                <c:pt idx="514">
                  <c:v>0.91313425582928276</c:v>
                </c:pt>
                <c:pt idx="515">
                  <c:v>0.89820710282318528</c:v>
                </c:pt>
                <c:pt idx="516">
                  <c:v>0.90391836904714706</c:v>
                </c:pt>
                <c:pt idx="517">
                  <c:v>0.91144464293221317</c:v>
                </c:pt>
                <c:pt idx="518">
                  <c:v>0.9233478299158342</c:v>
                </c:pt>
                <c:pt idx="519">
                  <c:v>0.90539784536921153</c:v>
                </c:pt>
                <c:pt idx="520">
                  <c:v>0.88580118640013517</c:v>
                </c:pt>
                <c:pt idx="521">
                  <c:v>0.90121880497465567</c:v>
                </c:pt>
                <c:pt idx="522">
                  <c:v>0.89484480598592731</c:v>
                </c:pt>
                <c:pt idx="523">
                  <c:v>0.86751164736862241</c:v>
                </c:pt>
                <c:pt idx="524">
                  <c:v>0.85427045689301351</c:v>
                </c:pt>
                <c:pt idx="525">
                  <c:v>0.80669100841295971</c:v>
                </c:pt>
                <c:pt idx="526">
                  <c:v>0.83886506596953048</c:v>
                </c:pt>
                <c:pt idx="527">
                  <c:v>0.85803553447836256</c:v>
                </c:pt>
                <c:pt idx="528">
                  <c:v>0.86093523547336859</c:v>
                </c:pt>
                <c:pt idx="529">
                  <c:v>0.87229493474459008</c:v>
                </c:pt>
                <c:pt idx="530">
                  <c:v>0.8724534954751606</c:v>
                </c:pt>
                <c:pt idx="531">
                  <c:v>0.88067610186143619</c:v>
                </c:pt>
                <c:pt idx="532">
                  <c:v>0.88878685613641584</c:v>
                </c:pt>
                <c:pt idx="533">
                  <c:v>0.86684891293296351</c:v>
                </c:pt>
                <c:pt idx="534">
                  <c:v>0.87180913919164338</c:v>
                </c:pt>
                <c:pt idx="535">
                  <c:v>0.8599105908065372</c:v>
                </c:pt>
                <c:pt idx="536">
                  <c:v>0.87856189093451564</c:v>
                </c:pt>
                <c:pt idx="537">
                  <c:v>0.86068136353478142</c:v>
                </c:pt>
                <c:pt idx="538">
                  <c:v>0.86265317954000609</c:v>
                </c:pt>
                <c:pt idx="539">
                  <c:v>0.85973820728946593</c:v>
                </c:pt>
                <c:pt idx="540">
                  <c:v>0.86678779288545638</c:v>
                </c:pt>
                <c:pt idx="541">
                  <c:v>0.85393719520915723</c:v>
                </c:pt>
                <c:pt idx="542">
                  <c:v>0.8569447424884038</c:v>
                </c:pt>
                <c:pt idx="543">
                  <c:v>0.86357935935312269</c:v>
                </c:pt>
                <c:pt idx="544">
                  <c:v>0.85834574222467541</c:v>
                </c:pt>
                <c:pt idx="545">
                  <c:v>0.85273089386044676</c:v>
                </c:pt>
                <c:pt idx="546">
                  <c:v>0.86102151405505634</c:v>
                </c:pt>
                <c:pt idx="547">
                  <c:v>0.85450604202488956</c:v>
                </c:pt>
                <c:pt idx="548">
                  <c:v>0.8315003570144246</c:v>
                </c:pt>
                <c:pt idx="549">
                  <c:v>0.80066340509383283</c:v>
                </c:pt>
                <c:pt idx="550">
                  <c:v>0.79572557017626155</c:v>
                </c:pt>
                <c:pt idx="551">
                  <c:v>0.81079149311910292</c:v>
                </c:pt>
                <c:pt idx="552">
                  <c:v>0.80283398958987995</c:v>
                </c:pt>
                <c:pt idx="553">
                  <c:v>0.79767983621803951</c:v>
                </c:pt>
                <c:pt idx="554">
                  <c:v>0.80854043223298988</c:v>
                </c:pt>
                <c:pt idx="555">
                  <c:v>0.80713407868820775</c:v>
                </c:pt>
                <c:pt idx="556">
                  <c:v>0.80319732604668337</c:v>
                </c:pt>
                <c:pt idx="557">
                  <c:v>0.81731791248569508</c:v>
                </c:pt>
                <c:pt idx="558">
                  <c:v>0.81851944645624108</c:v>
                </c:pt>
                <c:pt idx="559">
                  <c:v>0.82240611509026373</c:v>
                </c:pt>
                <c:pt idx="560">
                  <c:v>0.80836765153902235</c:v>
                </c:pt>
                <c:pt idx="561">
                  <c:v>0.8145507522638562</c:v>
                </c:pt>
                <c:pt idx="562">
                  <c:v>0.81976556737900452</c:v>
                </c:pt>
                <c:pt idx="563">
                  <c:v>0.82623268516961601</c:v>
                </c:pt>
                <c:pt idx="564">
                  <c:v>0.81614112535465377</c:v>
                </c:pt>
                <c:pt idx="565">
                  <c:v>0.81225205690782709</c:v>
                </c:pt>
                <c:pt idx="566">
                  <c:v>0.80965229062696009</c:v>
                </c:pt>
                <c:pt idx="567">
                  <c:v>0.7886991446751408</c:v>
                </c:pt>
                <c:pt idx="568">
                  <c:v>0.78974804734003889</c:v>
                </c:pt>
                <c:pt idx="569">
                  <c:v>0.77975078297977407</c:v>
                </c:pt>
                <c:pt idx="570">
                  <c:v>0.76800657779822723</c:v>
                </c:pt>
                <c:pt idx="571">
                  <c:v>0.76574849803620837</c:v>
                </c:pt>
                <c:pt idx="572">
                  <c:v>0.78151130494230903</c:v>
                </c:pt>
                <c:pt idx="573">
                  <c:v>0.77602870933141133</c:v>
                </c:pt>
                <c:pt idx="574">
                  <c:v>0.79478851920006255</c:v>
                </c:pt>
                <c:pt idx="575">
                  <c:v>0.80507655786093046</c:v>
                </c:pt>
                <c:pt idx="576">
                  <c:v>0.80745114010203212</c:v>
                </c:pt>
                <c:pt idx="577">
                  <c:v>0.79652822251103861</c:v>
                </c:pt>
                <c:pt idx="578">
                  <c:v>0.77972291429253571</c:v>
                </c:pt>
                <c:pt idx="579">
                  <c:v>0.75305475971924474</c:v>
                </c:pt>
                <c:pt idx="580">
                  <c:v>0.74332197797770205</c:v>
                </c:pt>
                <c:pt idx="581">
                  <c:v>0.7370506783916928</c:v>
                </c:pt>
                <c:pt idx="582">
                  <c:v>0.73475152300080393</c:v>
                </c:pt>
                <c:pt idx="583">
                  <c:v>0.74891893282727762</c:v>
                </c:pt>
                <c:pt idx="584">
                  <c:v>0.72978970375927399</c:v>
                </c:pt>
                <c:pt idx="585">
                  <c:v>0.74116603819497295</c:v>
                </c:pt>
                <c:pt idx="586">
                  <c:v>0.74412401146388785</c:v>
                </c:pt>
                <c:pt idx="587">
                  <c:v>0.73910254569346101</c:v>
                </c:pt>
                <c:pt idx="588">
                  <c:v>0.7217777706630597</c:v>
                </c:pt>
                <c:pt idx="589">
                  <c:v>0.72123672402874939</c:v>
                </c:pt>
                <c:pt idx="590">
                  <c:v>0.72012722116870731</c:v>
                </c:pt>
                <c:pt idx="591">
                  <c:v>0.73720308923071354</c:v>
                </c:pt>
                <c:pt idx="592">
                  <c:v>0.76186944051359173</c:v>
                </c:pt>
                <c:pt idx="593">
                  <c:v>0.76499699375495545</c:v>
                </c:pt>
                <c:pt idx="594">
                  <c:v>0.77057113877121086</c:v>
                </c:pt>
                <c:pt idx="595">
                  <c:v>0.77875319068916737</c:v>
                </c:pt>
                <c:pt idx="596">
                  <c:v>0.78318554572381816</c:v>
                </c:pt>
                <c:pt idx="597">
                  <c:v>0.78836524871342073</c:v>
                </c:pt>
                <c:pt idx="598">
                  <c:v>0.7930076701626716</c:v>
                </c:pt>
                <c:pt idx="599">
                  <c:v>0.79387783262797273</c:v>
                </c:pt>
                <c:pt idx="600">
                  <c:v>0.79176407845921992</c:v>
                </c:pt>
                <c:pt idx="601">
                  <c:v>0.79046007926617445</c:v>
                </c:pt>
                <c:pt idx="602">
                  <c:v>0.78990049284038077</c:v>
                </c:pt>
                <c:pt idx="603">
                  <c:v>0.79162325829207947</c:v>
                </c:pt>
                <c:pt idx="604">
                  <c:v>0.78547117295150515</c:v>
                </c:pt>
                <c:pt idx="605">
                  <c:v>0.79761722172435467</c:v>
                </c:pt>
                <c:pt idx="606">
                  <c:v>0.79688611578171753</c:v>
                </c:pt>
                <c:pt idx="607">
                  <c:v>0.80428696106641473</c:v>
                </c:pt>
                <c:pt idx="608">
                  <c:v>0.81317483222761533</c:v>
                </c:pt>
                <c:pt idx="609">
                  <c:v>0.82878633576396199</c:v>
                </c:pt>
                <c:pt idx="610">
                  <c:v>0.83676307199734712</c:v>
                </c:pt>
                <c:pt idx="611">
                  <c:v>0.83675762476685267</c:v>
                </c:pt>
                <c:pt idx="612">
                  <c:v>0.84693035600729427</c:v>
                </c:pt>
                <c:pt idx="613">
                  <c:v>0.8300319055217753</c:v>
                </c:pt>
                <c:pt idx="614">
                  <c:v>0.84915818091036432</c:v>
                </c:pt>
                <c:pt idx="615">
                  <c:v>0.84855256024740933</c:v>
                </c:pt>
                <c:pt idx="616">
                  <c:v>0.84922855881716175</c:v>
                </c:pt>
                <c:pt idx="617">
                  <c:v>0.84864248004644982</c:v>
                </c:pt>
                <c:pt idx="618">
                  <c:v>0.84658293437818588</c:v>
                </c:pt>
                <c:pt idx="619">
                  <c:v>0.85983638588117417</c:v>
                </c:pt>
                <c:pt idx="620">
                  <c:v>0.85579220492919039</c:v>
                </c:pt>
                <c:pt idx="621">
                  <c:v>0.85040287382722468</c:v>
                </c:pt>
                <c:pt idx="622">
                  <c:v>0.83977184198921417</c:v>
                </c:pt>
                <c:pt idx="623">
                  <c:v>0.84131953142633842</c:v>
                </c:pt>
                <c:pt idx="624">
                  <c:v>0.8482852570939492</c:v>
                </c:pt>
                <c:pt idx="625">
                  <c:v>0.84515004331070953</c:v>
                </c:pt>
                <c:pt idx="626">
                  <c:v>0.84199028658627872</c:v>
                </c:pt>
                <c:pt idx="627">
                  <c:v>0.84679454931848785</c:v>
                </c:pt>
                <c:pt idx="628">
                  <c:v>0.85984618403918933</c:v>
                </c:pt>
                <c:pt idx="629">
                  <c:v>0.86863533349199384</c:v>
                </c:pt>
                <c:pt idx="630">
                  <c:v>0.87094491173690192</c:v>
                </c:pt>
                <c:pt idx="631">
                  <c:v>0.86830580939186164</c:v>
                </c:pt>
                <c:pt idx="632">
                  <c:v>0.86796150748793233</c:v>
                </c:pt>
                <c:pt idx="633">
                  <c:v>0.87738301969839627</c:v>
                </c:pt>
                <c:pt idx="634">
                  <c:v>0.87920685909696017</c:v>
                </c:pt>
                <c:pt idx="635">
                  <c:v>0.8801052300327934</c:v>
                </c:pt>
                <c:pt idx="636">
                  <c:v>0.89495397088744788</c:v>
                </c:pt>
                <c:pt idx="637">
                  <c:v>0.88558633696935329</c:v>
                </c:pt>
                <c:pt idx="638">
                  <c:v>0.8841379287879132</c:v>
                </c:pt>
                <c:pt idx="639">
                  <c:v>0.89449752334753008</c:v>
                </c:pt>
                <c:pt idx="640">
                  <c:v>0.91070077598408306</c:v>
                </c:pt>
                <c:pt idx="641">
                  <c:v>0.91596022188293147</c:v>
                </c:pt>
                <c:pt idx="642">
                  <c:v>0.91327650275307226</c:v>
                </c:pt>
                <c:pt idx="643">
                  <c:v>0.92219242048990213</c:v>
                </c:pt>
                <c:pt idx="644">
                  <c:v>0.92194708538968095</c:v>
                </c:pt>
                <c:pt idx="645">
                  <c:v>0.92794208112501297</c:v>
                </c:pt>
                <c:pt idx="646">
                  <c:v>0.92867732601852948</c:v>
                </c:pt>
                <c:pt idx="647">
                  <c:v>0.92183407812110807</c:v>
                </c:pt>
                <c:pt idx="648">
                  <c:v>0.91210017147223565</c:v>
                </c:pt>
                <c:pt idx="649">
                  <c:v>0.91831005902730145</c:v>
                </c:pt>
                <c:pt idx="650">
                  <c:v>0.93347799560023037</c:v>
                </c:pt>
                <c:pt idx="651">
                  <c:v>0.95658738048343839</c:v>
                </c:pt>
                <c:pt idx="652">
                  <c:v>0.97226354728226516</c:v>
                </c:pt>
                <c:pt idx="653">
                  <c:v>0.97889091482818569</c:v>
                </c:pt>
                <c:pt idx="654">
                  <c:v>0.97728618253505006</c:v>
                </c:pt>
                <c:pt idx="655">
                  <c:v>0.98219807609096232</c:v>
                </c:pt>
                <c:pt idx="656">
                  <c:v>0.99261553940292879</c:v>
                </c:pt>
                <c:pt idx="657">
                  <c:v>0.98071085384148105</c:v>
                </c:pt>
                <c:pt idx="658">
                  <c:v>0.98348618477533734</c:v>
                </c:pt>
                <c:pt idx="659">
                  <c:v>0.99114582868080836</c:v>
                </c:pt>
                <c:pt idx="660">
                  <c:v>0.99242151603040218</c:v>
                </c:pt>
                <c:pt idx="661">
                  <c:v>0.9875407289455771</c:v>
                </c:pt>
                <c:pt idx="662">
                  <c:v>1.0076449496103761</c:v>
                </c:pt>
                <c:pt idx="663">
                  <c:v>1.0200751939231365</c:v>
                </c:pt>
                <c:pt idx="664">
                  <c:v>1.0206699763912912</c:v>
                </c:pt>
                <c:pt idx="665">
                  <c:v>1.0376174078672089</c:v>
                </c:pt>
                <c:pt idx="666">
                  <c:v>1.0464375317799002</c:v>
                </c:pt>
                <c:pt idx="667">
                  <c:v>1.0345983017679856</c:v>
                </c:pt>
                <c:pt idx="668">
                  <c:v>1.0374694420731294</c:v>
                </c:pt>
                <c:pt idx="669">
                  <c:v>1.0470823274873529</c:v>
                </c:pt>
                <c:pt idx="670">
                  <c:v>1.0597672352081648</c:v>
                </c:pt>
                <c:pt idx="671">
                  <c:v>1.0673271886951325</c:v>
                </c:pt>
                <c:pt idx="672">
                  <c:v>1.0736024331437219</c:v>
                </c:pt>
                <c:pt idx="673">
                  <c:v>1.0833970133372794</c:v>
                </c:pt>
                <c:pt idx="674">
                  <c:v>1.0865970055408152</c:v>
                </c:pt>
                <c:pt idx="675">
                  <c:v>1.0584171802083127</c:v>
                </c:pt>
                <c:pt idx="676">
                  <c:v>1.0598038400364493</c:v>
                </c:pt>
                <c:pt idx="677">
                  <c:v>1.0711093608877489</c:v>
                </c:pt>
                <c:pt idx="678">
                  <c:v>1.0858769301977986</c:v>
                </c:pt>
                <c:pt idx="679">
                  <c:v>1.0926669111467859</c:v>
                </c:pt>
                <c:pt idx="680">
                  <c:v>1.1044990469021503</c:v>
                </c:pt>
                <c:pt idx="681">
                  <c:v>1.0974490648770172</c:v>
                </c:pt>
                <c:pt idx="682">
                  <c:v>1.0949520678745377</c:v>
                </c:pt>
                <c:pt idx="683">
                  <c:v>1.0851139786858859</c:v>
                </c:pt>
                <c:pt idx="684">
                  <c:v>1.0840831816100298</c:v>
                </c:pt>
                <c:pt idx="685">
                  <c:v>1.0774609675791895</c:v>
                </c:pt>
                <c:pt idx="686">
                  <c:v>1.0745760159889843</c:v>
                </c:pt>
                <c:pt idx="687">
                  <c:v>1.0844981356614793</c:v>
                </c:pt>
                <c:pt idx="688">
                  <c:v>1.0873452944995909</c:v>
                </c:pt>
                <c:pt idx="689">
                  <c:v>1.0882188046056132</c:v>
                </c:pt>
                <c:pt idx="690">
                  <c:v>1.077761480026203</c:v>
                </c:pt>
                <c:pt idx="691">
                  <c:v>1.068057546355083</c:v>
                </c:pt>
                <c:pt idx="692">
                  <c:v>1.0761637220017648</c:v>
                </c:pt>
                <c:pt idx="693">
                  <c:v>1.0820934331444905</c:v>
                </c:pt>
                <c:pt idx="694">
                  <c:v>1.0911690542001882</c:v>
                </c:pt>
                <c:pt idx="695">
                  <c:v>1.0884893486476059</c:v>
                </c:pt>
                <c:pt idx="696">
                  <c:v>1.105995488594024</c:v>
                </c:pt>
                <c:pt idx="697">
                  <c:v>1.1177832014667541</c:v>
                </c:pt>
                <c:pt idx="698">
                  <c:v>1.1378319580750444</c:v>
                </c:pt>
                <c:pt idx="699">
                  <c:v>1.1383377995141029</c:v>
                </c:pt>
                <c:pt idx="700">
                  <c:v>1.1492217466228913</c:v>
                </c:pt>
                <c:pt idx="701">
                  <c:v>1.1606829076811476</c:v>
                </c:pt>
                <c:pt idx="702">
                  <c:v>1.1775570314633601</c:v>
                </c:pt>
                <c:pt idx="703">
                  <c:v>1.1349267543226857</c:v>
                </c:pt>
                <c:pt idx="704">
                  <c:v>1.1496757997209239</c:v>
                </c:pt>
                <c:pt idx="705">
                  <c:v>1.1629239999050265</c:v>
                </c:pt>
                <c:pt idx="706">
                  <c:v>1.1679714444004925</c:v>
                </c:pt>
                <c:pt idx="707">
                  <c:v>1.1538871048192334</c:v>
                </c:pt>
                <c:pt idx="708">
                  <c:v>1.1325257016922463</c:v>
                </c:pt>
                <c:pt idx="709">
                  <c:v>1.1150778356729067</c:v>
                </c:pt>
                <c:pt idx="710">
                  <c:v>1.1140641083530824</c:v>
                </c:pt>
                <c:pt idx="711">
                  <c:v>1.1214864617885527</c:v>
                </c:pt>
                <c:pt idx="712">
                  <c:v>1.1183826628568809</c:v>
                </c:pt>
                <c:pt idx="713">
                  <c:v>1.131194814562599</c:v>
                </c:pt>
                <c:pt idx="714">
                  <c:v>1.1387094757502481</c:v>
                </c:pt>
                <c:pt idx="715">
                  <c:v>1.1357529709149525</c:v>
                </c:pt>
                <c:pt idx="716">
                  <c:v>1.1064860743687599</c:v>
                </c:pt>
                <c:pt idx="717">
                  <c:v>1.1090564509305514</c:v>
                </c:pt>
                <c:pt idx="718">
                  <c:v>1.1206402410493737</c:v>
                </c:pt>
                <c:pt idx="719">
                  <c:v>1.0981888470617989</c:v>
                </c:pt>
                <c:pt idx="720">
                  <c:v>1.1212635114947016</c:v>
                </c:pt>
                <c:pt idx="721">
                  <c:v>1.1383849484630222</c:v>
                </c:pt>
                <c:pt idx="722">
                  <c:v>1.1472663554322655</c:v>
                </c:pt>
                <c:pt idx="723">
                  <c:v>1.1485637301954341</c:v>
                </c:pt>
                <c:pt idx="724">
                  <c:v>1.1494934753567647</c:v>
                </c:pt>
                <c:pt idx="725">
                  <c:v>1.1543201832213548</c:v>
                </c:pt>
                <c:pt idx="726">
                  <c:v>1.1377339114305771</c:v>
                </c:pt>
                <c:pt idx="727">
                  <c:v>1.1333033596228717</c:v>
                </c:pt>
                <c:pt idx="728">
                  <c:v>1.1178245880468429</c:v>
                </c:pt>
                <c:pt idx="729">
                  <c:v>1.0685702979963065</c:v>
                </c:pt>
                <c:pt idx="730">
                  <c:v>1.0640061416925768</c:v>
                </c:pt>
                <c:pt idx="731">
                  <c:v>1.0487479429150084</c:v>
                </c:pt>
                <c:pt idx="732">
                  <c:v>1.0746264715628371</c:v>
                </c:pt>
                <c:pt idx="733">
                  <c:v>1.0804569837998712</c:v>
                </c:pt>
                <c:pt idx="734">
                  <c:v>1.0761608310099122</c:v>
                </c:pt>
                <c:pt idx="735">
                  <c:v>1.0676421919926149</c:v>
                </c:pt>
                <c:pt idx="736">
                  <c:v>1.0871096359435977</c:v>
                </c:pt>
                <c:pt idx="737">
                  <c:v>1.1027480303701505</c:v>
                </c:pt>
                <c:pt idx="738">
                  <c:v>1.1176965658528375</c:v>
                </c:pt>
                <c:pt idx="739">
                  <c:v>1.1257336239951137</c:v>
                </c:pt>
                <c:pt idx="740">
                  <c:v>1.141179371679339</c:v>
                </c:pt>
                <c:pt idx="741">
                  <c:v>1.1389223629107716</c:v>
                </c:pt>
                <c:pt idx="742">
                  <c:v>1.1466714299676557</c:v>
                </c:pt>
                <c:pt idx="743">
                  <c:v>1.1584421471147648</c:v>
                </c:pt>
                <c:pt idx="744">
                  <c:v>1.1758556236540088</c:v>
                </c:pt>
                <c:pt idx="745">
                  <c:v>1.1881855566382833</c:v>
                </c:pt>
                <c:pt idx="746">
                  <c:v>1.1827216857792799</c:v>
                </c:pt>
                <c:pt idx="747">
                  <c:v>1.1745039193107338</c:v>
                </c:pt>
                <c:pt idx="748">
                  <c:v>1.1882665564077937</c:v>
                </c:pt>
                <c:pt idx="749">
                  <c:v>1.1902810759072375</c:v>
                </c:pt>
                <c:pt idx="750">
                  <c:v>1.1887957989842635</c:v>
                </c:pt>
                <c:pt idx="751">
                  <c:v>1.1911000347354395</c:v>
                </c:pt>
                <c:pt idx="752">
                  <c:v>1.191996585187856</c:v>
                </c:pt>
                <c:pt idx="753">
                  <c:v>1.2164279628683747</c:v>
                </c:pt>
                <c:pt idx="754">
                  <c:v>1.2243606020648676</c:v>
                </c:pt>
                <c:pt idx="755">
                  <c:v>1.2356173343831927</c:v>
                </c:pt>
                <c:pt idx="756">
                  <c:v>1.2572994760943095</c:v>
                </c:pt>
                <c:pt idx="757">
                  <c:v>1.2721727436553563</c:v>
                </c:pt>
                <c:pt idx="758">
                  <c:v>1.2808495957554134</c:v>
                </c:pt>
                <c:pt idx="759">
                  <c:v>1.2843583219821144</c:v>
                </c:pt>
                <c:pt idx="760">
                  <c:v>1.2825073833111573</c:v>
                </c:pt>
                <c:pt idx="761">
                  <c:v>1.2977754310682923</c:v>
                </c:pt>
                <c:pt idx="762">
                  <c:v>1.2911474289458158</c:v>
                </c:pt>
                <c:pt idx="763">
                  <c:v>1.3017778369172648</c:v>
                </c:pt>
                <c:pt idx="764">
                  <c:v>1.3178558508468861</c:v>
                </c:pt>
                <c:pt idx="765">
                  <c:v>1.3354210663178923</c:v>
                </c:pt>
                <c:pt idx="766">
                  <c:v>1.3509389541738499</c:v>
                </c:pt>
                <c:pt idx="767">
                  <c:v>1.3514553920273547</c:v>
                </c:pt>
                <c:pt idx="768">
                  <c:v>1.291467002217396</c:v>
                </c:pt>
                <c:pt idx="769">
                  <c:v>1.3215985222109428</c:v>
                </c:pt>
                <c:pt idx="770">
                  <c:v>1.3339050537334676</c:v>
                </c:pt>
                <c:pt idx="771">
                  <c:v>1.3318440368396729</c:v>
                </c:pt>
                <c:pt idx="772">
                  <c:v>1.3433104689871471</c:v>
                </c:pt>
                <c:pt idx="773">
                  <c:v>1.3605051091068185</c:v>
                </c:pt>
                <c:pt idx="774">
                  <c:v>1.3747277899635058</c:v>
                </c:pt>
                <c:pt idx="775">
                  <c:v>1.3862966954628235</c:v>
                </c:pt>
                <c:pt idx="776">
                  <c:v>1.3916670800505919</c:v>
                </c:pt>
                <c:pt idx="777">
                  <c:v>1.3965820352199048</c:v>
                </c:pt>
                <c:pt idx="778">
                  <c:v>1.4227758102719523</c:v>
                </c:pt>
                <c:pt idx="779">
                  <c:v>1.4297491546148202</c:v>
                </c:pt>
                <c:pt idx="780">
                  <c:v>1.4030894791151387</c:v>
                </c:pt>
                <c:pt idx="781">
                  <c:v>1.4040429680377673</c:v>
                </c:pt>
                <c:pt idx="782">
                  <c:v>1.4175367519203266</c:v>
                </c:pt>
                <c:pt idx="783">
                  <c:v>1.4418514976626371</c:v>
                </c:pt>
                <c:pt idx="784">
                  <c:v>1.4515082731139146</c:v>
                </c:pt>
                <c:pt idx="785">
                  <c:v>1.4736672585770072</c:v>
                </c:pt>
                <c:pt idx="786">
                  <c:v>1.4607868573155574</c:v>
                </c:pt>
                <c:pt idx="787">
                  <c:v>1.4253368159429791</c:v>
                </c:pt>
                <c:pt idx="788">
                  <c:v>1.4308180543587046</c:v>
                </c:pt>
                <c:pt idx="789">
                  <c:v>1.4515439996303439</c:v>
                </c:pt>
                <c:pt idx="790">
                  <c:v>1.3920054623098612</c:v>
                </c:pt>
                <c:pt idx="791">
                  <c:v>1.4294026625204808</c:v>
                </c:pt>
                <c:pt idx="792">
                  <c:v>1.4263067226928223</c:v>
                </c:pt>
                <c:pt idx="793">
                  <c:v>1.4662658811634834</c:v>
                </c:pt>
                <c:pt idx="794">
                  <c:v>1.4599745247085232</c:v>
                </c:pt>
                <c:pt idx="795">
                  <c:v>1.4914135510290012</c:v>
                </c:pt>
                <c:pt idx="796">
                  <c:v>1.4947633764233248</c:v>
                </c:pt>
                <c:pt idx="797">
                  <c:v>1.5177267054068446</c:v>
                </c:pt>
                <c:pt idx="798">
                  <c:v>1.5455306718872723</c:v>
                </c:pt>
                <c:pt idx="799">
                  <c:v>1.5616672473168096</c:v>
                </c:pt>
                <c:pt idx="800">
                  <c:v>1.5639922026782722</c:v>
                </c:pt>
                <c:pt idx="801">
                  <c:v>1.5590258058886755</c:v>
                </c:pt>
                <c:pt idx="802">
                  <c:v>1.5582212267976057</c:v>
                </c:pt>
                <c:pt idx="803">
                  <c:v>1.5254512511238105</c:v>
                </c:pt>
                <c:pt idx="804">
                  <c:v>1.5292814782373854</c:v>
                </c:pt>
                <c:pt idx="805">
                  <c:v>1.5556666494714149</c:v>
                </c:pt>
                <c:pt idx="806">
                  <c:v>1.5755749220353517</c:v>
                </c:pt>
                <c:pt idx="807">
                  <c:v>1.5905839086954199</c:v>
                </c:pt>
                <c:pt idx="808">
                  <c:v>1.5985468347531975</c:v>
                </c:pt>
                <c:pt idx="809">
                  <c:v>1.6015780036716016</c:v>
                </c:pt>
                <c:pt idx="810">
                  <c:v>1.5883468000426011</c:v>
                </c:pt>
                <c:pt idx="811">
                  <c:v>1.6168840661428492</c:v>
                </c:pt>
                <c:pt idx="812">
                  <c:v>1.6391509636149335</c:v>
                </c:pt>
                <c:pt idx="813">
                  <c:v>1.6250794239544852</c:v>
                </c:pt>
                <c:pt idx="814">
                  <c:v>1.6212003694145265</c:v>
                </c:pt>
                <c:pt idx="815">
                  <c:v>1.5815634490461385</c:v>
                </c:pt>
                <c:pt idx="816">
                  <c:v>1.5945917988689406</c:v>
                </c:pt>
                <c:pt idx="817">
                  <c:v>1.6223231671328255</c:v>
                </c:pt>
                <c:pt idx="818">
                  <c:v>1.6398905187300232</c:v>
                </c:pt>
                <c:pt idx="819">
                  <c:v>1.6198245327734084</c:v>
                </c:pt>
                <c:pt idx="820">
                  <c:v>1.6133504988711449</c:v>
                </c:pt>
                <c:pt idx="821">
                  <c:v>1.6178824310303321</c:v>
                </c:pt>
                <c:pt idx="822">
                  <c:v>1.6039107339543657</c:v>
                </c:pt>
                <c:pt idx="823">
                  <c:v>1.5865389694188972</c:v>
                </c:pt>
                <c:pt idx="824">
                  <c:v>1.4974345474312223</c:v>
                </c:pt>
                <c:pt idx="825">
                  <c:v>1.5299887730300492</c:v>
                </c:pt>
                <c:pt idx="826">
                  <c:v>1.5238483142083541</c:v>
                </c:pt>
                <c:pt idx="827">
                  <c:v>1.529276947754262</c:v>
                </c:pt>
                <c:pt idx="828">
                  <c:v>1.4935174798223496</c:v>
                </c:pt>
                <c:pt idx="829">
                  <c:v>1.4926224187280068</c:v>
                </c:pt>
                <c:pt idx="830">
                  <c:v>1.5308330897435178</c:v>
                </c:pt>
                <c:pt idx="831">
                  <c:v>1.5378193374079316</c:v>
                </c:pt>
                <c:pt idx="832">
                  <c:v>1.5424113183717671</c:v>
                </c:pt>
                <c:pt idx="833">
                  <c:v>1.54848819447608</c:v>
                </c:pt>
                <c:pt idx="834">
                  <c:v>1.566493421198043</c:v>
                </c:pt>
                <c:pt idx="835">
                  <c:v>1.5664579236486795</c:v>
                </c:pt>
                <c:pt idx="836">
                  <c:v>1.5987370551383306</c:v>
                </c:pt>
                <c:pt idx="837">
                  <c:v>1.6096662432924669</c:v>
                </c:pt>
                <c:pt idx="838">
                  <c:v>1.6097100253904606</c:v>
                </c:pt>
                <c:pt idx="839">
                  <c:v>1.6158308129019607</c:v>
                </c:pt>
                <c:pt idx="840">
                  <c:v>1.6283308977061179</c:v>
                </c:pt>
                <c:pt idx="841">
                  <c:v>1.6343454319742836</c:v>
                </c:pt>
                <c:pt idx="842">
                  <c:v>1.6262911777021793</c:v>
                </c:pt>
                <c:pt idx="843">
                  <c:v>1.6348273724485907</c:v>
                </c:pt>
                <c:pt idx="844">
                  <c:v>1.6191047847268423</c:v>
                </c:pt>
                <c:pt idx="845">
                  <c:v>1.5911291176911355</c:v>
                </c:pt>
                <c:pt idx="846">
                  <c:v>1.5981148567451884</c:v>
                </c:pt>
                <c:pt idx="847">
                  <c:v>1.5966368270320799</c:v>
                </c:pt>
                <c:pt idx="848">
                  <c:v>1.5910931818890073</c:v>
                </c:pt>
                <c:pt idx="849">
                  <c:v>1.6150538831592041</c:v>
                </c:pt>
                <c:pt idx="850">
                  <c:v>1.6360730582634737</c:v>
                </c:pt>
                <c:pt idx="851">
                  <c:v>1.6454492492764627</c:v>
                </c:pt>
                <c:pt idx="852">
                  <c:v>1.659041395971053</c:v>
                </c:pt>
                <c:pt idx="853">
                  <c:v>1.6664160726985164</c:v>
                </c:pt>
                <c:pt idx="854">
                  <c:v>1.675068141671848</c:v>
                </c:pt>
                <c:pt idx="855">
                  <c:v>1.670293863637816</c:v>
                </c:pt>
                <c:pt idx="856">
                  <c:v>1.676777818114187</c:v>
                </c:pt>
                <c:pt idx="857">
                  <c:v>1.6595561069792857</c:v>
                </c:pt>
                <c:pt idx="858">
                  <c:v>1.6435839894576065</c:v>
                </c:pt>
                <c:pt idx="859">
                  <c:v>1.6225617068140119</c:v>
                </c:pt>
                <c:pt idx="860">
                  <c:v>1.6373234750647061</c:v>
                </c:pt>
                <c:pt idx="861">
                  <c:v>1.5988726144956851</c:v>
                </c:pt>
                <c:pt idx="862">
                  <c:v>1.6106415202162689</c:v>
                </c:pt>
                <c:pt idx="863">
                  <c:v>1.6126487189514886</c:v>
                </c:pt>
                <c:pt idx="864">
                  <c:v>1.6392861592879227</c:v>
                </c:pt>
                <c:pt idx="865">
                  <c:v>1.6443434199312121</c:v>
                </c:pt>
                <c:pt idx="866">
                  <c:v>1.6606256314230827</c:v>
                </c:pt>
                <c:pt idx="867">
                  <c:v>1.6824059070752697</c:v>
                </c:pt>
                <c:pt idx="868">
                  <c:v>1.716340504920312</c:v>
                </c:pt>
                <c:pt idx="869">
                  <c:v>1.7292248636390388</c:v>
                </c:pt>
                <c:pt idx="870">
                  <c:v>1.7488249284002522</c:v>
                </c:pt>
                <c:pt idx="871">
                  <c:v>1.7588836597201816</c:v>
                </c:pt>
                <c:pt idx="872">
                  <c:v>1.7630829823843635</c:v>
                </c:pt>
                <c:pt idx="873">
                  <c:v>1.7517621179164218</c:v>
                </c:pt>
                <c:pt idx="874">
                  <c:v>1.7438570708722856</c:v>
                </c:pt>
                <c:pt idx="875">
                  <c:v>1.7170410768953785</c:v>
                </c:pt>
                <c:pt idx="876">
                  <c:v>1.7316656669237216</c:v>
                </c:pt>
                <c:pt idx="877">
                  <c:v>1.8075980263173261</c:v>
                </c:pt>
                <c:pt idx="878">
                  <c:v>1.6549798829650766</c:v>
                </c:pt>
                <c:pt idx="879">
                  <c:v>1.7286502328554287</c:v>
                </c:pt>
                <c:pt idx="880">
                  <c:v>1.7789718424212713</c:v>
                </c:pt>
                <c:pt idx="881">
                  <c:v>1.8107358872827803</c:v>
                </c:pt>
                <c:pt idx="882">
                  <c:v>1.810171473938408</c:v>
                </c:pt>
                <c:pt idx="883">
                  <c:v>1.8158599554206902</c:v>
                </c:pt>
                <c:pt idx="884">
                  <c:v>1.8197370231840999</c:v>
                </c:pt>
                <c:pt idx="885">
                  <c:v>1.8350521795474473</c:v>
                </c:pt>
                <c:pt idx="886">
                  <c:v>1.8448956532519096</c:v>
                </c:pt>
                <c:pt idx="887">
                  <c:v>1.8508720841529378</c:v>
                </c:pt>
                <c:pt idx="888">
                  <c:v>1.8307644195648849</c:v>
                </c:pt>
                <c:pt idx="889">
                  <c:v>1.8373093333645056</c:v>
                </c:pt>
                <c:pt idx="890">
                  <c:v>1.8236219764692114</c:v>
                </c:pt>
                <c:pt idx="891">
                  <c:v>1.8239211030690714</c:v>
                </c:pt>
                <c:pt idx="892">
                  <c:v>1.8339808222870584</c:v>
                </c:pt>
                <c:pt idx="893">
                  <c:v>1.8438915404071863</c:v>
                </c:pt>
                <c:pt idx="894">
                  <c:v>1.8532483561350963</c:v>
                </c:pt>
                <c:pt idx="895">
                  <c:v>1.8600795267430845</c:v>
                </c:pt>
                <c:pt idx="896">
                  <c:v>1.8789554661862624</c:v>
                </c:pt>
                <c:pt idx="897">
                  <c:v>1.8745528259949742</c:v>
                </c:pt>
                <c:pt idx="898">
                  <c:v>1.8906960364360024</c:v>
                </c:pt>
                <c:pt idx="899">
                  <c:v>1.9002754998885742</c:v>
                </c:pt>
                <c:pt idx="900">
                  <c:v>1.9190876828356749</c:v>
                </c:pt>
                <c:pt idx="901">
                  <c:v>1.9217196349127184</c:v>
                </c:pt>
                <c:pt idx="902">
                  <c:v>1.9370134897000475</c:v>
                </c:pt>
                <c:pt idx="903">
                  <c:v>1.9475493465049851</c:v>
                </c:pt>
                <c:pt idx="904">
                  <c:v>1.9491708778174042</c:v>
                </c:pt>
                <c:pt idx="905">
                  <c:v>1.9521876673963638</c:v>
                </c:pt>
                <c:pt idx="906">
                  <c:v>1.9720443992310335</c:v>
                </c:pt>
                <c:pt idx="907">
                  <c:v>1.9824528025467054</c:v>
                </c:pt>
                <c:pt idx="908">
                  <c:v>1.985627739616687</c:v>
                </c:pt>
                <c:pt idx="909">
                  <c:v>1.9577540696267657</c:v>
                </c:pt>
                <c:pt idx="910">
                  <c:v>1.972048883552759</c:v>
                </c:pt>
                <c:pt idx="911">
                  <c:v>1.9851757239241867</c:v>
                </c:pt>
                <c:pt idx="912">
                  <c:v>2.0118637570733497</c:v>
                </c:pt>
                <c:pt idx="913">
                  <c:v>2.0176928874715485</c:v>
                </c:pt>
                <c:pt idx="914">
                  <c:v>2.0492448663426477</c:v>
                </c:pt>
                <c:pt idx="915">
                  <c:v>2.059502078840747</c:v>
                </c:pt>
                <c:pt idx="916">
                  <c:v>2.0667863102521635</c:v>
                </c:pt>
                <c:pt idx="917">
                  <c:v>2.0770989671083688</c:v>
                </c:pt>
                <c:pt idx="918">
                  <c:v>2.0732218379100433</c:v>
                </c:pt>
                <c:pt idx="919">
                  <c:v>2.0653094306187305</c:v>
                </c:pt>
                <c:pt idx="920">
                  <c:v>1.9998468489668748</c:v>
                </c:pt>
                <c:pt idx="921">
                  <c:v>1.9790465476989625</c:v>
                </c:pt>
                <c:pt idx="922">
                  <c:v>2.0290363144957619</c:v>
                </c:pt>
                <c:pt idx="923">
                  <c:v>2.0222618874081113</c:v>
                </c:pt>
                <c:pt idx="924">
                  <c:v>2.0376095266585077</c:v>
                </c:pt>
                <c:pt idx="925">
                  <c:v>2.0220055427610077</c:v>
                </c:pt>
                <c:pt idx="926">
                  <c:v>2.0003695099578622</c:v>
                </c:pt>
                <c:pt idx="927">
                  <c:v>1.9853516966389289</c:v>
                </c:pt>
                <c:pt idx="928">
                  <c:v>2.0195174993153193</c:v>
                </c:pt>
                <c:pt idx="929">
                  <c:v>2.0360604235838911</c:v>
                </c:pt>
                <c:pt idx="930">
                  <c:v>2.0625074916640962</c:v>
                </c:pt>
                <c:pt idx="931">
                  <c:v>2.0864256117854016</c:v>
                </c:pt>
                <c:pt idx="932">
                  <c:v>2.0912569307747653</c:v>
                </c:pt>
                <c:pt idx="933">
                  <c:v>2.0891995390764704</c:v>
                </c:pt>
                <c:pt idx="934">
                  <c:v>2.0996739206843493</c:v>
                </c:pt>
                <c:pt idx="935">
                  <c:v>2.1065606261255447</c:v>
                </c:pt>
                <c:pt idx="936">
                  <c:v>2.1116829847411758</c:v>
                </c:pt>
                <c:pt idx="937">
                  <c:v>2.1051747126134255</c:v>
                </c:pt>
                <c:pt idx="938">
                  <c:v>2.1245590984041627</c:v>
                </c:pt>
                <c:pt idx="939">
                  <c:v>2.1232625977405797</c:v>
                </c:pt>
                <c:pt idx="940">
                  <c:v>2.1219790897614561</c:v>
                </c:pt>
                <c:pt idx="941">
                  <c:v>2.1222490529566347</c:v>
                </c:pt>
                <c:pt idx="942">
                  <c:v>2.1243240107798775</c:v>
                </c:pt>
                <c:pt idx="943">
                  <c:v>2.1241255696136929</c:v>
                </c:pt>
                <c:pt idx="944">
                  <c:v>2.0999686389042389</c:v>
                </c:pt>
                <c:pt idx="945">
                  <c:v>2.1017729195721624</c:v>
                </c:pt>
                <c:pt idx="946">
                  <c:v>2.1122758132142572</c:v>
                </c:pt>
                <c:pt idx="947">
                  <c:v>2.100639086678068</c:v>
                </c:pt>
                <c:pt idx="948">
                  <c:v>2.1337145638176405</c:v>
                </c:pt>
                <c:pt idx="949">
                  <c:v>2.1333745230356769</c:v>
                </c:pt>
                <c:pt idx="950">
                  <c:v>2.1231787517912162</c:v>
                </c:pt>
                <c:pt idx="951">
                  <c:v>2.1227605218783392</c:v>
                </c:pt>
                <c:pt idx="952">
                  <c:v>2.1174972363024067</c:v>
                </c:pt>
                <c:pt idx="953">
                  <c:v>2.0988315229748404</c:v>
                </c:pt>
                <c:pt idx="954">
                  <c:v>2.1188095475285835</c:v>
                </c:pt>
                <c:pt idx="955">
                  <c:v>2.1408440530543476</c:v>
                </c:pt>
                <c:pt idx="956">
                  <c:v>2.1283485087787577</c:v>
                </c:pt>
                <c:pt idx="957">
                  <c:v>2.1229091955457555</c:v>
                </c:pt>
                <c:pt idx="958">
                  <c:v>2.132799723241916</c:v>
                </c:pt>
                <c:pt idx="959">
                  <c:v>2.1523639261483307</c:v>
                </c:pt>
                <c:pt idx="960">
                  <c:v>2.12542012335261</c:v>
                </c:pt>
                <c:pt idx="961">
                  <c:v>2.1202330572355828</c:v>
                </c:pt>
                <c:pt idx="962">
                  <c:v>2.068963672919502</c:v>
                </c:pt>
                <c:pt idx="963">
                  <c:v>2.0412998907291731</c:v>
                </c:pt>
                <c:pt idx="964">
                  <c:v>2.0016890901217987</c:v>
                </c:pt>
                <c:pt idx="965">
                  <c:v>2.0477170941178273</c:v>
                </c:pt>
                <c:pt idx="966">
                  <c:v>2.0649828763011118</c:v>
                </c:pt>
                <c:pt idx="967">
                  <c:v>2.0567160875503556</c:v>
                </c:pt>
                <c:pt idx="968">
                  <c:v>2.0610978107072482</c:v>
                </c:pt>
                <c:pt idx="969">
                  <c:v>2.0739737391852842</c:v>
                </c:pt>
                <c:pt idx="970">
                  <c:v>2.0651430838560954</c:v>
                </c:pt>
                <c:pt idx="971">
                  <c:v>2.0570120125909295</c:v>
                </c:pt>
                <c:pt idx="972">
                  <c:v>2.0260048645895465</c:v>
                </c:pt>
                <c:pt idx="973">
                  <c:v>2.0233020082083875</c:v>
                </c:pt>
                <c:pt idx="974">
                  <c:v>1.9922018602070408</c:v>
                </c:pt>
                <c:pt idx="975">
                  <c:v>1.9292195871696229</c:v>
                </c:pt>
                <c:pt idx="976">
                  <c:v>1.9444303522358677</c:v>
                </c:pt>
                <c:pt idx="977">
                  <c:v>1.9225092606139742</c:v>
                </c:pt>
                <c:pt idx="978">
                  <c:v>1.8904354214153591</c:v>
                </c:pt>
                <c:pt idx="979">
                  <c:v>1.9115871794069572</c:v>
                </c:pt>
                <c:pt idx="980">
                  <c:v>1.9299631055807662</c:v>
                </c:pt>
                <c:pt idx="981">
                  <c:v>1.9359941720167391</c:v>
                </c:pt>
                <c:pt idx="982">
                  <c:v>1.9337733794850904</c:v>
                </c:pt>
                <c:pt idx="983">
                  <c:v>1.913688840631536</c:v>
                </c:pt>
                <c:pt idx="984">
                  <c:v>1.9315679993878025</c:v>
                </c:pt>
                <c:pt idx="985">
                  <c:v>1.9635355984784368</c:v>
                </c:pt>
                <c:pt idx="986">
                  <c:v>1.9444175948880469</c:v>
                </c:pt>
                <c:pt idx="987">
                  <c:v>1.925651211522081</c:v>
                </c:pt>
                <c:pt idx="988">
                  <c:v>1.9081630942706229</c:v>
                </c:pt>
                <c:pt idx="989">
                  <c:v>1.8736123599189733</c:v>
                </c:pt>
                <c:pt idx="990">
                  <c:v>1.8280328264579375</c:v>
                </c:pt>
                <c:pt idx="991">
                  <c:v>1.8472986331779864</c:v>
                </c:pt>
                <c:pt idx="992">
                  <c:v>1.83917666485977</c:v>
                </c:pt>
                <c:pt idx="993">
                  <c:v>1.8398549106535032</c:v>
                </c:pt>
                <c:pt idx="994">
                  <c:v>1.8191006722945913</c:v>
                </c:pt>
                <c:pt idx="995">
                  <c:v>1.8542317104512449</c:v>
                </c:pt>
                <c:pt idx="996">
                  <c:v>1.8867621089020785</c:v>
                </c:pt>
                <c:pt idx="997">
                  <c:v>1.901794155472992</c:v>
                </c:pt>
                <c:pt idx="998">
                  <c:v>1.9224387166554777</c:v>
                </c:pt>
                <c:pt idx="999">
                  <c:v>1.909073981310796</c:v>
                </c:pt>
                <c:pt idx="1000">
                  <c:v>1.9265837840187086</c:v>
                </c:pt>
                <c:pt idx="1001">
                  <c:v>1.9341375773113945</c:v>
                </c:pt>
                <c:pt idx="1002">
                  <c:v>1.9416913706040808</c:v>
                </c:pt>
                <c:pt idx="1003">
                  <c:v>1.9519949187758807</c:v>
                </c:pt>
                <c:pt idx="1004">
                  <c:v>1.9579358535428817</c:v>
                </c:pt>
                <c:pt idx="1005">
                  <c:v>1.9618642326562816</c:v>
                </c:pt>
                <c:pt idx="1006">
                  <c:v>1.959995057853881</c:v>
                </c:pt>
                <c:pt idx="1007">
                  <c:v>1.9455338681580181</c:v>
                </c:pt>
                <c:pt idx="1008">
                  <c:v>1.9425522043680545</c:v>
                </c:pt>
                <c:pt idx="1009">
                  <c:v>1.9526388116812425</c:v>
                </c:pt>
                <c:pt idx="1010">
                  <c:v>1.9344398293527698</c:v>
                </c:pt>
                <c:pt idx="1011">
                  <c:v>1.9381216668722829</c:v>
                </c:pt>
                <c:pt idx="1012">
                  <c:v>1.9403938641918241</c:v>
                </c:pt>
                <c:pt idx="1013">
                  <c:v>1.9102549341850064</c:v>
                </c:pt>
                <c:pt idx="1014">
                  <c:v>1.893773487569919</c:v>
                </c:pt>
                <c:pt idx="1015">
                  <c:v>1.8737292564650998</c:v>
                </c:pt>
                <c:pt idx="1016">
                  <c:v>1.8232991780755325</c:v>
                </c:pt>
                <c:pt idx="1017">
                  <c:v>1.8305610992473413</c:v>
                </c:pt>
                <c:pt idx="1018">
                  <c:v>1.8345464057210905</c:v>
                </c:pt>
                <c:pt idx="1019">
                  <c:v>1.8382407499075222</c:v>
                </c:pt>
                <c:pt idx="1020">
                  <c:v>1.8395284755009809</c:v>
                </c:pt>
                <c:pt idx="1021">
                  <c:v>1.8457920713585709</c:v>
                </c:pt>
                <c:pt idx="1022">
                  <c:v>1.8482784812004436</c:v>
                </c:pt>
                <c:pt idx="1023">
                  <c:v>1.8599514475621493</c:v>
                </c:pt>
                <c:pt idx="1024">
                  <c:v>1.8859153608388186</c:v>
                </c:pt>
                <c:pt idx="1025">
                  <c:v>1.8824516699201062</c:v>
                </c:pt>
                <c:pt idx="1026">
                  <c:v>1.8229130130057554</c:v>
                </c:pt>
                <c:pt idx="1027">
                  <c:v>1.8460158513104505</c:v>
                </c:pt>
                <c:pt idx="1028">
                  <c:v>1.8368529215268419</c:v>
                </c:pt>
                <c:pt idx="1029">
                  <c:v>1.8234097106292118</c:v>
                </c:pt>
                <c:pt idx="1030">
                  <c:v>1.791573588440015</c:v>
                </c:pt>
                <c:pt idx="1031">
                  <c:v>1.7271332429919846</c:v>
                </c:pt>
                <c:pt idx="1032">
                  <c:v>1.7474535192885488</c:v>
                </c:pt>
                <c:pt idx="1033">
                  <c:v>1.7420206108983449</c:v>
                </c:pt>
                <c:pt idx="1034">
                  <c:v>1.7717998221890383</c:v>
                </c:pt>
                <c:pt idx="1035">
                  <c:v>1.7796125724883245</c:v>
                </c:pt>
                <c:pt idx="1036">
                  <c:v>1.7903921743738049</c:v>
                </c:pt>
                <c:pt idx="1037">
                  <c:v>1.7516101986720307</c:v>
                </c:pt>
                <c:pt idx="1038">
                  <c:v>1.7435400838734894</c:v>
                </c:pt>
                <c:pt idx="1039">
                  <c:v>1.7552395552363906</c:v>
                </c:pt>
                <c:pt idx="1040">
                  <c:v>1.7224745636129501</c:v>
                </c:pt>
                <c:pt idx="1041">
                  <c:v>1.6785592141795469</c:v>
                </c:pt>
                <c:pt idx="1042">
                  <c:v>1.6701317068325379</c:v>
                </c:pt>
                <c:pt idx="1043">
                  <c:v>1.7065557356847423</c:v>
                </c:pt>
                <c:pt idx="1044">
                  <c:v>1.714483227757996</c:v>
                </c:pt>
                <c:pt idx="1045">
                  <c:v>1.7419449219005516</c:v>
                </c:pt>
                <c:pt idx="1046">
                  <c:v>1.737402693762272</c:v>
                </c:pt>
                <c:pt idx="1047">
                  <c:v>1.7566179201361631</c:v>
                </c:pt>
                <c:pt idx="1048">
                  <c:v>1.7613550432365748</c:v>
                </c:pt>
                <c:pt idx="1049">
                  <c:v>1.7489580887441862</c:v>
                </c:pt>
                <c:pt idx="1050">
                  <c:v>1.7395984222737044</c:v>
                </c:pt>
                <c:pt idx="1051">
                  <c:v>1.7031995258136936</c:v>
                </c:pt>
                <c:pt idx="1052">
                  <c:v>1.6571672254280063</c:v>
                </c:pt>
                <c:pt idx="1053">
                  <c:v>1.6491854691744874</c:v>
                </c:pt>
                <c:pt idx="1054">
                  <c:v>1.6559501388853088</c:v>
                </c:pt>
                <c:pt idx="1055">
                  <c:v>1.6173838894336288</c:v>
                </c:pt>
                <c:pt idx="1056">
                  <c:v>1.6284196850449866</c:v>
                </c:pt>
                <c:pt idx="1057">
                  <c:v>1.6111600979747216</c:v>
                </c:pt>
                <c:pt idx="1058">
                  <c:v>1.6235035282244152</c:v>
                </c:pt>
                <c:pt idx="1059">
                  <c:v>1.6353122178762298</c:v>
                </c:pt>
                <c:pt idx="1060">
                  <c:v>1.619265142987441</c:v>
                </c:pt>
                <c:pt idx="1061">
                  <c:v>1.598003241914129</c:v>
                </c:pt>
                <c:pt idx="1062">
                  <c:v>1.5814328450747084</c:v>
                </c:pt>
                <c:pt idx="1063">
                  <c:v>1.5642103244879175</c:v>
                </c:pt>
                <c:pt idx="1064">
                  <c:v>1.5192663775396671</c:v>
                </c:pt>
                <c:pt idx="1065">
                  <c:v>1.50831927005484</c:v>
                </c:pt>
                <c:pt idx="1066">
                  <c:v>1.508761649318028</c:v>
                </c:pt>
                <c:pt idx="1067">
                  <c:v>1.5550234878835778</c:v>
                </c:pt>
                <c:pt idx="1068">
                  <c:v>1.5867463998397833</c:v>
                </c:pt>
                <c:pt idx="1069">
                  <c:v>1.5861381335099951</c:v>
                </c:pt>
                <c:pt idx="1070">
                  <c:v>1.5632374463627317</c:v>
                </c:pt>
                <c:pt idx="1071">
                  <c:v>1.5431153050427189</c:v>
                </c:pt>
                <c:pt idx="1072">
                  <c:v>1.5498353906831834</c:v>
                </c:pt>
                <c:pt idx="1073">
                  <c:v>1.5379461308583124</c:v>
                </c:pt>
                <c:pt idx="1074">
                  <c:v>1.5578750841033862</c:v>
                </c:pt>
                <c:pt idx="1075">
                  <c:v>1.586438419922727</c:v>
                </c:pt>
                <c:pt idx="1076">
                  <c:v>1.6177603326372991</c:v>
                </c:pt>
                <c:pt idx="1077">
                  <c:v>1.6344617338380147</c:v>
                </c:pt>
                <c:pt idx="1078">
                  <c:v>1.6507286815032476</c:v>
                </c:pt>
                <c:pt idx="1079">
                  <c:v>1.6782564442980137</c:v>
                </c:pt>
                <c:pt idx="1080">
                  <c:v>1.6633694035962954</c:v>
                </c:pt>
                <c:pt idx="1081">
                  <c:v>1.6387807311046823</c:v>
                </c:pt>
                <c:pt idx="1082">
                  <c:v>1.6692558537024969</c:v>
                </c:pt>
                <c:pt idx="1083">
                  <c:v>1.663824610017135</c:v>
                </c:pt>
                <c:pt idx="1084">
                  <c:v>1.6636590927692083</c:v>
                </c:pt>
                <c:pt idx="1085">
                  <c:v>1.6473983066740123</c:v>
                </c:pt>
                <c:pt idx="1086">
                  <c:v>1.6674905583998774</c:v>
                </c:pt>
                <c:pt idx="1087">
                  <c:v>1.676971873089006</c:v>
                </c:pt>
                <c:pt idx="1088">
                  <c:v>1.6169526406585484</c:v>
                </c:pt>
                <c:pt idx="1089">
                  <c:v>1.5457912698054597</c:v>
                </c:pt>
                <c:pt idx="1090">
                  <c:v>1.5977517736627624</c:v>
                </c:pt>
                <c:pt idx="1091">
                  <c:v>1.5832729903275822</c:v>
                </c:pt>
                <c:pt idx="1092">
                  <c:v>1.6293530876307725</c:v>
                </c:pt>
                <c:pt idx="1093">
                  <c:v>1.6898030061053833</c:v>
                </c:pt>
                <c:pt idx="1094">
                  <c:v>1.7041036431902503</c:v>
                </c:pt>
                <c:pt idx="1095">
                  <c:v>1.7349253054469198</c:v>
                </c:pt>
                <c:pt idx="1096">
                  <c:v>1.7700233741935913</c:v>
                </c:pt>
                <c:pt idx="1097">
                  <c:v>1.7787068717301193</c:v>
                </c:pt>
                <c:pt idx="1098">
                  <c:v>1.7949406814618496</c:v>
                </c:pt>
                <c:pt idx="1099">
                  <c:v>1.8008203821992712</c:v>
                </c:pt>
                <c:pt idx="1100">
                  <c:v>1.7468791008258093</c:v>
                </c:pt>
                <c:pt idx="1101">
                  <c:v>1.7791924370805683</c:v>
                </c:pt>
                <c:pt idx="1102">
                  <c:v>1.777805821956822</c:v>
                </c:pt>
                <c:pt idx="1103">
                  <c:v>1.7602637026687238</c:v>
                </c:pt>
                <c:pt idx="1104">
                  <c:v>1.7446968519844712</c:v>
                </c:pt>
                <c:pt idx="1105">
                  <c:v>1.7804061199136858</c:v>
                </c:pt>
                <c:pt idx="1106">
                  <c:v>1.7333607096565156</c:v>
                </c:pt>
                <c:pt idx="1107">
                  <c:v>1.7117566119537142</c:v>
                </c:pt>
                <c:pt idx="1108">
                  <c:v>1.6950199326498856</c:v>
                </c:pt>
                <c:pt idx="1109">
                  <c:v>1.788137928379911</c:v>
                </c:pt>
                <c:pt idx="1110">
                  <c:v>1.7894546056042424</c:v>
                </c:pt>
                <c:pt idx="1111">
                  <c:v>1.8073436988700755</c:v>
                </c:pt>
                <c:pt idx="1112">
                  <c:v>1.8384637439009008</c:v>
                </c:pt>
                <c:pt idx="1113">
                  <c:v>1.8523467720173246</c:v>
                </c:pt>
                <c:pt idx="1114">
                  <c:v>1.8577998281263639</c:v>
                </c:pt>
                <c:pt idx="1115">
                  <c:v>1.83973498882396</c:v>
                </c:pt>
                <c:pt idx="1116">
                  <c:v>1.8573554946789006</c:v>
                </c:pt>
                <c:pt idx="1117">
                  <c:v>1.8426810012330836</c:v>
                </c:pt>
                <c:pt idx="1118">
                  <c:v>1.8624318572565137</c:v>
                </c:pt>
                <c:pt idx="1119">
                  <c:v>1.8733965145556373</c:v>
                </c:pt>
                <c:pt idx="1120">
                  <c:v>1.8796615460448978</c:v>
                </c:pt>
                <c:pt idx="1121">
                  <c:v>1.8811130598380723</c:v>
                </c:pt>
                <c:pt idx="1122">
                  <c:v>1.8960573541745078</c:v>
                </c:pt>
                <c:pt idx="1123">
                  <c:v>1.883014118079549</c:v>
                </c:pt>
                <c:pt idx="1124">
                  <c:v>1.8855020024409215</c:v>
                </c:pt>
                <c:pt idx="1125">
                  <c:v>1.8879758468328371</c:v>
                </c:pt>
                <c:pt idx="1126">
                  <c:v>1.8792082244320758</c:v>
                </c:pt>
                <c:pt idx="1127">
                  <c:v>1.8859685696411526</c:v>
                </c:pt>
                <c:pt idx="1128">
                  <c:v>1.9002532077686536</c:v>
                </c:pt>
                <c:pt idx="1129">
                  <c:v>1.9268005051548416</c:v>
                </c:pt>
                <c:pt idx="1130">
                  <c:v>1.9398831386728168</c:v>
                </c:pt>
                <c:pt idx="1131">
                  <c:v>1.9439018045890215</c:v>
                </c:pt>
                <c:pt idx="1132">
                  <c:v>1.948371133313342</c:v>
                </c:pt>
                <c:pt idx="1133">
                  <c:v>1.9137489608845892</c:v>
                </c:pt>
                <c:pt idx="1134">
                  <c:v>1.8974734758707741</c:v>
                </c:pt>
                <c:pt idx="1135">
                  <c:v>1.9104828492642563</c:v>
                </c:pt>
                <c:pt idx="1136">
                  <c:v>1.8896422924411116</c:v>
                </c:pt>
                <c:pt idx="1137">
                  <c:v>1.8878855217870694</c:v>
                </c:pt>
                <c:pt idx="1138">
                  <c:v>1.8609912464250424</c:v>
                </c:pt>
                <c:pt idx="1139">
                  <c:v>1.8857779949694877</c:v>
                </c:pt>
                <c:pt idx="1140">
                  <c:v>1.8864205489520933</c:v>
                </c:pt>
                <c:pt idx="1141">
                  <c:v>1.8932020922506085</c:v>
                </c:pt>
                <c:pt idx="1142">
                  <c:v>1.9110969232168911</c:v>
                </c:pt>
                <c:pt idx="1143">
                  <c:v>1.9294051833048318</c:v>
                </c:pt>
                <c:pt idx="1144">
                  <c:v>1.9458391230762797</c:v>
                </c:pt>
                <c:pt idx="1145">
                  <c:v>1.9502343971547242</c:v>
                </c:pt>
                <c:pt idx="1146">
                  <c:v>1.9538728692409277</c:v>
                </c:pt>
                <c:pt idx="1147">
                  <c:v>1.9453068013491777</c:v>
                </c:pt>
                <c:pt idx="1148">
                  <c:v>1.9354081960023946</c:v>
                </c:pt>
                <c:pt idx="1149">
                  <c:v>1.9438056453587573</c:v>
                </c:pt>
                <c:pt idx="1150">
                  <c:v>1.9436429533633586</c:v>
                </c:pt>
                <c:pt idx="1151">
                  <c:v>1.9407919242596874</c:v>
                </c:pt>
                <c:pt idx="1152">
                  <c:v>1.940204693071943</c:v>
                </c:pt>
                <c:pt idx="1153">
                  <c:v>1.9288401405071189</c:v>
                </c:pt>
                <c:pt idx="1154">
                  <c:v>1.907515713859484</c:v>
                </c:pt>
                <c:pt idx="1155">
                  <c:v>1.9274729406151145</c:v>
                </c:pt>
                <c:pt idx="1156">
                  <c:v>1.9320885540664028</c:v>
                </c:pt>
                <c:pt idx="1157">
                  <c:v>1.9233048155420218</c:v>
                </c:pt>
                <c:pt idx="1158">
                  <c:v>1.930252304697532</c:v>
                </c:pt>
                <c:pt idx="1159">
                  <c:v>1.9093566626302176</c:v>
                </c:pt>
                <c:pt idx="1160">
                  <c:v>1.9222217268580866</c:v>
                </c:pt>
                <c:pt idx="1161">
                  <c:v>1.913031450227904</c:v>
                </c:pt>
                <c:pt idx="1162">
                  <c:v>1.8772481535485315</c:v>
                </c:pt>
                <c:pt idx="1163">
                  <c:v>1.8811130943480254</c:v>
                </c:pt>
                <c:pt idx="1164">
                  <c:v>1.8791567965484708</c:v>
                </c:pt>
                <c:pt idx="1165">
                  <c:v>1.8598075620396837</c:v>
                </c:pt>
                <c:pt idx="1166">
                  <c:v>1.8199983423072266</c:v>
                </c:pt>
                <c:pt idx="1167">
                  <c:v>1.8469960762816182</c:v>
                </c:pt>
                <c:pt idx="1168">
                  <c:v>1.8260267162137702</c:v>
                </c:pt>
                <c:pt idx="1169">
                  <c:v>1.8091278137928382</c:v>
                </c:pt>
                <c:pt idx="1170">
                  <c:v>1.7873424217253442</c:v>
                </c:pt>
                <c:pt idx="1171">
                  <c:v>1.8118891212321993</c:v>
                </c:pt>
                <c:pt idx="1172">
                  <c:v>1.8046309136591936</c:v>
                </c:pt>
                <c:pt idx="1173">
                  <c:v>1.8129551296156134</c:v>
                </c:pt>
                <c:pt idx="1174">
                  <c:v>1.8051306556925182</c:v>
                </c:pt>
                <c:pt idx="1175">
                  <c:v>1.8441100567143001</c:v>
                </c:pt>
                <c:pt idx="1176">
                  <c:v>1.8529375711074665</c:v>
                </c:pt>
                <c:pt idx="1177">
                  <c:v>1.8454015263650221</c:v>
                </c:pt>
                <c:pt idx="1178">
                  <c:v>1.8211074472970123</c:v>
                </c:pt>
                <c:pt idx="1179">
                  <c:v>1.7934420645547808</c:v>
                </c:pt>
                <c:pt idx="1180">
                  <c:v>1.7797632071166789</c:v>
                </c:pt>
                <c:pt idx="1181">
                  <c:v>1.8180850795329788</c:v>
                </c:pt>
                <c:pt idx="1182">
                  <c:v>1.8252414309495584</c:v>
                </c:pt>
                <c:pt idx="1183">
                  <c:v>1.8472654914138595</c:v>
                </c:pt>
                <c:pt idx="1184">
                  <c:v>1.840219831167214</c:v>
                </c:pt>
                <c:pt idx="1185">
                  <c:v>1.8425852000907379</c:v>
                </c:pt>
                <c:pt idx="1186">
                  <c:v>1.8502814300829145</c:v>
                </c:pt>
                <c:pt idx="1187">
                  <c:v>1.8800182291780616</c:v>
                </c:pt>
                <c:pt idx="1188">
                  <c:v>1.8934135698658507</c:v>
                </c:pt>
                <c:pt idx="1189">
                  <c:v>1.9244813105577308</c:v>
                </c:pt>
                <c:pt idx="1190">
                  <c:v>1.938411843922446</c:v>
                </c:pt>
                <c:pt idx="1191">
                  <c:v>1.9376287921080726</c:v>
                </c:pt>
                <c:pt idx="1192">
                  <c:v>1.9476039690686937</c:v>
                </c:pt>
                <c:pt idx="1193">
                  <c:v>1.9261341893544608</c:v>
                </c:pt>
                <c:pt idx="1194">
                  <c:v>1.8928742265419238</c:v>
                </c:pt>
                <c:pt idx="1195">
                  <c:v>1.8479680852096241</c:v>
                </c:pt>
                <c:pt idx="1196">
                  <c:v>1.8689962250192944</c:v>
                </c:pt>
                <c:pt idx="1197">
                  <c:v>1.8809536629700934</c:v>
                </c:pt>
                <c:pt idx="1198">
                  <c:v>1.8946979779576827</c:v>
                </c:pt>
                <c:pt idx="1199">
                  <c:v>1.8788016693600431</c:v>
                </c:pt>
                <c:pt idx="1200">
                  <c:v>1.9084705328229408</c:v>
                </c:pt>
                <c:pt idx="1201">
                  <c:v>1.9095005687349165</c:v>
                </c:pt>
                <c:pt idx="1202">
                  <c:v>1.8955927643401256</c:v>
                </c:pt>
                <c:pt idx="1203">
                  <c:v>1.9235694714056186</c:v>
                </c:pt>
                <c:pt idx="1204">
                  <c:v>1.939086917792908</c:v>
                </c:pt>
                <c:pt idx="1205">
                  <c:v>1.9288009758218867</c:v>
                </c:pt>
                <c:pt idx="1206">
                  <c:v>1.9462329438478423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0-4CCB-85F8-1828DD7726F5}"/>
            </c:ext>
          </c:extLst>
        </c:ser>
        <c:ser>
          <c:idx val="2"/>
          <c:order val="2"/>
          <c:tx>
            <c:strRef>
              <c:f>DashboardData!$D$4</c:f>
              <c:strCache>
                <c:ptCount val="1"/>
                <c:pt idx="0">
                  <c:v>Excess Returns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DashboardData!$A$6:$A$1212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DashboardData!$D$6:$D$1212</c:f>
              <c:numCache>
                <c:formatCode>0.00%</c:formatCode>
                <c:ptCount val="1207"/>
                <c:pt idx="1">
                  <c:v>-9.11545358300625E-3</c:v>
                </c:pt>
                <c:pt idx="2">
                  <c:v>-1.851684679621024E-2</c:v>
                </c:pt>
                <c:pt idx="3">
                  <c:v>-2.1783294455702595E-2</c:v>
                </c:pt>
                <c:pt idx="4">
                  <c:v>-1.7086810808024655E-2</c:v>
                </c:pt>
                <c:pt idx="5">
                  <c:v>-1.8322621507034009E-2</c:v>
                </c:pt>
                <c:pt idx="6">
                  <c:v>-1.9880683172525782E-2</c:v>
                </c:pt>
                <c:pt idx="7">
                  <c:v>-2.1454331884704025E-2</c:v>
                </c:pt>
                <c:pt idx="8">
                  <c:v>-1.7729187784837341E-2</c:v>
                </c:pt>
                <c:pt idx="9">
                  <c:v>-2.1819288857826802E-2</c:v>
                </c:pt>
                <c:pt idx="10">
                  <c:v>-2.5206365896722094E-2</c:v>
                </c:pt>
                <c:pt idx="11">
                  <c:v>-2.3480353013896282E-2</c:v>
                </c:pt>
                <c:pt idx="12">
                  <c:v>-2.0376983223181044E-2</c:v>
                </c:pt>
                <c:pt idx="13">
                  <c:v>-1.7544152844922722E-2</c:v>
                </c:pt>
                <c:pt idx="14">
                  <c:v>-1.3616413474870415E-2</c:v>
                </c:pt>
                <c:pt idx="15">
                  <c:v>-1.099418578314082E-2</c:v>
                </c:pt>
                <c:pt idx="16">
                  <c:v>-8.1694042211644113E-3</c:v>
                </c:pt>
                <c:pt idx="17">
                  <c:v>-8.4591702752470077E-3</c:v>
                </c:pt>
                <c:pt idx="18">
                  <c:v>-7.1029100051818173E-3</c:v>
                </c:pt>
                <c:pt idx="19">
                  <c:v>-5.9310679367814423E-3</c:v>
                </c:pt>
                <c:pt idx="20">
                  <c:v>-1.2753788635362584E-2</c:v>
                </c:pt>
                <c:pt idx="21">
                  <c:v>-1.3234079296085444E-2</c:v>
                </c:pt>
                <c:pt idx="22">
                  <c:v>-7.9489767912772624E-3</c:v>
                </c:pt>
                <c:pt idx="23">
                  <c:v>-9.7751383083402033E-3</c:v>
                </c:pt>
                <c:pt idx="24">
                  <c:v>-1.2209994995913576E-2</c:v>
                </c:pt>
                <c:pt idx="25">
                  <c:v>-1.11993348683741E-2</c:v>
                </c:pt>
                <c:pt idx="26">
                  <c:v>-1.4628287554904196E-2</c:v>
                </c:pt>
                <c:pt idx="27">
                  <c:v>-1.6369286212995826E-2</c:v>
                </c:pt>
                <c:pt idx="28">
                  <c:v>-8.7249188089577601E-3</c:v>
                </c:pt>
                <c:pt idx="29">
                  <c:v>-5.2869993693183126E-3</c:v>
                </c:pt>
                <c:pt idx="30">
                  <c:v>2.8820687960129376E-4</c:v>
                </c:pt>
                <c:pt idx="31">
                  <c:v>1.2492539400974501E-3</c:v>
                </c:pt>
                <c:pt idx="32">
                  <c:v>-3.0320690596203903E-3</c:v>
                </c:pt>
                <c:pt idx="33">
                  <c:v>-7.1950047906108594E-3</c:v>
                </c:pt>
                <c:pt idx="34">
                  <c:v>-6.1681983596950651E-3</c:v>
                </c:pt>
                <c:pt idx="35">
                  <c:v>-9.7891496349209461E-3</c:v>
                </c:pt>
                <c:pt idx="36">
                  <c:v>-1.0525746216499154E-2</c:v>
                </c:pt>
                <c:pt idx="37">
                  <c:v>-7.880999497563268E-3</c:v>
                </c:pt>
                <c:pt idx="38">
                  <c:v>-6.0519117278756696E-3</c:v>
                </c:pt>
                <c:pt idx="39">
                  <c:v>-7.5691224575225036E-3</c:v>
                </c:pt>
                <c:pt idx="40">
                  <c:v>-3.892591286145386E-4</c:v>
                </c:pt>
                <c:pt idx="41">
                  <c:v>-6.9299424201796356E-4</c:v>
                </c:pt>
                <c:pt idx="42">
                  <c:v>3.9179619050995207E-3</c:v>
                </c:pt>
                <c:pt idx="43">
                  <c:v>3.051805980454958E-3</c:v>
                </c:pt>
                <c:pt idx="44">
                  <c:v>6.3744824586398074E-4</c:v>
                </c:pt>
                <c:pt idx="45">
                  <c:v>9.4629501316785269E-3</c:v>
                </c:pt>
                <c:pt idx="46">
                  <c:v>1.0921356062258969E-2</c:v>
                </c:pt>
                <c:pt idx="47">
                  <c:v>1.3051566215368293E-2</c:v>
                </c:pt>
                <c:pt idx="48">
                  <c:v>9.5637901451799401E-3</c:v>
                </c:pt>
                <c:pt idx="49">
                  <c:v>7.4158286168568566E-4</c:v>
                </c:pt>
                <c:pt idx="50">
                  <c:v>-5.615641188296383E-3</c:v>
                </c:pt>
                <c:pt idx="51">
                  <c:v>-6.9475440397428478E-3</c:v>
                </c:pt>
                <c:pt idx="52">
                  <c:v>-1.3229290767373669E-3</c:v>
                </c:pt>
                <c:pt idx="53">
                  <c:v>6.8723967766917138E-3</c:v>
                </c:pt>
                <c:pt idx="54">
                  <c:v>9.9730133990119096E-3</c:v>
                </c:pt>
                <c:pt idx="55">
                  <c:v>1.5303547918040117E-2</c:v>
                </c:pt>
                <c:pt idx="56">
                  <c:v>2.085592335616604E-2</c:v>
                </c:pt>
                <c:pt idx="57">
                  <c:v>-7.9271305630590483E-4</c:v>
                </c:pt>
                <c:pt idx="58">
                  <c:v>-9.7784473168154307E-3</c:v>
                </c:pt>
                <c:pt idx="59">
                  <c:v>-5.698393181367889E-3</c:v>
                </c:pt>
                <c:pt idx="60">
                  <c:v>-1.1845471671898311E-2</c:v>
                </c:pt>
                <c:pt idx="61">
                  <c:v>-1.6864973857170007E-2</c:v>
                </c:pt>
                <c:pt idx="62">
                  <c:v>-1.7998665511788525E-2</c:v>
                </c:pt>
                <c:pt idx="63">
                  <c:v>-1.4622768163142563E-2</c:v>
                </c:pt>
                <c:pt idx="64">
                  <c:v>-1.3225442576483504E-2</c:v>
                </c:pt>
                <c:pt idx="65">
                  <c:v>-1.2977904490800052E-2</c:v>
                </c:pt>
                <c:pt idx="66">
                  <c:v>-1.7549113006425809E-2</c:v>
                </c:pt>
                <c:pt idx="67">
                  <c:v>-2.6101637270515843E-2</c:v>
                </c:pt>
                <c:pt idx="68">
                  <c:v>-2.6930839443010335E-2</c:v>
                </c:pt>
                <c:pt idx="69">
                  <c:v>-2.0474788418886947E-2</c:v>
                </c:pt>
                <c:pt idx="70">
                  <c:v>-1.3650112989529672E-2</c:v>
                </c:pt>
                <c:pt idx="71">
                  <c:v>-2.8929017910717114E-4</c:v>
                </c:pt>
                <c:pt idx="72">
                  <c:v>-4.6941125329085231E-3</c:v>
                </c:pt>
                <c:pt idx="73">
                  <c:v>1.6268791236593305E-3</c:v>
                </c:pt>
                <c:pt idx="74">
                  <c:v>-9.9361859248119355E-3</c:v>
                </c:pt>
                <c:pt idx="75">
                  <c:v>-7.6358300655023914E-3</c:v>
                </c:pt>
                <c:pt idx="76">
                  <c:v>7.6043430653067734E-3</c:v>
                </c:pt>
                <c:pt idx="77">
                  <c:v>6.5076770792802385E-3</c:v>
                </c:pt>
                <c:pt idx="78">
                  <c:v>6.7379003119072411E-3</c:v>
                </c:pt>
                <c:pt idx="79">
                  <c:v>-7.1787998294003952E-3</c:v>
                </c:pt>
                <c:pt idx="80">
                  <c:v>-3.0045015850244106E-4</c:v>
                </c:pt>
                <c:pt idx="81">
                  <c:v>-7.8637969960104748E-4</c:v>
                </c:pt>
                <c:pt idx="82">
                  <c:v>1.9174935568309071E-3</c:v>
                </c:pt>
                <c:pt idx="83">
                  <c:v>-5.6065311020694342E-3</c:v>
                </c:pt>
                <c:pt idx="84">
                  <c:v>-8.7237021454986685E-3</c:v>
                </c:pt>
                <c:pt idx="85">
                  <c:v>4.1914405230321083E-3</c:v>
                </c:pt>
                <c:pt idx="86">
                  <c:v>7.6948523435309557E-3</c:v>
                </c:pt>
                <c:pt idx="87">
                  <c:v>2.0821788011038622E-2</c:v>
                </c:pt>
                <c:pt idx="88">
                  <c:v>2.1598523935798086E-2</c:v>
                </c:pt>
                <c:pt idx="89">
                  <c:v>2.3232575440321979E-2</c:v>
                </c:pt>
                <c:pt idx="90">
                  <c:v>2.4050713713847927E-2</c:v>
                </c:pt>
                <c:pt idx="91">
                  <c:v>3.252781766760271E-2</c:v>
                </c:pt>
                <c:pt idx="92">
                  <c:v>3.6020985975675934E-2</c:v>
                </c:pt>
                <c:pt idx="93">
                  <c:v>3.9203222570607599E-2</c:v>
                </c:pt>
                <c:pt idx="94">
                  <c:v>3.7603385000119394E-2</c:v>
                </c:pt>
                <c:pt idx="95">
                  <c:v>2.8555677328317763E-2</c:v>
                </c:pt>
                <c:pt idx="96">
                  <c:v>1.8834924103412698E-2</c:v>
                </c:pt>
                <c:pt idx="97">
                  <c:v>2.6013107913664513E-2</c:v>
                </c:pt>
                <c:pt idx="98">
                  <c:v>2.7567706371578904E-2</c:v>
                </c:pt>
                <c:pt idx="99">
                  <c:v>4.9448989823490885E-2</c:v>
                </c:pt>
                <c:pt idx="100">
                  <c:v>4.8494799965653534E-2</c:v>
                </c:pt>
                <c:pt idx="101">
                  <c:v>4.6817330712056737E-2</c:v>
                </c:pt>
                <c:pt idx="102">
                  <c:v>4.9489237630182759E-2</c:v>
                </c:pt>
                <c:pt idx="103">
                  <c:v>5.8308208719745291E-2</c:v>
                </c:pt>
                <c:pt idx="104">
                  <c:v>6.3263160107191352E-2</c:v>
                </c:pt>
                <c:pt idx="105">
                  <c:v>5.6972408355582704E-2</c:v>
                </c:pt>
                <c:pt idx="106">
                  <c:v>5.083639424461972E-2</c:v>
                </c:pt>
                <c:pt idx="107">
                  <c:v>5.7183636325465192E-2</c:v>
                </c:pt>
                <c:pt idx="108">
                  <c:v>6.5573980560325262E-2</c:v>
                </c:pt>
                <c:pt idx="109">
                  <c:v>7.3948893333363186E-2</c:v>
                </c:pt>
                <c:pt idx="110">
                  <c:v>7.5326675105033436E-2</c:v>
                </c:pt>
                <c:pt idx="111">
                  <c:v>7.6643296018637619E-2</c:v>
                </c:pt>
                <c:pt idx="112">
                  <c:v>7.300972678803519E-2</c:v>
                </c:pt>
                <c:pt idx="113">
                  <c:v>7.3020248088046191E-2</c:v>
                </c:pt>
                <c:pt idx="114">
                  <c:v>6.7380326694840509E-2</c:v>
                </c:pt>
                <c:pt idx="115">
                  <c:v>6.5246410994514115E-2</c:v>
                </c:pt>
                <c:pt idx="116">
                  <c:v>7.7385982133663545E-2</c:v>
                </c:pt>
                <c:pt idx="117">
                  <c:v>8.3002502665236566E-2</c:v>
                </c:pt>
                <c:pt idx="118">
                  <c:v>8.3082395809288556E-2</c:v>
                </c:pt>
                <c:pt idx="119">
                  <c:v>8.7199114946960199E-2</c:v>
                </c:pt>
                <c:pt idx="120">
                  <c:v>8.9510131199968201E-2</c:v>
                </c:pt>
                <c:pt idx="121">
                  <c:v>9.3435818741127941E-2</c:v>
                </c:pt>
                <c:pt idx="122">
                  <c:v>9.1953601597935863E-2</c:v>
                </c:pt>
                <c:pt idx="123">
                  <c:v>0.10432164452354242</c:v>
                </c:pt>
                <c:pt idx="124">
                  <c:v>0.10481064338456614</c:v>
                </c:pt>
                <c:pt idx="125">
                  <c:v>0.1007248461387833</c:v>
                </c:pt>
                <c:pt idx="126">
                  <c:v>9.0421882674259768E-2</c:v>
                </c:pt>
                <c:pt idx="127">
                  <c:v>8.3328239249613967E-2</c:v>
                </c:pt>
                <c:pt idx="128">
                  <c:v>8.4871196094663093E-2</c:v>
                </c:pt>
                <c:pt idx="129">
                  <c:v>8.7845294379293115E-2</c:v>
                </c:pt>
                <c:pt idx="130">
                  <c:v>8.1733266239039981E-2</c:v>
                </c:pt>
                <c:pt idx="131">
                  <c:v>8.1486444626167831E-2</c:v>
                </c:pt>
                <c:pt idx="132">
                  <c:v>7.9039916489372919E-2</c:v>
                </c:pt>
                <c:pt idx="133">
                  <c:v>7.4845317501873954E-2</c:v>
                </c:pt>
                <c:pt idx="134">
                  <c:v>7.5124404401722966E-2</c:v>
                </c:pt>
                <c:pt idx="135">
                  <c:v>7.3857470493295274E-2</c:v>
                </c:pt>
                <c:pt idx="136">
                  <c:v>7.3602482618215781E-2</c:v>
                </c:pt>
                <c:pt idx="137">
                  <c:v>6.6551616816181935E-2</c:v>
                </c:pt>
                <c:pt idx="138">
                  <c:v>6.9172153327473618E-2</c:v>
                </c:pt>
                <c:pt idx="139">
                  <c:v>6.6923349853148961E-2</c:v>
                </c:pt>
                <c:pt idx="140">
                  <c:v>6.5308637323375551E-2</c:v>
                </c:pt>
                <c:pt idx="141">
                  <c:v>7.1974879247848955E-2</c:v>
                </c:pt>
                <c:pt idx="142">
                  <c:v>7.0538605325369375E-2</c:v>
                </c:pt>
                <c:pt idx="143">
                  <c:v>6.5914876608879958E-2</c:v>
                </c:pt>
                <c:pt idx="144">
                  <c:v>6.9893503585560124E-2</c:v>
                </c:pt>
                <c:pt idx="145">
                  <c:v>7.2930576493120736E-2</c:v>
                </c:pt>
                <c:pt idx="146">
                  <c:v>7.2669901170917761E-2</c:v>
                </c:pt>
                <c:pt idx="147">
                  <c:v>7.8725708121300642E-2</c:v>
                </c:pt>
                <c:pt idx="148">
                  <c:v>9.2702009044638434E-2</c:v>
                </c:pt>
                <c:pt idx="149">
                  <c:v>9.0623990909576291E-2</c:v>
                </c:pt>
                <c:pt idx="150">
                  <c:v>8.8590355616404493E-2</c:v>
                </c:pt>
                <c:pt idx="151">
                  <c:v>9.0795717012049915E-2</c:v>
                </c:pt>
                <c:pt idx="152">
                  <c:v>9.2348872768680534E-2</c:v>
                </c:pt>
                <c:pt idx="153">
                  <c:v>9.748282871872016E-2</c:v>
                </c:pt>
                <c:pt idx="154">
                  <c:v>9.1696176943887764E-2</c:v>
                </c:pt>
                <c:pt idx="155">
                  <c:v>9.660463548092757E-2</c:v>
                </c:pt>
                <c:pt idx="156">
                  <c:v>9.3534591539165213E-2</c:v>
                </c:pt>
                <c:pt idx="157">
                  <c:v>9.7839564007909718E-2</c:v>
                </c:pt>
                <c:pt idx="158">
                  <c:v>9.8943134110832442E-2</c:v>
                </c:pt>
                <c:pt idx="159">
                  <c:v>0.10319242584569954</c:v>
                </c:pt>
                <c:pt idx="160">
                  <c:v>0.10482039079104144</c:v>
                </c:pt>
                <c:pt idx="161">
                  <c:v>0.10366531028947956</c:v>
                </c:pt>
                <c:pt idx="162">
                  <c:v>0.10600376550954516</c:v>
                </c:pt>
                <c:pt idx="163">
                  <c:v>0.10239990498297002</c:v>
                </c:pt>
                <c:pt idx="164">
                  <c:v>0.1054220650692288</c:v>
                </c:pt>
                <c:pt idx="165">
                  <c:v>0.10937657035811776</c:v>
                </c:pt>
                <c:pt idx="166">
                  <c:v>0.11202219700078819</c:v>
                </c:pt>
                <c:pt idx="167">
                  <c:v>0.11148053337486052</c:v>
                </c:pt>
                <c:pt idx="168">
                  <c:v>0.11655850496867659</c:v>
                </c:pt>
                <c:pt idx="169">
                  <c:v>0.11793382525869522</c:v>
                </c:pt>
                <c:pt idx="170">
                  <c:v>0.11970958498907458</c:v>
                </c:pt>
                <c:pt idx="171">
                  <c:v>0.12943516990080695</c:v>
                </c:pt>
                <c:pt idx="172">
                  <c:v>0.12582461567259751</c:v>
                </c:pt>
                <c:pt idx="173">
                  <c:v>0.12542571192795804</c:v>
                </c:pt>
                <c:pt idx="174">
                  <c:v>0.13149157088709584</c:v>
                </c:pt>
                <c:pt idx="175">
                  <c:v>0.14064223879441973</c:v>
                </c:pt>
                <c:pt idx="176">
                  <c:v>0.15125311573926448</c:v>
                </c:pt>
                <c:pt idx="177">
                  <c:v>0.15194182118406596</c:v>
                </c:pt>
                <c:pt idx="178">
                  <c:v>0.15195907997823221</c:v>
                </c:pt>
                <c:pt idx="179">
                  <c:v>0.15416196325632692</c:v>
                </c:pt>
                <c:pt idx="180">
                  <c:v>0.15782676401599116</c:v>
                </c:pt>
                <c:pt idx="181">
                  <c:v>0.15365474091686204</c:v>
                </c:pt>
                <c:pt idx="182">
                  <c:v>0.14510079395305087</c:v>
                </c:pt>
                <c:pt idx="183">
                  <c:v>0.1317148489280362</c:v>
                </c:pt>
                <c:pt idx="184">
                  <c:v>0.12737107038744577</c:v>
                </c:pt>
                <c:pt idx="185">
                  <c:v>0.12283102797516721</c:v>
                </c:pt>
                <c:pt idx="186">
                  <c:v>0.11110233645071244</c:v>
                </c:pt>
                <c:pt idx="187">
                  <c:v>0.12178392897650214</c:v>
                </c:pt>
                <c:pt idx="188">
                  <c:v>0.12817389600566931</c:v>
                </c:pt>
                <c:pt idx="189">
                  <c:v>0.11832089585732541</c:v>
                </c:pt>
                <c:pt idx="190">
                  <c:v>0.12047909905808818</c:v>
                </c:pt>
                <c:pt idx="191">
                  <c:v>0.12155166911527426</c:v>
                </c:pt>
                <c:pt idx="192">
                  <c:v>0.11718661581730672</c:v>
                </c:pt>
                <c:pt idx="193">
                  <c:v>0.10858759720975875</c:v>
                </c:pt>
                <c:pt idx="194">
                  <c:v>9.8779502362202898E-2</c:v>
                </c:pt>
                <c:pt idx="195">
                  <c:v>0.10636793254642285</c:v>
                </c:pt>
                <c:pt idx="196">
                  <c:v>0.10714920371802972</c:v>
                </c:pt>
                <c:pt idx="197">
                  <c:v>0.10857206800548225</c:v>
                </c:pt>
                <c:pt idx="198">
                  <c:v>0.10734888944778542</c:v>
                </c:pt>
                <c:pt idx="199">
                  <c:v>0.10906055772859702</c:v>
                </c:pt>
                <c:pt idx="200">
                  <c:v>0.10131739879769297</c:v>
                </c:pt>
                <c:pt idx="201">
                  <c:v>0.11490668808441895</c:v>
                </c:pt>
                <c:pt idx="202">
                  <c:v>0.11911649485236975</c:v>
                </c:pt>
                <c:pt idx="203">
                  <c:v>0.12778124006641933</c:v>
                </c:pt>
                <c:pt idx="204">
                  <c:v>0.13770049545503604</c:v>
                </c:pt>
                <c:pt idx="205">
                  <c:v>0.12215136308881691</c:v>
                </c:pt>
                <c:pt idx="206">
                  <c:v>0.1202665335238069</c:v>
                </c:pt>
                <c:pt idx="207">
                  <c:v>0.11474479524040748</c:v>
                </c:pt>
                <c:pt idx="208">
                  <c:v>0.11644266972023343</c:v>
                </c:pt>
                <c:pt idx="209">
                  <c:v>0.12263158955437681</c:v>
                </c:pt>
                <c:pt idx="210">
                  <c:v>0.11778698517558484</c:v>
                </c:pt>
                <c:pt idx="211">
                  <c:v>0.11453066777307508</c:v>
                </c:pt>
                <c:pt idx="212">
                  <c:v>0.1055269011264921</c:v>
                </c:pt>
                <c:pt idx="213">
                  <c:v>0.10382497758193865</c:v>
                </c:pt>
                <c:pt idx="214">
                  <c:v>0.10704693510408569</c:v>
                </c:pt>
                <c:pt idx="215">
                  <c:v>0.11737409095210039</c:v>
                </c:pt>
                <c:pt idx="216">
                  <c:v>0.12461434716793085</c:v>
                </c:pt>
                <c:pt idx="217">
                  <c:v>0.11713350706679382</c:v>
                </c:pt>
                <c:pt idx="218">
                  <c:v>0.12619531305256348</c:v>
                </c:pt>
                <c:pt idx="219">
                  <c:v>0.11618723302080247</c:v>
                </c:pt>
                <c:pt idx="220">
                  <c:v>0.11508953588257276</c:v>
                </c:pt>
                <c:pt idx="221">
                  <c:v>0.11911360577979435</c:v>
                </c:pt>
                <c:pt idx="222">
                  <c:v>0.12083395298609845</c:v>
                </c:pt>
                <c:pt idx="223">
                  <c:v>0.12086545778330948</c:v>
                </c:pt>
                <c:pt idx="224">
                  <c:v>0.11973890254048425</c:v>
                </c:pt>
                <c:pt idx="225">
                  <c:v>0.1156124253791353</c:v>
                </c:pt>
                <c:pt idx="226">
                  <c:v>0.12468697315838506</c:v>
                </c:pt>
                <c:pt idx="227">
                  <c:v>0.12200357685666496</c:v>
                </c:pt>
                <c:pt idx="228">
                  <c:v>0.1223949162685487</c:v>
                </c:pt>
                <c:pt idx="229">
                  <c:v>0.11496460298807176</c:v>
                </c:pt>
                <c:pt idx="230">
                  <c:v>0.10963609554805753</c:v>
                </c:pt>
                <c:pt idx="231">
                  <c:v>0.11023600054108362</c:v>
                </c:pt>
                <c:pt idx="232">
                  <c:v>0.10450664155995693</c:v>
                </c:pt>
                <c:pt idx="233">
                  <c:v>0.10049810613439436</c:v>
                </c:pt>
                <c:pt idx="234">
                  <c:v>0.10026855308980753</c:v>
                </c:pt>
                <c:pt idx="235">
                  <c:v>9.7819723619391841E-2</c:v>
                </c:pt>
                <c:pt idx="236">
                  <c:v>0.10346088887283633</c:v>
                </c:pt>
                <c:pt idx="237">
                  <c:v>0.10244056704080684</c:v>
                </c:pt>
                <c:pt idx="238">
                  <c:v>0.10916808600540628</c:v>
                </c:pt>
                <c:pt idx="239">
                  <c:v>0.11268605280399724</c:v>
                </c:pt>
                <c:pt idx="240">
                  <c:v>0.10335313829430515</c:v>
                </c:pt>
                <c:pt idx="241">
                  <c:v>0.11077300745883156</c:v>
                </c:pt>
                <c:pt idx="242">
                  <c:v>0.11105880201473761</c:v>
                </c:pt>
                <c:pt idx="243">
                  <c:v>0.12311063717210535</c:v>
                </c:pt>
                <c:pt idx="244">
                  <c:v>0.1211800908035654</c:v>
                </c:pt>
                <c:pt idx="245">
                  <c:v>0.12504945757108143</c:v>
                </c:pt>
                <c:pt idx="246">
                  <c:v>0.13795209742253478</c:v>
                </c:pt>
                <c:pt idx="247">
                  <c:v>0.13881252195663385</c:v>
                </c:pt>
                <c:pt idx="248">
                  <c:v>0.13529713286990663</c:v>
                </c:pt>
                <c:pt idx="249">
                  <c:v>0.1332432601557112</c:v>
                </c:pt>
                <c:pt idx="250">
                  <c:v>0.13112657461515509</c:v>
                </c:pt>
                <c:pt idx="251">
                  <c:v>0.13508796190588512</c:v>
                </c:pt>
                <c:pt idx="252">
                  <c:v>0.1345317119373759</c:v>
                </c:pt>
                <c:pt idx="253">
                  <c:v>0.14661850365492701</c:v>
                </c:pt>
                <c:pt idx="254">
                  <c:v>0.14315246408866789</c:v>
                </c:pt>
                <c:pt idx="255">
                  <c:v>0.14588666561293762</c:v>
                </c:pt>
                <c:pt idx="256">
                  <c:v>0.14755979946453235</c:v>
                </c:pt>
                <c:pt idx="257">
                  <c:v>0.15138610692234988</c:v>
                </c:pt>
                <c:pt idx="258">
                  <c:v>0.14568225854431094</c:v>
                </c:pt>
                <c:pt idx="259">
                  <c:v>0.13778439113653507</c:v>
                </c:pt>
                <c:pt idx="260">
                  <c:v>0.13796291624525825</c:v>
                </c:pt>
                <c:pt idx="261">
                  <c:v>0.15353644670723909</c:v>
                </c:pt>
                <c:pt idx="262">
                  <c:v>0.15547818246212675</c:v>
                </c:pt>
                <c:pt idx="263">
                  <c:v>0.16108224185738451</c:v>
                </c:pt>
                <c:pt idx="264">
                  <c:v>0.15789758839401191</c:v>
                </c:pt>
                <c:pt idx="265">
                  <c:v>0.16662017170211874</c:v>
                </c:pt>
                <c:pt idx="266">
                  <c:v>0.17252625905352503</c:v>
                </c:pt>
                <c:pt idx="267">
                  <c:v>0.18173482745230363</c:v>
                </c:pt>
                <c:pt idx="268">
                  <c:v>0.21969788803981127</c:v>
                </c:pt>
                <c:pt idx="269">
                  <c:v>0.22313456875591742</c:v>
                </c:pt>
                <c:pt idx="270">
                  <c:v>0.21555644062900714</c:v>
                </c:pt>
                <c:pt idx="271">
                  <c:v>0.20668312862547089</c:v>
                </c:pt>
                <c:pt idx="272">
                  <c:v>0.19359710944278641</c:v>
                </c:pt>
                <c:pt idx="273">
                  <c:v>0.18765472940045003</c:v>
                </c:pt>
                <c:pt idx="274">
                  <c:v>0.17144444680299054</c:v>
                </c:pt>
                <c:pt idx="275">
                  <c:v>0.17961217601677593</c:v>
                </c:pt>
                <c:pt idx="276">
                  <c:v>0.18955587766998261</c:v>
                </c:pt>
                <c:pt idx="277">
                  <c:v>0.18810087247485563</c:v>
                </c:pt>
                <c:pt idx="278">
                  <c:v>0.18671794552211041</c:v>
                </c:pt>
                <c:pt idx="279">
                  <c:v>0.18695308909514496</c:v>
                </c:pt>
                <c:pt idx="280">
                  <c:v>0.18688186388333028</c:v>
                </c:pt>
                <c:pt idx="281">
                  <c:v>0.18387494311023533</c:v>
                </c:pt>
                <c:pt idx="282">
                  <c:v>0.18066823067377191</c:v>
                </c:pt>
                <c:pt idx="283">
                  <c:v>0.17965227544931794</c:v>
                </c:pt>
                <c:pt idx="284">
                  <c:v>0.17533449793188005</c:v>
                </c:pt>
                <c:pt idx="285">
                  <c:v>0.16615268711406372</c:v>
                </c:pt>
                <c:pt idx="286">
                  <c:v>0.17202654320436173</c:v>
                </c:pt>
                <c:pt idx="287">
                  <c:v>0.17907892897430133</c:v>
                </c:pt>
                <c:pt idx="288">
                  <c:v>0.17888192124254254</c:v>
                </c:pt>
                <c:pt idx="289">
                  <c:v>0.17496710449693631</c:v>
                </c:pt>
                <c:pt idx="290">
                  <c:v>0.17772922307098926</c:v>
                </c:pt>
                <c:pt idx="291">
                  <c:v>0.17693194036706417</c:v>
                </c:pt>
                <c:pt idx="292">
                  <c:v>0.18068236695138951</c:v>
                </c:pt>
                <c:pt idx="293">
                  <c:v>0.19227265328948739</c:v>
                </c:pt>
                <c:pt idx="294">
                  <c:v>0.19908302834722669</c:v>
                </c:pt>
                <c:pt idx="295">
                  <c:v>0.18766626920020313</c:v>
                </c:pt>
                <c:pt idx="296">
                  <c:v>0.19025381099971561</c:v>
                </c:pt>
                <c:pt idx="297">
                  <c:v>0.20293940065045657</c:v>
                </c:pt>
                <c:pt idx="298">
                  <c:v>0.1970335203005944</c:v>
                </c:pt>
                <c:pt idx="299">
                  <c:v>0.18235398564205108</c:v>
                </c:pt>
                <c:pt idx="300">
                  <c:v>0.19001605398010035</c:v>
                </c:pt>
                <c:pt idx="301">
                  <c:v>0.19157895051532248</c:v>
                </c:pt>
                <c:pt idx="302">
                  <c:v>0.19390140382122234</c:v>
                </c:pt>
                <c:pt idx="303">
                  <c:v>0.19212042042790678</c:v>
                </c:pt>
                <c:pt idx="304">
                  <c:v>0.19188850478826436</c:v>
                </c:pt>
                <c:pt idx="305">
                  <c:v>0.19253839586383426</c:v>
                </c:pt>
                <c:pt idx="306">
                  <c:v>0.20227347595999245</c:v>
                </c:pt>
                <c:pt idx="307">
                  <c:v>0.19893389447101462</c:v>
                </c:pt>
                <c:pt idx="308">
                  <c:v>0.19814305619304884</c:v>
                </c:pt>
                <c:pt idx="309">
                  <c:v>0.19000013529896043</c:v>
                </c:pt>
                <c:pt idx="310">
                  <c:v>0.20214431024217649</c:v>
                </c:pt>
                <c:pt idx="311">
                  <c:v>0.20741382929407504</c:v>
                </c:pt>
                <c:pt idx="312">
                  <c:v>0.20452495790129466</c:v>
                </c:pt>
                <c:pt idx="313">
                  <c:v>0.18861297274455646</c:v>
                </c:pt>
                <c:pt idx="314">
                  <c:v>0.19056900213875849</c:v>
                </c:pt>
                <c:pt idx="315">
                  <c:v>0.18952709806853196</c:v>
                </c:pt>
                <c:pt idx="316">
                  <c:v>0.18193436185906364</c:v>
                </c:pt>
                <c:pt idx="317">
                  <c:v>0.17794346258367155</c:v>
                </c:pt>
                <c:pt idx="318">
                  <c:v>0.17066150131755342</c:v>
                </c:pt>
                <c:pt idx="319">
                  <c:v>0.15286626486709021</c:v>
                </c:pt>
                <c:pt idx="320">
                  <c:v>0.1613275975487567</c:v>
                </c:pt>
                <c:pt idx="321">
                  <c:v>0.14221317150270729</c:v>
                </c:pt>
                <c:pt idx="322">
                  <c:v>0.15501166238894593</c:v>
                </c:pt>
                <c:pt idx="323">
                  <c:v>0.15367258222145841</c:v>
                </c:pt>
                <c:pt idx="324">
                  <c:v>0.15166400090945076</c:v>
                </c:pt>
                <c:pt idx="325">
                  <c:v>0.15084198629448142</c:v>
                </c:pt>
                <c:pt idx="326">
                  <c:v>0.15649165434861234</c:v>
                </c:pt>
                <c:pt idx="327">
                  <c:v>0.14922570425393866</c:v>
                </c:pt>
                <c:pt idx="328">
                  <c:v>0.16392085312451621</c:v>
                </c:pt>
                <c:pt idx="329">
                  <c:v>0.17528361787495705</c:v>
                </c:pt>
                <c:pt idx="330">
                  <c:v>0.17495399268739487</c:v>
                </c:pt>
                <c:pt idx="331">
                  <c:v>0.17461217446562416</c:v>
                </c:pt>
                <c:pt idx="332">
                  <c:v>0.17818144506383371</c:v>
                </c:pt>
                <c:pt idx="333">
                  <c:v>0.19073357692826165</c:v>
                </c:pt>
                <c:pt idx="334">
                  <c:v>0.18723375433751754</c:v>
                </c:pt>
                <c:pt idx="335">
                  <c:v>0.18781414500940685</c:v>
                </c:pt>
                <c:pt idx="336">
                  <c:v>0.19168705974064548</c:v>
                </c:pt>
                <c:pt idx="337">
                  <c:v>0.18861152928885838</c:v>
                </c:pt>
                <c:pt idx="338">
                  <c:v>0.19051743076718197</c:v>
                </c:pt>
                <c:pt idx="339">
                  <c:v>0.21099225262333188</c:v>
                </c:pt>
                <c:pt idx="340">
                  <c:v>0.21577752848310539</c:v>
                </c:pt>
                <c:pt idx="341">
                  <c:v>0.21949152393131821</c:v>
                </c:pt>
                <c:pt idx="342">
                  <c:v>0.23435252134109907</c:v>
                </c:pt>
                <c:pt idx="343">
                  <c:v>0.24035096517522114</c:v>
                </c:pt>
                <c:pt idx="344">
                  <c:v>0.2486691242205139</c:v>
                </c:pt>
                <c:pt idx="345">
                  <c:v>0.25090781748917568</c:v>
                </c:pt>
                <c:pt idx="346">
                  <c:v>0.24227380182095515</c:v>
                </c:pt>
                <c:pt idx="347">
                  <c:v>0.24369341679380452</c:v>
                </c:pt>
                <c:pt idx="348">
                  <c:v>0.25220945219111357</c:v>
                </c:pt>
                <c:pt idx="349">
                  <c:v>0.25780997670568495</c:v>
                </c:pt>
                <c:pt idx="350">
                  <c:v>0.26495482941956428</c:v>
                </c:pt>
                <c:pt idx="351">
                  <c:v>0.2671739336377148</c:v>
                </c:pt>
                <c:pt idx="352">
                  <c:v>0.26897764688560843</c:v>
                </c:pt>
                <c:pt idx="353">
                  <c:v>0.27269959784664044</c:v>
                </c:pt>
                <c:pt idx="354">
                  <c:v>0.27791409304901915</c:v>
                </c:pt>
                <c:pt idx="355">
                  <c:v>0.27671616901457763</c:v>
                </c:pt>
                <c:pt idx="356">
                  <c:v>0.27284729107613392</c:v>
                </c:pt>
                <c:pt idx="357">
                  <c:v>0.27372154772816959</c:v>
                </c:pt>
                <c:pt idx="358">
                  <c:v>0.26833353550279426</c:v>
                </c:pt>
                <c:pt idx="359">
                  <c:v>0.263873374313361</c:v>
                </c:pt>
                <c:pt idx="360">
                  <c:v>0.27457445874332187</c:v>
                </c:pt>
                <c:pt idx="361">
                  <c:v>0.28589293970031293</c:v>
                </c:pt>
                <c:pt idx="362">
                  <c:v>0.26571623284461343</c:v>
                </c:pt>
                <c:pt idx="363">
                  <c:v>0.26312181634662557</c:v>
                </c:pt>
                <c:pt idx="364">
                  <c:v>0.25859261415485846</c:v>
                </c:pt>
                <c:pt idx="365">
                  <c:v>0.24016025174935884</c:v>
                </c:pt>
                <c:pt idx="366">
                  <c:v>0.24320430458356812</c:v>
                </c:pt>
                <c:pt idx="367">
                  <c:v>0.24711966720955747</c:v>
                </c:pt>
                <c:pt idx="368">
                  <c:v>0.24136861834474899</c:v>
                </c:pt>
                <c:pt idx="369">
                  <c:v>0.23440429445691291</c:v>
                </c:pt>
                <c:pt idx="370">
                  <c:v>0.22708226184391456</c:v>
                </c:pt>
                <c:pt idx="371">
                  <c:v>0.22894398207083921</c:v>
                </c:pt>
                <c:pt idx="372">
                  <c:v>0.22483464525384456</c:v>
                </c:pt>
                <c:pt idx="373">
                  <c:v>0.23192333791008557</c:v>
                </c:pt>
                <c:pt idx="374">
                  <c:v>0.23525974659748217</c:v>
                </c:pt>
                <c:pt idx="375">
                  <c:v>0.23417611204158795</c:v>
                </c:pt>
                <c:pt idx="376">
                  <c:v>0.23505073315894842</c:v>
                </c:pt>
                <c:pt idx="377">
                  <c:v>0.24018040538962038</c:v>
                </c:pt>
                <c:pt idx="378">
                  <c:v>0.23893167667868198</c:v>
                </c:pt>
                <c:pt idx="379">
                  <c:v>0.23131352017493567</c:v>
                </c:pt>
                <c:pt idx="380">
                  <c:v>0.22489774586511091</c:v>
                </c:pt>
                <c:pt idx="381">
                  <c:v>0.22506502905026315</c:v>
                </c:pt>
                <c:pt idx="382">
                  <c:v>0.220399980908488</c:v>
                </c:pt>
                <c:pt idx="383">
                  <c:v>0.22679490833062332</c:v>
                </c:pt>
                <c:pt idx="384">
                  <c:v>0.22779538617707162</c:v>
                </c:pt>
                <c:pt idx="385">
                  <c:v>0.22770950433106729</c:v>
                </c:pt>
                <c:pt idx="386">
                  <c:v>0.22903232748330948</c:v>
                </c:pt>
                <c:pt idx="387">
                  <c:v>0.22122063521456803</c:v>
                </c:pt>
                <c:pt idx="388">
                  <c:v>0.21799826984228954</c:v>
                </c:pt>
                <c:pt idx="389">
                  <c:v>0.22116402292928505</c:v>
                </c:pt>
                <c:pt idx="390">
                  <c:v>0.21886360116973647</c:v>
                </c:pt>
                <c:pt idx="391">
                  <c:v>0.21785628105322363</c:v>
                </c:pt>
                <c:pt idx="392">
                  <c:v>0.22556208722191839</c:v>
                </c:pt>
                <c:pt idx="393">
                  <c:v>0.21981222966247471</c:v>
                </c:pt>
                <c:pt idx="394">
                  <c:v>0.22747805534456345</c:v>
                </c:pt>
                <c:pt idx="395">
                  <c:v>0.23206162944037323</c:v>
                </c:pt>
                <c:pt idx="396">
                  <c:v>0.22704136204517744</c:v>
                </c:pt>
                <c:pt idx="397">
                  <c:v>0.22921340725706996</c:v>
                </c:pt>
                <c:pt idx="398">
                  <c:v>0.22331134491153182</c:v>
                </c:pt>
                <c:pt idx="399">
                  <c:v>0.22856721249520806</c:v>
                </c:pt>
                <c:pt idx="400">
                  <c:v>0.22533447601322498</c:v>
                </c:pt>
                <c:pt idx="401">
                  <c:v>0.22935676798818716</c:v>
                </c:pt>
                <c:pt idx="402">
                  <c:v>0.23346022420483559</c:v>
                </c:pt>
                <c:pt idx="403">
                  <c:v>0.23482969529217623</c:v>
                </c:pt>
                <c:pt idx="404">
                  <c:v>0.23633996768706744</c:v>
                </c:pt>
                <c:pt idx="405">
                  <c:v>0.2389076616486514</c:v>
                </c:pt>
                <c:pt idx="406">
                  <c:v>0.23579025775781792</c:v>
                </c:pt>
                <c:pt idx="407">
                  <c:v>0.23600456388549618</c:v>
                </c:pt>
                <c:pt idx="408">
                  <c:v>0.24058502910954904</c:v>
                </c:pt>
                <c:pt idx="409">
                  <c:v>0.2409257307497088</c:v>
                </c:pt>
                <c:pt idx="410">
                  <c:v>0.24334260615216752</c:v>
                </c:pt>
                <c:pt idx="411">
                  <c:v>0.24976213625524357</c:v>
                </c:pt>
                <c:pt idx="412">
                  <c:v>0.25378370894863433</c:v>
                </c:pt>
                <c:pt idx="413">
                  <c:v>0.25559461366657454</c:v>
                </c:pt>
                <c:pt idx="414">
                  <c:v>0.25598638167116272</c:v>
                </c:pt>
                <c:pt idx="415">
                  <c:v>0.25563936277521471</c:v>
                </c:pt>
                <c:pt idx="416">
                  <c:v>0.25314240902329321</c:v>
                </c:pt>
                <c:pt idx="417">
                  <c:v>0.25520745355467689</c:v>
                </c:pt>
                <c:pt idx="418">
                  <c:v>0.25970383487131388</c:v>
                </c:pt>
                <c:pt idx="419">
                  <c:v>0.26293517295519853</c:v>
                </c:pt>
                <c:pt idx="420">
                  <c:v>0.25335226440871139</c:v>
                </c:pt>
                <c:pt idx="421">
                  <c:v>0.26178554308135138</c:v>
                </c:pt>
                <c:pt idx="422">
                  <c:v>0.26078679291319085</c:v>
                </c:pt>
                <c:pt idx="423">
                  <c:v>0.2632753001436281</c:v>
                </c:pt>
                <c:pt idx="424">
                  <c:v>0.26799039811200442</c:v>
                </c:pt>
                <c:pt idx="425">
                  <c:v>0.2700390825567982</c:v>
                </c:pt>
                <c:pt idx="426">
                  <c:v>0.25816922525976804</c:v>
                </c:pt>
                <c:pt idx="427">
                  <c:v>0.25103406354489177</c:v>
                </c:pt>
                <c:pt idx="428">
                  <c:v>0.25492912894075315</c:v>
                </c:pt>
                <c:pt idx="429">
                  <c:v>0.2549236189611106</c:v>
                </c:pt>
                <c:pt idx="430">
                  <c:v>0.2534667168541147</c:v>
                </c:pt>
                <c:pt idx="431">
                  <c:v>0.24547889643168896</c:v>
                </c:pt>
                <c:pt idx="432">
                  <c:v>0.25028038403832586</c:v>
                </c:pt>
                <c:pt idx="433">
                  <c:v>0.25124413308145321</c:v>
                </c:pt>
                <c:pt idx="434">
                  <c:v>0.25208666478704189</c:v>
                </c:pt>
                <c:pt idx="435">
                  <c:v>0.25740495016222442</c:v>
                </c:pt>
                <c:pt idx="436">
                  <c:v>0.25077188626942548</c:v>
                </c:pt>
                <c:pt idx="437">
                  <c:v>0.25095815833760993</c:v>
                </c:pt>
                <c:pt idx="438">
                  <c:v>0.2534057010432591</c:v>
                </c:pt>
                <c:pt idx="439">
                  <c:v>0.2551397883150337</c:v>
                </c:pt>
                <c:pt idx="440">
                  <c:v>0.26197208942351491</c:v>
                </c:pt>
                <c:pt idx="441">
                  <c:v>0.26135934059840382</c:v>
                </c:pt>
                <c:pt idx="442">
                  <c:v>0.26429765450974618</c:v>
                </c:pt>
                <c:pt idx="443">
                  <c:v>0.26945792820868641</c:v>
                </c:pt>
                <c:pt idx="444">
                  <c:v>0.26935749085678351</c:v>
                </c:pt>
                <c:pt idx="445">
                  <c:v>0.27378948543283887</c:v>
                </c:pt>
                <c:pt idx="446">
                  <c:v>0.2800636469069937</c:v>
                </c:pt>
                <c:pt idx="447">
                  <c:v>0.27388170349037999</c:v>
                </c:pt>
                <c:pt idx="448">
                  <c:v>0.28800292559418961</c:v>
                </c:pt>
                <c:pt idx="449">
                  <c:v>0.29682343298237313</c:v>
                </c:pt>
                <c:pt idx="450">
                  <c:v>0.30130516498293636</c:v>
                </c:pt>
                <c:pt idx="451">
                  <c:v>0.29893790577426094</c:v>
                </c:pt>
                <c:pt idx="452">
                  <c:v>0.30618959273518986</c:v>
                </c:pt>
                <c:pt idx="453">
                  <c:v>0.30953680490241253</c:v>
                </c:pt>
                <c:pt idx="454">
                  <c:v>0.30928434787553916</c:v>
                </c:pt>
                <c:pt idx="455">
                  <c:v>0.31577668511042023</c:v>
                </c:pt>
                <c:pt idx="456">
                  <c:v>0.31676145023263369</c:v>
                </c:pt>
                <c:pt idx="457">
                  <c:v>0.32762814436043697</c:v>
                </c:pt>
                <c:pt idx="458">
                  <c:v>0.33441103405253791</c:v>
                </c:pt>
                <c:pt idx="459">
                  <c:v>0.3269756553225236</c:v>
                </c:pt>
                <c:pt idx="460">
                  <c:v>0.33221353166814893</c:v>
                </c:pt>
                <c:pt idx="461">
                  <c:v>0.3345484774982137</c:v>
                </c:pt>
                <c:pt idx="462">
                  <c:v>0.3299227750109599</c:v>
                </c:pt>
                <c:pt idx="463">
                  <c:v>0.32751357683968907</c:v>
                </c:pt>
                <c:pt idx="464">
                  <c:v>0.3215015253184148</c:v>
                </c:pt>
                <c:pt idx="465">
                  <c:v>0.310948754859254</c:v>
                </c:pt>
                <c:pt idx="466">
                  <c:v>0.31345756038223871</c:v>
                </c:pt>
                <c:pt idx="467">
                  <c:v>0.31327783812133192</c:v>
                </c:pt>
                <c:pt idx="468">
                  <c:v>0.31822400070789336</c:v>
                </c:pt>
                <c:pt idx="469">
                  <c:v>0.32164278542267999</c:v>
                </c:pt>
                <c:pt idx="470">
                  <c:v>0.31183796348295401</c:v>
                </c:pt>
                <c:pt idx="471">
                  <c:v>0.31506439407906273</c:v>
                </c:pt>
                <c:pt idx="472">
                  <c:v>0.31690136919852652</c:v>
                </c:pt>
                <c:pt idx="473">
                  <c:v>0.31628049742512676</c:v>
                </c:pt>
                <c:pt idx="474">
                  <c:v>0.3159791337888096</c:v>
                </c:pt>
                <c:pt idx="475">
                  <c:v>0.31339101267619052</c:v>
                </c:pt>
                <c:pt idx="476">
                  <c:v>0.31385907832118654</c:v>
                </c:pt>
                <c:pt idx="477">
                  <c:v>0.30820620091510587</c:v>
                </c:pt>
                <c:pt idx="478">
                  <c:v>0.30487294569548484</c:v>
                </c:pt>
                <c:pt idx="479">
                  <c:v>0.31117436859300796</c:v>
                </c:pt>
                <c:pt idx="480">
                  <c:v>0.31603992290076688</c:v>
                </c:pt>
                <c:pt idx="481">
                  <c:v>0.30750079284977549</c:v>
                </c:pt>
                <c:pt idx="482">
                  <c:v>0.30798862936552385</c:v>
                </c:pt>
                <c:pt idx="483">
                  <c:v>0.3096682506213464</c:v>
                </c:pt>
                <c:pt idx="484">
                  <c:v>0.31639446688676331</c:v>
                </c:pt>
                <c:pt idx="485">
                  <c:v>0.31982622407732975</c:v>
                </c:pt>
                <c:pt idx="486">
                  <c:v>0.31820088403789959</c:v>
                </c:pt>
                <c:pt idx="487">
                  <c:v>0.32015234659001535</c:v>
                </c:pt>
                <c:pt idx="488">
                  <c:v>0.31857334926849834</c:v>
                </c:pt>
                <c:pt idx="489">
                  <c:v>0.31635100792214543</c:v>
                </c:pt>
                <c:pt idx="490">
                  <c:v>0.32170842509854447</c:v>
                </c:pt>
                <c:pt idx="491">
                  <c:v>0.3193718267354817</c:v>
                </c:pt>
                <c:pt idx="492">
                  <c:v>0.32433816932869264</c:v>
                </c:pt>
                <c:pt idx="493">
                  <c:v>0.32855457959523315</c:v>
                </c:pt>
                <c:pt idx="494">
                  <c:v>0.32726295005002526</c:v>
                </c:pt>
                <c:pt idx="495">
                  <c:v>0.30644522136530594</c:v>
                </c:pt>
                <c:pt idx="496">
                  <c:v>0.30635097167238157</c:v>
                </c:pt>
                <c:pt idx="497">
                  <c:v>0.30594305112268971</c:v>
                </c:pt>
                <c:pt idx="498">
                  <c:v>0.30094111553071645</c:v>
                </c:pt>
                <c:pt idx="499">
                  <c:v>0.3074803079612356</c:v>
                </c:pt>
                <c:pt idx="500">
                  <c:v>0.30893416765702231</c:v>
                </c:pt>
                <c:pt idx="501">
                  <c:v>0.31482881458521139</c:v>
                </c:pt>
                <c:pt idx="502">
                  <c:v>0.31777110690290877</c:v>
                </c:pt>
                <c:pt idx="503">
                  <c:v>0.31768418755804984</c:v>
                </c:pt>
                <c:pt idx="504">
                  <c:v>0.31723482375016299</c:v>
                </c:pt>
                <c:pt idx="505">
                  <c:v>0.31799147130049032</c:v>
                </c:pt>
                <c:pt idx="506">
                  <c:v>0.32050533021894667</c:v>
                </c:pt>
                <c:pt idx="507">
                  <c:v>0.31699678300542522</c:v>
                </c:pt>
                <c:pt idx="508">
                  <c:v>0.31112603008092488</c:v>
                </c:pt>
                <c:pt idx="509">
                  <c:v>0.31567065497579105</c:v>
                </c:pt>
                <c:pt idx="510">
                  <c:v>0.32003764548767411</c:v>
                </c:pt>
                <c:pt idx="511">
                  <c:v>0.32357850318892867</c:v>
                </c:pt>
                <c:pt idx="512">
                  <c:v>0.32031706836967766</c:v>
                </c:pt>
                <c:pt idx="513">
                  <c:v>0.31968429351329797</c:v>
                </c:pt>
                <c:pt idx="514">
                  <c:v>0.32733667771596231</c:v>
                </c:pt>
                <c:pt idx="515">
                  <c:v>0.32221168746463635</c:v>
                </c:pt>
                <c:pt idx="516">
                  <c:v>0.32640304538142728</c:v>
                </c:pt>
                <c:pt idx="517">
                  <c:v>0.32630486120101265</c:v>
                </c:pt>
                <c:pt idx="518">
                  <c:v>0.33229784735740497</c:v>
                </c:pt>
                <c:pt idx="519">
                  <c:v>0.3322877641413251</c:v>
                </c:pt>
                <c:pt idx="520">
                  <c:v>0.32738687434551816</c:v>
                </c:pt>
                <c:pt idx="521">
                  <c:v>0.33095917473595526</c:v>
                </c:pt>
                <c:pt idx="522">
                  <c:v>0.32747549318381441</c:v>
                </c:pt>
                <c:pt idx="523">
                  <c:v>0.31994100900713351</c:v>
                </c:pt>
                <c:pt idx="524">
                  <c:v>0.31627274921373916</c:v>
                </c:pt>
                <c:pt idx="525">
                  <c:v>0.30711458941659742</c:v>
                </c:pt>
                <c:pt idx="526">
                  <c:v>0.31411796874523201</c:v>
                </c:pt>
                <c:pt idx="527">
                  <c:v>0.32134843625740284</c:v>
                </c:pt>
                <c:pt idx="528">
                  <c:v>0.32280796184004035</c:v>
                </c:pt>
                <c:pt idx="529">
                  <c:v>0.32894515650170364</c:v>
                </c:pt>
                <c:pt idx="530">
                  <c:v>0.33272658063985872</c:v>
                </c:pt>
                <c:pt idx="531">
                  <c:v>0.33349416136210897</c:v>
                </c:pt>
                <c:pt idx="532">
                  <c:v>0.33820131769021078</c:v>
                </c:pt>
                <c:pt idx="533">
                  <c:v>0.33268835081605519</c:v>
                </c:pt>
                <c:pt idx="534">
                  <c:v>0.33832630668055552</c:v>
                </c:pt>
                <c:pt idx="535">
                  <c:v>0.33780962902849354</c:v>
                </c:pt>
                <c:pt idx="536">
                  <c:v>0.33871039345108511</c:v>
                </c:pt>
                <c:pt idx="537">
                  <c:v>0.33327318094645242</c:v>
                </c:pt>
                <c:pt idx="538">
                  <c:v>0.33762701718389909</c:v>
                </c:pt>
                <c:pt idx="539">
                  <c:v>0.33687978301079946</c:v>
                </c:pt>
                <c:pt idx="540">
                  <c:v>0.33730157172633946</c:v>
                </c:pt>
                <c:pt idx="541">
                  <c:v>0.32850240176718781</c:v>
                </c:pt>
                <c:pt idx="542">
                  <c:v>0.32247023209821091</c:v>
                </c:pt>
                <c:pt idx="543">
                  <c:v>0.3221082874440182</c:v>
                </c:pt>
                <c:pt idx="544">
                  <c:v>0.32152409474373655</c:v>
                </c:pt>
                <c:pt idx="545">
                  <c:v>0.3230652736880244</c:v>
                </c:pt>
                <c:pt idx="546">
                  <c:v>0.32584435752941721</c:v>
                </c:pt>
                <c:pt idx="547">
                  <c:v>0.32078899413531969</c:v>
                </c:pt>
                <c:pt idx="548">
                  <c:v>0.31937099039260763</c:v>
                </c:pt>
                <c:pt idx="549">
                  <c:v>0.31815480889111192</c:v>
                </c:pt>
                <c:pt idx="550">
                  <c:v>0.31526511270877755</c:v>
                </c:pt>
                <c:pt idx="551">
                  <c:v>0.32222818021732391</c:v>
                </c:pt>
                <c:pt idx="552">
                  <c:v>0.32302634519859086</c:v>
                </c:pt>
                <c:pt idx="553">
                  <c:v>0.31869443730440028</c:v>
                </c:pt>
                <c:pt idx="554">
                  <c:v>0.31730108404940482</c:v>
                </c:pt>
                <c:pt idx="555">
                  <c:v>0.31870531504640787</c:v>
                </c:pt>
                <c:pt idx="556">
                  <c:v>0.3179528948910546</c:v>
                </c:pt>
                <c:pt idx="557">
                  <c:v>0.31950558378683636</c:v>
                </c:pt>
                <c:pt idx="558">
                  <c:v>0.32052771874407671</c:v>
                </c:pt>
                <c:pt idx="559">
                  <c:v>0.32583462956676734</c:v>
                </c:pt>
                <c:pt idx="560">
                  <c:v>0.32329265278484876</c:v>
                </c:pt>
                <c:pt idx="561">
                  <c:v>0.32265859100407646</c:v>
                </c:pt>
                <c:pt idx="562">
                  <c:v>0.32082202823513661</c:v>
                </c:pt>
                <c:pt idx="563">
                  <c:v>0.32289387019976501</c:v>
                </c:pt>
                <c:pt idx="564">
                  <c:v>0.32075566664134336</c:v>
                </c:pt>
                <c:pt idx="565">
                  <c:v>0.32337479573276351</c:v>
                </c:pt>
                <c:pt idx="566">
                  <c:v>0.32323678257892086</c:v>
                </c:pt>
                <c:pt idx="567">
                  <c:v>0.32341783705566618</c:v>
                </c:pt>
                <c:pt idx="568">
                  <c:v>0.32797000378594521</c:v>
                </c:pt>
                <c:pt idx="569">
                  <c:v>0.32159061952733969</c:v>
                </c:pt>
                <c:pt idx="570">
                  <c:v>0.31799411953341439</c:v>
                </c:pt>
                <c:pt idx="571">
                  <c:v>0.3187210400205609</c:v>
                </c:pt>
                <c:pt idx="572">
                  <c:v>0.31992262701337104</c:v>
                </c:pt>
                <c:pt idx="573">
                  <c:v>0.32217412219830721</c:v>
                </c:pt>
                <c:pt idx="574">
                  <c:v>0.3222465348476431</c:v>
                </c:pt>
                <c:pt idx="575">
                  <c:v>0.32194504841756566</c:v>
                </c:pt>
                <c:pt idx="576">
                  <c:v>0.32023830310596879</c:v>
                </c:pt>
                <c:pt idx="577">
                  <c:v>0.32107598749833111</c:v>
                </c:pt>
                <c:pt idx="578">
                  <c:v>0.31663924458605242</c:v>
                </c:pt>
                <c:pt idx="579">
                  <c:v>0.312435833123341</c:v>
                </c:pt>
                <c:pt idx="580">
                  <c:v>0.31226103214623757</c:v>
                </c:pt>
                <c:pt idx="581">
                  <c:v>0.30980196159296858</c:v>
                </c:pt>
                <c:pt idx="582">
                  <c:v>0.3065011617111244</c:v>
                </c:pt>
                <c:pt idx="583">
                  <c:v>0.31164878781307515</c:v>
                </c:pt>
                <c:pt idx="584">
                  <c:v>0.30285991853975935</c:v>
                </c:pt>
                <c:pt idx="585">
                  <c:v>0.30484770461247446</c:v>
                </c:pt>
                <c:pt idx="586">
                  <c:v>0.30295193791029229</c:v>
                </c:pt>
                <c:pt idx="587">
                  <c:v>0.30355164122343559</c:v>
                </c:pt>
                <c:pt idx="588">
                  <c:v>0.29864526455851004</c:v>
                </c:pt>
                <c:pt idx="589">
                  <c:v>0.2997287756557987</c:v>
                </c:pt>
                <c:pt idx="590">
                  <c:v>0.30369227822756018</c:v>
                </c:pt>
                <c:pt idx="591">
                  <c:v>0.30743281963386293</c:v>
                </c:pt>
                <c:pt idx="592">
                  <c:v>0.3109450372644762</c:v>
                </c:pt>
                <c:pt idx="593">
                  <c:v>0.30967731467985704</c:v>
                </c:pt>
                <c:pt idx="594">
                  <c:v>0.30454233526296348</c:v>
                </c:pt>
                <c:pt idx="595">
                  <c:v>0.3077610144794698</c:v>
                </c:pt>
                <c:pt idx="596">
                  <c:v>0.30906883669905127</c:v>
                </c:pt>
                <c:pt idx="597">
                  <c:v>0.30660414839947236</c:v>
                </c:pt>
                <c:pt idx="598">
                  <c:v>0.30384137724394944</c:v>
                </c:pt>
                <c:pt idx="599">
                  <c:v>0.30344578000426226</c:v>
                </c:pt>
                <c:pt idx="600">
                  <c:v>0.30631034845473493</c:v>
                </c:pt>
                <c:pt idx="601">
                  <c:v>0.30573391192676147</c:v>
                </c:pt>
                <c:pt idx="602">
                  <c:v>0.30917093685293873</c:v>
                </c:pt>
                <c:pt idx="603">
                  <c:v>0.31041032162989768</c:v>
                </c:pt>
                <c:pt idx="604">
                  <c:v>0.30571834492539263</c:v>
                </c:pt>
                <c:pt idx="605">
                  <c:v>0.30958712255656673</c:v>
                </c:pt>
                <c:pt idx="606">
                  <c:v>0.30630954728617743</c:v>
                </c:pt>
                <c:pt idx="607">
                  <c:v>0.30985331378480807</c:v>
                </c:pt>
                <c:pt idx="608">
                  <c:v>0.31070311248874072</c:v>
                </c:pt>
                <c:pt idx="609">
                  <c:v>0.31191286190140155</c:v>
                </c:pt>
                <c:pt idx="610">
                  <c:v>0.31179670931234194</c:v>
                </c:pt>
                <c:pt idx="611">
                  <c:v>0.31421813206739579</c:v>
                </c:pt>
                <c:pt idx="612">
                  <c:v>0.31152396740909816</c:v>
                </c:pt>
                <c:pt idx="613">
                  <c:v>0.30727314736161171</c:v>
                </c:pt>
                <c:pt idx="614">
                  <c:v>0.31159900415250319</c:v>
                </c:pt>
                <c:pt idx="615">
                  <c:v>0.31164121325981764</c:v>
                </c:pt>
                <c:pt idx="616">
                  <c:v>0.30778738674360828</c:v>
                </c:pt>
                <c:pt idx="617">
                  <c:v>0.30540731783984199</c:v>
                </c:pt>
                <c:pt idx="618">
                  <c:v>0.30401553516554825</c:v>
                </c:pt>
                <c:pt idx="619">
                  <c:v>0.31005814299484324</c:v>
                </c:pt>
                <c:pt idx="620">
                  <c:v>0.31172483063308243</c:v>
                </c:pt>
                <c:pt idx="621">
                  <c:v>0.31291844665824065</c:v>
                </c:pt>
                <c:pt idx="622">
                  <c:v>0.3087407959933004</c:v>
                </c:pt>
                <c:pt idx="623">
                  <c:v>0.30570882728521132</c:v>
                </c:pt>
                <c:pt idx="624">
                  <c:v>0.30306175582320627</c:v>
                </c:pt>
                <c:pt idx="625">
                  <c:v>0.29586514771096861</c:v>
                </c:pt>
                <c:pt idx="626">
                  <c:v>0.29557577519942457</c:v>
                </c:pt>
                <c:pt idx="627">
                  <c:v>0.29646315947446533</c:v>
                </c:pt>
                <c:pt idx="628">
                  <c:v>0.29541203842699026</c:v>
                </c:pt>
                <c:pt idx="629">
                  <c:v>0.29666642932096665</c:v>
                </c:pt>
                <c:pt idx="630">
                  <c:v>0.29627505575444313</c:v>
                </c:pt>
                <c:pt idx="631">
                  <c:v>0.29692991862592755</c:v>
                </c:pt>
                <c:pt idx="632">
                  <c:v>0.29718859673894138</c:v>
                </c:pt>
                <c:pt idx="633">
                  <c:v>0.30154208682352701</c:v>
                </c:pt>
                <c:pt idx="634">
                  <c:v>0.29855205269839535</c:v>
                </c:pt>
                <c:pt idx="635">
                  <c:v>0.2975667339945216</c:v>
                </c:pt>
                <c:pt idx="636">
                  <c:v>0.29962831184523919</c:v>
                </c:pt>
                <c:pt idx="637">
                  <c:v>0.29879708097692803</c:v>
                </c:pt>
                <c:pt idx="638">
                  <c:v>0.3016990988681445</c:v>
                </c:pt>
                <c:pt idx="639">
                  <c:v>0.30690595510115548</c:v>
                </c:pt>
                <c:pt idx="640">
                  <c:v>0.31123897302399928</c:v>
                </c:pt>
                <c:pt idx="641">
                  <c:v>0.31292538857451468</c:v>
                </c:pt>
                <c:pt idx="642">
                  <c:v>0.31281305530203318</c:v>
                </c:pt>
                <c:pt idx="643">
                  <c:v>0.30945010723929167</c:v>
                </c:pt>
                <c:pt idx="644">
                  <c:v>0.31312165059623909</c:v>
                </c:pt>
                <c:pt idx="645">
                  <c:v>0.3133559446820966</c:v>
                </c:pt>
                <c:pt idx="646">
                  <c:v>0.31000487871698956</c:v>
                </c:pt>
                <c:pt idx="647">
                  <c:v>0.31314319258764534</c:v>
                </c:pt>
                <c:pt idx="648">
                  <c:v>0.31626621522566167</c:v>
                </c:pt>
                <c:pt idx="649">
                  <c:v>0.31705924924008855</c:v>
                </c:pt>
                <c:pt idx="650">
                  <c:v>0.32252468917674904</c:v>
                </c:pt>
                <c:pt idx="651">
                  <c:v>0.33430203638616418</c:v>
                </c:pt>
                <c:pt idx="652">
                  <c:v>0.33474922027773046</c:v>
                </c:pt>
                <c:pt idx="653">
                  <c:v>0.33161429151628052</c:v>
                </c:pt>
                <c:pt idx="654">
                  <c:v>0.32720894129321021</c:v>
                </c:pt>
                <c:pt idx="655">
                  <c:v>0.32801957407272342</c:v>
                </c:pt>
                <c:pt idx="656">
                  <c:v>0.32868470768916991</c:v>
                </c:pt>
                <c:pt idx="657">
                  <c:v>0.32975156745088929</c:v>
                </c:pt>
                <c:pt idx="658">
                  <c:v>0.33363817560605447</c:v>
                </c:pt>
                <c:pt idx="659">
                  <c:v>0.33190428784261639</c:v>
                </c:pt>
                <c:pt idx="660">
                  <c:v>0.33387265471580618</c:v>
                </c:pt>
                <c:pt idx="661">
                  <c:v>0.33070114156330765</c:v>
                </c:pt>
                <c:pt idx="662">
                  <c:v>0.33669762315400487</c:v>
                </c:pt>
                <c:pt idx="663">
                  <c:v>0.33850345923434411</c:v>
                </c:pt>
                <c:pt idx="664">
                  <c:v>0.33910322500842383</c:v>
                </c:pt>
                <c:pt idx="665">
                  <c:v>0.34792786782634577</c:v>
                </c:pt>
                <c:pt idx="666">
                  <c:v>0.34787272388634372</c:v>
                </c:pt>
                <c:pt idx="667">
                  <c:v>0.34981233475747087</c:v>
                </c:pt>
                <c:pt idx="668">
                  <c:v>0.35658540360200752</c:v>
                </c:pt>
                <c:pt idx="669">
                  <c:v>0.36303388975376016</c:v>
                </c:pt>
                <c:pt idx="670">
                  <c:v>0.36793487361948696</c:v>
                </c:pt>
                <c:pt idx="671">
                  <c:v>0.38105619651892275</c:v>
                </c:pt>
                <c:pt idx="672">
                  <c:v>0.38442617361314957</c:v>
                </c:pt>
                <c:pt idx="673">
                  <c:v>0.38319269779434828</c:v>
                </c:pt>
                <c:pt idx="674">
                  <c:v>0.38717506902813259</c:v>
                </c:pt>
                <c:pt idx="675">
                  <c:v>0.37815107167190964</c:v>
                </c:pt>
                <c:pt idx="676">
                  <c:v>0.38817380066833262</c:v>
                </c:pt>
                <c:pt idx="677">
                  <c:v>0.38768881970072555</c:v>
                </c:pt>
                <c:pt idx="678">
                  <c:v>0.39590334171920216</c:v>
                </c:pt>
                <c:pt idx="679">
                  <c:v>0.40340095210956073</c:v>
                </c:pt>
                <c:pt idx="680">
                  <c:v>0.4097913177946606</c:v>
                </c:pt>
                <c:pt idx="681">
                  <c:v>0.40911996735372047</c:v>
                </c:pt>
                <c:pt idx="682">
                  <c:v>0.41456635999593083</c:v>
                </c:pt>
                <c:pt idx="683">
                  <c:v>0.4081767185074836</c:v>
                </c:pt>
                <c:pt idx="684">
                  <c:v>0.40440510317279466</c:v>
                </c:pt>
                <c:pt idx="685">
                  <c:v>0.40284592796190744</c:v>
                </c:pt>
                <c:pt idx="686">
                  <c:v>0.40440110195101142</c:v>
                </c:pt>
                <c:pt idx="687">
                  <c:v>0.40491972334274706</c:v>
                </c:pt>
                <c:pt idx="688">
                  <c:v>0.40246464467649834</c:v>
                </c:pt>
                <c:pt idx="689">
                  <c:v>0.39885317944988485</c:v>
                </c:pt>
                <c:pt idx="690">
                  <c:v>0.39039914385238506</c:v>
                </c:pt>
                <c:pt idx="691">
                  <c:v>0.39158871693364494</c:v>
                </c:pt>
                <c:pt idx="692">
                  <c:v>0.39426807242783757</c:v>
                </c:pt>
                <c:pt idx="693">
                  <c:v>0.39501514540840632</c:v>
                </c:pt>
                <c:pt idx="694">
                  <c:v>0.39993967262845342</c:v>
                </c:pt>
                <c:pt idx="695">
                  <c:v>0.40171005926703085</c:v>
                </c:pt>
                <c:pt idx="696">
                  <c:v>0.40424136490837093</c:v>
                </c:pt>
                <c:pt idx="697">
                  <c:v>0.40542460277238024</c:v>
                </c:pt>
                <c:pt idx="698">
                  <c:v>0.41838211504918132</c:v>
                </c:pt>
                <c:pt idx="699">
                  <c:v>0.4156488076368916</c:v>
                </c:pt>
                <c:pt idx="700">
                  <c:v>0.4164764433887258</c:v>
                </c:pt>
                <c:pt idx="701">
                  <c:v>0.41777664366559963</c:v>
                </c:pt>
                <c:pt idx="702">
                  <c:v>0.41811615838816207</c:v>
                </c:pt>
                <c:pt idx="703">
                  <c:v>0.3947015088948691</c:v>
                </c:pt>
                <c:pt idx="704">
                  <c:v>0.40285265724820762</c:v>
                </c:pt>
                <c:pt idx="705">
                  <c:v>0.40845148283720367</c:v>
                </c:pt>
                <c:pt idx="706">
                  <c:v>0.40728972814993192</c:v>
                </c:pt>
                <c:pt idx="707">
                  <c:v>0.39840795995453027</c:v>
                </c:pt>
                <c:pt idx="708">
                  <c:v>0.39341671679166335</c:v>
                </c:pt>
                <c:pt idx="709">
                  <c:v>0.39050515415598852</c:v>
                </c:pt>
                <c:pt idx="710">
                  <c:v>0.39374717009624294</c:v>
                </c:pt>
                <c:pt idx="711">
                  <c:v>0.39999844663930273</c:v>
                </c:pt>
                <c:pt idx="712">
                  <c:v>0.39647605000991826</c:v>
                </c:pt>
                <c:pt idx="713">
                  <c:v>0.40282485393071599</c:v>
                </c:pt>
                <c:pt idx="714">
                  <c:v>0.41522315492501272</c:v>
                </c:pt>
                <c:pt idx="715">
                  <c:v>0.4160738958165322</c:v>
                </c:pt>
                <c:pt idx="716">
                  <c:v>0.39989316062978553</c:v>
                </c:pt>
                <c:pt idx="717">
                  <c:v>0.39521781037640791</c:v>
                </c:pt>
                <c:pt idx="718">
                  <c:v>0.39705425410563522</c:v>
                </c:pt>
                <c:pt idx="719">
                  <c:v>0.39113746917771053</c:v>
                </c:pt>
                <c:pt idx="720">
                  <c:v>0.39670577989555889</c:v>
                </c:pt>
                <c:pt idx="721">
                  <c:v>0.40346194053956586</c:v>
                </c:pt>
                <c:pt idx="722">
                  <c:v>0.41111247094529668</c:v>
                </c:pt>
                <c:pt idx="723">
                  <c:v>0.41533504628652906</c:v>
                </c:pt>
                <c:pt idx="724">
                  <c:v>0.41600067623382664</c:v>
                </c:pt>
                <c:pt idx="725">
                  <c:v>0.41338232504624139</c:v>
                </c:pt>
                <c:pt idx="726">
                  <c:v>0.40912475211428667</c:v>
                </c:pt>
                <c:pt idx="727">
                  <c:v>0.40803301527643221</c:v>
                </c:pt>
                <c:pt idx="728">
                  <c:v>0.40269527125808535</c:v>
                </c:pt>
                <c:pt idx="729">
                  <c:v>0.38533912243443869</c:v>
                </c:pt>
                <c:pt idx="730">
                  <c:v>0.39352226268724477</c:v>
                </c:pt>
                <c:pt idx="731">
                  <c:v>0.39873050134427035</c:v>
                </c:pt>
                <c:pt idx="732">
                  <c:v>0.40367914510646585</c:v>
                </c:pt>
                <c:pt idx="733">
                  <c:v>0.40346490725629236</c:v>
                </c:pt>
                <c:pt idx="734">
                  <c:v>0.40166040742890874</c:v>
                </c:pt>
                <c:pt idx="735">
                  <c:v>0.39993401438759157</c:v>
                </c:pt>
                <c:pt idx="736">
                  <c:v>0.40366916153287358</c:v>
                </c:pt>
                <c:pt idx="737">
                  <c:v>0.40832933300631913</c:v>
                </c:pt>
                <c:pt idx="738">
                  <c:v>0.40748577201220337</c:v>
                </c:pt>
                <c:pt idx="739">
                  <c:v>0.41269231238899429</c:v>
                </c:pt>
                <c:pt idx="740">
                  <c:v>0.42097206615285265</c:v>
                </c:pt>
                <c:pt idx="741">
                  <c:v>0.42278143501920828</c:v>
                </c:pt>
                <c:pt idx="742">
                  <c:v>0.42677308940852887</c:v>
                </c:pt>
                <c:pt idx="743">
                  <c:v>0.43236450720845099</c:v>
                </c:pt>
                <c:pt idx="744">
                  <c:v>0.43089623759729889</c:v>
                </c:pt>
                <c:pt idx="745">
                  <c:v>0.43474956720289204</c:v>
                </c:pt>
                <c:pt idx="746">
                  <c:v>0.42854816706696619</c:v>
                </c:pt>
                <c:pt idx="747">
                  <c:v>0.42300643588022591</c:v>
                </c:pt>
                <c:pt idx="748">
                  <c:v>0.43139208588404832</c:v>
                </c:pt>
                <c:pt idx="749">
                  <c:v>0.4333966387716417</c:v>
                </c:pt>
                <c:pt idx="750">
                  <c:v>0.43074526826218218</c:v>
                </c:pt>
                <c:pt idx="751">
                  <c:v>0.43264087292749598</c:v>
                </c:pt>
                <c:pt idx="752">
                  <c:v>0.42374024393106624</c:v>
                </c:pt>
                <c:pt idx="753">
                  <c:v>0.43199581057854575</c:v>
                </c:pt>
                <c:pt idx="754">
                  <c:v>0.43157144573856066</c:v>
                </c:pt>
                <c:pt idx="755">
                  <c:v>0.43013071455960183</c:v>
                </c:pt>
                <c:pt idx="756">
                  <c:v>0.41860908889143911</c:v>
                </c:pt>
                <c:pt idx="757">
                  <c:v>0.41952411655613875</c:v>
                </c:pt>
                <c:pt idx="758">
                  <c:v>0.41908650211909504</c:v>
                </c:pt>
                <c:pt idx="759">
                  <c:v>0.42021819141949934</c:v>
                </c:pt>
                <c:pt idx="760">
                  <c:v>0.41840213589001807</c:v>
                </c:pt>
                <c:pt idx="761">
                  <c:v>0.42702245354300206</c:v>
                </c:pt>
                <c:pt idx="762">
                  <c:v>0.42870660570367702</c:v>
                </c:pt>
                <c:pt idx="763">
                  <c:v>0.43289359911390601</c:v>
                </c:pt>
                <c:pt idx="764">
                  <c:v>0.42680586828845701</c:v>
                </c:pt>
                <c:pt idx="765">
                  <c:v>0.42730824427174685</c:v>
                </c:pt>
                <c:pt idx="766">
                  <c:v>0.44177963788342289</c:v>
                </c:pt>
                <c:pt idx="767">
                  <c:v>0.44093064991343622</c:v>
                </c:pt>
                <c:pt idx="768">
                  <c:v>0.41979211309595277</c:v>
                </c:pt>
                <c:pt idx="769">
                  <c:v>0.4337428387505351</c:v>
                </c:pt>
                <c:pt idx="770">
                  <c:v>0.43479706549406938</c:v>
                </c:pt>
                <c:pt idx="771">
                  <c:v>0.42335248354321608</c:v>
                </c:pt>
                <c:pt idx="772">
                  <c:v>0.42005836354039361</c:v>
                </c:pt>
                <c:pt idx="773">
                  <c:v>0.42705715973720682</c:v>
                </c:pt>
                <c:pt idx="774">
                  <c:v>0.43829982365065367</c:v>
                </c:pt>
                <c:pt idx="775">
                  <c:v>0.44584720126837496</c:v>
                </c:pt>
                <c:pt idx="776">
                  <c:v>0.45631052451164722</c:v>
                </c:pt>
                <c:pt idx="777">
                  <c:v>0.46633336825423966</c:v>
                </c:pt>
                <c:pt idx="778">
                  <c:v>0.4751752720749125</c:v>
                </c:pt>
                <c:pt idx="779">
                  <c:v>0.47723009346965672</c:v>
                </c:pt>
                <c:pt idx="780">
                  <c:v>0.4678026898591463</c:v>
                </c:pt>
                <c:pt idx="781">
                  <c:v>0.46458515172242376</c:v>
                </c:pt>
                <c:pt idx="782">
                  <c:v>0.47226840089625743</c:v>
                </c:pt>
                <c:pt idx="783">
                  <c:v>0.48995534975811728</c:v>
                </c:pt>
                <c:pt idx="784">
                  <c:v>0.48354096360078369</c:v>
                </c:pt>
                <c:pt idx="785">
                  <c:v>0.49175167577937939</c:v>
                </c:pt>
                <c:pt idx="786">
                  <c:v>0.48465190939110436</c:v>
                </c:pt>
                <c:pt idx="787">
                  <c:v>0.48308336500362614</c:v>
                </c:pt>
                <c:pt idx="788">
                  <c:v>0.49582029684637097</c:v>
                </c:pt>
                <c:pt idx="789">
                  <c:v>0.49745021381283228</c:v>
                </c:pt>
                <c:pt idx="790">
                  <c:v>0.47777314058763065</c:v>
                </c:pt>
                <c:pt idx="791">
                  <c:v>0.49079699151833789</c:v>
                </c:pt>
                <c:pt idx="792">
                  <c:v>0.49348168656385427</c:v>
                </c:pt>
                <c:pt idx="793">
                  <c:v>0.5016822363735296</c:v>
                </c:pt>
                <c:pt idx="794">
                  <c:v>0.50908998790680893</c:v>
                </c:pt>
                <c:pt idx="795">
                  <c:v>0.51781510582045009</c:v>
                </c:pt>
                <c:pt idx="796">
                  <c:v>0.52363166764772329</c:v>
                </c:pt>
                <c:pt idx="797">
                  <c:v>0.53329455311701568</c:v>
                </c:pt>
                <c:pt idx="798">
                  <c:v>0.56680938818766591</c:v>
                </c:pt>
                <c:pt idx="799">
                  <c:v>0.56498114575703484</c:v>
                </c:pt>
                <c:pt idx="800">
                  <c:v>0.55975140933596901</c:v>
                </c:pt>
                <c:pt idx="801">
                  <c:v>0.56694427900374</c:v>
                </c:pt>
                <c:pt idx="802">
                  <c:v>0.56873600229967369</c:v>
                </c:pt>
                <c:pt idx="803">
                  <c:v>0.56450043635329172</c:v>
                </c:pt>
                <c:pt idx="804">
                  <c:v>0.55759662250409181</c:v>
                </c:pt>
                <c:pt idx="805">
                  <c:v>0.57008833681880122</c:v>
                </c:pt>
                <c:pt idx="806">
                  <c:v>0.57856490559044205</c:v>
                </c:pt>
                <c:pt idx="807">
                  <c:v>0.58082659569397466</c:v>
                </c:pt>
                <c:pt idx="808">
                  <c:v>0.58119496352182276</c:v>
                </c:pt>
                <c:pt idx="809">
                  <c:v>0.58115641599033374</c:v>
                </c:pt>
                <c:pt idx="810">
                  <c:v>0.5822372669783662</c:v>
                </c:pt>
                <c:pt idx="811">
                  <c:v>0.59526150173362025</c:v>
                </c:pt>
                <c:pt idx="812">
                  <c:v>0.61458326540394026</c:v>
                </c:pt>
                <c:pt idx="813">
                  <c:v>0.60626246078111601</c:v>
                </c:pt>
                <c:pt idx="814">
                  <c:v>0.59869077655062064</c:v>
                </c:pt>
                <c:pt idx="815">
                  <c:v>0.58620789016837893</c:v>
                </c:pt>
                <c:pt idx="816">
                  <c:v>0.59229449483744601</c:v>
                </c:pt>
                <c:pt idx="817">
                  <c:v>0.59413758882017298</c:v>
                </c:pt>
                <c:pt idx="818">
                  <c:v>0.60350740217049781</c:v>
                </c:pt>
                <c:pt idx="819">
                  <c:v>0.58842970544495854</c:v>
                </c:pt>
                <c:pt idx="820">
                  <c:v>0.5821998535330275</c:v>
                </c:pt>
                <c:pt idx="821">
                  <c:v>0.58122523264492321</c:v>
                </c:pt>
                <c:pt idx="822">
                  <c:v>0.58180977217632224</c:v>
                </c:pt>
                <c:pt idx="823">
                  <c:v>0.57613382664718227</c:v>
                </c:pt>
                <c:pt idx="824">
                  <c:v>0.53936408348544074</c:v>
                </c:pt>
                <c:pt idx="825">
                  <c:v>0.54500347378252845</c:v>
                </c:pt>
                <c:pt idx="826">
                  <c:v>0.54794758166238311</c:v>
                </c:pt>
                <c:pt idx="827">
                  <c:v>0.55159219168708717</c:v>
                </c:pt>
                <c:pt idx="828">
                  <c:v>0.53901007961305081</c:v>
                </c:pt>
                <c:pt idx="829">
                  <c:v>0.53597219697089327</c:v>
                </c:pt>
                <c:pt idx="830">
                  <c:v>0.54773646344162907</c:v>
                </c:pt>
                <c:pt idx="831">
                  <c:v>0.54503516438755018</c:v>
                </c:pt>
                <c:pt idx="832">
                  <c:v>0.54856570118932835</c:v>
                </c:pt>
                <c:pt idx="833">
                  <c:v>0.54641513921121732</c:v>
                </c:pt>
                <c:pt idx="834">
                  <c:v>0.54774124100170063</c:v>
                </c:pt>
                <c:pt idx="835">
                  <c:v>0.53587537518602968</c:v>
                </c:pt>
                <c:pt idx="836">
                  <c:v>0.55632413840937289</c:v>
                </c:pt>
                <c:pt idx="837">
                  <c:v>0.5595591022150761</c:v>
                </c:pt>
                <c:pt idx="838">
                  <c:v>0.55601988735288632</c:v>
                </c:pt>
                <c:pt idx="839">
                  <c:v>0.55626535717863357</c:v>
                </c:pt>
                <c:pt idx="840">
                  <c:v>0.56373728630431419</c:v>
                </c:pt>
                <c:pt idx="841">
                  <c:v>0.55938654424816647</c:v>
                </c:pt>
                <c:pt idx="842">
                  <c:v>0.55416280774154725</c:v>
                </c:pt>
                <c:pt idx="843">
                  <c:v>0.55029057073433352</c:v>
                </c:pt>
                <c:pt idx="844">
                  <c:v>0.55148132332254685</c:v>
                </c:pt>
                <c:pt idx="845">
                  <c:v>0.55009159339751923</c:v>
                </c:pt>
                <c:pt idx="846">
                  <c:v>0.56263371855811517</c:v>
                </c:pt>
                <c:pt idx="847">
                  <c:v>0.57095286829385294</c:v>
                </c:pt>
                <c:pt idx="848">
                  <c:v>0.55937942298134802</c:v>
                </c:pt>
                <c:pt idx="849">
                  <c:v>0.56443844487744821</c:v>
                </c:pt>
                <c:pt idx="850">
                  <c:v>0.57770359596218279</c:v>
                </c:pt>
                <c:pt idx="851">
                  <c:v>0.57930582973193667</c:v>
                </c:pt>
                <c:pt idx="852">
                  <c:v>0.57921880166198836</c:v>
                </c:pt>
                <c:pt idx="853">
                  <c:v>0.58943894607271297</c:v>
                </c:pt>
                <c:pt idx="854">
                  <c:v>0.58285704883285838</c:v>
                </c:pt>
                <c:pt idx="855">
                  <c:v>0.57758444020631128</c:v>
                </c:pt>
                <c:pt idx="856">
                  <c:v>0.57545724204402227</c:v>
                </c:pt>
                <c:pt idx="857">
                  <c:v>0.57059911290941967</c:v>
                </c:pt>
                <c:pt idx="858">
                  <c:v>0.56405541019812588</c:v>
                </c:pt>
                <c:pt idx="859">
                  <c:v>0.5658467020798712</c:v>
                </c:pt>
                <c:pt idx="860">
                  <c:v>0.57374645807163294</c:v>
                </c:pt>
                <c:pt idx="861">
                  <c:v>0.57118536677554754</c:v>
                </c:pt>
                <c:pt idx="862">
                  <c:v>0.57056577396620689</c:v>
                </c:pt>
                <c:pt idx="863">
                  <c:v>0.56839696233615022</c:v>
                </c:pt>
                <c:pt idx="864">
                  <c:v>0.57781209739526318</c:v>
                </c:pt>
                <c:pt idx="865">
                  <c:v>0.57708373985945283</c:v>
                </c:pt>
                <c:pt idx="866">
                  <c:v>0.57470845396755887</c:v>
                </c:pt>
                <c:pt idx="867">
                  <c:v>0.58298397056258722</c:v>
                </c:pt>
                <c:pt idx="868">
                  <c:v>0.60464966921990815</c:v>
                </c:pt>
                <c:pt idx="869">
                  <c:v>0.61254075540163422</c:v>
                </c:pt>
                <c:pt idx="870">
                  <c:v>0.60704489152378827</c:v>
                </c:pt>
                <c:pt idx="871">
                  <c:v>0.61768168633103526</c:v>
                </c:pt>
                <c:pt idx="872">
                  <c:v>0.62095909739906441</c:v>
                </c:pt>
                <c:pt idx="873">
                  <c:v>0.62016795835096605</c:v>
                </c:pt>
                <c:pt idx="874">
                  <c:v>0.62532415613664982</c:v>
                </c:pt>
                <c:pt idx="875">
                  <c:v>0.62021045946377429</c:v>
                </c:pt>
                <c:pt idx="876">
                  <c:v>0.62838166831904729</c:v>
                </c:pt>
                <c:pt idx="877">
                  <c:v>0.63513577485970885</c:v>
                </c:pt>
                <c:pt idx="878">
                  <c:v>0.62938064042757746</c:v>
                </c:pt>
                <c:pt idx="879">
                  <c:v>0.63023990744555158</c:v>
                </c:pt>
                <c:pt idx="880">
                  <c:v>0.6496052206043581</c:v>
                </c:pt>
                <c:pt idx="881">
                  <c:v>0.64158753426538828</c:v>
                </c:pt>
                <c:pt idx="882">
                  <c:v>0.63662784509503334</c:v>
                </c:pt>
                <c:pt idx="883">
                  <c:v>0.63795593389280869</c:v>
                </c:pt>
                <c:pt idx="884">
                  <c:v>0.63097437804531475</c:v>
                </c:pt>
                <c:pt idx="885">
                  <c:v>0.63499237987634549</c:v>
                </c:pt>
                <c:pt idx="886">
                  <c:v>0.63088259699038574</c:v>
                </c:pt>
                <c:pt idx="887">
                  <c:v>0.62536752442801635</c:v>
                </c:pt>
                <c:pt idx="888">
                  <c:v>0.61569490244722891</c:v>
                </c:pt>
                <c:pt idx="889">
                  <c:v>0.61424659354290823</c:v>
                </c:pt>
                <c:pt idx="890">
                  <c:v>0.60742623221247127</c:v>
                </c:pt>
                <c:pt idx="891">
                  <c:v>0.60245302114352217</c:v>
                </c:pt>
                <c:pt idx="892">
                  <c:v>0.60438496839758793</c:v>
                </c:pt>
                <c:pt idx="893">
                  <c:v>0.60770277277874163</c:v>
                </c:pt>
                <c:pt idx="894">
                  <c:v>0.60703317698524817</c:v>
                </c:pt>
                <c:pt idx="895">
                  <c:v>0.61164179315061906</c:v>
                </c:pt>
                <c:pt idx="896">
                  <c:v>0.61378379129714133</c:v>
                </c:pt>
                <c:pt idx="897">
                  <c:v>0.61434452380730287</c:v>
                </c:pt>
                <c:pt idx="898">
                  <c:v>0.61320562929990841</c:v>
                </c:pt>
                <c:pt idx="899">
                  <c:v>0.61650612728679022</c:v>
                </c:pt>
                <c:pt idx="900">
                  <c:v>0.62799783382984442</c:v>
                </c:pt>
                <c:pt idx="901">
                  <c:v>0.63227427686218762</c:v>
                </c:pt>
                <c:pt idx="902">
                  <c:v>0.63798025104952671</c:v>
                </c:pt>
                <c:pt idx="903">
                  <c:v>0.65745615868418472</c:v>
                </c:pt>
                <c:pt idx="904">
                  <c:v>0.65632690512592085</c:v>
                </c:pt>
                <c:pt idx="905">
                  <c:v>0.65035381081590815</c:v>
                </c:pt>
                <c:pt idx="906">
                  <c:v>0.65880873869383327</c:v>
                </c:pt>
                <c:pt idx="907">
                  <c:v>0.66977527227312184</c:v>
                </c:pt>
                <c:pt idx="908">
                  <c:v>0.67237214585578631</c:v>
                </c:pt>
                <c:pt idx="909">
                  <c:v>0.68002446380626447</c:v>
                </c:pt>
                <c:pt idx="910">
                  <c:v>0.68544400987956422</c:v>
                </c:pt>
                <c:pt idx="911">
                  <c:v>0.70628999112905033</c:v>
                </c:pt>
                <c:pt idx="912">
                  <c:v>0.72737180511241872</c:v>
                </c:pt>
                <c:pt idx="913">
                  <c:v>0.7336195332083304</c:v>
                </c:pt>
                <c:pt idx="914">
                  <c:v>0.72781665086449943</c:v>
                </c:pt>
                <c:pt idx="915">
                  <c:v>0.7278929693575158</c:v>
                </c:pt>
                <c:pt idx="916">
                  <c:v>0.73052279303484147</c:v>
                </c:pt>
                <c:pt idx="917">
                  <c:v>0.73187546583762586</c:v>
                </c:pt>
                <c:pt idx="918">
                  <c:v>0.73041025670707338</c:v>
                </c:pt>
                <c:pt idx="919">
                  <c:v>0.74713033060378065</c:v>
                </c:pt>
                <c:pt idx="920">
                  <c:v>0.7531283559185864</c:v>
                </c:pt>
                <c:pt idx="921">
                  <c:v>0.74220995030024817</c:v>
                </c:pt>
                <c:pt idx="922">
                  <c:v>0.75177513943222474</c:v>
                </c:pt>
                <c:pt idx="923">
                  <c:v>0.7592729005142056</c:v>
                </c:pt>
                <c:pt idx="924">
                  <c:v>0.75291325915464569</c:v>
                </c:pt>
                <c:pt idx="925">
                  <c:v>0.73807172106369379</c:v>
                </c:pt>
                <c:pt idx="926">
                  <c:v>0.73737055645210647</c:v>
                </c:pt>
                <c:pt idx="927">
                  <c:v>0.72565667496154784</c:v>
                </c:pt>
                <c:pt idx="928">
                  <c:v>0.7215656380505564</c:v>
                </c:pt>
                <c:pt idx="929">
                  <c:v>0.72981135795375218</c:v>
                </c:pt>
                <c:pt idx="930">
                  <c:v>0.74224536977243361</c:v>
                </c:pt>
                <c:pt idx="931">
                  <c:v>0.75736297162992239</c:v>
                </c:pt>
                <c:pt idx="932">
                  <c:v>0.75501334678114373</c:v>
                </c:pt>
                <c:pt idx="933">
                  <c:v>0.75515359299584039</c:v>
                </c:pt>
                <c:pt idx="934">
                  <c:v>0.75136575304593789</c:v>
                </c:pt>
                <c:pt idx="935">
                  <c:v>0.75395684877965374</c:v>
                </c:pt>
                <c:pt idx="936">
                  <c:v>0.75797291347990114</c:v>
                </c:pt>
                <c:pt idx="937">
                  <c:v>0.74992479982127902</c:v>
                </c:pt>
                <c:pt idx="938">
                  <c:v>0.75902862548843064</c:v>
                </c:pt>
                <c:pt idx="939">
                  <c:v>0.75642899032542044</c:v>
                </c:pt>
                <c:pt idx="940">
                  <c:v>0.7538423478468701</c:v>
                </c:pt>
                <c:pt idx="941">
                  <c:v>0.75134657625359003</c:v>
                </c:pt>
                <c:pt idx="942">
                  <c:v>0.7573633290636268</c:v>
                </c:pt>
                <c:pt idx="943">
                  <c:v>0.75577952885025068</c:v>
                </c:pt>
                <c:pt idx="944">
                  <c:v>0.76003740852600599</c:v>
                </c:pt>
                <c:pt idx="945">
                  <c:v>0.75940485259653068</c:v>
                </c:pt>
                <c:pt idx="946">
                  <c:v>0.75580499047044869</c:v>
                </c:pt>
                <c:pt idx="947">
                  <c:v>0.7553707356539987</c:v>
                </c:pt>
                <c:pt idx="948">
                  <c:v>0.75096178562458737</c:v>
                </c:pt>
                <c:pt idx="949">
                  <c:v>0.74854370627183586</c:v>
                </c:pt>
                <c:pt idx="950">
                  <c:v>0.7343612902872545</c:v>
                </c:pt>
                <c:pt idx="951">
                  <c:v>0.73377362797292234</c:v>
                </c:pt>
                <c:pt idx="952">
                  <c:v>0.73561155334032957</c:v>
                </c:pt>
                <c:pt idx="953">
                  <c:v>0.72140091550984797</c:v>
                </c:pt>
                <c:pt idx="954">
                  <c:v>0.70750740969034176</c:v>
                </c:pt>
                <c:pt idx="955">
                  <c:v>0.71106381684564646</c:v>
                </c:pt>
                <c:pt idx="956">
                  <c:v>0.697521778325775</c:v>
                </c:pt>
                <c:pt idx="957">
                  <c:v>0.6939213049791535</c:v>
                </c:pt>
                <c:pt idx="958">
                  <c:v>0.69128878488541012</c:v>
                </c:pt>
                <c:pt idx="959">
                  <c:v>0.7115855337628223</c:v>
                </c:pt>
                <c:pt idx="960">
                  <c:v>0.7089951470233129</c:v>
                </c:pt>
                <c:pt idx="961">
                  <c:v>0.70120679521335738</c:v>
                </c:pt>
                <c:pt idx="962">
                  <c:v>0.7013501781270568</c:v>
                </c:pt>
                <c:pt idx="963">
                  <c:v>0.69566277506664242</c:v>
                </c:pt>
                <c:pt idx="964">
                  <c:v>0.69123411429083248</c:v>
                </c:pt>
                <c:pt idx="965">
                  <c:v>0.70431249950976449</c:v>
                </c:pt>
                <c:pt idx="966">
                  <c:v>0.71290234607736158</c:v>
                </c:pt>
                <c:pt idx="967">
                  <c:v>0.70478007319843439</c:v>
                </c:pt>
                <c:pt idx="968">
                  <c:v>0.70785617020293756</c:v>
                </c:pt>
                <c:pt idx="969">
                  <c:v>0.70919076215832444</c:v>
                </c:pt>
                <c:pt idx="970">
                  <c:v>0.69949799490408449</c:v>
                </c:pt>
                <c:pt idx="971">
                  <c:v>0.69760103935128193</c:v>
                </c:pt>
                <c:pt idx="972">
                  <c:v>0.69611001234456715</c:v>
                </c:pt>
                <c:pt idx="973">
                  <c:v>0.68705842421476593</c:v>
                </c:pt>
                <c:pt idx="974">
                  <c:v>0.67364402894177955</c:v>
                </c:pt>
                <c:pt idx="975">
                  <c:v>0.65539190988851459</c:v>
                </c:pt>
                <c:pt idx="976">
                  <c:v>0.66794657289665427</c:v>
                </c:pt>
                <c:pt idx="977">
                  <c:v>0.65133270208504612</c:v>
                </c:pt>
                <c:pt idx="978">
                  <c:v>0.64804243791010174</c:v>
                </c:pt>
                <c:pt idx="979">
                  <c:v>0.65415457861959503</c:v>
                </c:pt>
                <c:pt idx="980">
                  <c:v>0.6580689509986164</c:v>
                </c:pt>
                <c:pt idx="981">
                  <c:v>0.66860990929685071</c:v>
                </c:pt>
                <c:pt idx="982">
                  <c:v>0.6724139336287096</c:v>
                </c:pt>
                <c:pt idx="983">
                  <c:v>0.6693772843450958</c:v>
                </c:pt>
                <c:pt idx="984">
                  <c:v>0.67115538165720023</c:v>
                </c:pt>
                <c:pt idx="985">
                  <c:v>0.66810529001180008</c:v>
                </c:pt>
                <c:pt idx="986">
                  <c:v>0.67140717977866338</c:v>
                </c:pt>
                <c:pt idx="987">
                  <c:v>0.66864717504428128</c:v>
                </c:pt>
                <c:pt idx="988">
                  <c:v>0.65656594472161212</c:v>
                </c:pt>
                <c:pt idx="989">
                  <c:v>0.6479632843222225</c:v>
                </c:pt>
                <c:pt idx="990">
                  <c:v>0.64385482277029116</c:v>
                </c:pt>
                <c:pt idx="991">
                  <c:v>0.65832170588442018</c:v>
                </c:pt>
                <c:pt idx="992">
                  <c:v>0.65654846931484556</c:v>
                </c:pt>
                <c:pt idx="993">
                  <c:v>0.64676675597168742</c:v>
                </c:pt>
                <c:pt idx="994">
                  <c:v>0.64430125035807873</c:v>
                </c:pt>
                <c:pt idx="995">
                  <c:v>0.63909741035656209</c:v>
                </c:pt>
                <c:pt idx="996">
                  <c:v>0.63894230524433215</c:v>
                </c:pt>
                <c:pt idx="997">
                  <c:v>0.6530823400546435</c:v>
                </c:pt>
                <c:pt idx="998">
                  <c:v>0.66084505542061445</c:v>
                </c:pt>
                <c:pt idx="999">
                  <c:v>0.66515610619244248</c:v>
                </c:pt>
                <c:pt idx="1000">
                  <c:v>0.66545855354080974</c:v>
                </c:pt>
                <c:pt idx="1001">
                  <c:v>0.66559469596390874</c:v>
                </c:pt>
                <c:pt idx="1002">
                  <c:v>0.66573083838700819</c:v>
                </c:pt>
                <c:pt idx="1003">
                  <c:v>0.65759615463575027</c:v>
                </c:pt>
                <c:pt idx="1004">
                  <c:v>0.65569834918248882</c:v>
                </c:pt>
                <c:pt idx="1005">
                  <c:v>0.64184130944902584</c:v>
                </c:pt>
                <c:pt idx="1006">
                  <c:v>0.63656853669974733</c:v>
                </c:pt>
                <c:pt idx="1007">
                  <c:v>0.62411063598579508</c:v>
                </c:pt>
                <c:pt idx="1008">
                  <c:v>0.61884661808211217</c:v>
                </c:pt>
                <c:pt idx="1009">
                  <c:v>0.62462266577004488</c:v>
                </c:pt>
                <c:pt idx="1010">
                  <c:v>0.61656471099925403</c:v>
                </c:pt>
                <c:pt idx="1011">
                  <c:v>0.61002578806628316</c:v>
                </c:pt>
                <c:pt idx="1012">
                  <c:v>0.61294581515609359</c:v>
                </c:pt>
                <c:pt idx="1013">
                  <c:v>0.60839117776900009</c:v>
                </c:pt>
                <c:pt idx="1014">
                  <c:v>0.60799085937437392</c:v>
                </c:pt>
                <c:pt idx="1015">
                  <c:v>0.606110778366729</c:v>
                </c:pt>
                <c:pt idx="1016">
                  <c:v>0.59881121275934168</c:v>
                </c:pt>
                <c:pt idx="1017">
                  <c:v>0.59681415152222073</c:v>
                </c:pt>
                <c:pt idx="1018">
                  <c:v>0.60175625273359845</c:v>
                </c:pt>
                <c:pt idx="1019">
                  <c:v>0.60269482874342195</c:v>
                </c:pt>
                <c:pt idx="1020">
                  <c:v>0.60250251247711084</c:v>
                </c:pt>
                <c:pt idx="1021">
                  <c:v>0.61754171006889136</c:v>
                </c:pt>
                <c:pt idx="1022">
                  <c:v>0.61820921324808387</c:v>
                </c:pt>
                <c:pt idx="1023">
                  <c:v>0.6192777046010689</c:v>
                </c:pt>
                <c:pt idx="1024">
                  <c:v>0.61155945312964421</c:v>
                </c:pt>
                <c:pt idx="1025">
                  <c:v>0.6192185010358684</c:v>
                </c:pt>
                <c:pt idx="1026">
                  <c:v>0.60779366282884784</c:v>
                </c:pt>
                <c:pt idx="1027">
                  <c:v>0.6193103148575676</c:v>
                </c:pt>
                <c:pt idx="1028">
                  <c:v>0.62109570819151516</c:v>
                </c:pt>
                <c:pt idx="1029">
                  <c:v>0.62611564574656864</c:v>
                </c:pt>
                <c:pt idx="1030">
                  <c:v>0.61895187119279305</c:v>
                </c:pt>
                <c:pt idx="1031">
                  <c:v>0.60988103787911241</c:v>
                </c:pt>
                <c:pt idx="1032">
                  <c:v>0.60652064441936071</c:v>
                </c:pt>
                <c:pt idx="1033">
                  <c:v>0.59409615781617031</c:v>
                </c:pt>
                <c:pt idx="1034">
                  <c:v>0.60759490864939636</c:v>
                </c:pt>
                <c:pt idx="1035">
                  <c:v>0.61882620681333567</c:v>
                </c:pt>
                <c:pt idx="1036">
                  <c:v>0.6167737959415529</c:v>
                </c:pt>
                <c:pt idx="1037">
                  <c:v>0.61544634757321148</c:v>
                </c:pt>
                <c:pt idx="1038">
                  <c:v>0.61102899601780614</c:v>
                </c:pt>
                <c:pt idx="1039">
                  <c:v>0.60862571161253065</c:v>
                </c:pt>
                <c:pt idx="1040">
                  <c:v>0.59770254985902582</c:v>
                </c:pt>
                <c:pt idx="1041">
                  <c:v>0.59444599346892746</c:v>
                </c:pt>
                <c:pt idx="1042">
                  <c:v>0.58464309368657696</c:v>
                </c:pt>
                <c:pt idx="1043">
                  <c:v>0.58909921502893914</c:v>
                </c:pt>
                <c:pt idx="1044">
                  <c:v>0.59184406894003638</c:v>
                </c:pt>
                <c:pt idx="1045">
                  <c:v>0.5910603850988374</c:v>
                </c:pt>
                <c:pt idx="1046">
                  <c:v>0.60429360919557062</c:v>
                </c:pt>
                <c:pt idx="1047">
                  <c:v>0.59112731366783189</c:v>
                </c:pt>
                <c:pt idx="1048">
                  <c:v>0.59020340123727255</c:v>
                </c:pt>
                <c:pt idx="1049">
                  <c:v>0.58894911879352074</c:v>
                </c:pt>
                <c:pt idx="1050">
                  <c:v>0.58221067123966819</c:v>
                </c:pt>
                <c:pt idx="1051">
                  <c:v>0.5732050074502113</c:v>
                </c:pt>
                <c:pt idx="1052">
                  <c:v>0.56911719303651775</c:v>
                </c:pt>
                <c:pt idx="1053">
                  <c:v>0.56538121343122727</c:v>
                </c:pt>
                <c:pt idx="1054">
                  <c:v>0.57249471455680956</c:v>
                </c:pt>
                <c:pt idx="1055">
                  <c:v>0.5609628997490721</c:v>
                </c:pt>
                <c:pt idx="1056">
                  <c:v>0.57008012257924712</c:v>
                </c:pt>
                <c:pt idx="1057">
                  <c:v>0.55690186306168021</c:v>
                </c:pt>
                <c:pt idx="1058">
                  <c:v>0.55728037578508705</c:v>
                </c:pt>
                <c:pt idx="1059">
                  <c:v>0.55915733672807644</c:v>
                </c:pt>
                <c:pt idx="1060">
                  <c:v>0.55714823463043706</c:v>
                </c:pt>
                <c:pt idx="1061">
                  <c:v>0.5579922786410938</c:v>
                </c:pt>
                <c:pt idx="1062">
                  <c:v>0.54637528789127288</c:v>
                </c:pt>
                <c:pt idx="1063">
                  <c:v>0.53943831073399329</c:v>
                </c:pt>
                <c:pt idx="1064">
                  <c:v>0.53781424219307805</c:v>
                </c:pt>
                <c:pt idx="1065">
                  <c:v>0.52526749350627755</c:v>
                </c:pt>
                <c:pt idx="1066">
                  <c:v>0.52362685089275285</c:v>
                </c:pt>
                <c:pt idx="1067">
                  <c:v>0.5361367584272565</c:v>
                </c:pt>
                <c:pt idx="1068">
                  <c:v>0.54886330819678752</c:v>
                </c:pt>
                <c:pt idx="1069">
                  <c:v>0.54862380650546028</c:v>
                </c:pt>
                <c:pt idx="1070">
                  <c:v>0.54335405572138029</c:v>
                </c:pt>
                <c:pt idx="1071">
                  <c:v>0.51964393413525878</c:v>
                </c:pt>
                <c:pt idx="1072">
                  <c:v>0.53016628219661355</c:v>
                </c:pt>
                <c:pt idx="1073">
                  <c:v>0.52707754063555878</c:v>
                </c:pt>
                <c:pt idx="1074">
                  <c:v>0.53581897207866902</c:v>
                </c:pt>
                <c:pt idx="1075">
                  <c:v>0.52761547678224741</c:v>
                </c:pt>
                <c:pt idx="1076">
                  <c:v>0.53827660313114478</c:v>
                </c:pt>
                <c:pt idx="1077">
                  <c:v>0.53449163367356567</c:v>
                </c:pt>
                <c:pt idx="1078">
                  <c:v>0.53044164308195896</c:v>
                </c:pt>
                <c:pt idx="1079">
                  <c:v>0.53163761736822845</c:v>
                </c:pt>
                <c:pt idx="1080">
                  <c:v>0.52675207165828786</c:v>
                </c:pt>
                <c:pt idx="1081">
                  <c:v>0.51833921019971374</c:v>
                </c:pt>
                <c:pt idx="1082">
                  <c:v>0.53560857209587898</c:v>
                </c:pt>
                <c:pt idx="1083">
                  <c:v>0.53699449091612328</c:v>
                </c:pt>
                <c:pt idx="1084">
                  <c:v>0.55022409999500166</c:v>
                </c:pt>
                <c:pt idx="1085">
                  <c:v>0.54735844022661118</c:v>
                </c:pt>
                <c:pt idx="1086">
                  <c:v>0.54802576545623838</c:v>
                </c:pt>
                <c:pt idx="1087">
                  <c:v>0.55972465128205906</c:v>
                </c:pt>
                <c:pt idx="1088">
                  <c:v>0.54336416206184746</c:v>
                </c:pt>
                <c:pt idx="1089">
                  <c:v>0.54193419101939311</c:v>
                </c:pt>
                <c:pt idx="1090">
                  <c:v>0.55650993382621516</c:v>
                </c:pt>
                <c:pt idx="1091">
                  <c:v>0.55439473249133364</c:v>
                </c:pt>
                <c:pt idx="1092">
                  <c:v>0.56099708025548001</c:v>
                </c:pt>
                <c:pt idx="1093">
                  <c:v>0.56896780403232805</c:v>
                </c:pt>
                <c:pt idx="1094">
                  <c:v>0.57081515961024332</c:v>
                </c:pt>
                <c:pt idx="1095">
                  <c:v>0.57400937381787731</c:v>
                </c:pt>
                <c:pt idx="1096">
                  <c:v>0.57679568694587102</c:v>
                </c:pt>
                <c:pt idx="1097">
                  <c:v>0.57756569467325969</c:v>
                </c:pt>
                <c:pt idx="1098">
                  <c:v>0.57860540463920573</c:v>
                </c:pt>
                <c:pt idx="1099">
                  <c:v>0.5901610908253736</c:v>
                </c:pt>
                <c:pt idx="1100">
                  <c:v>0.56935879385416399</c:v>
                </c:pt>
                <c:pt idx="1101">
                  <c:v>0.5763868358447084</c:v>
                </c:pt>
                <c:pt idx="1102">
                  <c:v>0.57394874317075528</c:v>
                </c:pt>
                <c:pt idx="1103">
                  <c:v>0.56461412874138039</c:v>
                </c:pt>
                <c:pt idx="1104">
                  <c:v>0.55144424820712512</c:v>
                </c:pt>
                <c:pt idx="1105">
                  <c:v>0.56830166982149466</c:v>
                </c:pt>
                <c:pt idx="1106">
                  <c:v>0.5450316121332186</c:v>
                </c:pt>
                <c:pt idx="1107">
                  <c:v>0.53474460218643483</c:v>
                </c:pt>
                <c:pt idx="1108">
                  <c:v>0.53470199773186122</c:v>
                </c:pt>
                <c:pt idx="1109">
                  <c:v>0.54451406831114113</c:v>
                </c:pt>
                <c:pt idx="1110">
                  <c:v>0.56197665673296093</c:v>
                </c:pt>
                <c:pt idx="1111">
                  <c:v>0.56490586561149181</c:v>
                </c:pt>
                <c:pt idx="1112">
                  <c:v>0.56719250255939491</c:v>
                </c:pt>
                <c:pt idx="1113">
                  <c:v>0.57289294234672106</c:v>
                </c:pt>
                <c:pt idx="1114">
                  <c:v>0.57885429566012592</c:v>
                </c:pt>
                <c:pt idx="1115">
                  <c:v>0.58871590276226682</c:v>
                </c:pt>
                <c:pt idx="1116">
                  <c:v>0.59187983812834499</c:v>
                </c:pt>
                <c:pt idx="1117">
                  <c:v>0.59072505365746197</c:v>
                </c:pt>
                <c:pt idx="1118">
                  <c:v>0.59193302833340633</c:v>
                </c:pt>
                <c:pt idx="1119">
                  <c:v>0.59021517205302132</c:v>
                </c:pt>
                <c:pt idx="1120">
                  <c:v>0.60562955322085843</c:v>
                </c:pt>
                <c:pt idx="1121">
                  <c:v>0.6107786800104944</c:v>
                </c:pt>
                <c:pt idx="1122">
                  <c:v>0.61755533593560807</c:v>
                </c:pt>
                <c:pt idx="1123">
                  <c:v>0.61043226727972844</c:v>
                </c:pt>
                <c:pt idx="1124">
                  <c:v>0.61129808556246434</c:v>
                </c:pt>
                <c:pt idx="1125">
                  <c:v>0.61214986387574344</c:v>
                </c:pt>
                <c:pt idx="1126">
                  <c:v>0.61566110727455348</c:v>
                </c:pt>
                <c:pt idx="1127">
                  <c:v>0.61279868874216437</c:v>
                </c:pt>
                <c:pt idx="1128">
                  <c:v>0.61446061296125842</c:v>
                </c:pt>
                <c:pt idx="1129">
                  <c:v>0.61802490342065131</c:v>
                </c:pt>
                <c:pt idx="1130">
                  <c:v>0.61461777763230252</c:v>
                </c:pt>
                <c:pt idx="1131">
                  <c:v>0.61769958203457875</c:v>
                </c:pt>
                <c:pt idx="1132">
                  <c:v>0.62237820960775592</c:v>
                </c:pt>
                <c:pt idx="1133">
                  <c:v>0.61679874411078162</c:v>
                </c:pt>
                <c:pt idx="1134">
                  <c:v>0.61450143221701392</c:v>
                </c:pt>
                <c:pt idx="1135">
                  <c:v>0.60868885913120208</c:v>
                </c:pt>
                <c:pt idx="1136">
                  <c:v>0.59916539006407454</c:v>
                </c:pt>
                <c:pt idx="1137">
                  <c:v>0.60301982188175218</c:v>
                </c:pt>
                <c:pt idx="1138">
                  <c:v>0.59224155788166266</c:v>
                </c:pt>
                <c:pt idx="1139">
                  <c:v>0.5893609919296714</c:v>
                </c:pt>
                <c:pt idx="1140">
                  <c:v>0.59395032420499616</c:v>
                </c:pt>
                <c:pt idx="1141">
                  <c:v>0.58959916206672469</c:v>
                </c:pt>
                <c:pt idx="1142">
                  <c:v>0.58919031036992875</c:v>
                </c:pt>
                <c:pt idx="1143">
                  <c:v>0.58550225810425394</c:v>
                </c:pt>
                <c:pt idx="1144">
                  <c:v>0.59171045411729217</c:v>
                </c:pt>
                <c:pt idx="1145">
                  <c:v>0.59639974324532075</c:v>
                </c:pt>
                <c:pt idx="1146">
                  <c:v>0.60021263103890465</c:v>
                </c:pt>
                <c:pt idx="1147">
                  <c:v>0.59844379242906021</c:v>
                </c:pt>
                <c:pt idx="1148">
                  <c:v>0.59107670649225375</c:v>
                </c:pt>
                <c:pt idx="1149">
                  <c:v>0.59542771143739381</c:v>
                </c:pt>
                <c:pt idx="1150">
                  <c:v>0.59638626327515398</c:v>
                </c:pt>
                <c:pt idx="1151">
                  <c:v>0.59140736254144377</c:v>
                </c:pt>
                <c:pt idx="1152">
                  <c:v>0.5923250897430945</c:v>
                </c:pt>
                <c:pt idx="1153">
                  <c:v>0.58953680667545472</c:v>
                </c:pt>
                <c:pt idx="1154">
                  <c:v>0.587019376589339</c:v>
                </c:pt>
                <c:pt idx="1155">
                  <c:v>0.59038717792014239</c:v>
                </c:pt>
                <c:pt idx="1156">
                  <c:v>0.59267558750438543</c:v>
                </c:pt>
                <c:pt idx="1157">
                  <c:v>0.60356095746657434</c:v>
                </c:pt>
                <c:pt idx="1158">
                  <c:v>0.60021293658072317</c:v>
                </c:pt>
                <c:pt idx="1159">
                  <c:v>0.58505307963325714</c:v>
                </c:pt>
                <c:pt idx="1160">
                  <c:v>0.5872040361220523</c:v>
                </c:pt>
                <c:pt idx="1161">
                  <c:v>0.59070125637730353</c:v>
                </c:pt>
                <c:pt idx="1162">
                  <c:v>0.5834523694253444</c:v>
                </c:pt>
                <c:pt idx="1163">
                  <c:v>0.58805982280768587</c:v>
                </c:pt>
                <c:pt idx="1164">
                  <c:v>0.58349227270335202</c:v>
                </c:pt>
                <c:pt idx="1165">
                  <c:v>0.57596343984902232</c:v>
                </c:pt>
                <c:pt idx="1166">
                  <c:v>0.56020365451134246</c:v>
                </c:pt>
                <c:pt idx="1167">
                  <c:v>0.56858874085529632</c:v>
                </c:pt>
                <c:pt idx="1168">
                  <c:v>0.5537887135227848</c:v>
                </c:pt>
                <c:pt idx="1169">
                  <c:v>0.54729495387356808</c:v>
                </c:pt>
                <c:pt idx="1170">
                  <c:v>0.55052077424440515</c:v>
                </c:pt>
                <c:pt idx="1171">
                  <c:v>0.55610101140013679</c:v>
                </c:pt>
                <c:pt idx="1172">
                  <c:v>0.55530615161205166</c:v>
                </c:pt>
                <c:pt idx="1173">
                  <c:v>0.55072360522233099</c:v>
                </c:pt>
                <c:pt idx="1174">
                  <c:v>0.54467817151451436</c:v>
                </c:pt>
                <c:pt idx="1175">
                  <c:v>0.55861646026241374</c:v>
                </c:pt>
                <c:pt idx="1176">
                  <c:v>0.54694763738543495</c:v>
                </c:pt>
                <c:pt idx="1177">
                  <c:v>0.55394789602665551</c:v>
                </c:pt>
                <c:pt idx="1178">
                  <c:v>0.55184447824334182</c:v>
                </c:pt>
                <c:pt idx="1179">
                  <c:v>0.54680330440129499</c:v>
                </c:pt>
                <c:pt idx="1180">
                  <c:v>0.54096817048938028</c:v>
                </c:pt>
                <c:pt idx="1181">
                  <c:v>0.55431371360882498</c:v>
                </c:pt>
                <c:pt idx="1182">
                  <c:v>0.56038868763964622</c:v>
                </c:pt>
                <c:pt idx="1183">
                  <c:v>0.56843457498389993</c:v>
                </c:pt>
                <c:pt idx="1184">
                  <c:v>0.56587389006989008</c:v>
                </c:pt>
                <c:pt idx="1185">
                  <c:v>0.56729243086763503</c:v>
                </c:pt>
                <c:pt idx="1186">
                  <c:v>0.57005518799391242</c:v>
                </c:pt>
                <c:pt idx="1187">
                  <c:v>0.58030726092172014</c:v>
                </c:pt>
                <c:pt idx="1188">
                  <c:v>0.5821313652513096</c:v>
                </c:pt>
                <c:pt idx="1189">
                  <c:v>0.58778922903084574</c:v>
                </c:pt>
                <c:pt idx="1190">
                  <c:v>0.59437436946188882</c:v>
                </c:pt>
                <c:pt idx="1191">
                  <c:v>0.59680554996923751</c:v>
                </c:pt>
                <c:pt idx="1192">
                  <c:v>0.61726560259637608</c:v>
                </c:pt>
                <c:pt idx="1193">
                  <c:v>0.60139705874201255</c:v>
                </c:pt>
                <c:pt idx="1194">
                  <c:v>0.58278801534941893</c:v>
                </c:pt>
                <c:pt idx="1195">
                  <c:v>0.58423658573287085</c:v>
                </c:pt>
                <c:pt idx="1196">
                  <c:v>0.5838215601466179</c:v>
                </c:pt>
                <c:pt idx="1197">
                  <c:v>0.58587218591821699</c:v>
                </c:pt>
                <c:pt idx="1198">
                  <c:v>0.58149720056195831</c:v>
                </c:pt>
                <c:pt idx="1199">
                  <c:v>0.57558245373239592</c:v>
                </c:pt>
                <c:pt idx="1200">
                  <c:v>0.58250750895290526</c:v>
                </c:pt>
                <c:pt idx="1201">
                  <c:v>0.58779827143088514</c:v>
                </c:pt>
                <c:pt idx="1202">
                  <c:v>0.58492848966030309</c:v>
                </c:pt>
                <c:pt idx="1203">
                  <c:v>0.59363973601916342</c:v>
                </c:pt>
                <c:pt idx="1204">
                  <c:v>0.59057443461156556</c:v>
                </c:pt>
                <c:pt idx="1205">
                  <c:v>0.57687492808181595</c:v>
                </c:pt>
                <c:pt idx="1206">
                  <c:v>0.58254131081849092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90-4CCB-85F8-1828DD772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267487"/>
        <c:axId val="1939267967"/>
      </c:lineChart>
      <c:dateAx>
        <c:axId val="1939267487"/>
        <c:scaling>
          <c:orientation val="minMax"/>
          <c:max val="46022"/>
          <c:min val="44196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67967"/>
        <c:crosses val="autoZero"/>
        <c:auto val="1"/>
        <c:lblOffset val="100"/>
        <c:baseTimeUnit val="days"/>
        <c:majorUnit val="12"/>
        <c:majorTimeUnit val="months"/>
      </c:dateAx>
      <c:valAx>
        <c:axId val="1939267967"/>
        <c:scaling>
          <c:orientation val="minMax"/>
          <c:min val="-0.25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6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800100" dist="50800" dir="2700000" algn="ctr" rotWithShape="0">
        <a:srgbClr val="51154A">
          <a:alpha val="10000"/>
        </a:srgb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Target 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934D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89-4D09-9E16-737637A8AE35}"/>
              </c:ext>
            </c:extLst>
          </c:dPt>
          <c:dPt>
            <c:idx val="1"/>
            <c:bubble3D val="0"/>
            <c:spPr>
              <a:solidFill>
                <a:srgbClr val="C9A6C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89-4D09-9E16-737637A8AE35}"/>
              </c:ext>
            </c:extLst>
          </c:dPt>
          <c:dPt>
            <c:idx val="2"/>
            <c:bubble3D val="0"/>
            <c:spPr>
              <a:solidFill>
                <a:srgbClr val="7A20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89-4D09-9E16-737637A8AE35}"/>
              </c:ext>
            </c:extLst>
          </c:dPt>
          <c:dLbls>
            <c:dLbl>
              <c:idx val="0"/>
              <c:layout>
                <c:manualLayout>
                  <c:x val="0.10183222539494773"/>
                  <c:y val="-0.1137304607038825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934D8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89-4D09-9E16-737637A8AE35}"/>
                </c:ext>
              </c:extLst>
            </c:dLbl>
            <c:dLbl>
              <c:idx val="1"/>
              <c:layout>
                <c:manualLayout>
                  <c:x val="0.11081742175332547"/>
                  <c:y val="0.118721389050581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C9A6C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89-4D09-9E16-737637A8AE35}"/>
                </c:ext>
              </c:extLst>
            </c:dLbl>
            <c:dLbl>
              <c:idx val="2"/>
              <c:layout>
                <c:manualLayout>
                  <c:x val="-0.10183222539494778"/>
                  <c:y val="-7.9581833037021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89-4D09-9E16-737637A8AE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51154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DashboardData!$T$27:$V$27</c:f>
              <c:strCache>
                <c:ptCount val="3"/>
                <c:pt idx="0">
                  <c:v>L&amp;MC</c:v>
                </c:pt>
                <c:pt idx="1">
                  <c:v>Cons Hyb</c:v>
                </c:pt>
                <c:pt idx="2">
                  <c:v>ESG</c:v>
                </c:pt>
              </c:strCache>
            </c:strRef>
          </c:cat>
          <c:val>
            <c:numRef>
              <c:f>DashboardData!$T$28:$V$28</c:f>
              <c:numCache>
                <c:formatCode>0%</c:formatCode>
                <c:ptCount val="3"/>
                <c:pt idx="0">
                  <c:v>0.28099024075018181</c:v>
                </c:pt>
                <c:pt idx="1">
                  <c:v>0.15</c:v>
                </c:pt>
                <c:pt idx="2">
                  <c:v>0.56900875924981831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89-4D09-9E16-737637A8AE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800100" dist="50800" dir="2700000" algn="ctr" rotWithShape="0">
        <a:schemeClr val="accent5">
          <a:alpha val="1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vs Reward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903559478500945"/>
          <c:y val="0.19533146506788704"/>
          <c:w val="0.84942269603713849"/>
          <c:h val="0.4985875660313896"/>
        </c:manualLayout>
      </c:layout>
      <c:scatterChart>
        <c:scatterStyle val="lineMarker"/>
        <c:varyColors val="1"/>
        <c:ser>
          <c:idx val="0"/>
          <c:order val="0"/>
          <c:tx>
            <c:strRef>
              <c:f>DashboardData!$V$6</c:f>
              <c:strCache>
                <c:ptCount val="1"/>
                <c:pt idx="0">
                  <c:v>Returns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5"/>
          </c:marker>
          <c:dPt>
            <c:idx val="0"/>
            <c:marker>
              <c:symbol val="square"/>
              <c:size val="10"/>
              <c:spPr>
                <a:solidFill>
                  <a:srgbClr val="4472C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30-457F-91F4-E3B548B52E99}"/>
              </c:ext>
            </c:extLst>
          </c:dPt>
          <c:dPt>
            <c:idx val="1"/>
            <c:marker>
              <c:symbol val="circle"/>
              <c:size val="10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30-457F-91F4-E3B548B52E99}"/>
              </c:ext>
            </c:extLst>
          </c:dPt>
          <c:xVal>
            <c:numRef>
              <c:f>DashboardData!$U$7:$U$8</c:f>
              <c:numCache>
                <c:formatCode>0.0%</c:formatCode>
                <c:ptCount val="2"/>
                <c:pt idx="0">
                  <c:v>0.14651787387748338</c:v>
                </c:pt>
                <c:pt idx="1">
                  <c:v>0.14214287690729957</c:v>
                </c:pt>
              </c:numCache>
            </c:numRef>
          </c:xVal>
          <c:yVal>
            <c:numRef>
              <c:f>DashboardData!$V$7:$V$8</c:f>
              <c:numCache>
                <c:formatCode>0.0%</c:formatCode>
                <c:ptCount val="2"/>
                <c:pt idx="0">
                  <c:v>0.19673798828083977</c:v>
                </c:pt>
                <c:pt idx="1">
                  <c:v>0.25306779617313513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30-457F-91F4-E3B548B52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8224"/>
        <c:axId val="1400928704"/>
      </c:scatterChart>
      <c:valAx>
        <c:axId val="1400928224"/>
        <c:scaling>
          <c:orientation val="minMax"/>
          <c:max val="0.15300000000000002"/>
          <c:min val="0.1400000000000000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28704"/>
        <c:crosses val="autoZero"/>
        <c:crossBetween val="midCat"/>
      </c:valAx>
      <c:valAx>
        <c:axId val="1400928704"/>
        <c:scaling>
          <c:orientation val="minMax"/>
          <c:max val="0.30000000000000004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98793194078008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2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721863913949243"/>
          <c:y val="0.90262289434815179"/>
          <c:w val="0.14556257590588742"/>
          <c:h val="8.88714355261815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800100" dist="50800" dir="2700000" algn="ctr" rotWithShape="0">
        <a:srgbClr val="4472C4">
          <a:alpha val="10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'Solver Fixed Mix'!$Q$2</c:f>
              <c:strCache>
                <c:ptCount val="1"/>
                <c:pt idx="0">
                  <c:v>L&amp;MC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cat>
            <c:numRef>
              <c:f>'Solver Fixed Mix'!$P$3:$P$1209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'Solver Fixed Mix'!$Q$3:$Q$1209</c:f>
              <c:numCache>
                <c:formatCode>0.000%</c:formatCode>
                <c:ptCount val="1207"/>
                <c:pt idx="0">
                  <c:v>0.28099052174070349</c:v>
                </c:pt>
                <c:pt idx="1">
                  <c:v>0.28258717009919171</c:v>
                </c:pt>
                <c:pt idx="2">
                  <c:v>0.28241392986250352</c:v>
                </c:pt>
                <c:pt idx="3">
                  <c:v>0.28335432058861409</c:v>
                </c:pt>
                <c:pt idx="4">
                  <c:v>0.28269900144236049</c:v>
                </c:pt>
                <c:pt idx="5">
                  <c:v>0.2829525230281914</c:v>
                </c:pt>
                <c:pt idx="6">
                  <c:v>0.28474147339792166</c:v>
                </c:pt>
                <c:pt idx="7">
                  <c:v>0.2849074278429925</c:v>
                </c:pt>
                <c:pt idx="8">
                  <c:v>0.28424406591044288</c:v>
                </c:pt>
                <c:pt idx="9">
                  <c:v>0.28523721935630036</c:v>
                </c:pt>
                <c:pt idx="10">
                  <c:v>0.28634573668439767</c:v>
                </c:pt>
                <c:pt idx="11">
                  <c:v>0.28574889858025504</c:v>
                </c:pt>
                <c:pt idx="12">
                  <c:v>0.28465731055350224</c:v>
                </c:pt>
                <c:pt idx="13">
                  <c:v>0.28305086521620204</c:v>
                </c:pt>
                <c:pt idx="14">
                  <c:v>0.28467629968964409</c:v>
                </c:pt>
                <c:pt idx="15">
                  <c:v>0.28099024075018181</c:v>
                </c:pt>
                <c:pt idx="16">
                  <c:v>0.28092285459200705</c:v>
                </c:pt>
                <c:pt idx="17">
                  <c:v>0.27987425182350595</c:v>
                </c:pt>
                <c:pt idx="18">
                  <c:v>0.27924689312712614</c:v>
                </c:pt>
                <c:pt idx="19">
                  <c:v>0.27921880285559525</c:v>
                </c:pt>
                <c:pt idx="20">
                  <c:v>0.27994396419842116</c:v>
                </c:pt>
                <c:pt idx="21">
                  <c:v>0.27985392408912779</c:v>
                </c:pt>
                <c:pt idx="22">
                  <c:v>0.27729109764161669</c:v>
                </c:pt>
                <c:pt idx="23">
                  <c:v>0.27724488401237507</c:v>
                </c:pt>
                <c:pt idx="24">
                  <c:v>0.27784639765578995</c:v>
                </c:pt>
                <c:pt idx="25">
                  <c:v>0.27722857746852608</c:v>
                </c:pt>
                <c:pt idx="26">
                  <c:v>0.2781967435791346</c:v>
                </c:pt>
                <c:pt idx="27">
                  <c:v>0.27753718646421571</c:v>
                </c:pt>
                <c:pt idx="28">
                  <c:v>0.27596988665037242</c:v>
                </c:pt>
                <c:pt idx="29">
                  <c:v>0.27337829764808519</c:v>
                </c:pt>
                <c:pt idx="30">
                  <c:v>0.27246187799101085</c:v>
                </c:pt>
                <c:pt idx="31">
                  <c:v>0.2732776847229082</c:v>
                </c:pt>
                <c:pt idx="32">
                  <c:v>0.27350593521333366</c:v>
                </c:pt>
                <c:pt idx="33">
                  <c:v>0.2741436331473856</c:v>
                </c:pt>
                <c:pt idx="34">
                  <c:v>0.2738884111799485</c:v>
                </c:pt>
                <c:pt idx="35">
                  <c:v>0.27455315076505088</c:v>
                </c:pt>
                <c:pt idx="36">
                  <c:v>0.28099024075018181</c:v>
                </c:pt>
                <c:pt idx="37">
                  <c:v>0.28099024075018181</c:v>
                </c:pt>
                <c:pt idx="38">
                  <c:v>0.28173177877899558</c:v>
                </c:pt>
                <c:pt idx="39">
                  <c:v>0.28163236100657546</c:v>
                </c:pt>
                <c:pt idx="40">
                  <c:v>0.28112857758705023</c:v>
                </c:pt>
                <c:pt idx="41">
                  <c:v>0.28200874146549676</c:v>
                </c:pt>
                <c:pt idx="42">
                  <c:v>0.28049369315294692</c:v>
                </c:pt>
                <c:pt idx="43">
                  <c:v>0.28095861417359774</c:v>
                </c:pt>
                <c:pt idx="44">
                  <c:v>0.28147976931880003</c:v>
                </c:pt>
                <c:pt idx="45">
                  <c:v>0.28056693625300178</c:v>
                </c:pt>
                <c:pt idx="46">
                  <c:v>0.28022158667492969</c:v>
                </c:pt>
                <c:pt idx="47">
                  <c:v>0.27953692977603123</c:v>
                </c:pt>
                <c:pt idx="48">
                  <c:v>0.278330254808977</c:v>
                </c:pt>
                <c:pt idx="49">
                  <c:v>0.27959521071600169</c:v>
                </c:pt>
                <c:pt idx="50">
                  <c:v>0.28182604905283454</c:v>
                </c:pt>
                <c:pt idx="51">
                  <c:v>0.28191990838322306</c:v>
                </c:pt>
                <c:pt idx="52">
                  <c:v>0.28100312268443201</c:v>
                </c:pt>
                <c:pt idx="53">
                  <c:v>0.2796847192868257</c:v>
                </c:pt>
                <c:pt idx="54">
                  <c:v>0.27899641583846674</c:v>
                </c:pt>
                <c:pt idx="55">
                  <c:v>0.27846236580522266</c:v>
                </c:pt>
                <c:pt idx="56">
                  <c:v>0.27840579180490765</c:v>
                </c:pt>
                <c:pt idx="57">
                  <c:v>0.28099024075018181</c:v>
                </c:pt>
                <c:pt idx="58">
                  <c:v>0.28387294523599105</c:v>
                </c:pt>
                <c:pt idx="59">
                  <c:v>0.28302960945100497</c:v>
                </c:pt>
                <c:pt idx="60">
                  <c:v>0.28498068572814611</c:v>
                </c:pt>
                <c:pt idx="61">
                  <c:v>0.28575436509692492</c:v>
                </c:pt>
                <c:pt idx="62">
                  <c:v>0.28639609898800999</c:v>
                </c:pt>
                <c:pt idx="63">
                  <c:v>0.28554514950865362</c:v>
                </c:pt>
                <c:pt idx="64">
                  <c:v>0.28479719934631037</c:v>
                </c:pt>
                <c:pt idx="65">
                  <c:v>0.28417797799164013</c:v>
                </c:pt>
                <c:pt idx="66">
                  <c:v>0.28504617523560288</c:v>
                </c:pt>
                <c:pt idx="67">
                  <c:v>0.28755918103935119</c:v>
                </c:pt>
                <c:pt idx="68">
                  <c:v>0.28771592104641242</c:v>
                </c:pt>
                <c:pt idx="69">
                  <c:v>0.28678194582463173</c:v>
                </c:pt>
                <c:pt idx="70">
                  <c:v>0.28553067860470865</c:v>
                </c:pt>
                <c:pt idx="71">
                  <c:v>0.28141977562855158</c:v>
                </c:pt>
                <c:pt idx="72">
                  <c:v>0.28199116637265953</c:v>
                </c:pt>
                <c:pt idx="73">
                  <c:v>0.28085897285544531</c:v>
                </c:pt>
                <c:pt idx="74">
                  <c:v>0.28379253188114606</c:v>
                </c:pt>
                <c:pt idx="75">
                  <c:v>0.28361101367881519</c:v>
                </c:pt>
                <c:pt idx="76">
                  <c:v>0.28178000301903866</c:v>
                </c:pt>
                <c:pt idx="77">
                  <c:v>0.28099024075018181</c:v>
                </c:pt>
                <c:pt idx="78">
                  <c:v>0.28069266902380396</c:v>
                </c:pt>
                <c:pt idx="79">
                  <c:v>0.28324553011661457</c:v>
                </c:pt>
                <c:pt idx="80">
                  <c:v>0.28313819134373347</c:v>
                </c:pt>
                <c:pt idx="81">
                  <c:v>0.2822986192544229</c:v>
                </c:pt>
                <c:pt idx="82">
                  <c:v>0.2824760920471025</c:v>
                </c:pt>
                <c:pt idx="83">
                  <c:v>0.28268730285584687</c:v>
                </c:pt>
                <c:pt idx="84">
                  <c:v>0.28348510892477896</c:v>
                </c:pt>
                <c:pt idx="85">
                  <c:v>0.28171122514136859</c:v>
                </c:pt>
                <c:pt idx="86">
                  <c:v>0.28081695741030782</c:v>
                </c:pt>
                <c:pt idx="87">
                  <c:v>0.27754827564585199</c:v>
                </c:pt>
                <c:pt idx="88">
                  <c:v>0.2762933892843798</c:v>
                </c:pt>
                <c:pt idx="89">
                  <c:v>0.27554803582350657</c:v>
                </c:pt>
                <c:pt idx="90">
                  <c:v>0.27512019130589932</c:v>
                </c:pt>
                <c:pt idx="91">
                  <c:v>0.27358070991390759</c:v>
                </c:pt>
                <c:pt idx="92">
                  <c:v>0.27296755096477293</c:v>
                </c:pt>
                <c:pt idx="93">
                  <c:v>0.27202755793895605</c:v>
                </c:pt>
                <c:pt idx="94">
                  <c:v>0.2733687352111111</c:v>
                </c:pt>
                <c:pt idx="95">
                  <c:v>0.27542110966861377</c:v>
                </c:pt>
                <c:pt idx="96">
                  <c:v>0.27703963370552814</c:v>
                </c:pt>
                <c:pt idx="97">
                  <c:v>0.28099024075018181</c:v>
                </c:pt>
                <c:pt idx="98">
                  <c:v>0.28099024075018181</c:v>
                </c:pt>
                <c:pt idx="99">
                  <c:v>0.27568472597358479</c:v>
                </c:pt>
                <c:pt idx="100">
                  <c:v>0.27557779508696612</c:v>
                </c:pt>
                <c:pt idx="101">
                  <c:v>0.27622804212148488</c:v>
                </c:pt>
                <c:pt idx="102">
                  <c:v>0.27567737797651587</c:v>
                </c:pt>
                <c:pt idx="103">
                  <c:v>0.27411664956280651</c:v>
                </c:pt>
                <c:pt idx="104">
                  <c:v>0.27254905737890583</c:v>
                </c:pt>
                <c:pt idx="105">
                  <c:v>0.27413195011013503</c:v>
                </c:pt>
                <c:pt idx="106">
                  <c:v>0.27383114360785782</c:v>
                </c:pt>
                <c:pt idx="107">
                  <c:v>0.27298426302351519</c:v>
                </c:pt>
                <c:pt idx="108">
                  <c:v>0.27159579793460975</c:v>
                </c:pt>
                <c:pt idx="109">
                  <c:v>0.27039122030789176</c:v>
                </c:pt>
                <c:pt idx="110">
                  <c:v>0.27102764824913861</c:v>
                </c:pt>
                <c:pt idx="111">
                  <c:v>0.27086891160431725</c:v>
                </c:pt>
                <c:pt idx="112">
                  <c:v>0.27191397697975933</c:v>
                </c:pt>
                <c:pt idx="113">
                  <c:v>0.27237006464261687</c:v>
                </c:pt>
                <c:pt idx="114">
                  <c:v>0.27297677604276727</c:v>
                </c:pt>
                <c:pt idx="115">
                  <c:v>0.27294175082482175</c:v>
                </c:pt>
                <c:pt idx="116">
                  <c:v>0.27215343645317885</c:v>
                </c:pt>
                <c:pt idx="117">
                  <c:v>0.27091177908571257</c:v>
                </c:pt>
                <c:pt idx="118">
                  <c:v>0.27057796887785274</c:v>
                </c:pt>
                <c:pt idx="119">
                  <c:v>0.27036957942913081</c:v>
                </c:pt>
                <c:pt idx="120">
                  <c:v>0.26999934723739133</c:v>
                </c:pt>
                <c:pt idx="121">
                  <c:v>0.26865513822661291</c:v>
                </c:pt>
                <c:pt idx="122">
                  <c:v>0.268827040316166</c:v>
                </c:pt>
                <c:pt idx="123">
                  <c:v>0.26755017410500315</c:v>
                </c:pt>
                <c:pt idx="124">
                  <c:v>0.26764206974679566</c:v>
                </c:pt>
                <c:pt idx="125">
                  <c:v>0.26687976762028526</c:v>
                </c:pt>
                <c:pt idx="126">
                  <c:v>0.26958543011432129</c:v>
                </c:pt>
                <c:pt idx="127">
                  <c:v>0.27152648368502008</c:v>
                </c:pt>
                <c:pt idx="128">
                  <c:v>0.27156968697691258</c:v>
                </c:pt>
                <c:pt idx="129">
                  <c:v>0.27175968679077089</c:v>
                </c:pt>
                <c:pt idx="130">
                  <c:v>0.27323801701184885</c:v>
                </c:pt>
                <c:pt idx="131">
                  <c:v>0.2742828187579866</c:v>
                </c:pt>
                <c:pt idx="132">
                  <c:v>0.27447470794818851</c:v>
                </c:pt>
                <c:pt idx="133">
                  <c:v>0.27527861604550175</c:v>
                </c:pt>
                <c:pt idx="134">
                  <c:v>0.27626077852131614</c:v>
                </c:pt>
                <c:pt idx="135">
                  <c:v>0.27525764845308587</c:v>
                </c:pt>
                <c:pt idx="136">
                  <c:v>0.28099024075018181</c:v>
                </c:pt>
                <c:pt idx="137">
                  <c:v>0.28099024075018181</c:v>
                </c:pt>
                <c:pt idx="138">
                  <c:v>0.280989196402953</c:v>
                </c:pt>
                <c:pt idx="139">
                  <c:v>0.28209991352074937</c:v>
                </c:pt>
                <c:pt idx="140">
                  <c:v>0.28158283882385832</c:v>
                </c:pt>
                <c:pt idx="141">
                  <c:v>0.28021745988288038</c:v>
                </c:pt>
                <c:pt idx="142">
                  <c:v>0.28130247573892297</c:v>
                </c:pt>
                <c:pt idx="143">
                  <c:v>0.28198389529232648</c:v>
                </c:pt>
                <c:pt idx="144">
                  <c:v>0.28170987328399444</c:v>
                </c:pt>
                <c:pt idx="145">
                  <c:v>0.2812767256289071</c:v>
                </c:pt>
                <c:pt idx="146">
                  <c:v>0.28147897073039752</c:v>
                </c:pt>
                <c:pt idx="147">
                  <c:v>0.2809205350920122</c:v>
                </c:pt>
                <c:pt idx="148">
                  <c:v>0.27888819852717955</c:v>
                </c:pt>
                <c:pt idx="149">
                  <c:v>0.27935088475878644</c:v>
                </c:pt>
                <c:pt idx="150">
                  <c:v>0.27905463279810649</c:v>
                </c:pt>
                <c:pt idx="151">
                  <c:v>0.27759432782048599</c:v>
                </c:pt>
                <c:pt idx="152">
                  <c:v>0.27749831114619106</c:v>
                </c:pt>
                <c:pt idx="153">
                  <c:v>0.27697225968952721</c:v>
                </c:pt>
                <c:pt idx="154">
                  <c:v>0.27850515907430118</c:v>
                </c:pt>
                <c:pt idx="155">
                  <c:v>0.27873190048130692</c:v>
                </c:pt>
                <c:pt idx="156">
                  <c:v>0.28024262639868736</c:v>
                </c:pt>
                <c:pt idx="157">
                  <c:v>0.27900357828760192</c:v>
                </c:pt>
                <c:pt idx="158">
                  <c:v>0.27899180269224538</c:v>
                </c:pt>
                <c:pt idx="159">
                  <c:v>0.28099024075018181</c:v>
                </c:pt>
                <c:pt idx="160">
                  <c:v>0.28113232671885824</c:v>
                </c:pt>
                <c:pt idx="161">
                  <c:v>0.28122736316394659</c:v>
                </c:pt>
                <c:pt idx="162">
                  <c:v>0.28064254730799132</c:v>
                </c:pt>
                <c:pt idx="163">
                  <c:v>0.28183039901483758</c:v>
                </c:pt>
                <c:pt idx="164">
                  <c:v>0.28107467818512649</c:v>
                </c:pt>
                <c:pt idx="165">
                  <c:v>0.28036374198464786</c:v>
                </c:pt>
                <c:pt idx="166">
                  <c:v>0.28064113347157127</c:v>
                </c:pt>
                <c:pt idx="167">
                  <c:v>0.28166538571140382</c:v>
                </c:pt>
                <c:pt idx="168">
                  <c:v>0.28063319755368338</c:v>
                </c:pt>
                <c:pt idx="169">
                  <c:v>0.28093245826741337</c:v>
                </c:pt>
                <c:pt idx="170">
                  <c:v>0.28111617221055785</c:v>
                </c:pt>
                <c:pt idx="171">
                  <c:v>0.27975698750881872</c:v>
                </c:pt>
                <c:pt idx="172">
                  <c:v>0.27984909434032601</c:v>
                </c:pt>
                <c:pt idx="173">
                  <c:v>0.28011168133334396</c:v>
                </c:pt>
                <c:pt idx="174">
                  <c:v>0.27962906634431833</c:v>
                </c:pt>
                <c:pt idx="175">
                  <c:v>0.27849413441387694</c:v>
                </c:pt>
                <c:pt idx="176">
                  <c:v>0.27669111581275302</c:v>
                </c:pt>
                <c:pt idx="177">
                  <c:v>0.27621280287676359</c:v>
                </c:pt>
                <c:pt idx="178">
                  <c:v>0.27614307881251166</c:v>
                </c:pt>
                <c:pt idx="179">
                  <c:v>0.27628552880253837</c:v>
                </c:pt>
                <c:pt idx="180">
                  <c:v>0.27566769599331731</c:v>
                </c:pt>
                <c:pt idx="181">
                  <c:v>0.27615632923251077</c:v>
                </c:pt>
                <c:pt idx="182">
                  <c:v>0.27647573232141548</c:v>
                </c:pt>
                <c:pt idx="183">
                  <c:v>0.27856801678585186</c:v>
                </c:pt>
                <c:pt idx="184">
                  <c:v>0.2785994590582539</c:v>
                </c:pt>
                <c:pt idx="185">
                  <c:v>0.27922213586875494</c:v>
                </c:pt>
                <c:pt idx="186">
                  <c:v>0.28080621495908398</c:v>
                </c:pt>
                <c:pt idx="187">
                  <c:v>0.27872980064984165</c:v>
                </c:pt>
                <c:pt idx="188">
                  <c:v>0.27828866704683131</c:v>
                </c:pt>
                <c:pt idx="189">
                  <c:v>0.27968314947911832</c:v>
                </c:pt>
                <c:pt idx="190">
                  <c:v>0.27869224220854472</c:v>
                </c:pt>
                <c:pt idx="191">
                  <c:v>0.27810635770215619</c:v>
                </c:pt>
                <c:pt idx="192">
                  <c:v>0.27861537885190579</c:v>
                </c:pt>
                <c:pt idx="193">
                  <c:v>0.27773417264776196</c:v>
                </c:pt>
                <c:pt idx="194">
                  <c:v>0.2782592218735353</c:v>
                </c:pt>
                <c:pt idx="195">
                  <c:v>0.2769505829228604</c:v>
                </c:pt>
                <c:pt idx="196">
                  <c:v>0.27640639840685516</c:v>
                </c:pt>
                <c:pt idx="197">
                  <c:v>0.27609489192859932</c:v>
                </c:pt>
                <c:pt idx="198">
                  <c:v>0.27636655526749515</c:v>
                </c:pt>
                <c:pt idx="199">
                  <c:v>0.27722946665839776</c:v>
                </c:pt>
                <c:pt idx="200">
                  <c:v>0.28099024075018181</c:v>
                </c:pt>
                <c:pt idx="201">
                  <c:v>0.28099024075018181</c:v>
                </c:pt>
                <c:pt idx="202">
                  <c:v>0.28030708149792688</c:v>
                </c:pt>
                <c:pt idx="203">
                  <c:v>0.27847240749870478</c:v>
                </c:pt>
                <c:pt idx="204">
                  <c:v>0.27617841590484232</c:v>
                </c:pt>
                <c:pt idx="205">
                  <c:v>0.27824621178121767</c:v>
                </c:pt>
                <c:pt idx="206">
                  <c:v>0.27834926556420037</c:v>
                </c:pt>
                <c:pt idx="207">
                  <c:v>0.27936995265599868</c:v>
                </c:pt>
                <c:pt idx="208">
                  <c:v>0.27909317533140671</c:v>
                </c:pt>
                <c:pt idx="209">
                  <c:v>0.27788573495202024</c:v>
                </c:pt>
                <c:pt idx="210">
                  <c:v>0.27967929309070833</c:v>
                </c:pt>
                <c:pt idx="211">
                  <c:v>0.27937150537658606</c:v>
                </c:pt>
                <c:pt idx="212">
                  <c:v>0.27927814053469763</c:v>
                </c:pt>
                <c:pt idx="213">
                  <c:v>0.27901301108865034</c:v>
                </c:pt>
                <c:pt idx="214">
                  <c:v>0.27799011211598962</c:v>
                </c:pt>
                <c:pt idx="215">
                  <c:v>0.27731084377220327</c:v>
                </c:pt>
                <c:pt idx="216">
                  <c:v>0.27630573506257949</c:v>
                </c:pt>
                <c:pt idx="217">
                  <c:v>0.2766820493486849</c:v>
                </c:pt>
                <c:pt idx="218">
                  <c:v>0.27599170917359045</c:v>
                </c:pt>
                <c:pt idx="219">
                  <c:v>0.2767394898273437</c:v>
                </c:pt>
                <c:pt idx="220">
                  <c:v>0.27758366455720629</c:v>
                </c:pt>
                <c:pt idx="221">
                  <c:v>0.27729810482721529</c:v>
                </c:pt>
                <c:pt idx="222">
                  <c:v>0.28099024075018181</c:v>
                </c:pt>
                <c:pt idx="223">
                  <c:v>0.28159322099932854</c:v>
                </c:pt>
                <c:pt idx="224">
                  <c:v>0.28220555296616706</c:v>
                </c:pt>
                <c:pt idx="225">
                  <c:v>0.28261030166800827</c:v>
                </c:pt>
                <c:pt idx="226">
                  <c:v>0.28281810085733716</c:v>
                </c:pt>
                <c:pt idx="227">
                  <c:v>0.28362392067299202</c:v>
                </c:pt>
                <c:pt idx="228">
                  <c:v>0.28486334382936235</c:v>
                </c:pt>
                <c:pt idx="229">
                  <c:v>0.28550530440354072</c:v>
                </c:pt>
                <c:pt idx="230">
                  <c:v>0.28859645278923979</c:v>
                </c:pt>
                <c:pt idx="231">
                  <c:v>0.28777029614225297</c:v>
                </c:pt>
                <c:pt idx="232">
                  <c:v>0.28870781105588988</c:v>
                </c:pt>
                <c:pt idx="233">
                  <c:v>0.28864171156429985</c:v>
                </c:pt>
                <c:pt idx="234">
                  <c:v>0.28882974006085776</c:v>
                </c:pt>
                <c:pt idx="235">
                  <c:v>0.28886102530185143</c:v>
                </c:pt>
                <c:pt idx="236">
                  <c:v>0.28839068845234095</c:v>
                </c:pt>
                <c:pt idx="237">
                  <c:v>0.28975959064673162</c:v>
                </c:pt>
                <c:pt idx="238">
                  <c:v>0.288946194677486</c:v>
                </c:pt>
                <c:pt idx="239">
                  <c:v>0.28784066354667454</c:v>
                </c:pt>
                <c:pt idx="240">
                  <c:v>0.28872253878980036</c:v>
                </c:pt>
                <c:pt idx="241">
                  <c:v>0.28910035389741801</c:v>
                </c:pt>
                <c:pt idx="242">
                  <c:v>0.28099024075018181</c:v>
                </c:pt>
                <c:pt idx="243">
                  <c:v>0.2790849405846127</c:v>
                </c:pt>
                <c:pt idx="244">
                  <c:v>0.27861558577734286</c:v>
                </c:pt>
                <c:pt idx="245">
                  <c:v>0.27800619008607691</c:v>
                </c:pt>
                <c:pt idx="246">
                  <c:v>0.27723610753740918</c:v>
                </c:pt>
                <c:pt idx="247">
                  <c:v>0.27654427748966137</c:v>
                </c:pt>
                <c:pt idx="248">
                  <c:v>0.27617143111188086</c:v>
                </c:pt>
                <c:pt idx="249">
                  <c:v>0.2759623351876242</c:v>
                </c:pt>
                <c:pt idx="250">
                  <c:v>0.27529758397926668</c:v>
                </c:pt>
                <c:pt idx="251">
                  <c:v>0.27457645386009372</c:v>
                </c:pt>
                <c:pt idx="252">
                  <c:v>0.27454100327277325</c:v>
                </c:pt>
                <c:pt idx="253">
                  <c:v>0.27165991492898733</c:v>
                </c:pt>
                <c:pt idx="254">
                  <c:v>0.27098156897653014</c:v>
                </c:pt>
                <c:pt idx="255">
                  <c:v>0.27112071210433092</c:v>
                </c:pt>
                <c:pt idx="256">
                  <c:v>0.27100819610242644</c:v>
                </c:pt>
                <c:pt idx="257">
                  <c:v>0.26952714372869035</c:v>
                </c:pt>
                <c:pt idx="258">
                  <c:v>0.26854057346554028</c:v>
                </c:pt>
                <c:pt idx="259">
                  <c:v>0.2693421265386699</c:v>
                </c:pt>
                <c:pt idx="260">
                  <c:v>0.27035302874155326</c:v>
                </c:pt>
                <c:pt idx="261">
                  <c:v>0.28099024075018181</c:v>
                </c:pt>
                <c:pt idx="262">
                  <c:v>0.28016579922069335</c:v>
                </c:pt>
                <c:pt idx="263">
                  <c:v>0.28039792994884188</c:v>
                </c:pt>
                <c:pt idx="264">
                  <c:v>0.27992464446822174</c:v>
                </c:pt>
                <c:pt idx="265">
                  <c:v>0.27923463065415527</c:v>
                </c:pt>
                <c:pt idx="266">
                  <c:v>0.27974948734411786</c:v>
                </c:pt>
                <c:pt idx="267">
                  <c:v>0.27806193026387505</c:v>
                </c:pt>
                <c:pt idx="268">
                  <c:v>0.27238188801241386</c:v>
                </c:pt>
                <c:pt idx="269">
                  <c:v>0.27245895773331846</c:v>
                </c:pt>
                <c:pt idx="270">
                  <c:v>0.27385408182995341</c:v>
                </c:pt>
                <c:pt idx="271">
                  <c:v>0.27559256799903131</c:v>
                </c:pt>
                <c:pt idx="272">
                  <c:v>0.27681876217719348</c:v>
                </c:pt>
                <c:pt idx="273">
                  <c:v>0.27799216365415091</c:v>
                </c:pt>
                <c:pt idx="274">
                  <c:v>0.27949229904836725</c:v>
                </c:pt>
                <c:pt idx="275">
                  <c:v>0.27883863713125473</c:v>
                </c:pt>
                <c:pt idx="276">
                  <c:v>0.27826967967301036</c:v>
                </c:pt>
                <c:pt idx="277">
                  <c:v>0.27843739358454694</c:v>
                </c:pt>
                <c:pt idx="278">
                  <c:v>0.27847444428449997</c:v>
                </c:pt>
                <c:pt idx="279">
                  <c:v>0.27840756524688104</c:v>
                </c:pt>
                <c:pt idx="280">
                  <c:v>0.27913961475740257</c:v>
                </c:pt>
                <c:pt idx="281">
                  <c:v>0.27935387611332013</c:v>
                </c:pt>
                <c:pt idx="282">
                  <c:v>0.28014206611735853</c:v>
                </c:pt>
                <c:pt idx="283">
                  <c:v>0.28099024075018181</c:v>
                </c:pt>
                <c:pt idx="284">
                  <c:v>0.28217093048740893</c:v>
                </c:pt>
                <c:pt idx="285">
                  <c:v>0.28313229876420176</c:v>
                </c:pt>
                <c:pt idx="286">
                  <c:v>0.28151429005799911</c:v>
                </c:pt>
                <c:pt idx="287">
                  <c:v>0.28138664219875459</c:v>
                </c:pt>
                <c:pt idx="288">
                  <c:v>0.28184583092980864</c:v>
                </c:pt>
                <c:pt idx="289">
                  <c:v>0.28372384304313841</c:v>
                </c:pt>
                <c:pt idx="290">
                  <c:v>0.28304806222865952</c:v>
                </c:pt>
                <c:pt idx="291">
                  <c:v>0.28405795492034641</c:v>
                </c:pt>
                <c:pt idx="292">
                  <c:v>0.28366452830800593</c:v>
                </c:pt>
                <c:pt idx="293">
                  <c:v>0.28202589339384032</c:v>
                </c:pt>
                <c:pt idx="294">
                  <c:v>0.28116344550887612</c:v>
                </c:pt>
                <c:pt idx="295">
                  <c:v>0.28231216656077451</c:v>
                </c:pt>
                <c:pt idx="296">
                  <c:v>0.28205214143147417</c:v>
                </c:pt>
                <c:pt idx="297">
                  <c:v>0.27976334302927514</c:v>
                </c:pt>
                <c:pt idx="298">
                  <c:v>0.27912387565178315</c:v>
                </c:pt>
                <c:pt idx="299">
                  <c:v>0.28104693211893506</c:v>
                </c:pt>
                <c:pt idx="300">
                  <c:v>0.27992285236196285</c:v>
                </c:pt>
                <c:pt idx="301">
                  <c:v>0.28006438467518624</c:v>
                </c:pt>
                <c:pt idx="302">
                  <c:v>0.28069572498947049</c:v>
                </c:pt>
                <c:pt idx="303">
                  <c:v>0.28099024075018181</c:v>
                </c:pt>
                <c:pt idx="304">
                  <c:v>0.28099024075018181</c:v>
                </c:pt>
                <c:pt idx="305">
                  <c:v>0.28052320033425415</c:v>
                </c:pt>
                <c:pt idx="306">
                  <c:v>0.27913833724816173</c:v>
                </c:pt>
                <c:pt idx="307">
                  <c:v>0.27980189165334729</c:v>
                </c:pt>
                <c:pt idx="308">
                  <c:v>0.27983859755219831</c:v>
                </c:pt>
                <c:pt idx="309">
                  <c:v>0.28052631621805657</c:v>
                </c:pt>
                <c:pt idx="310">
                  <c:v>0.27905848016133833</c:v>
                </c:pt>
                <c:pt idx="311">
                  <c:v>0.27833384564693747</c:v>
                </c:pt>
                <c:pt idx="312">
                  <c:v>0.27743923381708535</c:v>
                </c:pt>
                <c:pt idx="313">
                  <c:v>0.27815582136287564</c:v>
                </c:pt>
                <c:pt idx="314">
                  <c:v>0.27897834868466531</c:v>
                </c:pt>
                <c:pt idx="315">
                  <c:v>0.27818214576627653</c:v>
                </c:pt>
                <c:pt idx="316">
                  <c:v>0.2784822276798431</c:v>
                </c:pt>
                <c:pt idx="317">
                  <c:v>0.27861669511639475</c:v>
                </c:pt>
                <c:pt idx="318">
                  <c:v>0.28006183693715853</c:v>
                </c:pt>
                <c:pt idx="319">
                  <c:v>0.28269221393844923</c:v>
                </c:pt>
                <c:pt idx="320">
                  <c:v>0.2811902996327787</c:v>
                </c:pt>
                <c:pt idx="321">
                  <c:v>0.28278064483288234</c:v>
                </c:pt>
                <c:pt idx="322">
                  <c:v>0.28145754866374928</c:v>
                </c:pt>
                <c:pt idx="323">
                  <c:v>0.28142601112532933</c:v>
                </c:pt>
                <c:pt idx="324">
                  <c:v>0.28099018080430743</c:v>
                </c:pt>
                <c:pt idx="325">
                  <c:v>0.27957824777917573</c:v>
                </c:pt>
                <c:pt idx="326">
                  <c:v>0.27852161037110673</c:v>
                </c:pt>
                <c:pt idx="327">
                  <c:v>0.27916261522936842</c:v>
                </c:pt>
                <c:pt idx="328">
                  <c:v>0.27794972791122169</c:v>
                </c:pt>
                <c:pt idx="329">
                  <c:v>0.27680746614186086</c:v>
                </c:pt>
                <c:pt idx="330">
                  <c:v>0.27664490220733512</c:v>
                </c:pt>
                <c:pt idx="331">
                  <c:v>0.2767036802242745</c:v>
                </c:pt>
                <c:pt idx="332">
                  <c:v>0.27691951295492134</c:v>
                </c:pt>
                <c:pt idx="333">
                  <c:v>0.275269518080553</c:v>
                </c:pt>
                <c:pt idx="334">
                  <c:v>0.27645240082254141</c:v>
                </c:pt>
                <c:pt idx="335">
                  <c:v>0.27538591156300707</c:v>
                </c:pt>
                <c:pt idx="336">
                  <c:v>0.27467685439349016</c:v>
                </c:pt>
                <c:pt idx="337">
                  <c:v>0.27532361218726398</c:v>
                </c:pt>
                <c:pt idx="338">
                  <c:v>0.27486631143926554</c:v>
                </c:pt>
                <c:pt idx="339">
                  <c:v>0.27154774416075195</c:v>
                </c:pt>
                <c:pt idx="340">
                  <c:v>0.2704984584058529</c:v>
                </c:pt>
                <c:pt idx="341">
                  <c:v>0.27033872755893473</c:v>
                </c:pt>
                <c:pt idx="342">
                  <c:v>0.26867461668265497</c:v>
                </c:pt>
                <c:pt idx="343">
                  <c:v>0.26767236223560126</c:v>
                </c:pt>
                <c:pt idx="344">
                  <c:v>0.28099024075018181</c:v>
                </c:pt>
                <c:pt idx="345">
                  <c:v>0.28099024075018181</c:v>
                </c:pt>
                <c:pt idx="346">
                  <c:v>0.2814013656668628</c:v>
                </c:pt>
                <c:pt idx="347">
                  <c:v>0.28204387641184436</c:v>
                </c:pt>
                <c:pt idx="348">
                  <c:v>0.28154004556453083</c:v>
                </c:pt>
                <c:pt idx="349">
                  <c:v>0.28114752274282523</c:v>
                </c:pt>
                <c:pt idx="350">
                  <c:v>0.27995166531616722</c:v>
                </c:pt>
                <c:pt idx="351">
                  <c:v>0.27883984103390497</c:v>
                </c:pt>
                <c:pt idx="352">
                  <c:v>0.27820770777417764</c:v>
                </c:pt>
                <c:pt idx="353">
                  <c:v>0.27781913840707795</c:v>
                </c:pt>
                <c:pt idx="354">
                  <c:v>0.27557317275988685</c:v>
                </c:pt>
                <c:pt idx="355">
                  <c:v>0.27561847175208126</c:v>
                </c:pt>
                <c:pt idx="356">
                  <c:v>0.27657633892559141</c:v>
                </c:pt>
                <c:pt idx="357">
                  <c:v>0.2764684328520769</c:v>
                </c:pt>
                <c:pt idx="358">
                  <c:v>0.27658795678643849</c:v>
                </c:pt>
                <c:pt idx="359">
                  <c:v>0.27671624988641957</c:v>
                </c:pt>
                <c:pt idx="360">
                  <c:v>0.27493711955835587</c:v>
                </c:pt>
                <c:pt idx="361">
                  <c:v>0.27415434432821728</c:v>
                </c:pt>
                <c:pt idx="362">
                  <c:v>0.27790003157260867</c:v>
                </c:pt>
                <c:pt idx="363">
                  <c:v>0.27841845590693531</c:v>
                </c:pt>
                <c:pt idx="364">
                  <c:v>0.27868850173888859</c:v>
                </c:pt>
                <c:pt idx="365">
                  <c:v>0.28113565301836396</c:v>
                </c:pt>
                <c:pt idx="366">
                  <c:v>0.28062765554946517</c:v>
                </c:pt>
                <c:pt idx="367">
                  <c:v>0.27911038449824283</c:v>
                </c:pt>
                <c:pt idx="368">
                  <c:v>0.27994824122089229</c:v>
                </c:pt>
                <c:pt idx="369">
                  <c:v>0.28082177128807845</c:v>
                </c:pt>
                <c:pt idx="370">
                  <c:v>0.28226661434503358</c:v>
                </c:pt>
                <c:pt idx="371">
                  <c:v>0.28179074002241228</c:v>
                </c:pt>
                <c:pt idx="372">
                  <c:v>0.28286410866739942</c:v>
                </c:pt>
                <c:pt idx="373">
                  <c:v>0.28219446013516863</c:v>
                </c:pt>
                <c:pt idx="374">
                  <c:v>0.28173905655133458</c:v>
                </c:pt>
                <c:pt idx="375">
                  <c:v>0.28139603023410042</c:v>
                </c:pt>
                <c:pt idx="376">
                  <c:v>0.27983058629833324</c:v>
                </c:pt>
                <c:pt idx="377">
                  <c:v>0.27930683494824299</c:v>
                </c:pt>
                <c:pt idx="378">
                  <c:v>0.27979448802159934</c:v>
                </c:pt>
                <c:pt idx="379">
                  <c:v>0.28024329097899148</c:v>
                </c:pt>
                <c:pt idx="380">
                  <c:v>0.28089832324243458</c:v>
                </c:pt>
                <c:pt idx="381">
                  <c:v>0.28185577757530067</c:v>
                </c:pt>
                <c:pt idx="382">
                  <c:v>0.28313349112191699</c:v>
                </c:pt>
                <c:pt idx="383">
                  <c:v>0.28343133131070702</c:v>
                </c:pt>
                <c:pt idx="384">
                  <c:v>0.28099024075018181</c:v>
                </c:pt>
                <c:pt idx="385">
                  <c:v>0.28099024075018181</c:v>
                </c:pt>
                <c:pt idx="386">
                  <c:v>0.28050158947792386</c:v>
                </c:pt>
                <c:pt idx="387">
                  <c:v>0.28053235430231627</c:v>
                </c:pt>
                <c:pt idx="388">
                  <c:v>0.28072405342848994</c:v>
                </c:pt>
                <c:pt idx="389">
                  <c:v>0.28004163927759418</c:v>
                </c:pt>
                <c:pt idx="390">
                  <c:v>0.28054528950357116</c:v>
                </c:pt>
                <c:pt idx="391">
                  <c:v>0.27989762839833815</c:v>
                </c:pt>
                <c:pt idx="392">
                  <c:v>0.27931899817064837</c:v>
                </c:pt>
                <c:pt idx="393">
                  <c:v>0.27943406942738974</c:v>
                </c:pt>
                <c:pt idx="394">
                  <c:v>0.27853222477556483</c:v>
                </c:pt>
                <c:pt idx="395">
                  <c:v>0.27865309866087967</c:v>
                </c:pt>
                <c:pt idx="396">
                  <c:v>0.27836041898925434</c:v>
                </c:pt>
                <c:pt idx="397">
                  <c:v>0.27827857367695369</c:v>
                </c:pt>
                <c:pt idx="398">
                  <c:v>0.27879719502522943</c:v>
                </c:pt>
                <c:pt idx="399">
                  <c:v>0.27839952616923513</c:v>
                </c:pt>
                <c:pt idx="400">
                  <c:v>0.27917794863883116</c:v>
                </c:pt>
                <c:pt idx="401">
                  <c:v>0.28016716473512671</c:v>
                </c:pt>
                <c:pt idx="402">
                  <c:v>0.27984466279449344</c:v>
                </c:pt>
                <c:pt idx="403">
                  <c:v>0.28051791232624862</c:v>
                </c:pt>
                <c:pt idx="404">
                  <c:v>0.28037917291528813</c:v>
                </c:pt>
                <c:pt idx="405">
                  <c:v>0.28054533736358367</c:v>
                </c:pt>
                <c:pt idx="406">
                  <c:v>0.28055934307758684</c:v>
                </c:pt>
                <c:pt idx="407">
                  <c:v>0.28099024075018181</c:v>
                </c:pt>
                <c:pt idx="408">
                  <c:v>0.28129907403151372</c:v>
                </c:pt>
                <c:pt idx="409">
                  <c:v>0.28095250145261791</c:v>
                </c:pt>
                <c:pt idx="410">
                  <c:v>0.28106423071857267</c:v>
                </c:pt>
                <c:pt idx="411">
                  <c:v>0.28139726537257087</c:v>
                </c:pt>
                <c:pt idx="412">
                  <c:v>0.28120876111212095</c:v>
                </c:pt>
                <c:pt idx="413">
                  <c:v>0.28062600694406853</c:v>
                </c:pt>
                <c:pt idx="414">
                  <c:v>0.27997568593397026</c:v>
                </c:pt>
                <c:pt idx="415">
                  <c:v>0.28030967192724449</c:v>
                </c:pt>
                <c:pt idx="416">
                  <c:v>0.28069473812284002</c:v>
                </c:pt>
                <c:pt idx="417">
                  <c:v>0.28007225351806753</c:v>
                </c:pt>
                <c:pt idx="418">
                  <c:v>0.28014411033044917</c:v>
                </c:pt>
                <c:pt idx="419">
                  <c:v>0.28040123580360499</c:v>
                </c:pt>
                <c:pt idx="420">
                  <c:v>0.28140810891014811</c:v>
                </c:pt>
                <c:pt idx="421">
                  <c:v>0.28056535874451088</c:v>
                </c:pt>
                <c:pt idx="422">
                  <c:v>0.28092557163240683</c:v>
                </c:pt>
                <c:pt idx="423">
                  <c:v>0.28041381756385847</c:v>
                </c:pt>
                <c:pt idx="424">
                  <c:v>0.27944869142226308</c:v>
                </c:pt>
                <c:pt idx="425">
                  <c:v>0.28001920333000063</c:v>
                </c:pt>
                <c:pt idx="426">
                  <c:v>0.28113850324740819</c:v>
                </c:pt>
                <c:pt idx="427">
                  <c:v>0.28192442703316389</c:v>
                </c:pt>
                <c:pt idx="428">
                  <c:v>0.28099024075018181</c:v>
                </c:pt>
                <c:pt idx="429">
                  <c:v>0.28074631259190008</c:v>
                </c:pt>
                <c:pt idx="430">
                  <c:v>0.28032625427530333</c:v>
                </c:pt>
                <c:pt idx="431">
                  <c:v>0.28128301198838523</c:v>
                </c:pt>
                <c:pt idx="432">
                  <c:v>0.28053174602127939</c:v>
                </c:pt>
                <c:pt idx="433">
                  <c:v>0.27996257207981862</c:v>
                </c:pt>
                <c:pt idx="434">
                  <c:v>0.27968939439451257</c:v>
                </c:pt>
                <c:pt idx="435">
                  <c:v>0.28028388430249063</c:v>
                </c:pt>
                <c:pt idx="436">
                  <c:v>0.28123280165211489</c:v>
                </c:pt>
                <c:pt idx="437">
                  <c:v>0.28148504401339575</c:v>
                </c:pt>
                <c:pt idx="438">
                  <c:v>0.28076662707379518</c:v>
                </c:pt>
                <c:pt idx="439">
                  <c:v>0.28047377432799941</c:v>
                </c:pt>
                <c:pt idx="440">
                  <c:v>0.27874366309207804</c:v>
                </c:pt>
                <c:pt idx="441">
                  <c:v>0.27770266033716634</c:v>
                </c:pt>
                <c:pt idx="442">
                  <c:v>0.27815799387084061</c:v>
                </c:pt>
                <c:pt idx="443">
                  <c:v>0.27802276788243924</c:v>
                </c:pt>
                <c:pt idx="444">
                  <c:v>0.27840824477348403</c:v>
                </c:pt>
                <c:pt idx="445">
                  <c:v>0.27810522848824909</c:v>
                </c:pt>
                <c:pt idx="446">
                  <c:v>0.276722004261584</c:v>
                </c:pt>
                <c:pt idx="447">
                  <c:v>0.27827459338294491</c:v>
                </c:pt>
                <c:pt idx="448">
                  <c:v>0.28099024075018181</c:v>
                </c:pt>
                <c:pt idx="449">
                  <c:v>0.27930396803512642</c:v>
                </c:pt>
                <c:pt idx="450">
                  <c:v>0.27928623052175544</c:v>
                </c:pt>
                <c:pt idx="451">
                  <c:v>0.27981349241735293</c:v>
                </c:pt>
                <c:pt idx="452">
                  <c:v>0.27870009454668349</c:v>
                </c:pt>
                <c:pt idx="453">
                  <c:v>0.278897707608113</c:v>
                </c:pt>
                <c:pt idx="454">
                  <c:v>0.27939712032956049</c:v>
                </c:pt>
                <c:pt idx="455">
                  <c:v>0.27946875116630016</c:v>
                </c:pt>
                <c:pt idx="456">
                  <c:v>0.27946120896517179</c:v>
                </c:pt>
                <c:pt idx="457">
                  <c:v>0.27848286988226439</c:v>
                </c:pt>
                <c:pt idx="458">
                  <c:v>0.27809779983366723</c:v>
                </c:pt>
                <c:pt idx="459">
                  <c:v>0.27714182804587162</c:v>
                </c:pt>
                <c:pt idx="460">
                  <c:v>0.2766803354248098</c:v>
                </c:pt>
                <c:pt idx="461">
                  <c:v>0.27768925831663099</c:v>
                </c:pt>
                <c:pt idx="462">
                  <c:v>0.27753834248149695</c:v>
                </c:pt>
                <c:pt idx="463">
                  <c:v>0.27807637892619042</c:v>
                </c:pt>
                <c:pt idx="464">
                  <c:v>0.27763321744902819</c:v>
                </c:pt>
                <c:pt idx="465">
                  <c:v>0.27823811626469031</c:v>
                </c:pt>
                <c:pt idx="466">
                  <c:v>0.27820330744418614</c:v>
                </c:pt>
                <c:pt idx="467">
                  <c:v>0.2786167617255953</c:v>
                </c:pt>
                <c:pt idx="468">
                  <c:v>0.27891192683203081</c:v>
                </c:pt>
                <c:pt idx="469">
                  <c:v>0.27967297588431689</c:v>
                </c:pt>
                <c:pt idx="470">
                  <c:v>0.28059872194446622</c:v>
                </c:pt>
                <c:pt idx="471">
                  <c:v>0.28054661266163872</c:v>
                </c:pt>
                <c:pt idx="472">
                  <c:v>0.28093612753083197</c:v>
                </c:pt>
                <c:pt idx="473">
                  <c:v>0.280646798412022</c:v>
                </c:pt>
                <c:pt idx="474">
                  <c:v>0.28070103956538695</c:v>
                </c:pt>
                <c:pt idx="475">
                  <c:v>0.28081543337821702</c:v>
                </c:pt>
                <c:pt idx="476">
                  <c:v>0.28073654314578389</c:v>
                </c:pt>
                <c:pt idx="477">
                  <c:v>0.2811590743718862</c:v>
                </c:pt>
                <c:pt idx="478">
                  <c:v>0.28155062568746586</c:v>
                </c:pt>
                <c:pt idx="479">
                  <c:v>0.2817601724981329</c:v>
                </c:pt>
                <c:pt idx="480">
                  <c:v>0.28156145534896554</c:v>
                </c:pt>
                <c:pt idx="481">
                  <c:v>0.28241519958154038</c:v>
                </c:pt>
                <c:pt idx="482">
                  <c:v>0.28207094243503983</c:v>
                </c:pt>
                <c:pt idx="483">
                  <c:v>0.28267972970244487</c:v>
                </c:pt>
                <c:pt idx="484">
                  <c:v>0.2842348783892244</c:v>
                </c:pt>
                <c:pt idx="485">
                  <c:v>0.28445898764831384</c:v>
                </c:pt>
                <c:pt idx="486">
                  <c:v>0.2841077616146987</c:v>
                </c:pt>
                <c:pt idx="487">
                  <c:v>0.28099024075018181</c:v>
                </c:pt>
                <c:pt idx="488">
                  <c:v>0.28099024075018181</c:v>
                </c:pt>
                <c:pt idx="489">
                  <c:v>0.28095202897033666</c:v>
                </c:pt>
                <c:pt idx="490">
                  <c:v>0.28080012601903009</c:v>
                </c:pt>
                <c:pt idx="491">
                  <c:v>0.28007843958963796</c:v>
                </c:pt>
                <c:pt idx="492">
                  <c:v>0.28099066293449843</c:v>
                </c:pt>
                <c:pt idx="493">
                  <c:v>0.27933626744860268</c:v>
                </c:pt>
                <c:pt idx="494">
                  <c:v>0.27891072301457887</c:v>
                </c:pt>
                <c:pt idx="495">
                  <c:v>0.28077859911786451</c:v>
                </c:pt>
                <c:pt idx="496">
                  <c:v>0.28059887046167692</c:v>
                </c:pt>
                <c:pt idx="497">
                  <c:v>0.28159992471958961</c:v>
                </c:pt>
                <c:pt idx="498">
                  <c:v>0.28169709269825632</c:v>
                </c:pt>
                <c:pt idx="499">
                  <c:v>0.28083143988380121</c:v>
                </c:pt>
                <c:pt idx="500">
                  <c:v>0.28041317663669779</c:v>
                </c:pt>
                <c:pt idx="501">
                  <c:v>0.28027372546540474</c:v>
                </c:pt>
                <c:pt idx="502">
                  <c:v>0.2801639658965478</c:v>
                </c:pt>
                <c:pt idx="503">
                  <c:v>0.28056727420855254</c:v>
                </c:pt>
                <c:pt idx="504">
                  <c:v>0.28022048292957707</c:v>
                </c:pt>
                <c:pt idx="505">
                  <c:v>0.28031122123243812</c:v>
                </c:pt>
                <c:pt idx="506">
                  <c:v>0.28012774783618621</c:v>
                </c:pt>
                <c:pt idx="507">
                  <c:v>0.28026698494768337</c:v>
                </c:pt>
                <c:pt idx="508">
                  <c:v>0.28104452220637349</c:v>
                </c:pt>
                <c:pt idx="509">
                  <c:v>0.28099024075018181</c:v>
                </c:pt>
                <c:pt idx="510">
                  <c:v>0.28068604532306252</c:v>
                </c:pt>
                <c:pt idx="511">
                  <c:v>0.28043255570878522</c:v>
                </c:pt>
                <c:pt idx="512">
                  <c:v>0.28048159047843768</c:v>
                </c:pt>
                <c:pt idx="513">
                  <c:v>0.28022476612376224</c:v>
                </c:pt>
                <c:pt idx="514">
                  <c:v>0.28084160647413775</c:v>
                </c:pt>
                <c:pt idx="515">
                  <c:v>0.28122105618399984</c:v>
                </c:pt>
                <c:pt idx="516">
                  <c:v>0.28109245449308645</c:v>
                </c:pt>
                <c:pt idx="517">
                  <c:v>0.2818869673450623</c:v>
                </c:pt>
                <c:pt idx="518">
                  <c:v>0.28107746039227</c:v>
                </c:pt>
                <c:pt idx="519">
                  <c:v>0.28071688921552207</c:v>
                </c:pt>
                <c:pt idx="520">
                  <c:v>0.28064392906870517</c:v>
                </c:pt>
                <c:pt idx="521">
                  <c:v>0.27996103943754835</c:v>
                </c:pt>
                <c:pt idx="522">
                  <c:v>0.28039528733384389</c:v>
                </c:pt>
                <c:pt idx="523">
                  <c:v>0.28071746047753587</c:v>
                </c:pt>
                <c:pt idx="524">
                  <c:v>0.28052300889709231</c:v>
                </c:pt>
                <c:pt idx="525">
                  <c:v>0.2812365653077562</c:v>
                </c:pt>
                <c:pt idx="526">
                  <c:v>0.28180685629888641</c:v>
                </c:pt>
                <c:pt idx="527">
                  <c:v>0.28100312068722733</c:v>
                </c:pt>
                <c:pt idx="528">
                  <c:v>0.28044110856136972</c:v>
                </c:pt>
                <c:pt idx="529">
                  <c:v>0.28004364838609885</c:v>
                </c:pt>
                <c:pt idx="530">
                  <c:v>0.27957972982288998</c:v>
                </c:pt>
                <c:pt idx="531">
                  <c:v>0.27983821793539215</c:v>
                </c:pt>
                <c:pt idx="532">
                  <c:v>0.27922502318171183</c:v>
                </c:pt>
                <c:pt idx="533">
                  <c:v>0.27971664596347268</c:v>
                </c:pt>
                <c:pt idx="534">
                  <c:v>0.27971266936852174</c:v>
                </c:pt>
                <c:pt idx="535">
                  <c:v>0.27964882805840147</c:v>
                </c:pt>
                <c:pt idx="536">
                  <c:v>0.28019969590943161</c:v>
                </c:pt>
                <c:pt idx="537">
                  <c:v>0.28063039112593424</c:v>
                </c:pt>
                <c:pt idx="538">
                  <c:v>0.28012546359817309</c:v>
                </c:pt>
                <c:pt idx="539">
                  <c:v>0.28059811186730355</c:v>
                </c:pt>
                <c:pt idx="540">
                  <c:v>0.28076609976457262</c:v>
                </c:pt>
                <c:pt idx="541">
                  <c:v>0.28161420551777799</c:v>
                </c:pt>
                <c:pt idx="542">
                  <c:v>0.28183400646030432</c:v>
                </c:pt>
                <c:pt idx="543">
                  <c:v>0.28200675304234984</c:v>
                </c:pt>
                <c:pt idx="544">
                  <c:v>0.28249182409741397</c:v>
                </c:pt>
                <c:pt idx="545">
                  <c:v>0.28226267533318478</c:v>
                </c:pt>
                <c:pt idx="546">
                  <c:v>0.28207559199752774</c:v>
                </c:pt>
                <c:pt idx="547">
                  <c:v>0.28250429876980848</c:v>
                </c:pt>
                <c:pt idx="548">
                  <c:v>0.28214904708768457</c:v>
                </c:pt>
                <c:pt idx="549">
                  <c:v>0.28282647209450867</c:v>
                </c:pt>
                <c:pt idx="550">
                  <c:v>0.28410839946510391</c:v>
                </c:pt>
                <c:pt idx="551">
                  <c:v>0.28099024075018181</c:v>
                </c:pt>
                <c:pt idx="552">
                  <c:v>0.28099024075018181</c:v>
                </c:pt>
                <c:pt idx="553">
                  <c:v>0.2821105441422978</c:v>
                </c:pt>
                <c:pt idx="554">
                  <c:v>0.28246310815543052</c:v>
                </c:pt>
                <c:pt idx="555">
                  <c:v>0.28244135303773266</c:v>
                </c:pt>
                <c:pt idx="556">
                  <c:v>0.2823043962860276</c:v>
                </c:pt>
                <c:pt idx="557">
                  <c:v>0.28245895995043946</c:v>
                </c:pt>
                <c:pt idx="558">
                  <c:v>0.28248872729839425</c:v>
                </c:pt>
                <c:pt idx="559">
                  <c:v>0.28196723465924561</c:v>
                </c:pt>
                <c:pt idx="560">
                  <c:v>0.2822656871517899</c:v>
                </c:pt>
                <c:pt idx="561">
                  <c:v>0.28194429980487434</c:v>
                </c:pt>
                <c:pt idx="562">
                  <c:v>0.28245071410375372</c:v>
                </c:pt>
                <c:pt idx="563">
                  <c:v>0.28254135722425872</c:v>
                </c:pt>
                <c:pt idx="564">
                  <c:v>0.28261828303049424</c:v>
                </c:pt>
                <c:pt idx="565">
                  <c:v>0.28253602989272847</c:v>
                </c:pt>
                <c:pt idx="566">
                  <c:v>0.28248323173827483</c:v>
                </c:pt>
                <c:pt idx="567">
                  <c:v>0.28239258046831484</c:v>
                </c:pt>
                <c:pt idx="568">
                  <c:v>0.28214806429953881</c:v>
                </c:pt>
                <c:pt idx="569">
                  <c:v>0.28266887342804053</c:v>
                </c:pt>
                <c:pt idx="570">
                  <c:v>0.28270680378667523</c:v>
                </c:pt>
                <c:pt idx="571">
                  <c:v>0.28269922215664189</c:v>
                </c:pt>
                <c:pt idx="572">
                  <c:v>0.28099024075018181</c:v>
                </c:pt>
                <c:pt idx="573">
                  <c:v>0.28031150482307282</c:v>
                </c:pt>
                <c:pt idx="574">
                  <c:v>0.27969531082867533</c:v>
                </c:pt>
                <c:pt idx="575">
                  <c:v>0.27987995547153055</c:v>
                </c:pt>
                <c:pt idx="576">
                  <c:v>0.28023298027913757</c:v>
                </c:pt>
                <c:pt idx="577">
                  <c:v>0.2802721213049798</c:v>
                </c:pt>
                <c:pt idx="578">
                  <c:v>0.28051315556762274</c:v>
                </c:pt>
                <c:pt idx="579">
                  <c:v>0.28051727217023159</c:v>
                </c:pt>
                <c:pt idx="580">
                  <c:v>0.28078535464698257</c:v>
                </c:pt>
                <c:pt idx="581">
                  <c:v>0.28087310350690503</c:v>
                </c:pt>
                <c:pt idx="582">
                  <c:v>0.2813088177562546</c:v>
                </c:pt>
                <c:pt idx="583">
                  <c:v>0.28049174279403288</c:v>
                </c:pt>
                <c:pt idx="584">
                  <c:v>0.28133083657044405</c:v>
                </c:pt>
                <c:pt idx="585">
                  <c:v>0.28132621478008601</c:v>
                </c:pt>
                <c:pt idx="586">
                  <c:v>0.28145221979077906</c:v>
                </c:pt>
                <c:pt idx="587">
                  <c:v>0.28138219968610051</c:v>
                </c:pt>
                <c:pt idx="588">
                  <c:v>0.28142159863241573</c:v>
                </c:pt>
                <c:pt idx="589">
                  <c:v>0.28117606217186647</c:v>
                </c:pt>
                <c:pt idx="590">
                  <c:v>0.28098765674907866</c:v>
                </c:pt>
                <c:pt idx="591">
                  <c:v>0.28061610806258991</c:v>
                </c:pt>
                <c:pt idx="592">
                  <c:v>0.28099024075018181</c:v>
                </c:pt>
                <c:pt idx="593">
                  <c:v>0.28127304588644642</c:v>
                </c:pt>
                <c:pt idx="594">
                  <c:v>0.28128685785617691</c:v>
                </c:pt>
                <c:pt idx="595">
                  <c:v>0.28091225730859676</c:v>
                </c:pt>
                <c:pt idx="596">
                  <c:v>0.28080130327931246</c:v>
                </c:pt>
                <c:pt idx="597">
                  <c:v>0.28111809751857897</c:v>
                </c:pt>
                <c:pt idx="598">
                  <c:v>0.28119632390256821</c:v>
                </c:pt>
                <c:pt idx="599">
                  <c:v>0.28108382094996842</c:v>
                </c:pt>
                <c:pt idx="600">
                  <c:v>0.28032848839157626</c:v>
                </c:pt>
                <c:pt idx="601">
                  <c:v>0.28017692030622432</c:v>
                </c:pt>
                <c:pt idx="602">
                  <c:v>0.27988814046240851</c:v>
                </c:pt>
                <c:pt idx="603">
                  <c:v>0.27975232237436115</c:v>
                </c:pt>
                <c:pt idx="604">
                  <c:v>0.28012970675051979</c:v>
                </c:pt>
                <c:pt idx="605">
                  <c:v>0.27994379025974386</c:v>
                </c:pt>
                <c:pt idx="606">
                  <c:v>0.27962824981877815</c:v>
                </c:pt>
                <c:pt idx="607">
                  <c:v>0.27936378324415512</c:v>
                </c:pt>
                <c:pt idx="608">
                  <c:v>0.27920696761995639</c:v>
                </c:pt>
                <c:pt idx="609">
                  <c:v>0.27942553994129582</c:v>
                </c:pt>
                <c:pt idx="610">
                  <c:v>0.28023928459164116</c:v>
                </c:pt>
                <c:pt idx="611">
                  <c:v>0.28022677854475397</c:v>
                </c:pt>
                <c:pt idx="612">
                  <c:v>0.28100777493355372</c:v>
                </c:pt>
                <c:pt idx="613">
                  <c:v>0.2801723866713644</c:v>
                </c:pt>
                <c:pt idx="614">
                  <c:v>0.2805069385723481</c:v>
                </c:pt>
                <c:pt idx="615">
                  <c:v>0.28040668325492069</c:v>
                </c:pt>
                <c:pt idx="616">
                  <c:v>0.28115199956185083</c:v>
                </c:pt>
                <c:pt idx="617">
                  <c:v>0.28193351949750411</c:v>
                </c:pt>
                <c:pt idx="618">
                  <c:v>0.2818632485758002</c:v>
                </c:pt>
                <c:pt idx="619">
                  <c:v>0.28147805732160003</c:v>
                </c:pt>
                <c:pt idx="620">
                  <c:v>0.28173175064276856</c:v>
                </c:pt>
                <c:pt idx="621">
                  <c:v>0.28153953150619948</c:v>
                </c:pt>
                <c:pt idx="622">
                  <c:v>0.28256387685217726</c:v>
                </c:pt>
                <c:pt idx="623">
                  <c:v>0.28210352892179175</c:v>
                </c:pt>
                <c:pt idx="624">
                  <c:v>0.28169310884701465</c:v>
                </c:pt>
                <c:pt idx="625">
                  <c:v>0.28271276854955973</c:v>
                </c:pt>
                <c:pt idx="626">
                  <c:v>0.28268903840654935</c:v>
                </c:pt>
                <c:pt idx="627">
                  <c:v>0.28316073361432098</c:v>
                </c:pt>
                <c:pt idx="628">
                  <c:v>0.28358731944005489</c:v>
                </c:pt>
                <c:pt idx="629">
                  <c:v>0.28411830685542871</c:v>
                </c:pt>
                <c:pt idx="630">
                  <c:v>0.28492962128511307</c:v>
                </c:pt>
                <c:pt idx="631">
                  <c:v>0.28099024075018181</c:v>
                </c:pt>
                <c:pt idx="632">
                  <c:v>0.28099024075018181</c:v>
                </c:pt>
                <c:pt idx="633">
                  <c:v>0.28118087763315996</c:v>
                </c:pt>
                <c:pt idx="634">
                  <c:v>0.28203096962454099</c:v>
                </c:pt>
                <c:pt idx="635">
                  <c:v>0.28234969011253747</c:v>
                </c:pt>
                <c:pt idx="636">
                  <c:v>0.2825783247148555</c:v>
                </c:pt>
                <c:pt idx="637">
                  <c:v>0.28227934515487224</c:v>
                </c:pt>
                <c:pt idx="638">
                  <c:v>0.28225885500382325</c:v>
                </c:pt>
                <c:pt idx="639">
                  <c:v>0.28187400104861671</c:v>
                </c:pt>
                <c:pt idx="640">
                  <c:v>0.28146473281077111</c:v>
                </c:pt>
                <c:pt idx="641">
                  <c:v>0.28080255251317227</c:v>
                </c:pt>
                <c:pt idx="642">
                  <c:v>0.2807508081361933</c:v>
                </c:pt>
                <c:pt idx="643">
                  <c:v>0.28154680208089444</c:v>
                </c:pt>
                <c:pt idx="644">
                  <c:v>0.28083709763475312</c:v>
                </c:pt>
                <c:pt idx="645">
                  <c:v>0.28146302169789617</c:v>
                </c:pt>
                <c:pt idx="646">
                  <c:v>0.28271953390354426</c:v>
                </c:pt>
                <c:pt idx="647">
                  <c:v>0.28221283925732166</c:v>
                </c:pt>
                <c:pt idx="648">
                  <c:v>0.28223275160101829</c:v>
                </c:pt>
                <c:pt idx="649">
                  <c:v>0.28209454407099932</c:v>
                </c:pt>
                <c:pt idx="650">
                  <c:v>0.28224273786445975</c:v>
                </c:pt>
                <c:pt idx="651">
                  <c:v>0.28119301065752178</c:v>
                </c:pt>
                <c:pt idx="652">
                  <c:v>0.28149044285764296</c:v>
                </c:pt>
                <c:pt idx="653">
                  <c:v>0.28227416068489969</c:v>
                </c:pt>
                <c:pt idx="654">
                  <c:v>0.28267450452371357</c:v>
                </c:pt>
                <c:pt idx="655">
                  <c:v>0.28206860302416364</c:v>
                </c:pt>
                <c:pt idx="656">
                  <c:v>0.28272725969728418</c:v>
                </c:pt>
                <c:pt idx="657">
                  <c:v>0.28273221460947517</c:v>
                </c:pt>
                <c:pt idx="658">
                  <c:v>0.28276645786351662</c:v>
                </c:pt>
                <c:pt idx="659">
                  <c:v>0.28345828302919945</c:v>
                </c:pt>
                <c:pt idx="660">
                  <c:v>0.28349530545151952</c:v>
                </c:pt>
                <c:pt idx="661">
                  <c:v>0.28398156072441488</c:v>
                </c:pt>
                <c:pt idx="662">
                  <c:v>0.28358647446964447</c:v>
                </c:pt>
                <c:pt idx="663">
                  <c:v>0.28330521167289691</c:v>
                </c:pt>
                <c:pt idx="664">
                  <c:v>0.28278492118228776</c:v>
                </c:pt>
                <c:pt idx="665">
                  <c:v>0.28154279348379441</c:v>
                </c:pt>
                <c:pt idx="666">
                  <c:v>0.28230609842458487</c:v>
                </c:pt>
                <c:pt idx="667">
                  <c:v>0.28241825486223887</c:v>
                </c:pt>
                <c:pt idx="668">
                  <c:v>0.28177988852590768</c:v>
                </c:pt>
                <c:pt idx="669">
                  <c:v>0.28146099008204678</c:v>
                </c:pt>
                <c:pt idx="670">
                  <c:v>0.28091070804505014</c:v>
                </c:pt>
                <c:pt idx="671">
                  <c:v>0.27992147725871719</c:v>
                </c:pt>
                <c:pt idx="672">
                  <c:v>0.28001917302492163</c:v>
                </c:pt>
                <c:pt idx="673">
                  <c:v>0.28099024075018181</c:v>
                </c:pt>
                <c:pt idx="674">
                  <c:v>0.28099024075018181</c:v>
                </c:pt>
                <c:pt idx="675">
                  <c:v>0.28116993435768206</c:v>
                </c:pt>
                <c:pt idx="676">
                  <c:v>0.28053654511454046</c:v>
                </c:pt>
                <c:pt idx="677">
                  <c:v>0.28088013850271631</c:v>
                </c:pt>
                <c:pt idx="678">
                  <c:v>0.28028855088681998</c:v>
                </c:pt>
                <c:pt idx="679">
                  <c:v>0.28067892613950862</c:v>
                </c:pt>
                <c:pt idx="680">
                  <c:v>0.28011990010648186</c:v>
                </c:pt>
                <c:pt idx="681">
                  <c:v>0.28027004701914648</c:v>
                </c:pt>
                <c:pt idx="682">
                  <c:v>0.27897893909586824</c:v>
                </c:pt>
                <c:pt idx="683">
                  <c:v>0.28095475652447666</c:v>
                </c:pt>
                <c:pt idx="684">
                  <c:v>0.28169252575838943</c:v>
                </c:pt>
                <c:pt idx="685">
                  <c:v>0.28253797254595792</c:v>
                </c:pt>
                <c:pt idx="686">
                  <c:v>0.28192634289707452</c:v>
                </c:pt>
                <c:pt idx="687">
                  <c:v>0.28229326379496056</c:v>
                </c:pt>
                <c:pt idx="688">
                  <c:v>0.28335355392036732</c:v>
                </c:pt>
                <c:pt idx="689">
                  <c:v>0.28459853210015401</c:v>
                </c:pt>
                <c:pt idx="690">
                  <c:v>0.28552358186675691</c:v>
                </c:pt>
                <c:pt idx="691">
                  <c:v>0.28472491031217928</c:v>
                </c:pt>
                <c:pt idx="692">
                  <c:v>0.28520933323626935</c:v>
                </c:pt>
                <c:pt idx="693">
                  <c:v>0.28498481104371343</c:v>
                </c:pt>
                <c:pt idx="694">
                  <c:v>0.28473295866027143</c:v>
                </c:pt>
                <c:pt idx="695">
                  <c:v>0.28099024075018181</c:v>
                </c:pt>
                <c:pt idx="696">
                  <c:v>0.28099024075018181</c:v>
                </c:pt>
                <c:pt idx="697">
                  <c:v>0.28108753216075077</c:v>
                </c:pt>
                <c:pt idx="698">
                  <c:v>0.28015876645457793</c:v>
                </c:pt>
                <c:pt idx="699">
                  <c:v>0.28012607078068552</c:v>
                </c:pt>
                <c:pt idx="700">
                  <c:v>0.28071753170226921</c:v>
                </c:pt>
                <c:pt idx="701">
                  <c:v>0.28109496010446838</c:v>
                </c:pt>
                <c:pt idx="702">
                  <c:v>0.28125509055231457</c:v>
                </c:pt>
                <c:pt idx="703">
                  <c:v>0.28218516348384415</c:v>
                </c:pt>
                <c:pt idx="704">
                  <c:v>0.28148213232318708</c:v>
                </c:pt>
                <c:pt idx="705">
                  <c:v>0.28196005129072355</c:v>
                </c:pt>
                <c:pt idx="706">
                  <c:v>0.28259524485171134</c:v>
                </c:pt>
                <c:pt idx="707">
                  <c:v>0.28325416823387295</c:v>
                </c:pt>
                <c:pt idx="708">
                  <c:v>0.28467738330098652</c:v>
                </c:pt>
                <c:pt idx="709">
                  <c:v>0.28463247044218576</c:v>
                </c:pt>
                <c:pt idx="710">
                  <c:v>0.28386891719176688</c:v>
                </c:pt>
                <c:pt idx="711">
                  <c:v>0.28309292872622993</c:v>
                </c:pt>
                <c:pt idx="712">
                  <c:v>0.28352465633847485</c:v>
                </c:pt>
                <c:pt idx="713">
                  <c:v>0.28388935739548909</c:v>
                </c:pt>
                <c:pt idx="714">
                  <c:v>0.28317443893279226</c:v>
                </c:pt>
                <c:pt idx="715">
                  <c:v>0.28344876901315896</c:v>
                </c:pt>
                <c:pt idx="716">
                  <c:v>0.28446973590064978</c:v>
                </c:pt>
                <c:pt idx="717">
                  <c:v>0.28575149941728495</c:v>
                </c:pt>
                <c:pt idx="718">
                  <c:v>0.28554494638770028</c:v>
                </c:pt>
                <c:pt idx="719">
                  <c:v>0.28579713582182853</c:v>
                </c:pt>
                <c:pt idx="720">
                  <c:v>0.28576568366790067</c:v>
                </c:pt>
                <c:pt idx="721">
                  <c:v>0.28507816475024061</c:v>
                </c:pt>
                <c:pt idx="722">
                  <c:v>0.28442848390194225</c:v>
                </c:pt>
                <c:pt idx="723">
                  <c:v>0.28330988236695853</c:v>
                </c:pt>
                <c:pt idx="724">
                  <c:v>0.28403913916181889</c:v>
                </c:pt>
                <c:pt idx="725">
                  <c:v>0.28458593808208416</c:v>
                </c:pt>
                <c:pt idx="726">
                  <c:v>0.28502503533614609</c:v>
                </c:pt>
                <c:pt idx="727">
                  <c:v>0.28526078182859049</c:v>
                </c:pt>
                <c:pt idx="728">
                  <c:v>0.28559684593757195</c:v>
                </c:pt>
                <c:pt idx="729">
                  <c:v>0.28635747066372191</c:v>
                </c:pt>
                <c:pt idx="730">
                  <c:v>0.28507738569010016</c:v>
                </c:pt>
                <c:pt idx="731">
                  <c:v>0.28508312530546809</c:v>
                </c:pt>
                <c:pt idx="732">
                  <c:v>0.284840895457244</c:v>
                </c:pt>
                <c:pt idx="733">
                  <c:v>0.28464946717927009</c:v>
                </c:pt>
                <c:pt idx="734">
                  <c:v>0.28099024075018181</c:v>
                </c:pt>
                <c:pt idx="735">
                  <c:v>0.28099024075018181</c:v>
                </c:pt>
                <c:pt idx="736">
                  <c:v>0.28153224788241032</c:v>
                </c:pt>
                <c:pt idx="737">
                  <c:v>0.28186742985731122</c:v>
                </c:pt>
                <c:pt idx="738">
                  <c:v>0.28257678004294445</c:v>
                </c:pt>
                <c:pt idx="739">
                  <c:v>0.28224449202800972</c:v>
                </c:pt>
                <c:pt idx="740">
                  <c:v>0.28181067501309087</c:v>
                </c:pt>
                <c:pt idx="741">
                  <c:v>0.28235925575289078</c:v>
                </c:pt>
                <c:pt idx="742">
                  <c:v>0.28177733964466689</c:v>
                </c:pt>
                <c:pt idx="743">
                  <c:v>0.28246475802816523</c:v>
                </c:pt>
                <c:pt idx="744">
                  <c:v>0.28292874442635252</c:v>
                </c:pt>
                <c:pt idx="745">
                  <c:v>0.28246784078099879</c:v>
                </c:pt>
                <c:pt idx="746">
                  <c:v>0.28374842180321147</c:v>
                </c:pt>
                <c:pt idx="747">
                  <c:v>0.28497281059843582</c:v>
                </c:pt>
                <c:pt idx="748">
                  <c:v>0.28401161711592526</c:v>
                </c:pt>
                <c:pt idx="749">
                  <c:v>0.28357516688148826</c:v>
                </c:pt>
                <c:pt idx="750">
                  <c:v>0.28415336220613924</c:v>
                </c:pt>
                <c:pt idx="751">
                  <c:v>0.28429648894304033</c:v>
                </c:pt>
                <c:pt idx="752">
                  <c:v>0.28539238612519824</c:v>
                </c:pt>
                <c:pt idx="753">
                  <c:v>0.28481201145171919</c:v>
                </c:pt>
                <c:pt idx="754">
                  <c:v>0.28560138248458561</c:v>
                </c:pt>
                <c:pt idx="755">
                  <c:v>0.28099024075018181</c:v>
                </c:pt>
                <c:pt idx="756">
                  <c:v>0.28198577160389393</c:v>
                </c:pt>
                <c:pt idx="757">
                  <c:v>0.28081143884134863</c:v>
                </c:pt>
                <c:pt idx="758">
                  <c:v>0.28014859175274842</c:v>
                </c:pt>
                <c:pt idx="759">
                  <c:v>0.28081124535564411</c:v>
                </c:pt>
                <c:pt idx="760">
                  <c:v>0.28104149381055193</c:v>
                </c:pt>
                <c:pt idx="761">
                  <c:v>0.28024302248207095</c:v>
                </c:pt>
                <c:pt idx="762">
                  <c:v>0.28007752531521424</c:v>
                </c:pt>
                <c:pt idx="763">
                  <c:v>0.28114422356657759</c:v>
                </c:pt>
                <c:pt idx="764">
                  <c:v>0.28224350316078067</c:v>
                </c:pt>
                <c:pt idx="765">
                  <c:v>0.2815955932153138</c:v>
                </c:pt>
                <c:pt idx="766">
                  <c:v>0.28013511070840197</c:v>
                </c:pt>
                <c:pt idx="767">
                  <c:v>0.28015960906879767</c:v>
                </c:pt>
                <c:pt idx="768">
                  <c:v>0.28059081414493603</c:v>
                </c:pt>
                <c:pt idx="769">
                  <c:v>0.28036455452839842</c:v>
                </c:pt>
                <c:pt idx="770">
                  <c:v>0.28060722561906498</c:v>
                </c:pt>
                <c:pt idx="771">
                  <c:v>0.28177971154639297</c:v>
                </c:pt>
                <c:pt idx="772">
                  <c:v>0.28250467931790491</c:v>
                </c:pt>
                <c:pt idx="773">
                  <c:v>0.28221455673317852</c:v>
                </c:pt>
                <c:pt idx="774">
                  <c:v>0.28122036374067361</c:v>
                </c:pt>
                <c:pt idx="775">
                  <c:v>0.28099024075018181</c:v>
                </c:pt>
                <c:pt idx="776">
                  <c:v>0.28020004092570278</c:v>
                </c:pt>
                <c:pt idx="777">
                  <c:v>0.27970967819009807</c:v>
                </c:pt>
                <c:pt idx="778">
                  <c:v>0.28019886841432201</c:v>
                </c:pt>
                <c:pt idx="779">
                  <c:v>0.28038984263870459</c:v>
                </c:pt>
                <c:pt idx="780">
                  <c:v>0.28150491228401675</c:v>
                </c:pt>
                <c:pt idx="781">
                  <c:v>0.28196936624147273</c:v>
                </c:pt>
                <c:pt idx="782">
                  <c:v>0.28071299467082322</c:v>
                </c:pt>
                <c:pt idx="783">
                  <c:v>0.28055992604629981</c:v>
                </c:pt>
                <c:pt idx="784">
                  <c:v>0.28119198856053434</c:v>
                </c:pt>
                <c:pt idx="785">
                  <c:v>0.27961789771794132</c:v>
                </c:pt>
                <c:pt idx="786">
                  <c:v>0.28013173275864323</c:v>
                </c:pt>
                <c:pt idx="787">
                  <c:v>0.28027655505140314</c:v>
                </c:pt>
                <c:pt idx="788">
                  <c:v>0.27972527674916015</c:v>
                </c:pt>
                <c:pt idx="789">
                  <c:v>0.28072652179188623</c:v>
                </c:pt>
                <c:pt idx="790">
                  <c:v>0.28094688225346626</c:v>
                </c:pt>
                <c:pt idx="791">
                  <c:v>0.28118045207118375</c:v>
                </c:pt>
                <c:pt idx="792">
                  <c:v>0.28093036280629896</c:v>
                </c:pt>
                <c:pt idx="793">
                  <c:v>0.28115900546265982</c:v>
                </c:pt>
                <c:pt idx="794">
                  <c:v>0.28173496915333357</c:v>
                </c:pt>
                <c:pt idx="795">
                  <c:v>0.28099024075018181</c:v>
                </c:pt>
                <c:pt idx="796">
                  <c:v>0.28099024075018181</c:v>
                </c:pt>
                <c:pt idx="797">
                  <c:v>0.2810779130906878</c:v>
                </c:pt>
                <c:pt idx="798">
                  <c:v>0.27795110039586907</c:v>
                </c:pt>
                <c:pt idx="799">
                  <c:v>0.27905988575037222</c:v>
                </c:pt>
                <c:pt idx="800">
                  <c:v>0.28002937307634629</c:v>
                </c:pt>
                <c:pt idx="801">
                  <c:v>0.28063825494113659</c:v>
                </c:pt>
                <c:pt idx="802">
                  <c:v>0.27894161271013196</c:v>
                </c:pt>
                <c:pt idx="803">
                  <c:v>0.27703635592366471</c:v>
                </c:pt>
                <c:pt idx="804">
                  <c:v>0.27728554926414511</c:v>
                </c:pt>
                <c:pt idx="805">
                  <c:v>0.27709267162501616</c:v>
                </c:pt>
                <c:pt idx="806">
                  <c:v>0.27711147025947486</c:v>
                </c:pt>
                <c:pt idx="807">
                  <c:v>0.27756718112664513</c:v>
                </c:pt>
                <c:pt idx="808">
                  <c:v>0.27789622685830984</c:v>
                </c:pt>
                <c:pt idx="809">
                  <c:v>0.27763013412972959</c:v>
                </c:pt>
                <c:pt idx="810">
                  <c:v>0.27616561582714955</c:v>
                </c:pt>
                <c:pt idx="811">
                  <c:v>0.27519670802203139</c:v>
                </c:pt>
                <c:pt idx="812">
                  <c:v>0.27372788880749072</c:v>
                </c:pt>
                <c:pt idx="813">
                  <c:v>0.27512261793662379</c:v>
                </c:pt>
                <c:pt idx="814">
                  <c:v>0.27548351731104648</c:v>
                </c:pt>
                <c:pt idx="815">
                  <c:v>0.27572625700348213</c:v>
                </c:pt>
                <c:pt idx="816">
                  <c:v>0.27617726994707514</c:v>
                </c:pt>
                <c:pt idx="817">
                  <c:v>0.28099024075018181</c:v>
                </c:pt>
                <c:pt idx="818">
                  <c:v>0.28169607991817547</c:v>
                </c:pt>
                <c:pt idx="819">
                  <c:v>0.28284010748476007</c:v>
                </c:pt>
                <c:pt idx="820">
                  <c:v>0.28171274877537561</c:v>
                </c:pt>
                <c:pt idx="821">
                  <c:v>0.2820266635049265</c:v>
                </c:pt>
                <c:pt idx="822">
                  <c:v>0.28112446977556527</c:v>
                </c:pt>
                <c:pt idx="823">
                  <c:v>0.27995087351576475</c:v>
                </c:pt>
                <c:pt idx="824">
                  <c:v>0.2791119154803075</c:v>
                </c:pt>
                <c:pt idx="825">
                  <c:v>0.28006855193750402</c:v>
                </c:pt>
                <c:pt idx="826">
                  <c:v>0.27948649437618156</c:v>
                </c:pt>
                <c:pt idx="827">
                  <c:v>0.27940807540890394</c:v>
                </c:pt>
                <c:pt idx="828">
                  <c:v>0.28028381669053343</c:v>
                </c:pt>
                <c:pt idx="829">
                  <c:v>0.2814144746884033</c:v>
                </c:pt>
                <c:pt idx="830">
                  <c:v>0.2828749021373147</c:v>
                </c:pt>
                <c:pt idx="831">
                  <c:v>0.28431585441077856</c:v>
                </c:pt>
                <c:pt idx="832">
                  <c:v>0.28494820711967284</c:v>
                </c:pt>
                <c:pt idx="833">
                  <c:v>0.28555449017906853</c:v>
                </c:pt>
                <c:pt idx="834">
                  <c:v>0.28561814946647346</c:v>
                </c:pt>
                <c:pt idx="835">
                  <c:v>0.28099024075018181</c:v>
                </c:pt>
                <c:pt idx="836">
                  <c:v>0.28099024075018181</c:v>
                </c:pt>
                <c:pt idx="837">
                  <c:v>0.28118674343833239</c:v>
                </c:pt>
                <c:pt idx="838">
                  <c:v>0.28178034207636898</c:v>
                </c:pt>
                <c:pt idx="839">
                  <c:v>0.28203069488771626</c:v>
                </c:pt>
                <c:pt idx="840">
                  <c:v>0.28194111155222429</c:v>
                </c:pt>
                <c:pt idx="841">
                  <c:v>0.28355455605113239</c:v>
                </c:pt>
                <c:pt idx="842">
                  <c:v>0.28443073677736419</c:v>
                </c:pt>
                <c:pt idx="843">
                  <c:v>0.28448454653486699</c:v>
                </c:pt>
                <c:pt idx="844">
                  <c:v>0.28396163118969509</c:v>
                </c:pt>
                <c:pt idx="845">
                  <c:v>0.28394329327156698</c:v>
                </c:pt>
                <c:pt idx="846">
                  <c:v>0.28397375720582968</c:v>
                </c:pt>
                <c:pt idx="847">
                  <c:v>0.28338318256491007</c:v>
                </c:pt>
                <c:pt idx="848">
                  <c:v>0.28417182205264041</c:v>
                </c:pt>
                <c:pt idx="849">
                  <c:v>0.28443235378953002</c:v>
                </c:pt>
                <c:pt idx="850">
                  <c:v>0.28380149458328313</c:v>
                </c:pt>
                <c:pt idx="851">
                  <c:v>0.28451623018745148</c:v>
                </c:pt>
                <c:pt idx="852">
                  <c:v>0.28533706719647289</c:v>
                </c:pt>
                <c:pt idx="853">
                  <c:v>0.28461703966536639</c:v>
                </c:pt>
                <c:pt idx="854">
                  <c:v>0.28481865686514657</c:v>
                </c:pt>
                <c:pt idx="855">
                  <c:v>0.28634417529964429</c:v>
                </c:pt>
                <c:pt idx="856">
                  <c:v>0.28794727170172774</c:v>
                </c:pt>
                <c:pt idx="857">
                  <c:v>0.28865714123843622</c:v>
                </c:pt>
                <c:pt idx="858">
                  <c:v>0.28731060558918298</c:v>
                </c:pt>
                <c:pt idx="859">
                  <c:v>0.28551848123973778</c:v>
                </c:pt>
                <c:pt idx="860">
                  <c:v>0.2857598723970397</c:v>
                </c:pt>
                <c:pt idx="861">
                  <c:v>0.28566678732173023</c:v>
                </c:pt>
                <c:pt idx="862">
                  <c:v>0.28657717908309321</c:v>
                </c:pt>
                <c:pt idx="863">
                  <c:v>0.28709359120407779</c:v>
                </c:pt>
                <c:pt idx="864">
                  <c:v>0.28625904923245782</c:v>
                </c:pt>
                <c:pt idx="865">
                  <c:v>0.28727820721301239</c:v>
                </c:pt>
                <c:pt idx="866">
                  <c:v>0.28755794286619513</c:v>
                </c:pt>
                <c:pt idx="867">
                  <c:v>0.28924407250383594</c:v>
                </c:pt>
                <c:pt idx="868">
                  <c:v>0.28689481443451065</c:v>
                </c:pt>
                <c:pt idx="869">
                  <c:v>0.28569241790749017</c:v>
                </c:pt>
                <c:pt idx="870">
                  <c:v>0.28635297949860383</c:v>
                </c:pt>
                <c:pt idx="871">
                  <c:v>0.2859292170816336</c:v>
                </c:pt>
                <c:pt idx="872">
                  <c:v>0.28590962918437934</c:v>
                </c:pt>
                <c:pt idx="873">
                  <c:v>0.28563903258557194</c:v>
                </c:pt>
                <c:pt idx="874">
                  <c:v>0.28577320123825073</c:v>
                </c:pt>
                <c:pt idx="875">
                  <c:v>0.28547214309990088</c:v>
                </c:pt>
                <c:pt idx="876">
                  <c:v>0.28099024075018181</c:v>
                </c:pt>
                <c:pt idx="877">
                  <c:v>0.28014526143290969</c:v>
                </c:pt>
                <c:pt idx="878">
                  <c:v>0.27645444065231867</c:v>
                </c:pt>
                <c:pt idx="879">
                  <c:v>0.27814663483648938</c:v>
                </c:pt>
                <c:pt idx="880">
                  <c:v>0.27764910682521327</c:v>
                </c:pt>
                <c:pt idx="881">
                  <c:v>0.27900532290231428</c:v>
                </c:pt>
                <c:pt idx="882">
                  <c:v>0.28020023750932427</c:v>
                </c:pt>
                <c:pt idx="883">
                  <c:v>0.28035085791080955</c:v>
                </c:pt>
                <c:pt idx="884">
                  <c:v>0.28151367850449527</c:v>
                </c:pt>
                <c:pt idx="885">
                  <c:v>0.28157897105587254</c:v>
                </c:pt>
                <c:pt idx="886">
                  <c:v>0.28236709097970952</c:v>
                </c:pt>
                <c:pt idx="887">
                  <c:v>0.282756194808441</c:v>
                </c:pt>
                <c:pt idx="888">
                  <c:v>0.28385097506059009</c:v>
                </c:pt>
                <c:pt idx="889">
                  <c:v>0.28456261059271426</c:v>
                </c:pt>
                <c:pt idx="890">
                  <c:v>0.28589973469725116</c:v>
                </c:pt>
                <c:pt idx="891">
                  <c:v>0.28695849613843061</c:v>
                </c:pt>
                <c:pt idx="892">
                  <c:v>0.2871053008941819</c:v>
                </c:pt>
                <c:pt idx="893">
                  <c:v>0.28660048763967716</c:v>
                </c:pt>
                <c:pt idx="894">
                  <c:v>0.28645954805183793</c:v>
                </c:pt>
                <c:pt idx="895">
                  <c:v>0.2863477736379903</c:v>
                </c:pt>
                <c:pt idx="896">
                  <c:v>0.28099024075018181</c:v>
                </c:pt>
                <c:pt idx="897">
                  <c:v>0.28103027776951045</c:v>
                </c:pt>
                <c:pt idx="898">
                  <c:v>0.2813477773893811</c:v>
                </c:pt>
                <c:pt idx="899">
                  <c:v>0.28114626269986692</c:v>
                </c:pt>
                <c:pt idx="900">
                  <c:v>0.2807748407697282</c:v>
                </c:pt>
                <c:pt idx="901">
                  <c:v>0.28101239842405434</c:v>
                </c:pt>
                <c:pt idx="902">
                  <c:v>0.28083132771497649</c:v>
                </c:pt>
                <c:pt idx="903">
                  <c:v>0.2789587801502455</c:v>
                </c:pt>
                <c:pt idx="904">
                  <c:v>0.2798412784941694</c:v>
                </c:pt>
                <c:pt idx="905">
                  <c:v>0.28081591077225365</c:v>
                </c:pt>
                <c:pt idx="906">
                  <c:v>0.28043486643457932</c:v>
                </c:pt>
                <c:pt idx="907">
                  <c:v>0.27939099847006921</c:v>
                </c:pt>
                <c:pt idx="908">
                  <c:v>0.27854320929116422</c:v>
                </c:pt>
                <c:pt idx="909">
                  <c:v>0.27694092137327542</c:v>
                </c:pt>
                <c:pt idx="910">
                  <c:v>0.27699190175616001</c:v>
                </c:pt>
                <c:pt idx="911">
                  <c:v>0.27532730623424539</c:v>
                </c:pt>
                <c:pt idx="912">
                  <c:v>0.27441464458757148</c:v>
                </c:pt>
                <c:pt idx="913">
                  <c:v>0.2737796543108782</c:v>
                </c:pt>
                <c:pt idx="914">
                  <c:v>0.27485223888084992</c:v>
                </c:pt>
                <c:pt idx="915">
                  <c:v>0.27520888353482165</c:v>
                </c:pt>
                <c:pt idx="916">
                  <c:v>0.27570349647722608</c:v>
                </c:pt>
                <c:pt idx="917">
                  <c:v>0.28099024075018181</c:v>
                </c:pt>
                <c:pt idx="918">
                  <c:v>0.28099024075018181</c:v>
                </c:pt>
                <c:pt idx="919">
                  <c:v>0.28016549389273981</c:v>
                </c:pt>
                <c:pt idx="920">
                  <c:v>0.27780292285842473</c:v>
                </c:pt>
                <c:pt idx="921">
                  <c:v>0.2778472952626177</c:v>
                </c:pt>
                <c:pt idx="922">
                  <c:v>0.27877351478695345</c:v>
                </c:pt>
                <c:pt idx="923">
                  <c:v>0.27812231403342214</c:v>
                </c:pt>
                <c:pt idx="924">
                  <c:v>0.27979327828574629</c:v>
                </c:pt>
                <c:pt idx="925">
                  <c:v>0.28170459948896098</c:v>
                </c:pt>
                <c:pt idx="926">
                  <c:v>0.2819013594503969</c:v>
                </c:pt>
                <c:pt idx="927">
                  <c:v>0.28290212627594885</c:v>
                </c:pt>
                <c:pt idx="928">
                  <c:v>0.28469937171091109</c:v>
                </c:pt>
                <c:pt idx="929">
                  <c:v>0.28457692381294591</c:v>
                </c:pt>
                <c:pt idx="930">
                  <c:v>0.28419788684626895</c:v>
                </c:pt>
                <c:pt idx="931">
                  <c:v>0.28374780763610352</c:v>
                </c:pt>
                <c:pt idx="932">
                  <c:v>0.284183699385816</c:v>
                </c:pt>
                <c:pt idx="933">
                  <c:v>0.2844279609727049</c:v>
                </c:pt>
                <c:pt idx="934">
                  <c:v>0.28495402497926348</c:v>
                </c:pt>
                <c:pt idx="935">
                  <c:v>0.28526663314520662</c:v>
                </c:pt>
                <c:pt idx="936">
                  <c:v>0.28492079415288463</c:v>
                </c:pt>
                <c:pt idx="937">
                  <c:v>0.28516050932523207</c:v>
                </c:pt>
                <c:pt idx="938">
                  <c:v>0.28585999963500275</c:v>
                </c:pt>
                <c:pt idx="939">
                  <c:v>0.28099024075018181</c:v>
                </c:pt>
                <c:pt idx="940">
                  <c:v>0.2807497359732018</c:v>
                </c:pt>
                <c:pt idx="941">
                  <c:v>0.28111089899910841</c:v>
                </c:pt>
                <c:pt idx="942">
                  <c:v>0.2810561652317044</c:v>
                </c:pt>
                <c:pt idx="943">
                  <c:v>0.28234733861759337</c:v>
                </c:pt>
                <c:pt idx="944">
                  <c:v>0.28108784378757257</c:v>
                </c:pt>
                <c:pt idx="945">
                  <c:v>0.28091894821607261</c:v>
                </c:pt>
                <c:pt idx="946">
                  <c:v>0.28240554813678476</c:v>
                </c:pt>
                <c:pt idx="947">
                  <c:v>0.28247534267304181</c:v>
                </c:pt>
                <c:pt idx="948">
                  <c:v>0.28329683515122545</c:v>
                </c:pt>
                <c:pt idx="949">
                  <c:v>0.28356051008279748</c:v>
                </c:pt>
                <c:pt idx="950">
                  <c:v>0.28471633090478599</c:v>
                </c:pt>
                <c:pt idx="951">
                  <c:v>0.28535571878867272</c:v>
                </c:pt>
                <c:pt idx="952">
                  <c:v>0.28412717939144433</c:v>
                </c:pt>
                <c:pt idx="953">
                  <c:v>0.28436431658000816</c:v>
                </c:pt>
                <c:pt idx="954">
                  <c:v>0.28577973757685832</c:v>
                </c:pt>
                <c:pt idx="955">
                  <c:v>0.2857474011169211</c:v>
                </c:pt>
                <c:pt idx="956">
                  <c:v>0.28640255948081456</c:v>
                </c:pt>
                <c:pt idx="957">
                  <c:v>0.28683895786033159</c:v>
                </c:pt>
                <c:pt idx="958">
                  <c:v>0.28707335210766116</c:v>
                </c:pt>
                <c:pt idx="959">
                  <c:v>0.28486047470517845</c:v>
                </c:pt>
                <c:pt idx="960">
                  <c:v>0.28555854905349309</c:v>
                </c:pt>
                <c:pt idx="961">
                  <c:v>0.28099024075018181</c:v>
                </c:pt>
                <c:pt idx="962">
                  <c:v>0.28057646608347669</c:v>
                </c:pt>
                <c:pt idx="963">
                  <c:v>0.28006256318753031</c:v>
                </c:pt>
                <c:pt idx="964">
                  <c:v>0.27930069315346479</c:v>
                </c:pt>
                <c:pt idx="965">
                  <c:v>0.27888283332113256</c:v>
                </c:pt>
                <c:pt idx="966">
                  <c:v>0.27912367405651883</c:v>
                </c:pt>
                <c:pt idx="967">
                  <c:v>0.27916508534130646</c:v>
                </c:pt>
                <c:pt idx="968">
                  <c:v>0.27929580091324441</c:v>
                </c:pt>
                <c:pt idx="969">
                  <c:v>0.27893851107385548</c:v>
                </c:pt>
                <c:pt idx="970">
                  <c:v>0.28125074193651073</c:v>
                </c:pt>
                <c:pt idx="971">
                  <c:v>0.28092424480276584</c:v>
                </c:pt>
                <c:pt idx="972">
                  <c:v>0.27977300727378052</c:v>
                </c:pt>
                <c:pt idx="973">
                  <c:v>0.28037386059096714</c:v>
                </c:pt>
                <c:pt idx="974">
                  <c:v>0.27993052063975599</c:v>
                </c:pt>
                <c:pt idx="975">
                  <c:v>0.27940730705042766</c:v>
                </c:pt>
                <c:pt idx="976">
                  <c:v>0.27946567937856176</c:v>
                </c:pt>
                <c:pt idx="977">
                  <c:v>0.28065668387010545</c:v>
                </c:pt>
                <c:pt idx="978">
                  <c:v>0.27946894931695382</c:v>
                </c:pt>
                <c:pt idx="979">
                  <c:v>0.2793009526358351</c:v>
                </c:pt>
                <c:pt idx="980">
                  <c:v>0.27919649102329092</c:v>
                </c:pt>
                <c:pt idx="981">
                  <c:v>0.2790809411907072</c:v>
                </c:pt>
                <c:pt idx="982">
                  <c:v>0.28099024075018181</c:v>
                </c:pt>
                <c:pt idx="983">
                  <c:v>0.28109521785993841</c:v>
                </c:pt>
                <c:pt idx="984">
                  <c:v>0.28105882112344743</c:v>
                </c:pt>
                <c:pt idx="985">
                  <c:v>0.28278914456004783</c:v>
                </c:pt>
                <c:pt idx="986">
                  <c:v>0.28209220590738121</c:v>
                </c:pt>
                <c:pt idx="987">
                  <c:v>0.28116594086073438</c:v>
                </c:pt>
                <c:pt idx="988">
                  <c:v>0.2823793987164514</c:v>
                </c:pt>
                <c:pt idx="989">
                  <c:v>0.28261934258299554</c:v>
                </c:pt>
                <c:pt idx="990">
                  <c:v>0.28134260925689319</c:v>
                </c:pt>
                <c:pt idx="991">
                  <c:v>0.28054555253868191</c:v>
                </c:pt>
                <c:pt idx="992">
                  <c:v>0.28003655616876644</c:v>
                </c:pt>
                <c:pt idx="993">
                  <c:v>0.28155052567720745</c:v>
                </c:pt>
                <c:pt idx="994">
                  <c:v>0.28280263328748373</c:v>
                </c:pt>
                <c:pt idx="995">
                  <c:v>0.28367955287270646</c:v>
                </c:pt>
                <c:pt idx="996">
                  <c:v>0.28424955927667594</c:v>
                </c:pt>
                <c:pt idx="997">
                  <c:v>0.28346045769988432</c:v>
                </c:pt>
                <c:pt idx="998">
                  <c:v>0.28325245619536982</c:v>
                </c:pt>
                <c:pt idx="999">
                  <c:v>0.2834592950672693</c:v>
                </c:pt>
                <c:pt idx="1000">
                  <c:v>0.28325594709117047</c:v>
                </c:pt>
                <c:pt idx="1001">
                  <c:v>0.28345226008953084</c:v>
                </c:pt>
                <c:pt idx="1002">
                  <c:v>0.28364756488708193</c:v>
                </c:pt>
                <c:pt idx="1003">
                  <c:v>0.28451047804039192</c:v>
                </c:pt>
                <c:pt idx="1004">
                  <c:v>0.28534132946658736</c:v>
                </c:pt>
                <c:pt idx="1005">
                  <c:v>0.28670364072196697</c:v>
                </c:pt>
                <c:pt idx="1006">
                  <c:v>0.28779283956280804</c:v>
                </c:pt>
                <c:pt idx="1007">
                  <c:v>0.28889907057872599</c:v>
                </c:pt>
                <c:pt idx="1008">
                  <c:v>0.29028505623034745</c:v>
                </c:pt>
                <c:pt idx="1009">
                  <c:v>0.28962921230225813</c:v>
                </c:pt>
                <c:pt idx="1010">
                  <c:v>0.29103499991449555</c:v>
                </c:pt>
                <c:pt idx="1011">
                  <c:v>0.29073404020042981</c:v>
                </c:pt>
                <c:pt idx="1012">
                  <c:v>0.29128120383753114</c:v>
                </c:pt>
                <c:pt idx="1013">
                  <c:v>0.2922876205215873</c:v>
                </c:pt>
                <c:pt idx="1014">
                  <c:v>0.29207163038704076</c:v>
                </c:pt>
                <c:pt idx="1015">
                  <c:v>0.29259261430150607</c:v>
                </c:pt>
                <c:pt idx="1016">
                  <c:v>0.29219790652927663</c:v>
                </c:pt>
                <c:pt idx="1017">
                  <c:v>0.29195423718416186</c:v>
                </c:pt>
                <c:pt idx="1018">
                  <c:v>0.29230748383779487</c:v>
                </c:pt>
                <c:pt idx="1019">
                  <c:v>0.29242191052521643</c:v>
                </c:pt>
                <c:pt idx="1020">
                  <c:v>0.29298184776564323</c:v>
                </c:pt>
                <c:pt idx="1021">
                  <c:v>0.29142530390047505</c:v>
                </c:pt>
                <c:pt idx="1022">
                  <c:v>0.28099024075018181</c:v>
                </c:pt>
                <c:pt idx="1023">
                  <c:v>0.28099024075018181</c:v>
                </c:pt>
                <c:pt idx="1024">
                  <c:v>0.28220302406264142</c:v>
                </c:pt>
                <c:pt idx="1025">
                  <c:v>0.28133486878158159</c:v>
                </c:pt>
                <c:pt idx="1026">
                  <c:v>0.28126301974556889</c:v>
                </c:pt>
                <c:pt idx="1027">
                  <c:v>0.28039109830556647</c:v>
                </c:pt>
                <c:pt idx="1028">
                  <c:v>0.27879097528957103</c:v>
                </c:pt>
                <c:pt idx="1029">
                  <c:v>0.27740499073960651</c:v>
                </c:pt>
                <c:pt idx="1030">
                  <c:v>0.27698307686616008</c:v>
                </c:pt>
                <c:pt idx="1031">
                  <c:v>0.27548809553146036</c:v>
                </c:pt>
                <c:pt idx="1032">
                  <c:v>0.27569175079055641</c:v>
                </c:pt>
                <c:pt idx="1033">
                  <c:v>0.27655962600803313</c:v>
                </c:pt>
                <c:pt idx="1034">
                  <c:v>0.27608203621784411</c:v>
                </c:pt>
                <c:pt idx="1035">
                  <c:v>0.27489510440243814</c:v>
                </c:pt>
                <c:pt idx="1036">
                  <c:v>0.27507263096535489</c:v>
                </c:pt>
                <c:pt idx="1037">
                  <c:v>0.27452034052095836</c:v>
                </c:pt>
                <c:pt idx="1038">
                  <c:v>0.27416208405399445</c:v>
                </c:pt>
                <c:pt idx="1039">
                  <c:v>0.27548536356923303</c:v>
                </c:pt>
                <c:pt idx="1040">
                  <c:v>0.27495645967033616</c:v>
                </c:pt>
                <c:pt idx="1041">
                  <c:v>0.2742261123958058</c:v>
                </c:pt>
                <c:pt idx="1042">
                  <c:v>0.27494041059765684</c:v>
                </c:pt>
                <c:pt idx="1043">
                  <c:v>0.27619871785897643</c:v>
                </c:pt>
                <c:pt idx="1044">
                  <c:v>0.27547429790211569</c:v>
                </c:pt>
                <c:pt idx="1045">
                  <c:v>0.28099024075018181</c:v>
                </c:pt>
                <c:pt idx="1046">
                  <c:v>0.28038530232241948</c:v>
                </c:pt>
                <c:pt idx="1047">
                  <c:v>0.28162595258691553</c:v>
                </c:pt>
                <c:pt idx="1048">
                  <c:v>0.28278661063390326</c:v>
                </c:pt>
                <c:pt idx="1049">
                  <c:v>0.28234771101179057</c:v>
                </c:pt>
                <c:pt idx="1050">
                  <c:v>0.28343674565638194</c:v>
                </c:pt>
                <c:pt idx="1051">
                  <c:v>0.28332655801870221</c:v>
                </c:pt>
                <c:pt idx="1052">
                  <c:v>0.2819699448837224</c:v>
                </c:pt>
                <c:pt idx="1053">
                  <c:v>0.2828685071541861</c:v>
                </c:pt>
                <c:pt idx="1054">
                  <c:v>0.28254321871291216</c:v>
                </c:pt>
                <c:pt idx="1055">
                  <c:v>0.28255794073741863</c:v>
                </c:pt>
                <c:pt idx="1056">
                  <c:v>0.28183058496479746</c:v>
                </c:pt>
                <c:pt idx="1057">
                  <c:v>0.28284812232539425</c:v>
                </c:pt>
                <c:pt idx="1058">
                  <c:v>0.28373623500081552</c:v>
                </c:pt>
                <c:pt idx="1059">
                  <c:v>0.28405584999933559</c:v>
                </c:pt>
                <c:pt idx="1060">
                  <c:v>0.28393924206125432</c:v>
                </c:pt>
                <c:pt idx="1061">
                  <c:v>0.28352044649569891</c:v>
                </c:pt>
                <c:pt idx="1062">
                  <c:v>0.28418351364177225</c:v>
                </c:pt>
                <c:pt idx="1063">
                  <c:v>0.28453304895937803</c:v>
                </c:pt>
                <c:pt idx="1064">
                  <c:v>0.28441864755925039</c:v>
                </c:pt>
                <c:pt idx="1065">
                  <c:v>0.28595327557630534</c:v>
                </c:pt>
                <c:pt idx="1066">
                  <c:v>0.28585109666321246</c:v>
                </c:pt>
                <c:pt idx="1067">
                  <c:v>0.28566833976672457</c:v>
                </c:pt>
                <c:pt idx="1068">
                  <c:v>0.28485464391436566</c:v>
                </c:pt>
                <c:pt idx="1069">
                  <c:v>0.28459111176373036</c:v>
                </c:pt>
                <c:pt idx="1070">
                  <c:v>0.28457139195916159</c:v>
                </c:pt>
                <c:pt idx="1071">
                  <c:v>0.28589763387603179</c:v>
                </c:pt>
                <c:pt idx="1072">
                  <c:v>0.28484922798354034</c:v>
                </c:pt>
                <c:pt idx="1073">
                  <c:v>0.2846338938260109</c:v>
                </c:pt>
                <c:pt idx="1074">
                  <c:v>0.28465189121624884</c:v>
                </c:pt>
                <c:pt idx="1075">
                  <c:v>0.28670836243632269</c:v>
                </c:pt>
                <c:pt idx="1076">
                  <c:v>0.28710950584347911</c:v>
                </c:pt>
                <c:pt idx="1077">
                  <c:v>0.28744973056957174</c:v>
                </c:pt>
                <c:pt idx="1078">
                  <c:v>0.28827777277550415</c:v>
                </c:pt>
                <c:pt idx="1079">
                  <c:v>0.28762972006353299</c:v>
                </c:pt>
                <c:pt idx="1080">
                  <c:v>0.28718988633472137</c:v>
                </c:pt>
                <c:pt idx="1081">
                  <c:v>0.28844106597877367</c:v>
                </c:pt>
                <c:pt idx="1082">
                  <c:v>0.28754158979926386</c:v>
                </c:pt>
                <c:pt idx="1083">
                  <c:v>0.28723626502027932</c:v>
                </c:pt>
                <c:pt idx="1084">
                  <c:v>0.28099024075018181</c:v>
                </c:pt>
                <c:pt idx="1085">
                  <c:v>0.28099024075018181</c:v>
                </c:pt>
                <c:pt idx="1086">
                  <c:v>0.28167902963334762</c:v>
                </c:pt>
                <c:pt idx="1087">
                  <c:v>0.28108411344601758</c:v>
                </c:pt>
                <c:pt idx="1088">
                  <c:v>0.28128618033470326</c:v>
                </c:pt>
                <c:pt idx="1089">
                  <c:v>0.28020551925030651</c:v>
                </c:pt>
                <c:pt idx="1090">
                  <c:v>0.27977729909157389</c:v>
                </c:pt>
                <c:pt idx="1091">
                  <c:v>0.2794745481877029</c:v>
                </c:pt>
                <c:pt idx="1092">
                  <c:v>0.2795435004643656</c:v>
                </c:pt>
                <c:pt idx="1093">
                  <c:v>0.28018554019485215</c:v>
                </c:pt>
                <c:pt idx="1094">
                  <c:v>0.28093686743654794</c:v>
                </c:pt>
                <c:pt idx="1095">
                  <c:v>0.28044283690549204</c:v>
                </c:pt>
                <c:pt idx="1096">
                  <c:v>0.2810345913485921</c:v>
                </c:pt>
                <c:pt idx="1097">
                  <c:v>0.28120565056100527</c:v>
                </c:pt>
                <c:pt idx="1098">
                  <c:v>0.28147251329443396</c:v>
                </c:pt>
                <c:pt idx="1099">
                  <c:v>0.28049859262542737</c:v>
                </c:pt>
                <c:pt idx="1100">
                  <c:v>0.28008279056464458</c:v>
                </c:pt>
                <c:pt idx="1101">
                  <c:v>0.2790525612191681</c:v>
                </c:pt>
                <c:pt idx="1102">
                  <c:v>0.2796430675675266</c:v>
                </c:pt>
                <c:pt idx="1103">
                  <c:v>0.27996567740322365</c:v>
                </c:pt>
                <c:pt idx="1104">
                  <c:v>0.28045640592340865</c:v>
                </c:pt>
                <c:pt idx="1105">
                  <c:v>0.2797062592260175</c:v>
                </c:pt>
                <c:pt idx="1106">
                  <c:v>0.28013898878940896</c:v>
                </c:pt>
                <c:pt idx="1107">
                  <c:v>0.28168534198269823</c:v>
                </c:pt>
                <c:pt idx="1108">
                  <c:v>0.28171430561738259</c:v>
                </c:pt>
                <c:pt idx="1109">
                  <c:v>0.28154401830855275</c:v>
                </c:pt>
                <c:pt idx="1110">
                  <c:v>0.28031065698700047</c:v>
                </c:pt>
                <c:pt idx="1111">
                  <c:v>0.28088540149592167</c:v>
                </c:pt>
                <c:pt idx="1112">
                  <c:v>0.28066295189907953</c:v>
                </c:pt>
                <c:pt idx="1113">
                  <c:v>0.2808497604373677</c:v>
                </c:pt>
                <c:pt idx="1114">
                  <c:v>0.28042536569224413</c:v>
                </c:pt>
                <c:pt idx="1115">
                  <c:v>0.27907854458324116</c:v>
                </c:pt>
                <c:pt idx="1116">
                  <c:v>0.27975709950288624</c:v>
                </c:pt>
                <c:pt idx="1117">
                  <c:v>0.2800130404394196</c:v>
                </c:pt>
                <c:pt idx="1118">
                  <c:v>0.28036677362621026</c:v>
                </c:pt>
                <c:pt idx="1119">
                  <c:v>0.27994197325446429</c:v>
                </c:pt>
                <c:pt idx="1120">
                  <c:v>0.27860628098522666</c:v>
                </c:pt>
                <c:pt idx="1121">
                  <c:v>0.27805485084749615</c:v>
                </c:pt>
                <c:pt idx="1122">
                  <c:v>0.27831449427551991</c:v>
                </c:pt>
                <c:pt idx="1123">
                  <c:v>0.27904862660294988</c:v>
                </c:pt>
                <c:pt idx="1124">
                  <c:v>0.28099024075018181</c:v>
                </c:pt>
                <c:pt idx="1125">
                  <c:v>0.28122228142761108</c:v>
                </c:pt>
                <c:pt idx="1126">
                  <c:v>0.28137897950523227</c:v>
                </c:pt>
                <c:pt idx="1127">
                  <c:v>0.28157155697176917</c:v>
                </c:pt>
                <c:pt idx="1128">
                  <c:v>0.28207135993042581</c:v>
                </c:pt>
                <c:pt idx="1129">
                  <c:v>0.28291778606146223</c:v>
                </c:pt>
                <c:pt idx="1130">
                  <c:v>0.28381079666121495</c:v>
                </c:pt>
                <c:pt idx="1131">
                  <c:v>0.28330539065003413</c:v>
                </c:pt>
                <c:pt idx="1132">
                  <c:v>0.28293755796048398</c:v>
                </c:pt>
                <c:pt idx="1133">
                  <c:v>0.28241353251435553</c:v>
                </c:pt>
                <c:pt idx="1134">
                  <c:v>0.28217046040152155</c:v>
                </c:pt>
                <c:pt idx="1135">
                  <c:v>0.28276350069872436</c:v>
                </c:pt>
                <c:pt idx="1136">
                  <c:v>0.28268737732643634</c:v>
                </c:pt>
                <c:pt idx="1137">
                  <c:v>0.28231535415853143</c:v>
                </c:pt>
                <c:pt idx="1138">
                  <c:v>0.28202946058859646</c:v>
                </c:pt>
                <c:pt idx="1139">
                  <c:v>0.28272336347543209</c:v>
                </c:pt>
                <c:pt idx="1140">
                  <c:v>0.28322875662235392</c:v>
                </c:pt>
                <c:pt idx="1141">
                  <c:v>0.2841292061490519</c:v>
                </c:pt>
                <c:pt idx="1142">
                  <c:v>0.28380334748376324</c:v>
                </c:pt>
                <c:pt idx="1143">
                  <c:v>0.28373878708117201</c:v>
                </c:pt>
                <c:pt idx="1144">
                  <c:v>0.28313540117984581</c:v>
                </c:pt>
                <c:pt idx="1145">
                  <c:v>0.2834253856129631</c:v>
                </c:pt>
                <c:pt idx="1146">
                  <c:v>0.28099024075018181</c:v>
                </c:pt>
                <c:pt idx="1147">
                  <c:v>0.28114298370287194</c:v>
                </c:pt>
                <c:pt idx="1148">
                  <c:v>0.28160319029631636</c:v>
                </c:pt>
                <c:pt idx="1149">
                  <c:v>0.28112780064198123</c:v>
                </c:pt>
                <c:pt idx="1150">
                  <c:v>0.2803757778263648</c:v>
                </c:pt>
                <c:pt idx="1151">
                  <c:v>0.28113995979904999</c:v>
                </c:pt>
                <c:pt idx="1152">
                  <c:v>0.2812664621547305</c:v>
                </c:pt>
                <c:pt idx="1153">
                  <c:v>0.28218942580237505</c:v>
                </c:pt>
                <c:pt idx="1154">
                  <c:v>0.28252428298325927</c:v>
                </c:pt>
                <c:pt idx="1155">
                  <c:v>0.28364015978432477</c:v>
                </c:pt>
                <c:pt idx="1156">
                  <c:v>0.28425005025261652</c:v>
                </c:pt>
                <c:pt idx="1157">
                  <c:v>0.28359644422739189</c:v>
                </c:pt>
                <c:pt idx="1158">
                  <c:v>0.28478655994002949</c:v>
                </c:pt>
                <c:pt idx="1159">
                  <c:v>0.28654209991296498</c:v>
                </c:pt>
                <c:pt idx="1160">
                  <c:v>0.28607738190532706</c:v>
                </c:pt>
                <c:pt idx="1161">
                  <c:v>0.28574547534553785</c:v>
                </c:pt>
                <c:pt idx="1162">
                  <c:v>0.28614519506194513</c:v>
                </c:pt>
                <c:pt idx="1163">
                  <c:v>0.28560302194399778</c:v>
                </c:pt>
                <c:pt idx="1164">
                  <c:v>0.28632577473225285</c:v>
                </c:pt>
                <c:pt idx="1165">
                  <c:v>0.28099024075018181</c:v>
                </c:pt>
                <c:pt idx="1166">
                  <c:v>0.28099024075018181</c:v>
                </c:pt>
                <c:pt idx="1167">
                  <c:v>0.28089964979429405</c:v>
                </c:pt>
                <c:pt idx="1168">
                  <c:v>0.28204933141610616</c:v>
                </c:pt>
                <c:pt idx="1169">
                  <c:v>0.28356907242312546</c:v>
                </c:pt>
                <c:pt idx="1170">
                  <c:v>0.28309870641793194</c:v>
                </c:pt>
                <c:pt idx="1171">
                  <c:v>0.28273253959880723</c:v>
                </c:pt>
                <c:pt idx="1172">
                  <c:v>0.2835713342720127</c:v>
                </c:pt>
                <c:pt idx="1173">
                  <c:v>0.28435418692194797</c:v>
                </c:pt>
                <c:pt idx="1174">
                  <c:v>0.28432577381709873</c:v>
                </c:pt>
                <c:pt idx="1175">
                  <c:v>0.28324780469068506</c:v>
                </c:pt>
                <c:pt idx="1176">
                  <c:v>0.28588035439922627</c:v>
                </c:pt>
                <c:pt idx="1177">
                  <c:v>0.28560004821219837</c:v>
                </c:pt>
                <c:pt idx="1178">
                  <c:v>0.28554815803941441</c:v>
                </c:pt>
                <c:pt idx="1179">
                  <c:v>0.28486473715616989</c:v>
                </c:pt>
                <c:pt idx="1180">
                  <c:v>0.28489156422178469</c:v>
                </c:pt>
                <c:pt idx="1181">
                  <c:v>0.28099024075018181</c:v>
                </c:pt>
                <c:pt idx="1182">
                  <c:v>0.28044152996659411</c:v>
                </c:pt>
                <c:pt idx="1183">
                  <c:v>0.28065759364870962</c:v>
                </c:pt>
                <c:pt idx="1184">
                  <c:v>0.28021135163235616</c:v>
                </c:pt>
                <c:pt idx="1185">
                  <c:v>0.27982514071317338</c:v>
                </c:pt>
                <c:pt idx="1186">
                  <c:v>0.27983989176781549</c:v>
                </c:pt>
                <c:pt idx="1187">
                  <c:v>0.27985424948227877</c:v>
                </c:pt>
                <c:pt idx="1188">
                  <c:v>0.27991181642165691</c:v>
                </c:pt>
                <c:pt idx="1189">
                  <c:v>0.27933056672841061</c:v>
                </c:pt>
                <c:pt idx="1190">
                  <c:v>0.27928128451500628</c:v>
                </c:pt>
                <c:pt idx="1191">
                  <c:v>0.27907522911485239</c:v>
                </c:pt>
                <c:pt idx="1192">
                  <c:v>0.27716712259591009</c:v>
                </c:pt>
                <c:pt idx="1193">
                  <c:v>0.27887718698737529</c:v>
                </c:pt>
                <c:pt idx="1194">
                  <c:v>0.28017984419107511</c:v>
                </c:pt>
                <c:pt idx="1195">
                  <c:v>0.27947416077200554</c:v>
                </c:pt>
                <c:pt idx="1196">
                  <c:v>0.28099024075018181</c:v>
                </c:pt>
                <c:pt idx="1197">
                  <c:v>0.28168232762317147</c:v>
                </c:pt>
                <c:pt idx="1198">
                  <c:v>0.2818976844874525</c:v>
                </c:pt>
                <c:pt idx="1199">
                  <c:v>0.28195899381738082</c:v>
                </c:pt>
                <c:pt idx="1200">
                  <c:v>0.28162553168581617</c:v>
                </c:pt>
                <c:pt idx="1201">
                  <c:v>0.28119174630650862</c:v>
                </c:pt>
                <c:pt idx="1202">
                  <c:v>0.28134522878393703</c:v>
                </c:pt>
                <c:pt idx="1203">
                  <c:v>0.2821254521838425</c:v>
                </c:pt>
                <c:pt idx="1204">
                  <c:v>0.28224577256921013</c:v>
                </c:pt>
                <c:pt idx="1205">
                  <c:v>0.28241872959764686</c:v>
                </c:pt>
                <c:pt idx="1206">
                  <c:v>0.28250206778626413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7-4E0E-AE31-66200EBE1C39}"/>
            </c:ext>
          </c:extLst>
        </c:ser>
        <c:ser>
          <c:idx val="1"/>
          <c:order val="1"/>
          <c:tx>
            <c:strRef>
              <c:f>'Solver Fixed Mix'!$R$2</c:f>
              <c:strCache>
                <c:ptCount val="1"/>
                <c:pt idx="0">
                  <c:v>Cons Hyb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'Solver Fixed Mix'!$P$3:$P$1209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'Solver Fixed Mix'!$R$3:$R$1209</c:f>
              <c:numCache>
                <c:formatCode>0.000%</c:formatCode>
                <c:ptCount val="1207"/>
                <c:pt idx="0">
                  <c:v>0.15000015000014999</c:v>
                </c:pt>
                <c:pt idx="1">
                  <c:v>0.14971240807530187</c:v>
                </c:pt>
                <c:pt idx="2">
                  <c:v>0.1499208781661622</c:v>
                </c:pt>
                <c:pt idx="3">
                  <c:v>0.1493066628020579</c:v>
                </c:pt>
                <c:pt idx="4">
                  <c:v>0.14889571024547138</c:v>
                </c:pt>
                <c:pt idx="5">
                  <c:v>0.14846802531600439</c:v>
                </c:pt>
                <c:pt idx="6">
                  <c:v>0.14740148428812197</c:v>
                </c:pt>
                <c:pt idx="7">
                  <c:v>0.14701491370163886</c:v>
                </c:pt>
                <c:pt idx="8">
                  <c:v>0.14772381780048541</c:v>
                </c:pt>
                <c:pt idx="9">
                  <c:v>0.14800415564996941</c:v>
                </c:pt>
                <c:pt idx="10">
                  <c:v>0.14778120496096916</c:v>
                </c:pt>
                <c:pt idx="11">
                  <c:v>0.14675618922740086</c:v>
                </c:pt>
                <c:pt idx="12">
                  <c:v>0.14846151327964774</c:v>
                </c:pt>
                <c:pt idx="13">
                  <c:v>0.14711942000094033</c:v>
                </c:pt>
                <c:pt idx="14">
                  <c:v>0.14614740631544784</c:v>
                </c:pt>
                <c:pt idx="15">
                  <c:v>0.15</c:v>
                </c:pt>
                <c:pt idx="16">
                  <c:v>0.14933114068677825</c:v>
                </c:pt>
                <c:pt idx="17">
                  <c:v>0.14946029445400108</c:v>
                </c:pt>
                <c:pt idx="18">
                  <c:v>0.14873236679210347</c:v>
                </c:pt>
                <c:pt idx="19">
                  <c:v>0.14776160716505166</c:v>
                </c:pt>
                <c:pt idx="20">
                  <c:v>0.14839981171987957</c:v>
                </c:pt>
                <c:pt idx="21">
                  <c:v>0.14742708772346519</c:v>
                </c:pt>
                <c:pt idx="22">
                  <c:v>0.1469590564477565</c:v>
                </c:pt>
                <c:pt idx="23">
                  <c:v>0.14710781754346378</c:v>
                </c:pt>
                <c:pt idx="24">
                  <c:v>0.14696173814013411</c:v>
                </c:pt>
                <c:pt idx="25">
                  <c:v>0.14638236258473974</c:v>
                </c:pt>
                <c:pt idx="26">
                  <c:v>0.14577389084046607</c:v>
                </c:pt>
                <c:pt idx="27">
                  <c:v>0.14569864828341303</c:v>
                </c:pt>
                <c:pt idx="28">
                  <c:v>0.14471682799579921</c:v>
                </c:pt>
                <c:pt idx="29">
                  <c:v>0.14775080258549184</c:v>
                </c:pt>
                <c:pt idx="30">
                  <c:v>0.14601210354180702</c:v>
                </c:pt>
                <c:pt idx="31">
                  <c:v>0.14466812409836233</c:v>
                </c:pt>
                <c:pt idx="32">
                  <c:v>0.14447090381801808</c:v>
                </c:pt>
                <c:pt idx="33">
                  <c:v>0.14427937391469353</c:v>
                </c:pt>
                <c:pt idx="34">
                  <c:v>0.143737412400958</c:v>
                </c:pt>
                <c:pt idx="35">
                  <c:v>0.14382768353055927</c:v>
                </c:pt>
                <c:pt idx="36">
                  <c:v>0.15</c:v>
                </c:pt>
                <c:pt idx="37">
                  <c:v>0.15</c:v>
                </c:pt>
                <c:pt idx="38">
                  <c:v>0.14878322711044972</c:v>
                </c:pt>
                <c:pt idx="39">
                  <c:v>0.14821310613976069</c:v>
                </c:pt>
                <c:pt idx="40">
                  <c:v>0.14757465025464389</c:v>
                </c:pt>
                <c:pt idx="41">
                  <c:v>0.14755850179817756</c:v>
                </c:pt>
                <c:pt idx="42">
                  <c:v>0.1454820484153867</c:v>
                </c:pt>
                <c:pt idx="43">
                  <c:v>0.14456786845424793</c:v>
                </c:pt>
                <c:pt idx="44">
                  <c:v>0.14467350075486055</c:v>
                </c:pt>
                <c:pt idx="45">
                  <c:v>0.1437686230697475</c:v>
                </c:pt>
                <c:pt idx="46">
                  <c:v>0.14341479735692705</c:v>
                </c:pt>
                <c:pt idx="47">
                  <c:v>0.14430267812097283</c:v>
                </c:pt>
                <c:pt idx="48">
                  <c:v>0.14606735091787845</c:v>
                </c:pt>
                <c:pt idx="49">
                  <c:v>0.14510394652758044</c:v>
                </c:pt>
                <c:pt idx="50">
                  <c:v>0.14506060906566828</c:v>
                </c:pt>
                <c:pt idx="51">
                  <c:v>0.14579224175392208</c:v>
                </c:pt>
                <c:pt idx="52">
                  <c:v>0.14668064851771406</c:v>
                </c:pt>
                <c:pt idx="53">
                  <c:v>0.14665225608687391</c:v>
                </c:pt>
                <c:pt idx="54">
                  <c:v>0.1483354889828935</c:v>
                </c:pt>
                <c:pt idx="55">
                  <c:v>0.14903559447678674</c:v>
                </c:pt>
                <c:pt idx="56">
                  <c:v>0.14992549902585361</c:v>
                </c:pt>
                <c:pt idx="57">
                  <c:v>0.15</c:v>
                </c:pt>
                <c:pt idx="58">
                  <c:v>0.1481727141935783</c:v>
                </c:pt>
                <c:pt idx="59">
                  <c:v>0.14697018093750916</c:v>
                </c:pt>
                <c:pt idx="60">
                  <c:v>0.14713544190874095</c:v>
                </c:pt>
                <c:pt idx="61">
                  <c:v>0.14773783459375606</c:v>
                </c:pt>
                <c:pt idx="62">
                  <c:v>0.146749325939285</c:v>
                </c:pt>
                <c:pt idx="63">
                  <c:v>0.14589597225443773</c:v>
                </c:pt>
                <c:pt idx="64">
                  <c:v>0.14578067179031196</c:v>
                </c:pt>
                <c:pt idx="65">
                  <c:v>0.14533362017707119</c:v>
                </c:pt>
                <c:pt idx="66">
                  <c:v>0.1457152976985473</c:v>
                </c:pt>
                <c:pt idx="67">
                  <c:v>0.1452316971419586</c:v>
                </c:pt>
                <c:pt idx="68">
                  <c:v>0.14506174859299642</c:v>
                </c:pt>
                <c:pt idx="69">
                  <c:v>0.1449517637425326</c:v>
                </c:pt>
                <c:pt idx="70">
                  <c:v>0.14436210006430841</c:v>
                </c:pt>
                <c:pt idx="71">
                  <c:v>0.14337051722059799</c:v>
                </c:pt>
                <c:pt idx="72">
                  <c:v>0.14562902426206437</c:v>
                </c:pt>
                <c:pt idx="73">
                  <c:v>0.14462922962241745</c:v>
                </c:pt>
                <c:pt idx="74">
                  <c:v>0.14424748375990423</c:v>
                </c:pt>
                <c:pt idx="75">
                  <c:v>0.14303681112520936</c:v>
                </c:pt>
                <c:pt idx="76">
                  <c:v>0.14465625676525093</c:v>
                </c:pt>
                <c:pt idx="77">
                  <c:v>0.15</c:v>
                </c:pt>
                <c:pt idx="78">
                  <c:v>0.14871399536351948</c:v>
                </c:pt>
                <c:pt idx="79">
                  <c:v>0.1479008915527826</c:v>
                </c:pt>
                <c:pt idx="80">
                  <c:v>0.14789168208850481</c:v>
                </c:pt>
                <c:pt idx="81">
                  <c:v>0.14922236934258917</c:v>
                </c:pt>
                <c:pt idx="82">
                  <c:v>0.14882769783975375</c:v>
                </c:pt>
                <c:pt idx="83">
                  <c:v>0.14877861295095879</c:v>
                </c:pt>
                <c:pt idx="84">
                  <c:v>0.1485837164360328</c:v>
                </c:pt>
                <c:pt idx="85">
                  <c:v>0.14771042934313505</c:v>
                </c:pt>
                <c:pt idx="86">
                  <c:v>0.14780858420176626</c:v>
                </c:pt>
                <c:pt idx="87">
                  <c:v>0.1463420723482248</c:v>
                </c:pt>
                <c:pt idx="88">
                  <c:v>0.14770148990366685</c:v>
                </c:pt>
                <c:pt idx="89">
                  <c:v>0.14892010448618778</c:v>
                </c:pt>
                <c:pt idx="90">
                  <c:v>0.14811389495730776</c:v>
                </c:pt>
                <c:pt idx="91">
                  <c:v>0.14720904098234952</c:v>
                </c:pt>
                <c:pt idx="92">
                  <c:v>0.14624222827521677</c:v>
                </c:pt>
                <c:pt idx="93">
                  <c:v>0.14779438980816284</c:v>
                </c:pt>
                <c:pt idx="94">
                  <c:v>0.14982746425941779</c:v>
                </c:pt>
                <c:pt idx="95">
                  <c:v>0.1497015496953728</c:v>
                </c:pt>
                <c:pt idx="96">
                  <c:v>0.14857730884112089</c:v>
                </c:pt>
                <c:pt idx="97">
                  <c:v>0.15</c:v>
                </c:pt>
                <c:pt idx="98">
                  <c:v>0.15</c:v>
                </c:pt>
                <c:pt idx="99">
                  <c:v>0.14965493657130788</c:v>
                </c:pt>
                <c:pt idx="100">
                  <c:v>0.14924201394353409</c:v>
                </c:pt>
                <c:pt idx="101">
                  <c:v>0.14883949251208944</c:v>
                </c:pt>
                <c:pt idx="102">
                  <c:v>0.14837646884340136</c:v>
                </c:pt>
                <c:pt idx="103">
                  <c:v>0.14742800557610319</c:v>
                </c:pt>
                <c:pt idx="104">
                  <c:v>0.15109862138993638</c:v>
                </c:pt>
                <c:pt idx="105">
                  <c:v>0.15008045310672585</c:v>
                </c:pt>
                <c:pt idx="106">
                  <c:v>0.150366163205018</c:v>
                </c:pt>
                <c:pt idx="107">
                  <c:v>0.14912373998889114</c:v>
                </c:pt>
                <c:pt idx="108">
                  <c:v>0.15017067946406021</c:v>
                </c:pt>
                <c:pt idx="109">
                  <c:v>0.14950912710611416</c:v>
                </c:pt>
                <c:pt idx="110">
                  <c:v>0.14875729529878018</c:v>
                </c:pt>
                <c:pt idx="111">
                  <c:v>0.14886542502425532</c:v>
                </c:pt>
                <c:pt idx="112">
                  <c:v>0.14866610865379429</c:v>
                </c:pt>
                <c:pt idx="113">
                  <c:v>0.14743857811777919</c:v>
                </c:pt>
                <c:pt idx="114">
                  <c:v>0.14655767508392753</c:v>
                </c:pt>
                <c:pt idx="115">
                  <c:v>0.14672630834751071</c:v>
                </c:pt>
                <c:pt idx="116">
                  <c:v>0.14695665648694017</c:v>
                </c:pt>
                <c:pt idx="117">
                  <c:v>0.14620826703006357</c:v>
                </c:pt>
                <c:pt idx="118">
                  <c:v>0.14717561070955737</c:v>
                </c:pt>
                <c:pt idx="119">
                  <c:v>0.14590455199920743</c:v>
                </c:pt>
                <c:pt idx="120">
                  <c:v>0.14498276630746662</c:v>
                </c:pt>
                <c:pt idx="121">
                  <c:v>0.14396417423812122</c:v>
                </c:pt>
                <c:pt idx="122">
                  <c:v>0.14337242290096799</c:v>
                </c:pt>
                <c:pt idx="123">
                  <c:v>0.14237880548084433</c:v>
                </c:pt>
                <c:pt idx="124">
                  <c:v>0.14330365127511493</c:v>
                </c:pt>
                <c:pt idx="125">
                  <c:v>0.14395664509757511</c:v>
                </c:pt>
                <c:pt idx="126">
                  <c:v>0.14361709341400516</c:v>
                </c:pt>
                <c:pt idx="127">
                  <c:v>0.14309088634670108</c:v>
                </c:pt>
                <c:pt idx="128">
                  <c:v>0.1434426101697765</c:v>
                </c:pt>
                <c:pt idx="129">
                  <c:v>0.14373711403874603</c:v>
                </c:pt>
                <c:pt idx="130">
                  <c:v>0.14314370816248698</c:v>
                </c:pt>
                <c:pt idx="131">
                  <c:v>0.14300385785892475</c:v>
                </c:pt>
                <c:pt idx="132">
                  <c:v>0.14343086107466141</c:v>
                </c:pt>
                <c:pt idx="133">
                  <c:v>0.14335021964115638</c:v>
                </c:pt>
                <c:pt idx="134">
                  <c:v>0.14296150259463133</c:v>
                </c:pt>
                <c:pt idx="135">
                  <c:v>0.14252872906527581</c:v>
                </c:pt>
                <c:pt idx="136">
                  <c:v>0.15</c:v>
                </c:pt>
                <c:pt idx="137">
                  <c:v>0.15</c:v>
                </c:pt>
                <c:pt idx="138">
                  <c:v>0.14930544850186181</c:v>
                </c:pt>
                <c:pt idx="139">
                  <c:v>0.14870004997008721</c:v>
                </c:pt>
                <c:pt idx="140">
                  <c:v>0.14876517973077061</c:v>
                </c:pt>
                <c:pt idx="141">
                  <c:v>0.14752913623704969</c:v>
                </c:pt>
                <c:pt idx="142">
                  <c:v>0.14783879818894757</c:v>
                </c:pt>
                <c:pt idx="143">
                  <c:v>0.14903888616054867</c:v>
                </c:pt>
                <c:pt idx="144">
                  <c:v>0.14790771349780935</c:v>
                </c:pt>
                <c:pt idx="145">
                  <c:v>0.1470939253285139</c:v>
                </c:pt>
                <c:pt idx="146">
                  <c:v>0.14723846832155049</c:v>
                </c:pt>
                <c:pt idx="147">
                  <c:v>0.14567632006231379</c:v>
                </c:pt>
                <c:pt idx="148">
                  <c:v>0.14494646201078157</c:v>
                </c:pt>
                <c:pt idx="149">
                  <c:v>0.14579504119549314</c:v>
                </c:pt>
                <c:pt idx="150">
                  <c:v>0.14624673738539906</c:v>
                </c:pt>
                <c:pt idx="151">
                  <c:v>0.14549042244979404</c:v>
                </c:pt>
                <c:pt idx="152">
                  <c:v>0.1449207828728967</c:v>
                </c:pt>
                <c:pt idx="153">
                  <c:v>0.14493498608173763</c:v>
                </c:pt>
                <c:pt idx="154">
                  <c:v>0.14512791794799904</c:v>
                </c:pt>
                <c:pt idx="155">
                  <c:v>0.14401429504325</c:v>
                </c:pt>
                <c:pt idx="156">
                  <c:v>0.1443328819570136</c:v>
                </c:pt>
                <c:pt idx="157">
                  <c:v>0.14458161764544811</c:v>
                </c:pt>
                <c:pt idx="158">
                  <c:v>0.14465606076575455</c:v>
                </c:pt>
                <c:pt idx="159">
                  <c:v>0.15</c:v>
                </c:pt>
                <c:pt idx="160">
                  <c:v>0.149450777289444</c:v>
                </c:pt>
                <c:pt idx="161">
                  <c:v>0.14896086075851189</c:v>
                </c:pt>
                <c:pt idx="162">
                  <c:v>0.14854099076809685</c:v>
                </c:pt>
                <c:pt idx="163">
                  <c:v>0.14827970720698144</c:v>
                </c:pt>
                <c:pt idx="164">
                  <c:v>0.14891210664238821</c:v>
                </c:pt>
                <c:pt idx="165">
                  <c:v>0.14859749297498312</c:v>
                </c:pt>
                <c:pt idx="166">
                  <c:v>0.14828687520374367</c:v>
                </c:pt>
                <c:pt idx="167">
                  <c:v>0.14758992438825511</c:v>
                </c:pt>
                <c:pt idx="168">
                  <c:v>0.14672995871678055</c:v>
                </c:pt>
                <c:pt idx="169">
                  <c:v>0.14615754436175624</c:v>
                </c:pt>
                <c:pt idx="170">
                  <c:v>0.14598020238737369</c:v>
                </c:pt>
                <c:pt idx="171">
                  <c:v>0.14677362069410271</c:v>
                </c:pt>
                <c:pt idx="172">
                  <c:v>0.14811726232265238</c:v>
                </c:pt>
                <c:pt idx="173">
                  <c:v>0.1468042288092222</c:v>
                </c:pt>
                <c:pt idx="174">
                  <c:v>0.14656198396540579</c:v>
                </c:pt>
                <c:pt idx="175">
                  <c:v>0.14594284122396617</c:v>
                </c:pt>
                <c:pt idx="176">
                  <c:v>0.14544954995611684</c:v>
                </c:pt>
                <c:pt idx="177">
                  <c:v>0.14554204550130492</c:v>
                </c:pt>
                <c:pt idx="178">
                  <c:v>0.14510985266744039</c:v>
                </c:pt>
                <c:pt idx="179">
                  <c:v>0.1446051131575147</c:v>
                </c:pt>
                <c:pt idx="180">
                  <c:v>0.14375280687222938</c:v>
                </c:pt>
                <c:pt idx="181">
                  <c:v>0.14314742388256541</c:v>
                </c:pt>
                <c:pt idx="182">
                  <c:v>0.14369091431139727</c:v>
                </c:pt>
                <c:pt idx="183">
                  <c:v>0.1448060843495893</c:v>
                </c:pt>
                <c:pt idx="184">
                  <c:v>0.14513358212211869</c:v>
                </c:pt>
                <c:pt idx="185">
                  <c:v>0.14564238257507667</c:v>
                </c:pt>
                <c:pt idx="186">
                  <c:v>0.14684620790755182</c:v>
                </c:pt>
                <c:pt idx="187">
                  <c:v>0.1458802684061633</c:v>
                </c:pt>
                <c:pt idx="188">
                  <c:v>0.14477999917358608</c:v>
                </c:pt>
                <c:pt idx="189">
                  <c:v>0.14485774700946638</c:v>
                </c:pt>
                <c:pt idx="190">
                  <c:v>0.1445662530359032</c:v>
                </c:pt>
                <c:pt idx="191">
                  <c:v>0.14403201371768298</c:v>
                </c:pt>
                <c:pt idx="192">
                  <c:v>0.14466797995780076</c:v>
                </c:pt>
                <c:pt idx="193">
                  <c:v>0.14644652247277898</c:v>
                </c:pt>
                <c:pt idx="194">
                  <c:v>0.14760901556978795</c:v>
                </c:pt>
                <c:pt idx="195">
                  <c:v>0.14590211423317911</c:v>
                </c:pt>
                <c:pt idx="196">
                  <c:v>0.14559112874997662</c:v>
                </c:pt>
                <c:pt idx="197">
                  <c:v>0.14528027313140807</c:v>
                </c:pt>
                <c:pt idx="198">
                  <c:v>0.14497036648727635</c:v>
                </c:pt>
                <c:pt idx="199">
                  <c:v>0.14363660110635004</c:v>
                </c:pt>
                <c:pt idx="200">
                  <c:v>0.15</c:v>
                </c:pt>
                <c:pt idx="201">
                  <c:v>0.15</c:v>
                </c:pt>
                <c:pt idx="202">
                  <c:v>0.14890129281041914</c:v>
                </c:pt>
                <c:pt idx="203">
                  <c:v>0.14786419317497279</c:v>
                </c:pt>
                <c:pt idx="204">
                  <c:v>0.146783806129303</c:v>
                </c:pt>
                <c:pt idx="205">
                  <c:v>0.14837374829015859</c:v>
                </c:pt>
                <c:pt idx="206">
                  <c:v>0.14835961565774552</c:v>
                </c:pt>
                <c:pt idx="207">
                  <c:v>0.14874572378327933</c:v>
                </c:pt>
                <c:pt idx="208">
                  <c:v>0.14848453367632244</c:v>
                </c:pt>
                <c:pt idx="209">
                  <c:v>0.14762361198422325</c:v>
                </c:pt>
                <c:pt idx="210">
                  <c:v>0.14759756207966224</c:v>
                </c:pt>
                <c:pt idx="211">
                  <c:v>0.14773833559900035</c:v>
                </c:pt>
                <c:pt idx="212">
                  <c:v>0.14924997228515163</c:v>
                </c:pt>
                <c:pt idx="213">
                  <c:v>0.1508521426633922</c:v>
                </c:pt>
                <c:pt idx="214">
                  <c:v>0.14950509739039144</c:v>
                </c:pt>
                <c:pt idx="215">
                  <c:v>0.14863679790974058</c:v>
                </c:pt>
                <c:pt idx="216">
                  <c:v>0.14653498383332242</c:v>
                </c:pt>
                <c:pt idx="217">
                  <c:v>0.14713049553169785</c:v>
                </c:pt>
                <c:pt idx="218">
                  <c:v>0.14658548417754275</c:v>
                </c:pt>
                <c:pt idx="219">
                  <c:v>0.14812412670103575</c:v>
                </c:pt>
                <c:pt idx="220">
                  <c:v>0.148488341952345</c:v>
                </c:pt>
                <c:pt idx="221">
                  <c:v>0.14835802782366841</c:v>
                </c:pt>
                <c:pt idx="222">
                  <c:v>0.15</c:v>
                </c:pt>
                <c:pt idx="223">
                  <c:v>0.14881076865117054</c:v>
                </c:pt>
                <c:pt idx="224">
                  <c:v>0.1481417089027606</c:v>
                </c:pt>
                <c:pt idx="225">
                  <c:v>0.14944067319425511</c:v>
                </c:pt>
                <c:pt idx="226">
                  <c:v>0.14760846090343283</c:v>
                </c:pt>
                <c:pt idx="227">
                  <c:v>0.1473722579101778</c:v>
                </c:pt>
                <c:pt idx="228">
                  <c:v>0.1471703722180597</c:v>
                </c:pt>
                <c:pt idx="229">
                  <c:v>0.14764915221032107</c:v>
                </c:pt>
                <c:pt idx="230">
                  <c:v>0.1468979163873842</c:v>
                </c:pt>
                <c:pt idx="231">
                  <c:v>0.14597999423675273</c:v>
                </c:pt>
                <c:pt idx="232">
                  <c:v>0.14571821740908664</c:v>
                </c:pt>
                <c:pt idx="233">
                  <c:v>0.14696988013748724</c:v>
                </c:pt>
                <c:pt idx="234">
                  <c:v>0.14845252879619775</c:v>
                </c:pt>
                <c:pt idx="235">
                  <c:v>0.14936659718620468</c:v>
                </c:pt>
                <c:pt idx="236">
                  <c:v>0.14935487742791423</c:v>
                </c:pt>
                <c:pt idx="237">
                  <c:v>0.14997080110358191</c:v>
                </c:pt>
                <c:pt idx="238">
                  <c:v>0.14827627753717004</c:v>
                </c:pt>
                <c:pt idx="239">
                  <c:v>0.14827054871707521</c:v>
                </c:pt>
                <c:pt idx="240">
                  <c:v>0.15095247206218834</c:v>
                </c:pt>
                <c:pt idx="241">
                  <c:v>0.15094642678055487</c:v>
                </c:pt>
                <c:pt idx="242">
                  <c:v>0.15</c:v>
                </c:pt>
                <c:pt idx="243">
                  <c:v>0.14907088801931972</c:v>
                </c:pt>
                <c:pt idx="244">
                  <c:v>0.14941256693817828</c:v>
                </c:pt>
                <c:pt idx="245">
                  <c:v>0.14785891900191647</c:v>
                </c:pt>
                <c:pt idx="246">
                  <c:v>0.14678696183504458</c:v>
                </c:pt>
                <c:pt idx="247">
                  <c:v>0.14678704447518917</c:v>
                </c:pt>
                <c:pt idx="248">
                  <c:v>0.14771088125661958</c:v>
                </c:pt>
                <c:pt idx="249">
                  <c:v>0.14646237605756654</c:v>
                </c:pt>
                <c:pt idx="250">
                  <c:v>0.14641462584881162</c:v>
                </c:pt>
                <c:pt idx="251">
                  <c:v>0.14675690444328571</c:v>
                </c:pt>
                <c:pt idx="252">
                  <c:v>0.14738846260660959</c:v>
                </c:pt>
                <c:pt idx="253">
                  <c:v>0.14734536467705608</c:v>
                </c:pt>
                <c:pt idx="254">
                  <c:v>0.14964891023547577</c:v>
                </c:pt>
                <c:pt idx="255">
                  <c:v>0.14854584188935724</c:v>
                </c:pt>
                <c:pt idx="256">
                  <c:v>0.14898371243372513</c:v>
                </c:pt>
                <c:pt idx="257">
                  <c:v>0.14799521725701667</c:v>
                </c:pt>
                <c:pt idx="258">
                  <c:v>0.15138672059677338</c:v>
                </c:pt>
                <c:pt idx="259">
                  <c:v>0.1520631848231512</c:v>
                </c:pt>
                <c:pt idx="260">
                  <c:v>0.15248354588512908</c:v>
                </c:pt>
                <c:pt idx="261">
                  <c:v>0.15</c:v>
                </c:pt>
                <c:pt idx="262">
                  <c:v>0.14861194442946871</c:v>
                </c:pt>
                <c:pt idx="263">
                  <c:v>0.14896297658134203</c:v>
                </c:pt>
                <c:pt idx="264">
                  <c:v>0.15086168799128383</c:v>
                </c:pt>
                <c:pt idx="265">
                  <c:v>0.14864975304409292</c:v>
                </c:pt>
                <c:pt idx="266">
                  <c:v>0.14675718921444988</c:v>
                </c:pt>
                <c:pt idx="267">
                  <c:v>0.14574376102143435</c:v>
                </c:pt>
                <c:pt idx="268">
                  <c:v>0.14233249933575018</c:v>
                </c:pt>
                <c:pt idx="269">
                  <c:v>0.14263386070028811</c:v>
                </c:pt>
                <c:pt idx="270">
                  <c:v>0.14318155836733315</c:v>
                </c:pt>
                <c:pt idx="271">
                  <c:v>0.14445969191860761</c:v>
                </c:pt>
                <c:pt idx="272">
                  <c:v>0.14570456229841572</c:v>
                </c:pt>
                <c:pt idx="273">
                  <c:v>0.14777238757121389</c:v>
                </c:pt>
                <c:pt idx="274">
                  <c:v>0.15152984391863242</c:v>
                </c:pt>
                <c:pt idx="275">
                  <c:v>0.14953905840933446</c:v>
                </c:pt>
                <c:pt idx="276">
                  <c:v>0.14749432833217768</c:v>
                </c:pt>
                <c:pt idx="277">
                  <c:v>0.14673007956485379</c:v>
                </c:pt>
                <c:pt idx="278">
                  <c:v>0.14740090535566119</c:v>
                </c:pt>
                <c:pt idx="279">
                  <c:v>0.14686624695163111</c:v>
                </c:pt>
                <c:pt idx="280">
                  <c:v>0.14591157483086473</c:v>
                </c:pt>
                <c:pt idx="281">
                  <c:v>0.14620625329106762</c:v>
                </c:pt>
                <c:pt idx="282">
                  <c:v>0.14658927916146253</c:v>
                </c:pt>
                <c:pt idx="283">
                  <c:v>0.15</c:v>
                </c:pt>
                <c:pt idx="284">
                  <c:v>0.14897216374510103</c:v>
                </c:pt>
                <c:pt idx="285">
                  <c:v>0.14891810777101433</c:v>
                </c:pt>
                <c:pt idx="286">
                  <c:v>0.14803602213733572</c:v>
                </c:pt>
                <c:pt idx="287">
                  <c:v>0.14812615972168547</c:v>
                </c:pt>
                <c:pt idx="288">
                  <c:v>0.14781539389078818</c:v>
                </c:pt>
                <c:pt idx="289">
                  <c:v>0.14725142970698321</c:v>
                </c:pt>
                <c:pt idx="290">
                  <c:v>0.1468219053012261</c:v>
                </c:pt>
                <c:pt idx="291">
                  <c:v>0.14606486551993489</c:v>
                </c:pt>
                <c:pt idx="292">
                  <c:v>0.14523043285807957</c:v>
                </c:pt>
                <c:pt idx="293">
                  <c:v>0.14417178092014918</c:v>
                </c:pt>
                <c:pt idx="294">
                  <c:v>0.14323635143265995</c:v>
                </c:pt>
                <c:pt idx="295">
                  <c:v>0.14540163407701201</c:v>
                </c:pt>
                <c:pt idx="296">
                  <c:v>0.14588932265228324</c:v>
                </c:pt>
                <c:pt idx="297">
                  <c:v>0.14564623336505869</c:v>
                </c:pt>
                <c:pt idx="298">
                  <c:v>0.14730719854426819</c:v>
                </c:pt>
                <c:pt idx="299">
                  <c:v>0.15151682505353076</c:v>
                </c:pt>
                <c:pt idx="300">
                  <c:v>0.15040901530634013</c:v>
                </c:pt>
                <c:pt idx="301">
                  <c:v>0.15132690379712666</c:v>
                </c:pt>
                <c:pt idx="302">
                  <c:v>0.15099611746770586</c:v>
                </c:pt>
                <c:pt idx="303">
                  <c:v>0.15</c:v>
                </c:pt>
                <c:pt idx="304">
                  <c:v>0.15</c:v>
                </c:pt>
                <c:pt idx="305">
                  <c:v>0.14849087896167315</c:v>
                </c:pt>
                <c:pt idx="306">
                  <c:v>0.14873033872451044</c:v>
                </c:pt>
                <c:pt idx="307">
                  <c:v>0.14915211828211911</c:v>
                </c:pt>
                <c:pt idx="308">
                  <c:v>0.15102122010484151</c:v>
                </c:pt>
                <c:pt idx="309">
                  <c:v>0.15177684199576821</c:v>
                </c:pt>
                <c:pt idx="310">
                  <c:v>0.14981479206316078</c:v>
                </c:pt>
                <c:pt idx="311">
                  <c:v>0.14902233132955275</c:v>
                </c:pt>
                <c:pt idx="312">
                  <c:v>0.15103767204845681</c:v>
                </c:pt>
                <c:pt idx="313">
                  <c:v>0.15593867210645734</c:v>
                </c:pt>
                <c:pt idx="314">
                  <c:v>0.15250438755338555</c:v>
                </c:pt>
                <c:pt idx="315">
                  <c:v>0.15263190793874837</c:v>
                </c:pt>
                <c:pt idx="316">
                  <c:v>0.15325303371066623</c:v>
                </c:pt>
                <c:pt idx="317">
                  <c:v>0.15399302291477426</c:v>
                </c:pt>
                <c:pt idx="318">
                  <c:v>0.15534277176499922</c:v>
                </c:pt>
                <c:pt idx="319">
                  <c:v>0.15763835242226026</c:v>
                </c:pt>
                <c:pt idx="320">
                  <c:v>0.15695778160313284</c:v>
                </c:pt>
                <c:pt idx="321">
                  <c:v>0.16424415194043238</c:v>
                </c:pt>
                <c:pt idx="322">
                  <c:v>0.15949755159533074</c:v>
                </c:pt>
                <c:pt idx="323">
                  <c:v>0.15872416446421711</c:v>
                </c:pt>
                <c:pt idx="324">
                  <c:v>0.15929685096079663</c:v>
                </c:pt>
                <c:pt idx="325">
                  <c:v>0.15968691640648705</c:v>
                </c:pt>
                <c:pt idx="326">
                  <c:v>0.16106507088712502</c:v>
                </c:pt>
                <c:pt idx="327">
                  <c:v>0.16398606978492941</c:v>
                </c:pt>
                <c:pt idx="328">
                  <c:v>0.16117112843550274</c:v>
                </c:pt>
                <c:pt idx="329">
                  <c:v>0.15819431728345018</c:v>
                </c:pt>
                <c:pt idx="330">
                  <c:v>0.15689439637816768</c:v>
                </c:pt>
                <c:pt idx="331">
                  <c:v>0.15649514893321989</c:v>
                </c:pt>
                <c:pt idx="332">
                  <c:v>0.15529554256254621</c:v>
                </c:pt>
                <c:pt idx="333">
                  <c:v>0.15515256698481142</c:v>
                </c:pt>
                <c:pt idx="334">
                  <c:v>0.15363363309522246</c:v>
                </c:pt>
                <c:pt idx="335">
                  <c:v>0.1521092336305071</c:v>
                </c:pt>
                <c:pt idx="336">
                  <c:v>0.15261720298957207</c:v>
                </c:pt>
                <c:pt idx="337">
                  <c:v>0.15217507686842752</c:v>
                </c:pt>
                <c:pt idx="338">
                  <c:v>0.15231328308310463</c:v>
                </c:pt>
                <c:pt idx="339">
                  <c:v>0.15041115750093692</c:v>
                </c:pt>
                <c:pt idx="340">
                  <c:v>0.15034057114871149</c:v>
                </c:pt>
                <c:pt idx="341">
                  <c:v>0.14996533444313551</c:v>
                </c:pt>
                <c:pt idx="342">
                  <c:v>0.14815413900934882</c:v>
                </c:pt>
                <c:pt idx="343">
                  <c:v>0.14707780234115747</c:v>
                </c:pt>
                <c:pt idx="344">
                  <c:v>0.14999999999999997</c:v>
                </c:pt>
                <c:pt idx="345">
                  <c:v>0.15</c:v>
                </c:pt>
                <c:pt idx="346">
                  <c:v>0.14853715999619682</c:v>
                </c:pt>
                <c:pt idx="347">
                  <c:v>0.14855126731758286</c:v>
                </c:pt>
                <c:pt idx="348">
                  <c:v>0.14823624047809386</c:v>
                </c:pt>
                <c:pt idx="349">
                  <c:v>0.14858002881175042</c:v>
                </c:pt>
                <c:pt idx="350">
                  <c:v>0.14657963017154976</c:v>
                </c:pt>
                <c:pt idx="351">
                  <c:v>0.14623167509957724</c:v>
                </c:pt>
                <c:pt idx="352">
                  <c:v>0.14691151064035532</c:v>
                </c:pt>
                <c:pt idx="353">
                  <c:v>0.14639921211072746</c:v>
                </c:pt>
                <c:pt idx="354">
                  <c:v>0.14764357988194191</c:v>
                </c:pt>
                <c:pt idx="355">
                  <c:v>0.14917821891016686</c:v>
                </c:pt>
                <c:pt idx="356">
                  <c:v>0.14862854774703185</c:v>
                </c:pt>
                <c:pt idx="357">
                  <c:v>0.14730504489869084</c:v>
                </c:pt>
                <c:pt idx="358">
                  <c:v>0.14882504077808367</c:v>
                </c:pt>
                <c:pt idx="359">
                  <c:v>0.15106982812666522</c:v>
                </c:pt>
                <c:pt idx="360">
                  <c:v>0.14866714397998715</c:v>
                </c:pt>
                <c:pt idx="361">
                  <c:v>0.14852758128240351</c:v>
                </c:pt>
                <c:pt idx="362">
                  <c:v>0.14928097543436311</c:v>
                </c:pt>
                <c:pt idx="363">
                  <c:v>0.15035829236956166</c:v>
                </c:pt>
                <c:pt idx="364">
                  <c:v>0.15110740458700109</c:v>
                </c:pt>
                <c:pt idx="365">
                  <c:v>0.15414932836624234</c:v>
                </c:pt>
                <c:pt idx="366">
                  <c:v>0.15361884122742045</c:v>
                </c:pt>
                <c:pt idx="367">
                  <c:v>0.15499220159852151</c:v>
                </c:pt>
                <c:pt idx="368">
                  <c:v>0.15635021074986807</c:v>
                </c:pt>
                <c:pt idx="369">
                  <c:v>0.15828559633511308</c:v>
                </c:pt>
                <c:pt idx="370">
                  <c:v>0.1597430550554928</c:v>
                </c:pt>
                <c:pt idx="371">
                  <c:v>0.16180864944192883</c:v>
                </c:pt>
                <c:pt idx="372">
                  <c:v>0.16155410257577418</c:v>
                </c:pt>
                <c:pt idx="373">
                  <c:v>0.16049761181070149</c:v>
                </c:pt>
                <c:pt idx="374">
                  <c:v>0.15733399752513053</c:v>
                </c:pt>
                <c:pt idx="375">
                  <c:v>0.15737411924276312</c:v>
                </c:pt>
                <c:pt idx="376">
                  <c:v>0.16022293750955016</c:v>
                </c:pt>
                <c:pt idx="377">
                  <c:v>0.15704125644150332</c:v>
                </c:pt>
                <c:pt idx="378">
                  <c:v>0.15762551355252702</c:v>
                </c:pt>
                <c:pt idx="379">
                  <c:v>0.15896673109417517</c:v>
                </c:pt>
                <c:pt idx="380">
                  <c:v>0.16101861966105824</c:v>
                </c:pt>
                <c:pt idx="381">
                  <c:v>0.16010315521439333</c:v>
                </c:pt>
                <c:pt idx="382">
                  <c:v>0.15925056047874128</c:v>
                </c:pt>
                <c:pt idx="383">
                  <c:v>0.15667918505738457</c:v>
                </c:pt>
                <c:pt idx="384">
                  <c:v>0.15</c:v>
                </c:pt>
                <c:pt idx="385">
                  <c:v>0.15</c:v>
                </c:pt>
                <c:pt idx="386">
                  <c:v>0.14931710783497532</c:v>
                </c:pt>
                <c:pt idx="387">
                  <c:v>0.15065620729586199</c:v>
                </c:pt>
                <c:pt idx="388">
                  <c:v>0.1509840735854788</c:v>
                </c:pt>
                <c:pt idx="389">
                  <c:v>0.15130484027762667</c:v>
                </c:pt>
                <c:pt idx="390">
                  <c:v>0.15195351507332758</c:v>
                </c:pt>
                <c:pt idx="391">
                  <c:v>0.15143250012524084</c:v>
                </c:pt>
                <c:pt idx="392">
                  <c:v>0.15214891260556959</c:v>
                </c:pt>
                <c:pt idx="393">
                  <c:v>0.15498202908006348</c:v>
                </c:pt>
                <c:pt idx="394">
                  <c:v>0.15413062009291037</c:v>
                </c:pt>
                <c:pt idx="395">
                  <c:v>0.15382866943249715</c:v>
                </c:pt>
                <c:pt idx="396">
                  <c:v>0.1564966142994158</c:v>
                </c:pt>
                <c:pt idx="397">
                  <c:v>0.15693932798840401</c:v>
                </c:pt>
                <c:pt idx="398">
                  <c:v>0.15800721849377944</c:v>
                </c:pt>
                <c:pt idx="399">
                  <c:v>0.15516158107753258</c:v>
                </c:pt>
                <c:pt idx="400">
                  <c:v>0.15727538180980041</c:v>
                </c:pt>
                <c:pt idx="401">
                  <c:v>0.15609713580974946</c:v>
                </c:pt>
                <c:pt idx="402">
                  <c:v>0.15455486456326248</c:v>
                </c:pt>
                <c:pt idx="403">
                  <c:v>0.15361429319576553</c:v>
                </c:pt>
                <c:pt idx="404">
                  <c:v>0.15320946154812701</c:v>
                </c:pt>
                <c:pt idx="405">
                  <c:v>0.15348913575096573</c:v>
                </c:pt>
                <c:pt idx="406">
                  <c:v>0.15442780176146986</c:v>
                </c:pt>
                <c:pt idx="407">
                  <c:v>0.15</c:v>
                </c:pt>
                <c:pt idx="408">
                  <c:v>0.14937230885651784</c:v>
                </c:pt>
                <c:pt idx="409">
                  <c:v>0.14939523215152054</c:v>
                </c:pt>
                <c:pt idx="410">
                  <c:v>0.14839411749758941</c:v>
                </c:pt>
                <c:pt idx="411">
                  <c:v>0.14683253299540158</c:v>
                </c:pt>
                <c:pt idx="412">
                  <c:v>0.1458754395124999</c:v>
                </c:pt>
                <c:pt idx="413">
                  <c:v>0.145364634419724</c:v>
                </c:pt>
                <c:pt idx="414">
                  <c:v>0.14628972821280831</c:v>
                </c:pt>
                <c:pt idx="415">
                  <c:v>0.1467206824288311</c:v>
                </c:pt>
                <c:pt idx="416">
                  <c:v>0.14706240917989066</c:v>
                </c:pt>
                <c:pt idx="417">
                  <c:v>0.14618829713550247</c:v>
                </c:pt>
                <c:pt idx="418">
                  <c:v>0.14460064395357933</c:v>
                </c:pt>
                <c:pt idx="419">
                  <c:v>0.1440273123946923</c:v>
                </c:pt>
                <c:pt idx="420">
                  <c:v>0.14417075773268279</c:v>
                </c:pt>
                <c:pt idx="421">
                  <c:v>0.14271494385773917</c:v>
                </c:pt>
                <c:pt idx="422">
                  <c:v>0.14253149752537594</c:v>
                </c:pt>
                <c:pt idx="423">
                  <c:v>0.14270891706049227</c:v>
                </c:pt>
                <c:pt idx="424">
                  <c:v>0.14322074373108543</c:v>
                </c:pt>
                <c:pt idx="425">
                  <c:v>0.14232715755970368</c:v>
                </c:pt>
                <c:pt idx="426">
                  <c:v>0.14203919376454846</c:v>
                </c:pt>
                <c:pt idx="427">
                  <c:v>0.14131060582943297</c:v>
                </c:pt>
                <c:pt idx="428">
                  <c:v>0.15</c:v>
                </c:pt>
                <c:pt idx="429">
                  <c:v>0.15015576961414032</c:v>
                </c:pt>
                <c:pt idx="430">
                  <c:v>0.1502181404659059</c:v>
                </c:pt>
                <c:pt idx="431">
                  <c:v>0.15094540474940557</c:v>
                </c:pt>
                <c:pt idx="432">
                  <c:v>0.15023623263644098</c:v>
                </c:pt>
                <c:pt idx="433">
                  <c:v>0.14950532862151655</c:v>
                </c:pt>
                <c:pt idx="434">
                  <c:v>0.14952240253106788</c:v>
                </c:pt>
                <c:pt idx="435">
                  <c:v>0.14858112053926539</c:v>
                </c:pt>
                <c:pt idx="436">
                  <c:v>0.14903795088947333</c:v>
                </c:pt>
                <c:pt idx="437">
                  <c:v>0.14815021586312821</c:v>
                </c:pt>
                <c:pt idx="438">
                  <c:v>0.14743028415393222</c:v>
                </c:pt>
                <c:pt idx="439">
                  <c:v>0.14698737672761913</c:v>
                </c:pt>
                <c:pt idx="440">
                  <c:v>0.14739645719186789</c:v>
                </c:pt>
                <c:pt idx="441">
                  <c:v>0.14906870513633247</c:v>
                </c:pt>
                <c:pt idx="442">
                  <c:v>0.1483555966430436</c:v>
                </c:pt>
                <c:pt idx="443">
                  <c:v>0.14759529047662132</c:v>
                </c:pt>
                <c:pt idx="444">
                  <c:v>0.14791307518509597</c:v>
                </c:pt>
                <c:pt idx="445">
                  <c:v>0.1474767339026542</c:v>
                </c:pt>
                <c:pt idx="446">
                  <c:v>0.1481522568119894</c:v>
                </c:pt>
                <c:pt idx="447">
                  <c:v>0.1466459464065569</c:v>
                </c:pt>
                <c:pt idx="448">
                  <c:v>0.15</c:v>
                </c:pt>
                <c:pt idx="449">
                  <c:v>0.14922744155141493</c:v>
                </c:pt>
                <c:pt idx="450">
                  <c:v>0.14850184375966116</c:v>
                </c:pt>
                <c:pt idx="451">
                  <c:v>0.14871276347485202</c:v>
                </c:pt>
                <c:pt idx="452">
                  <c:v>0.14815955482831197</c:v>
                </c:pt>
                <c:pt idx="453">
                  <c:v>0.14740999708967847</c:v>
                </c:pt>
                <c:pt idx="454">
                  <c:v>0.14733975670419794</c:v>
                </c:pt>
                <c:pt idx="455">
                  <c:v>0.14620236552739127</c:v>
                </c:pt>
                <c:pt idx="456">
                  <c:v>0.14533627866283869</c:v>
                </c:pt>
                <c:pt idx="457">
                  <c:v>0.1447840162881307</c:v>
                </c:pt>
                <c:pt idx="458">
                  <c:v>0.14444297849653873</c:v>
                </c:pt>
                <c:pt idx="459">
                  <c:v>0.14681253267562899</c:v>
                </c:pt>
                <c:pt idx="460">
                  <c:v>0.14624477520726312</c:v>
                </c:pt>
                <c:pt idx="461">
                  <c:v>0.14496637205223814</c:v>
                </c:pt>
                <c:pt idx="462">
                  <c:v>0.14611686871174134</c:v>
                </c:pt>
                <c:pt idx="463">
                  <c:v>0.14627158897583495</c:v>
                </c:pt>
                <c:pt idx="464">
                  <c:v>0.14817782097736684</c:v>
                </c:pt>
                <c:pt idx="465">
                  <c:v>0.1508572097930122</c:v>
                </c:pt>
                <c:pt idx="466">
                  <c:v>0.15077388105873685</c:v>
                </c:pt>
                <c:pt idx="467">
                  <c:v>0.15146410261281754</c:v>
                </c:pt>
                <c:pt idx="468">
                  <c:v>0.15144077031166425</c:v>
                </c:pt>
                <c:pt idx="469">
                  <c:v>0.14991883210165713</c:v>
                </c:pt>
                <c:pt idx="470">
                  <c:v>0.15174257484821418</c:v>
                </c:pt>
                <c:pt idx="471">
                  <c:v>0.1496730785679169</c:v>
                </c:pt>
                <c:pt idx="472">
                  <c:v>0.1489695304484267</c:v>
                </c:pt>
                <c:pt idx="473">
                  <c:v>0.14897303348578952</c:v>
                </c:pt>
                <c:pt idx="474">
                  <c:v>0.14930943852636827</c:v>
                </c:pt>
                <c:pt idx="475">
                  <c:v>0.15109802318425322</c:v>
                </c:pt>
                <c:pt idx="476">
                  <c:v>0.15042669306461748</c:v>
                </c:pt>
                <c:pt idx="477">
                  <c:v>0.15120312159625976</c:v>
                </c:pt>
                <c:pt idx="478">
                  <c:v>0.1508472558366491</c:v>
                </c:pt>
                <c:pt idx="479">
                  <c:v>0.15018124709044467</c:v>
                </c:pt>
                <c:pt idx="480">
                  <c:v>0.14904568330539886</c:v>
                </c:pt>
                <c:pt idx="481">
                  <c:v>0.14954399136993102</c:v>
                </c:pt>
                <c:pt idx="482">
                  <c:v>0.14921069243244614</c:v>
                </c:pt>
                <c:pt idx="483">
                  <c:v>0.14934782489726717</c:v>
                </c:pt>
                <c:pt idx="484">
                  <c:v>0.14892054002661426</c:v>
                </c:pt>
                <c:pt idx="485">
                  <c:v>0.14817523890761425</c:v>
                </c:pt>
                <c:pt idx="486">
                  <c:v>0.148257538468446</c:v>
                </c:pt>
                <c:pt idx="487">
                  <c:v>0.15</c:v>
                </c:pt>
                <c:pt idx="488">
                  <c:v>0.15</c:v>
                </c:pt>
                <c:pt idx="489">
                  <c:v>0.15045344805916061</c:v>
                </c:pt>
                <c:pt idx="490">
                  <c:v>0.1499302598441298</c:v>
                </c:pt>
                <c:pt idx="491">
                  <c:v>0.14969034484295707</c:v>
                </c:pt>
                <c:pt idx="492">
                  <c:v>0.14917511944666992</c:v>
                </c:pt>
                <c:pt idx="493">
                  <c:v>0.1493029681636403</c:v>
                </c:pt>
                <c:pt idx="494">
                  <c:v>0.15018688901069902</c:v>
                </c:pt>
                <c:pt idx="495">
                  <c:v>0.15057372545314859</c:v>
                </c:pt>
                <c:pt idx="496">
                  <c:v>0.15056055890150524</c:v>
                </c:pt>
                <c:pt idx="497">
                  <c:v>0.1501789880823218</c:v>
                </c:pt>
                <c:pt idx="498">
                  <c:v>0.15071075316842955</c:v>
                </c:pt>
                <c:pt idx="499">
                  <c:v>0.15066296439632115</c:v>
                </c:pt>
                <c:pt idx="500">
                  <c:v>0.15070659515451412</c:v>
                </c:pt>
                <c:pt idx="501">
                  <c:v>0.15075616044533119</c:v>
                </c:pt>
                <c:pt idx="502">
                  <c:v>0.15034083926156269</c:v>
                </c:pt>
                <c:pt idx="503">
                  <c:v>0.15019875721295836</c:v>
                </c:pt>
                <c:pt idx="504">
                  <c:v>0.14954116522505634</c:v>
                </c:pt>
                <c:pt idx="505">
                  <c:v>0.14915684061090576</c:v>
                </c:pt>
                <c:pt idx="506">
                  <c:v>0.14886681177162042</c:v>
                </c:pt>
                <c:pt idx="507">
                  <c:v>0.14906248924531751</c:v>
                </c:pt>
                <c:pt idx="508">
                  <c:v>0.14868658708953522</c:v>
                </c:pt>
                <c:pt idx="509">
                  <c:v>0.15</c:v>
                </c:pt>
                <c:pt idx="510">
                  <c:v>0.14992043595636961</c:v>
                </c:pt>
                <c:pt idx="511">
                  <c:v>0.14962364351691215</c:v>
                </c:pt>
                <c:pt idx="512">
                  <c:v>0.15015526500186674</c:v>
                </c:pt>
                <c:pt idx="513">
                  <c:v>0.15060117721894745</c:v>
                </c:pt>
                <c:pt idx="514">
                  <c:v>0.14980394339627445</c:v>
                </c:pt>
                <c:pt idx="515">
                  <c:v>0.15068166392776697</c:v>
                </c:pt>
                <c:pt idx="516">
                  <c:v>0.15038297416617108</c:v>
                </c:pt>
                <c:pt idx="517">
                  <c:v>0.14982136206529054</c:v>
                </c:pt>
                <c:pt idx="518">
                  <c:v>0.14899228719800817</c:v>
                </c:pt>
                <c:pt idx="519">
                  <c:v>0.15005240246222476</c:v>
                </c:pt>
                <c:pt idx="520">
                  <c:v>0.15116204381787837</c:v>
                </c:pt>
                <c:pt idx="521">
                  <c:v>0.15019988509688059</c:v>
                </c:pt>
                <c:pt idx="522">
                  <c:v>0.1505976393783259</c:v>
                </c:pt>
                <c:pt idx="523">
                  <c:v>0.15225759523246346</c:v>
                </c:pt>
                <c:pt idx="524">
                  <c:v>0.15305290156451137</c:v>
                </c:pt>
                <c:pt idx="525">
                  <c:v>0.15620551554696255</c:v>
                </c:pt>
                <c:pt idx="526">
                  <c:v>0.15427516425603655</c:v>
                </c:pt>
                <c:pt idx="527">
                  <c:v>0.15287778291012541</c:v>
                </c:pt>
                <c:pt idx="528">
                  <c:v>0.15273131403026149</c:v>
                </c:pt>
                <c:pt idx="529">
                  <c:v>0.15192699736018697</c:v>
                </c:pt>
                <c:pt idx="530">
                  <c:v>0.15196732054455039</c:v>
                </c:pt>
                <c:pt idx="531">
                  <c:v>0.15162517057914174</c:v>
                </c:pt>
                <c:pt idx="532">
                  <c:v>0.15106772363385387</c:v>
                </c:pt>
                <c:pt idx="533">
                  <c:v>0.15256098603928364</c:v>
                </c:pt>
                <c:pt idx="534">
                  <c:v>0.15238346720835796</c:v>
                </c:pt>
                <c:pt idx="535">
                  <c:v>0.15313431597791616</c:v>
                </c:pt>
                <c:pt idx="536">
                  <c:v>0.15206228191363075</c:v>
                </c:pt>
                <c:pt idx="537">
                  <c:v>0.15328319705930962</c:v>
                </c:pt>
                <c:pt idx="538">
                  <c:v>0.15308019276246743</c:v>
                </c:pt>
                <c:pt idx="539">
                  <c:v>0.15324146155650811</c:v>
                </c:pt>
                <c:pt idx="540">
                  <c:v>0.15257474562814782</c:v>
                </c:pt>
                <c:pt idx="541">
                  <c:v>0.1534693703659917</c:v>
                </c:pt>
                <c:pt idx="542">
                  <c:v>0.15323638712278989</c:v>
                </c:pt>
                <c:pt idx="543">
                  <c:v>0.15284862343236419</c:v>
                </c:pt>
                <c:pt idx="544">
                  <c:v>0.15339239690129206</c:v>
                </c:pt>
                <c:pt idx="545">
                  <c:v>0.15371059129825701</c:v>
                </c:pt>
                <c:pt idx="546">
                  <c:v>0.15323441153719228</c:v>
                </c:pt>
                <c:pt idx="547">
                  <c:v>0.1537128043719489</c:v>
                </c:pt>
                <c:pt idx="548">
                  <c:v>0.15524962840943915</c:v>
                </c:pt>
                <c:pt idx="549">
                  <c:v>0.15715230751874501</c:v>
                </c:pt>
                <c:pt idx="550">
                  <c:v>0.15753412929361985</c:v>
                </c:pt>
                <c:pt idx="551">
                  <c:v>0.15</c:v>
                </c:pt>
                <c:pt idx="552">
                  <c:v>0.15</c:v>
                </c:pt>
                <c:pt idx="553">
                  <c:v>0.15043006712886237</c:v>
                </c:pt>
                <c:pt idx="554">
                  <c:v>0.14995963528246326</c:v>
                </c:pt>
                <c:pt idx="555">
                  <c:v>0.15023563825006914</c:v>
                </c:pt>
                <c:pt idx="556">
                  <c:v>0.15039107778425134</c:v>
                </c:pt>
                <c:pt idx="557">
                  <c:v>0.14925561118150216</c:v>
                </c:pt>
                <c:pt idx="558">
                  <c:v>0.14907324557259599</c:v>
                </c:pt>
                <c:pt idx="559">
                  <c:v>0.14870460239922256</c:v>
                </c:pt>
                <c:pt idx="560">
                  <c:v>0.1495933512821388</c:v>
                </c:pt>
                <c:pt idx="561">
                  <c:v>0.14894662859908056</c:v>
                </c:pt>
                <c:pt idx="562">
                  <c:v>0.14876652918514047</c:v>
                </c:pt>
                <c:pt idx="563">
                  <c:v>0.14830108327404118</c:v>
                </c:pt>
                <c:pt idx="564">
                  <c:v>0.14888910783740422</c:v>
                </c:pt>
                <c:pt idx="565">
                  <c:v>0.14910438365785456</c:v>
                </c:pt>
                <c:pt idx="566">
                  <c:v>0.14916225646194281</c:v>
                </c:pt>
                <c:pt idx="567">
                  <c:v>0.15041120358427978</c:v>
                </c:pt>
                <c:pt idx="568">
                  <c:v>0.15039981616267745</c:v>
                </c:pt>
                <c:pt idx="569">
                  <c:v>0.15118890896735337</c:v>
                </c:pt>
                <c:pt idx="570">
                  <c:v>0.15193413503588934</c:v>
                </c:pt>
                <c:pt idx="571">
                  <c:v>0.15204141186088149</c:v>
                </c:pt>
                <c:pt idx="572">
                  <c:v>0.15</c:v>
                </c:pt>
                <c:pt idx="573">
                  <c:v>0.1502276027042769</c:v>
                </c:pt>
                <c:pt idx="574">
                  <c:v>0.14937618767822097</c:v>
                </c:pt>
                <c:pt idx="575">
                  <c:v>0.1489562108313128</c:v>
                </c:pt>
                <c:pt idx="576">
                  <c:v>0.14879264504488141</c:v>
                </c:pt>
                <c:pt idx="577">
                  <c:v>0.14951309513035457</c:v>
                </c:pt>
                <c:pt idx="578">
                  <c:v>0.15083922721272458</c:v>
                </c:pt>
                <c:pt idx="579">
                  <c:v>0.15282638231045767</c:v>
                </c:pt>
                <c:pt idx="580">
                  <c:v>0.15325208461303086</c:v>
                </c:pt>
                <c:pt idx="581">
                  <c:v>0.15355715624082211</c:v>
                </c:pt>
                <c:pt idx="582">
                  <c:v>0.15383434529807236</c:v>
                </c:pt>
                <c:pt idx="583">
                  <c:v>0.15263767042423199</c:v>
                </c:pt>
                <c:pt idx="584">
                  <c:v>0.15425616883465934</c:v>
                </c:pt>
                <c:pt idx="585">
                  <c:v>0.15342252789952771</c:v>
                </c:pt>
                <c:pt idx="586">
                  <c:v>0.15321053653672653</c:v>
                </c:pt>
                <c:pt idx="587">
                  <c:v>0.15370126204184006</c:v>
                </c:pt>
                <c:pt idx="588">
                  <c:v>0.15490703317424065</c:v>
                </c:pt>
                <c:pt idx="589">
                  <c:v>0.15499246039678163</c:v>
                </c:pt>
                <c:pt idx="590">
                  <c:v>0.15502504262706668</c:v>
                </c:pt>
                <c:pt idx="591">
                  <c:v>0.15399064137296076</c:v>
                </c:pt>
                <c:pt idx="592">
                  <c:v>0.15</c:v>
                </c:pt>
                <c:pt idx="593">
                  <c:v>0.14993852547197328</c:v>
                </c:pt>
                <c:pt idx="594">
                  <c:v>0.14977531209279152</c:v>
                </c:pt>
                <c:pt idx="595">
                  <c:v>0.14947931099676398</c:v>
                </c:pt>
                <c:pt idx="596">
                  <c:v>0.14918999278110942</c:v>
                </c:pt>
                <c:pt idx="597">
                  <c:v>0.14897707764102733</c:v>
                </c:pt>
                <c:pt idx="598">
                  <c:v>0.14868064507474141</c:v>
                </c:pt>
                <c:pt idx="599">
                  <c:v>0.14836292511996038</c:v>
                </c:pt>
                <c:pt idx="600">
                  <c:v>0.14871395421191566</c:v>
                </c:pt>
                <c:pt idx="601">
                  <c:v>0.14888060404887435</c:v>
                </c:pt>
                <c:pt idx="602">
                  <c:v>0.14888655713114163</c:v>
                </c:pt>
                <c:pt idx="603">
                  <c:v>0.14878443905555416</c:v>
                </c:pt>
                <c:pt idx="604">
                  <c:v>0.14937749266975769</c:v>
                </c:pt>
                <c:pt idx="605">
                  <c:v>0.14882814109432491</c:v>
                </c:pt>
                <c:pt idx="606">
                  <c:v>0.14904527140872847</c:v>
                </c:pt>
                <c:pt idx="607">
                  <c:v>0.14849107518181098</c:v>
                </c:pt>
                <c:pt idx="608">
                  <c:v>0.1479507649170666</c:v>
                </c:pt>
                <c:pt idx="609">
                  <c:v>0.14704377020328582</c:v>
                </c:pt>
                <c:pt idx="610">
                  <c:v>0.14664192375049465</c:v>
                </c:pt>
                <c:pt idx="611">
                  <c:v>0.1469149274125387</c:v>
                </c:pt>
                <c:pt idx="612">
                  <c:v>0.14634905982154062</c:v>
                </c:pt>
                <c:pt idx="613">
                  <c:v>0.14778557821323773</c:v>
                </c:pt>
                <c:pt idx="614">
                  <c:v>0.14634125314345092</c:v>
                </c:pt>
                <c:pt idx="615">
                  <c:v>0.1464318466877447</c:v>
                </c:pt>
                <c:pt idx="616">
                  <c:v>0.14649929239299583</c:v>
                </c:pt>
                <c:pt idx="617">
                  <c:v>0.14670330545019053</c:v>
                </c:pt>
                <c:pt idx="618">
                  <c:v>0.14706509419947095</c:v>
                </c:pt>
                <c:pt idx="619">
                  <c:v>0.14613749162954989</c:v>
                </c:pt>
                <c:pt idx="620">
                  <c:v>0.14654568351347075</c:v>
                </c:pt>
                <c:pt idx="621">
                  <c:v>0.14689194143925891</c:v>
                </c:pt>
                <c:pt idx="622">
                  <c:v>0.14750367774260692</c:v>
                </c:pt>
                <c:pt idx="623">
                  <c:v>0.14735151125428089</c:v>
                </c:pt>
                <c:pt idx="624">
                  <c:v>0.14703801451775125</c:v>
                </c:pt>
                <c:pt idx="625">
                  <c:v>0.14733812459887732</c:v>
                </c:pt>
                <c:pt idx="626">
                  <c:v>0.14772610677315365</c:v>
                </c:pt>
                <c:pt idx="627">
                  <c:v>0.14744823719415018</c:v>
                </c:pt>
                <c:pt idx="628">
                  <c:v>0.14671843214934793</c:v>
                </c:pt>
                <c:pt idx="629">
                  <c:v>0.14623716803537157</c:v>
                </c:pt>
                <c:pt idx="630">
                  <c:v>0.14624987167209128</c:v>
                </c:pt>
                <c:pt idx="631">
                  <c:v>0.15</c:v>
                </c:pt>
                <c:pt idx="632">
                  <c:v>0.15</c:v>
                </c:pt>
                <c:pt idx="633">
                  <c:v>0.14954237185340907</c:v>
                </c:pt>
                <c:pt idx="634">
                  <c:v>0.14942526484407112</c:v>
                </c:pt>
                <c:pt idx="635">
                  <c:v>0.14956644965958862</c:v>
                </c:pt>
                <c:pt idx="636">
                  <c:v>0.1487518731951421</c:v>
                </c:pt>
                <c:pt idx="637">
                  <c:v>0.14915314363083226</c:v>
                </c:pt>
                <c:pt idx="638">
                  <c:v>0.14904439520558715</c:v>
                </c:pt>
                <c:pt idx="639">
                  <c:v>0.14852006253285405</c:v>
                </c:pt>
                <c:pt idx="640">
                  <c:v>0.14730778037901365</c:v>
                </c:pt>
                <c:pt idx="641">
                  <c:v>0.146900696364101</c:v>
                </c:pt>
                <c:pt idx="642">
                  <c:v>0.14691014051279194</c:v>
                </c:pt>
                <c:pt idx="643">
                  <c:v>0.14659529357081102</c:v>
                </c:pt>
                <c:pt idx="644">
                  <c:v>0.14658495358632251</c:v>
                </c:pt>
                <c:pt idx="645">
                  <c:v>0.14628368755108331</c:v>
                </c:pt>
                <c:pt idx="646">
                  <c:v>0.14636670079356354</c:v>
                </c:pt>
                <c:pt idx="647">
                  <c:v>0.14657969276882007</c:v>
                </c:pt>
                <c:pt idx="648">
                  <c:v>0.14718661146280065</c:v>
                </c:pt>
                <c:pt idx="649">
                  <c:v>0.1469016429982842</c:v>
                </c:pt>
                <c:pt idx="650">
                  <c:v>0.14599334581737036</c:v>
                </c:pt>
                <c:pt idx="651">
                  <c:v>0.14455878313757228</c:v>
                </c:pt>
                <c:pt idx="652">
                  <c:v>0.14370906211708612</c:v>
                </c:pt>
                <c:pt idx="653">
                  <c:v>0.1436084165315813</c:v>
                </c:pt>
                <c:pt idx="654">
                  <c:v>0.14377378586896733</c:v>
                </c:pt>
                <c:pt idx="655">
                  <c:v>0.14383697977745155</c:v>
                </c:pt>
                <c:pt idx="656">
                  <c:v>0.14314308196957229</c:v>
                </c:pt>
                <c:pt idx="657">
                  <c:v>0.14385903810214604</c:v>
                </c:pt>
                <c:pt idx="658">
                  <c:v>0.1436160336566443</c:v>
                </c:pt>
                <c:pt idx="659">
                  <c:v>0.14346945076143641</c:v>
                </c:pt>
                <c:pt idx="660">
                  <c:v>0.14331087590657715</c:v>
                </c:pt>
                <c:pt idx="661">
                  <c:v>0.14338561714332196</c:v>
                </c:pt>
                <c:pt idx="662">
                  <c:v>0.14214547934373375</c:v>
                </c:pt>
                <c:pt idx="663">
                  <c:v>0.14157810909886026</c:v>
                </c:pt>
                <c:pt idx="664">
                  <c:v>0.14163522212199106</c:v>
                </c:pt>
                <c:pt idx="665">
                  <c:v>0.14059410914999154</c:v>
                </c:pt>
                <c:pt idx="666">
                  <c:v>0.14019328767048164</c:v>
                </c:pt>
                <c:pt idx="667">
                  <c:v>0.14082528971195227</c:v>
                </c:pt>
                <c:pt idx="668">
                  <c:v>0.14062384723039906</c:v>
                </c:pt>
                <c:pt idx="669">
                  <c:v>0.13989005472596497</c:v>
                </c:pt>
                <c:pt idx="670">
                  <c:v>0.13929558072360176</c:v>
                </c:pt>
                <c:pt idx="671">
                  <c:v>0.13865311429056154</c:v>
                </c:pt>
                <c:pt idx="672">
                  <c:v>0.13812940080339217</c:v>
                </c:pt>
                <c:pt idx="673">
                  <c:v>0.15</c:v>
                </c:pt>
                <c:pt idx="674">
                  <c:v>0.15</c:v>
                </c:pt>
                <c:pt idx="675">
                  <c:v>0.15152091050390945</c:v>
                </c:pt>
                <c:pt idx="676">
                  <c:v>0.15125050419975106</c:v>
                </c:pt>
                <c:pt idx="677">
                  <c:v>0.15051599283249156</c:v>
                </c:pt>
                <c:pt idx="678">
                  <c:v>0.14954308685153087</c:v>
                </c:pt>
                <c:pt idx="679">
                  <c:v>0.14940186585827292</c:v>
                </c:pt>
                <c:pt idx="680">
                  <c:v>0.14864312530329268</c:v>
                </c:pt>
                <c:pt idx="681">
                  <c:v>0.14918068586372774</c:v>
                </c:pt>
                <c:pt idx="682">
                  <c:v>0.1490117014596484</c:v>
                </c:pt>
                <c:pt idx="683">
                  <c:v>0.14962025417898903</c:v>
                </c:pt>
                <c:pt idx="684">
                  <c:v>0.1495025785060497</c:v>
                </c:pt>
                <c:pt idx="685">
                  <c:v>0.14978685054335483</c:v>
                </c:pt>
                <c:pt idx="686">
                  <c:v>0.15015118806441788</c:v>
                </c:pt>
                <c:pt idx="687">
                  <c:v>0.14964223873328467</c:v>
                </c:pt>
                <c:pt idx="688">
                  <c:v>0.1497459368146877</c:v>
                </c:pt>
                <c:pt idx="689">
                  <c:v>0.14990273382680483</c:v>
                </c:pt>
                <c:pt idx="690">
                  <c:v>0.15065624219229612</c:v>
                </c:pt>
                <c:pt idx="691">
                  <c:v>0.15107297300954153</c:v>
                </c:pt>
                <c:pt idx="692">
                  <c:v>0.15076114753510156</c:v>
                </c:pt>
                <c:pt idx="693">
                  <c:v>0.15039899417585295</c:v>
                </c:pt>
                <c:pt idx="694">
                  <c:v>0.14992946099434759</c:v>
                </c:pt>
                <c:pt idx="695">
                  <c:v>0.15</c:v>
                </c:pt>
                <c:pt idx="696">
                  <c:v>0.15</c:v>
                </c:pt>
                <c:pt idx="697">
                  <c:v>0.14935842106201133</c:v>
                </c:pt>
                <c:pt idx="698">
                  <c:v>0.14797058652601724</c:v>
                </c:pt>
                <c:pt idx="699">
                  <c:v>0.14800983183974631</c:v>
                </c:pt>
                <c:pt idx="700">
                  <c:v>0.14766515095596519</c:v>
                </c:pt>
                <c:pt idx="701">
                  <c:v>0.14719517136371393</c:v>
                </c:pt>
                <c:pt idx="702">
                  <c:v>0.14622914148870383</c:v>
                </c:pt>
                <c:pt idx="703">
                  <c:v>0.14829666404752784</c:v>
                </c:pt>
                <c:pt idx="704">
                  <c:v>0.14759190515420567</c:v>
                </c:pt>
                <c:pt idx="705">
                  <c:v>0.1471993149139425</c:v>
                </c:pt>
                <c:pt idx="706">
                  <c:v>0.14667689244588478</c:v>
                </c:pt>
                <c:pt idx="707">
                  <c:v>0.14781506757807183</c:v>
                </c:pt>
                <c:pt idx="708">
                  <c:v>0.14906284549460855</c:v>
                </c:pt>
                <c:pt idx="709">
                  <c:v>0.15012644886303569</c:v>
                </c:pt>
                <c:pt idx="710">
                  <c:v>0.15036996355782989</c:v>
                </c:pt>
                <c:pt idx="711">
                  <c:v>0.14982460636948186</c:v>
                </c:pt>
                <c:pt idx="712">
                  <c:v>0.14993667214531509</c:v>
                </c:pt>
                <c:pt idx="713">
                  <c:v>0.14934769725080321</c:v>
                </c:pt>
                <c:pt idx="714">
                  <c:v>0.14869855972603913</c:v>
                </c:pt>
                <c:pt idx="715">
                  <c:v>0.14875027347308067</c:v>
                </c:pt>
                <c:pt idx="716">
                  <c:v>0.15029006967671421</c:v>
                </c:pt>
                <c:pt idx="717">
                  <c:v>0.15034977465861937</c:v>
                </c:pt>
                <c:pt idx="718">
                  <c:v>0.14920041332666903</c:v>
                </c:pt>
                <c:pt idx="719">
                  <c:v>0.15017762502471982</c:v>
                </c:pt>
                <c:pt idx="720">
                  <c:v>0.14903420507706555</c:v>
                </c:pt>
                <c:pt idx="721">
                  <c:v>0.14830529520510283</c:v>
                </c:pt>
                <c:pt idx="722">
                  <c:v>0.14794750154477904</c:v>
                </c:pt>
                <c:pt idx="723">
                  <c:v>0.14751404990090142</c:v>
                </c:pt>
                <c:pt idx="724">
                  <c:v>0.14755222415821265</c:v>
                </c:pt>
                <c:pt idx="725">
                  <c:v>0.14740915868769017</c:v>
                </c:pt>
                <c:pt idx="726">
                  <c:v>0.14811583274137088</c:v>
                </c:pt>
                <c:pt idx="727">
                  <c:v>0.14839836817794411</c:v>
                </c:pt>
                <c:pt idx="728">
                  <c:v>0.14932965524266797</c:v>
                </c:pt>
                <c:pt idx="729">
                  <c:v>0.1519490667273708</c:v>
                </c:pt>
                <c:pt idx="730">
                  <c:v>0.152223390789368</c:v>
                </c:pt>
                <c:pt idx="731">
                  <c:v>0.15286623839408245</c:v>
                </c:pt>
                <c:pt idx="732">
                  <c:v>0.1517044067258547</c:v>
                </c:pt>
                <c:pt idx="733">
                  <c:v>0.15118150813711576</c:v>
                </c:pt>
                <c:pt idx="734">
                  <c:v>0.15</c:v>
                </c:pt>
                <c:pt idx="735">
                  <c:v>0.15</c:v>
                </c:pt>
                <c:pt idx="736">
                  <c:v>0.14932868638096439</c:v>
                </c:pt>
                <c:pt idx="737">
                  <c:v>0.14865273176830088</c:v>
                </c:pt>
                <c:pt idx="738">
                  <c:v>0.1478090948966656</c:v>
                </c:pt>
                <c:pt idx="739">
                  <c:v>0.14742585253398466</c:v>
                </c:pt>
                <c:pt idx="740">
                  <c:v>0.14662330168913731</c:v>
                </c:pt>
                <c:pt idx="741">
                  <c:v>0.14686539272327526</c:v>
                </c:pt>
                <c:pt idx="742">
                  <c:v>0.14626194955007132</c:v>
                </c:pt>
                <c:pt idx="743">
                  <c:v>0.1459674188987935</c:v>
                </c:pt>
                <c:pt idx="744">
                  <c:v>0.14520488162631584</c:v>
                </c:pt>
                <c:pt idx="745">
                  <c:v>0.14464033460322021</c:v>
                </c:pt>
                <c:pt idx="746">
                  <c:v>0.14504627678974308</c:v>
                </c:pt>
                <c:pt idx="747">
                  <c:v>0.14567745002371363</c:v>
                </c:pt>
                <c:pt idx="748">
                  <c:v>0.14471870879658449</c:v>
                </c:pt>
                <c:pt idx="749">
                  <c:v>0.14464471666035655</c:v>
                </c:pt>
                <c:pt idx="750">
                  <c:v>0.14497368046061779</c:v>
                </c:pt>
                <c:pt idx="751">
                  <c:v>0.14471831301471383</c:v>
                </c:pt>
                <c:pt idx="752">
                  <c:v>0.14503347391587609</c:v>
                </c:pt>
                <c:pt idx="753">
                  <c:v>0.14397155690791411</c:v>
                </c:pt>
                <c:pt idx="754">
                  <c:v>0.14376277479509947</c:v>
                </c:pt>
                <c:pt idx="755">
                  <c:v>0.15</c:v>
                </c:pt>
                <c:pt idx="756">
                  <c:v>0.14941710547951642</c:v>
                </c:pt>
                <c:pt idx="757">
                  <c:v>0.1487132496107911</c:v>
                </c:pt>
                <c:pt idx="758">
                  <c:v>0.14827810030253183</c:v>
                </c:pt>
                <c:pt idx="759">
                  <c:v>0.14819885184118742</c:v>
                </c:pt>
                <c:pt idx="760">
                  <c:v>0.14824460584386948</c:v>
                </c:pt>
                <c:pt idx="761">
                  <c:v>0.14752459774833529</c:v>
                </c:pt>
                <c:pt idx="762">
                  <c:v>0.14797957579136897</c:v>
                </c:pt>
                <c:pt idx="763">
                  <c:v>0.14777303031301076</c:v>
                </c:pt>
                <c:pt idx="764">
                  <c:v>0.14733705603279013</c:v>
                </c:pt>
                <c:pt idx="765">
                  <c:v>0.14641550388846233</c:v>
                </c:pt>
                <c:pt idx="766">
                  <c:v>0.14555260733760145</c:v>
                </c:pt>
                <c:pt idx="767">
                  <c:v>0.1455609436441217</c:v>
                </c:pt>
                <c:pt idx="768">
                  <c:v>0.14841410319140119</c:v>
                </c:pt>
                <c:pt idx="769">
                  <c:v>0.14684073910603068</c:v>
                </c:pt>
                <c:pt idx="770">
                  <c:v>0.14632837364451493</c:v>
                </c:pt>
                <c:pt idx="771">
                  <c:v>0.14686347197470942</c:v>
                </c:pt>
                <c:pt idx="772">
                  <c:v>0.1464002450048274</c:v>
                </c:pt>
                <c:pt idx="773">
                  <c:v>0.14566842989669707</c:v>
                </c:pt>
                <c:pt idx="774">
                  <c:v>0.14501005826068269</c:v>
                </c:pt>
                <c:pt idx="775">
                  <c:v>0.15</c:v>
                </c:pt>
                <c:pt idx="776">
                  <c:v>0.14951088179467306</c:v>
                </c:pt>
                <c:pt idx="777">
                  <c:v>0.14916045786498319</c:v>
                </c:pt>
                <c:pt idx="778">
                  <c:v>0.14793275596929495</c:v>
                </c:pt>
                <c:pt idx="779">
                  <c:v>0.14745581989112694</c:v>
                </c:pt>
                <c:pt idx="780">
                  <c:v>0.14905660167191204</c:v>
                </c:pt>
                <c:pt idx="781">
                  <c:v>0.14901700140007762</c:v>
                </c:pt>
                <c:pt idx="782">
                  <c:v>0.14822022523729009</c:v>
                </c:pt>
                <c:pt idx="783">
                  <c:v>0.1470599231373666</c:v>
                </c:pt>
                <c:pt idx="784">
                  <c:v>0.14672708433595952</c:v>
                </c:pt>
                <c:pt idx="785">
                  <c:v>0.14567216830074348</c:v>
                </c:pt>
                <c:pt idx="786">
                  <c:v>0.14661187132775805</c:v>
                </c:pt>
                <c:pt idx="787">
                  <c:v>0.14812020384327318</c:v>
                </c:pt>
                <c:pt idx="788">
                  <c:v>0.14784913531747756</c:v>
                </c:pt>
                <c:pt idx="789">
                  <c:v>0.1469742013309043</c:v>
                </c:pt>
                <c:pt idx="790">
                  <c:v>0.14963059426388911</c:v>
                </c:pt>
                <c:pt idx="791">
                  <c:v>0.14824256200517735</c:v>
                </c:pt>
                <c:pt idx="792">
                  <c:v>0.14828443325028554</c:v>
                </c:pt>
                <c:pt idx="793">
                  <c:v>0.14671118080722759</c:v>
                </c:pt>
                <c:pt idx="794">
                  <c:v>0.14720612118315649</c:v>
                </c:pt>
                <c:pt idx="795">
                  <c:v>0.15</c:v>
                </c:pt>
                <c:pt idx="796">
                  <c:v>0.15</c:v>
                </c:pt>
                <c:pt idx="797">
                  <c:v>0.14916844711593988</c:v>
                </c:pt>
                <c:pt idx="798">
                  <c:v>0.14745792198546395</c:v>
                </c:pt>
                <c:pt idx="799">
                  <c:v>0.1468366734660066</c:v>
                </c:pt>
                <c:pt idx="800">
                  <c:v>0.14691583991987453</c:v>
                </c:pt>
                <c:pt idx="801">
                  <c:v>0.14720425563685274</c:v>
                </c:pt>
                <c:pt idx="802">
                  <c:v>0.1467484083161584</c:v>
                </c:pt>
                <c:pt idx="803">
                  <c:v>0.14792784779998705</c:v>
                </c:pt>
                <c:pt idx="804">
                  <c:v>0.14764777044786365</c:v>
                </c:pt>
                <c:pt idx="805">
                  <c:v>0.14664807589789666</c:v>
                </c:pt>
                <c:pt idx="806">
                  <c:v>0.14607077988536479</c:v>
                </c:pt>
                <c:pt idx="807">
                  <c:v>0.14527985884196395</c:v>
                </c:pt>
                <c:pt idx="808">
                  <c:v>0.14497150450328414</c:v>
                </c:pt>
                <c:pt idx="809">
                  <c:v>0.14493927270569737</c:v>
                </c:pt>
                <c:pt idx="810">
                  <c:v>0.14533301004306839</c:v>
                </c:pt>
                <c:pt idx="811">
                  <c:v>0.14390094449043733</c:v>
                </c:pt>
                <c:pt idx="812">
                  <c:v>0.14255539258380598</c:v>
                </c:pt>
                <c:pt idx="813">
                  <c:v>0.14334500596165001</c:v>
                </c:pt>
                <c:pt idx="814">
                  <c:v>0.14342770167815927</c:v>
                </c:pt>
                <c:pt idx="815">
                  <c:v>0.14509480462142657</c:v>
                </c:pt>
                <c:pt idx="816">
                  <c:v>0.14451165511893718</c:v>
                </c:pt>
                <c:pt idx="817">
                  <c:v>0.15</c:v>
                </c:pt>
                <c:pt idx="818">
                  <c:v>0.14931316740861644</c:v>
                </c:pt>
                <c:pt idx="819">
                  <c:v>0.1504416327771971</c:v>
                </c:pt>
                <c:pt idx="820">
                  <c:v>0.15073851547718853</c:v>
                </c:pt>
                <c:pt idx="821">
                  <c:v>0.15064203166895845</c:v>
                </c:pt>
                <c:pt idx="822">
                  <c:v>0.15132890254255621</c:v>
                </c:pt>
                <c:pt idx="823">
                  <c:v>0.15201223240740783</c:v>
                </c:pt>
                <c:pt idx="824">
                  <c:v>0.15577771348982042</c:v>
                </c:pt>
                <c:pt idx="825">
                  <c:v>0.15436783292481235</c:v>
                </c:pt>
                <c:pt idx="826">
                  <c:v>0.15435813556908462</c:v>
                </c:pt>
                <c:pt idx="827">
                  <c:v>0.15391888447997359</c:v>
                </c:pt>
                <c:pt idx="828">
                  <c:v>0.15550031979469223</c:v>
                </c:pt>
                <c:pt idx="829">
                  <c:v>0.15570793770006311</c:v>
                </c:pt>
                <c:pt idx="830">
                  <c:v>0.1542137217153686</c:v>
                </c:pt>
                <c:pt idx="831">
                  <c:v>0.15407169095963028</c:v>
                </c:pt>
                <c:pt idx="832">
                  <c:v>0.15382902526709491</c:v>
                </c:pt>
                <c:pt idx="833">
                  <c:v>0.153710346615618</c:v>
                </c:pt>
                <c:pt idx="834">
                  <c:v>0.15326355053792728</c:v>
                </c:pt>
                <c:pt idx="835">
                  <c:v>0.15</c:v>
                </c:pt>
                <c:pt idx="836">
                  <c:v>0.15</c:v>
                </c:pt>
                <c:pt idx="837">
                  <c:v>0.14949330336352909</c:v>
                </c:pt>
                <c:pt idx="838">
                  <c:v>0.14956863458229241</c:v>
                </c:pt>
                <c:pt idx="839">
                  <c:v>0.14930039728417877</c:v>
                </c:pt>
                <c:pt idx="840">
                  <c:v>0.14863961948113669</c:v>
                </c:pt>
                <c:pt idx="841">
                  <c:v>0.14840584503815091</c:v>
                </c:pt>
                <c:pt idx="842">
                  <c:v>0.14897838536475411</c:v>
                </c:pt>
                <c:pt idx="843">
                  <c:v>0.14861276394935519</c:v>
                </c:pt>
                <c:pt idx="844">
                  <c:v>0.14889202868355728</c:v>
                </c:pt>
                <c:pt idx="845">
                  <c:v>0.14989906807699879</c:v>
                </c:pt>
                <c:pt idx="846">
                  <c:v>0.14946812301430429</c:v>
                </c:pt>
                <c:pt idx="847">
                  <c:v>0.14948654831925612</c:v>
                </c:pt>
                <c:pt idx="848">
                  <c:v>0.1497105183536859</c:v>
                </c:pt>
                <c:pt idx="849">
                  <c:v>0.14881689458271985</c:v>
                </c:pt>
                <c:pt idx="850">
                  <c:v>0.1479290348236306</c:v>
                </c:pt>
                <c:pt idx="851">
                  <c:v>0.14754906937304801</c:v>
                </c:pt>
                <c:pt idx="852">
                  <c:v>0.1471001104273458</c:v>
                </c:pt>
                <c:pt idx="853">
                  <c:v>0.14666365680482704</c:v>
                </c:pt>
                <c:pt idx="854">
                  <c:v>0.14654272660941656</c:v>
                </c:pt>
                <c:pt idx="855">
                  <c:v>0.1470458950989072</c:v>
                </c:pt>
                <c:pt idx="856">
                  <c:v>0.14704857772241059</c:v>
                </c:pt>
                <c:pt idx="857">
                  <c:v>0.14789925376617269</c:v>
                </c:pt>
                <c:pt idx="858">
                  <c:v>0.14853722978803738</c:v>
                </c:pt>
                <c:pt idx="859">
                  <c:v>0.14924964902931423</c:v>
                </c:pt>
                <c:pt idx="860">
                  <c:v>0.14874515606798577</c:v>
                </c:pt>
                <c:pt idx="861">
                  <c:v>0.15033018297115139</c:v>
                </c:pt>
                <c:pt idx="862">
                  <c:v>0.14992283580726479</c:v>
                </c:pt>
                <c:pt idx="863">
                  <c:v>0.1499250898273814</c:v>
                </c:pt>
                <c:pt idx="864">
                  <c:v>0.14867914754004047</c:v>
                </c:pt>
                <c:pt idx="865">
                  <c:v>0.148798343952289</c:v>
                </c:pt>
                <c:pt idx="866">
                  <c:v>0.14822524504340365</c:v>
                </c:pt>
                <c:pt idx="867">
                  <c:v>0.14722689648708512</c:v>
                </c:pt>
                <c:pt idx="868">
                  <c:v>0.14579940112919421</c:v>
                </c:pt>
                <c:pt idx="869">
                  <c:v>0.14542364545027078</c:v>
                </c:pt>
                <c:pt idx="870">
                  <c:v>0.14468533967165806</c:v>
                </c:pt>
                <c:pt idx="871">
                  <c:v>0.14445535120663172</c:v>
                </c:pt>
                <c:pt idx="872">
                  <c:v>0.14444873768433306</c:v>
                </c:pt>
                <c:pt idx="873">
                  <c:v>0.14486503908086665</c:v>
                </c:pt>
                <c:pt idx="874">
                  <c:v>0.14505322856810388</c:v>
                </c:pt>
                <c:pt idx="875">
                  <c:v>0.14624203667127045</c:v>
                </c:pt>
                <c:pt idx="876">
                  <c:v>0.15</c:v>
                </c:pt>
                <c:pt idx="877">
                  <c:v>0.14794317449336661</c:v>
                </c:pt>
                <c:pt idx="878">
                  <c:v>0.15261410183208723</c:v>
                </c:pt>
                <c:pt idx="879">
                  <c:v>0.14992139380601829</c:v>
                </c:pt>
                <c:pt idx="880">
                  <c:v>0.14810980398507723</c:v>
                </c:pt>
                <c:pt idx="881">
                  <c:v>0.14721470962676395</c:v>
                </c:pt>
                <c:pt idx="882">
                  <c:v>0.14756484536473968</c:v>
                </c:pt>
                <c:pt idx="883">
                  <c:v>0.14751012760551488</c:v>
                </c:pt>
                <c:pt idx="884">
                  <c:v>0.14756453305435852</c:v>
                </c:pt>
                <c:pt idx="885">
                  <c:v>0.14681335618973476</c:v>
                </c:pt>
                <c:pt idx="886">
                  <c:v>0.14659728852102322</c:v>
                </c:pt>
                <c:pt idx="887">
                  <c:v>0.1465402221501079</c:v>
                </c:pt>
                <c:pt idx="888">
                  <c:v>0.14749333957561622</c:v>
                </c:pt>
                <c:pt idx="889">
                  <c:v>0.14716720040319048</c:v>
                </c:pt>
                <c:pt idx="890">
                  <c:v>0.14788756137470302</c:v>
                </c:pt>
                <c:pt idx="891">
                  <c:v>0.14794585260086654</c:v>
                </c:pt>
                <c:pt idx="892">
                  <c:v>0.14738583865801108</c:v>
                </c:pt>
                <c:pt idx="893">
                  <c:v>0.14703721577866904</c:v>
                </c:pt>
                <c:pt idx="894">
                  <c:v>0.14669441596079186</c:v>
                </c:pt>
                <c:pt idx="895">
                  <c:v>0.14625076603033413</c:v>
                </c:pt>
                <c:pt idx="896">
                  <c:v>0.15</c:v>
                </c:pt>
                <c:pt idx="897">
                  <c:v>0.15011204617112869</c:v>
                </c:pt>
                <c:pt idx="898">
                  <c:v>0.14965456835238158</c:v>
                </c:pt>
                <c:pt idx="899">
                  <c:v>0.14914154547611561</c:v>
                </c:pt>
                <c:pt idx="900">
                  <c:v>0.14829864413858324</c:v>
                </c:pt>
                <c:pt idx="901">
                  <c:v>0.14813533935434031</c:v>
                </c:pt>
                <c:pt idx="902">
                  <c:v>0.14763395166024398</c:v>
                </c:pt>
                <c:pt idx="903">
                  <c:v>0.14714369159512816</c:v>
                </c:pt>
                <c:pt idx="904">
                  <c:v>0.14718610143849264</c:v>
                </c:pt>
                <c:pt idx="905">
                  <c:v>0.14696859330956377</c:v>
                </c:pt>
                <c:pt idx="906">
                  <c:v>0.14624525230674357</c:v>
                </c:pt>
                <c:pt idx="907">
                  <c:v>0.14590852687371034</c:v>
                </c:pt>
                <c:pt idx="908">
                  <c:v>0.1457361797885029</c:v>
                </c:pt>
                <c:pt idx="909">
                  <c:v>0.14655553146516631</c:v>
                </c:pt>
                <c:pt idx="910">
                  <c:v>0.14613340831779759</c:v>
                </c:pt>
                <c:pt idx="911">
                  <c:v>0.14535689101638233</c:v>
                </c:pt>
                <c:pt idx="912">
                  <c:v>0.14419508247123644</c:v>
                </c:pt>
                <c:pt idx="913">
                  <c:v>0.14404299284585728</c:v>
                </c:pt>
                <c:pt idx="914">
                  <c:v>0.14316508442498785</c:v>
                </c:pt>
                <c:pt idx="915">
                  <c:v>0.14279432539893722</c:v>
                </c:pt>
                <c:pt idx="916">
                  <c:v>0.14246644474629536</c:v>
                </c:pt>
                <c:pt idx="917">
                  <c:v>0.15</c:v>
                </c:pt>
                <c:pt idx="918">
                  <c:v>0.15</c:v>
                </c:pt>
                <c:pt idx="919">
                  <c:v>0.1500688047077248</c:v>
                </c:pt>
                <c:pt idx="920">
                  <c:v>0.15259514456774045</c:v>
                </c:pt>
                <c:pt idx="921">
                  <c:v>0.15339335924639783</c:v>
                </c:pt>
                <c:pt idx="922">
                  <c:v>0.1515620723071063</c:v>
                </c:pt>
                <c:pt idx="923">
                  <c:v>0.15158876176813704</c:v>
                </c:pt>
                <c:pt idx="924">
                  <c:v>0.1514640879705918</c:v>
                </c:pt>
                <c:pt idx="925">
                  <c:v>0.15254227154173403</c:v>
                </c:pt>
                <c:pt idx="926">
                  <c:v>0.1532147168098085</c:v>
                </c:pt>
                <c:pt idx="927">
                  <c:v>0.15423812679016166</c:v>
                </c:pt>
                <c:pt idx="928">
                  <c:v>0.15340467387146303</c:v>
                </c:pt>
                <c:pt idx="929">
                  <c:v>0.15299536901034144</c:v>
                </c:pt>
                <c:pt idx="930">
                  <c:v>0.15191674004711817</c:v>
                </c:pt>
                <c:pt idx="931">
                  <c:v>0.15097652227122429</c:v>
                </c:pt>
                <c:pt idx="932">
                  <c:v>0.15090869133974391</c:v>
                </c:pt>
                <c:pt idx="933">
                  <c:v>0.15099301280505417</c:v>
                </c:pt>
                <c:pt idx="934">
                  <c:v>0.15070461913462341</c:v>
                </c:pt>
                <c:pt idx="935">
                  <c:v>0.15051354424423841</c:v>
                </c:pt>
                <c:pt idx="936">
                  <c:v>0.15020706662601505</c:v>
                </c:pt>
                <c:pt idx="937">
                  <c:v>0.15069736908736983</c:v>
                </c:pt>
                <c:pt idx="938">
                  <c:v>0.14994479872238292</c:v>
                </c:pt>
                <c:pt idx="939">
                  <c:v>0.15</c:v>
                </c:pt>
                <c:pt idx="940">
                  <c:v>0.1500920751604829</c:v>
                </c:pt>
                <c:pt idx="941">
                  <c:v>0.15016336442060124</c:v>
                </c:pt>
                <c:pt idx="942">
                  <c:v>0.15018869513208383</c:v>
                </c:pt>
                <c:pt idx="943">
                  <c:v>0.15028486601964083</c:v>
                </c:pt>
                <c:pt idx="944">
                  <c:v>0.15094958552964183</c:v>
                </c:pt>
                <c:pt idx="945">
                  <c:v>0.15077300367315</c:v>
                </c:pt>
                <c:pt idx="946">
                  <c:v>0.15046710380297659</c:v>
                </c:pt>
                <c:pt idx="947">
                  <c:v>0.15095202297980381</c:v>
                </c:pt>
                <c:pt idx="948">
                  <c:v>0.15010185519369104</c:v>
                </c:pt>
                <c:pt idx="949">
                  <c:v>0.15004280441296206</c:v>
                </c:pt>
                <c:pt idx="950">
                  <c:v>0.15078474803548494</c:v>
                </c:pt>
                <c:pt idx="951">
                  <c:v>0.15091003241984902</c:v>
                </c:pt>
                <c:pt idx="952">
                  <c:v>0.15115357192771608</c:v>
                </c:pt>
                <c:pt idx="953">
                  <c:v>0.15205273032570879</c:v>
                </c:pt>
                <c:pt idx="954">
                  <c:v>0.15142131209027665</c:v>
                </c:pt>
                <c:pt idx="955">
                  <c:v>0.15093078401840507</c:v>
                </c:pt>
                <c:pt idx="956">
                  <c:v>0.15164869668538042</c:v>
                </c:pt>
                <c:pt idx="957">
                  <c:v>0.15209501746176113</c:v>
                </c:pt>
                <c:pt idx="958">
                  <c:v>0.15218385790594291</c:v>
                </c:pt>
                <c:pt idx="959">
                  <c:v>0.15099955861217954</c:v>
                </c:pt>
                <c:pt idx="960">
                  <c:v>0.15207621723624407</c:v>
                </c:pt>
                <c:pt idx="961">
                  <c:v>0.15</c:v>
                </c:pt>
                <c:pt idx="962">
                  <c:v>0.151343773384473</c:v>
                </c:pt>
                <c:pt idx="963">
                  <c:v>0.15180201355188941</c:v>
                </c:pt>
                <c:pt idx="964">
                  <c:v>0.15320065615462669</c:v>
                </c:pt>
                <c:pt idx="965">
                  <c:v>0.15162992343973161</c:v>
                </c:pt>
                <c:pt idx="966">
                  <c:v>0.1512339210078272</c:v>
                </c:pt>
                <c:pt idx="967">
                  <c:v>0.15158432813768322</c:v>
                </c:pt>
                <c:pt idx="968">
                  <c:v>0.15139418370853835</c:v>
                </c:pt>
                <c:pt idx="969">
                  <c:v>0.15114965262716903</c:v>
                </c:pt>
                <c:pt idx="970">
                  <c:v>0.15158602050807937</c:v>
                </c:pt>
                <c:pt idx="971">
                  <c:v>0.15188283139612621</c:v>
                </c:pt>
                <c:pt idx="972">
                  <c:v>0.15296284445985214</c:v>
                </c:pt>
                <c:pt idx="973">
                  <c:v>0.15290918454667277</c:v>
                </c:pt>
                <c:pt idx="974">
                  <c:v>0.15409832508985852</c:v>
                </c:pt>
                <c:pt idx="975">
                  <c:v>0.15672128216310374</c:v>
                </c:pt>
                <c:pt idx="976">
                  <c:v>0.15600837496823364</c:v>
                </c:pt>
                <c:pt idx="977">
                  <c:v>0.15706665000377953</c:v>
                </c:pt>
                <c:pt idx="978">
                  <c:v>0.15817220495580575</c:v>
                </c:pt>
                <c:pt idx="979">
                  <c:v>0.15729467500385616</c:v>
                </c:pt>
                <c:pt idx="980">
                  <c:v>0.15662501466247059</c:v>
                </c:pt>
                <c:pt idx="981">
                  <c:v>0.15646221884361303</c:v>
                </c:pt>
                <c:pt idx="982">
                  <c:v>0.15</c:v>
                </c:pt>
                <c:pt idx="983">
                  <c:v>0.15092782162881663</c:v>
                </c:pt>
                <c:pt idx="984">
                  <c:v>0.15024647016814935</c:v>
                </c:pt>
                <c:pt idx="985">
                  <c:v>0.14924556636745834</c:v>
                </c:pt>
                <c:pt idx="986">
                  <c:v>0.14986080238949032</c:v>
                </c:pt>
                <c:pt idx="987">
                  <c:v>0.15055377236681269</c:v>
                </c:pt>
                <c:pt idx="988">
                  <c:v>0.15160310304005389</c:v>
                </c:pt>
                <c:pt idx="989">
                  <c:v>0.15299102663842179</c:v>
                </c:pt>
                <c:pt idx="990">
                  <c:v>0.1546427664222613</c:v>
                </c:pt>
                <c:pt idx="991">
                  <c:v>0.1533261310552842</c:v>
                </c:pt>
                <c:pt idx="992">
                  <c:v>0.15376338982059601</c:v>
                </c:pt>
                <c:pt idx="993">
                  <c:v>0.1538523914831704</c:v>
                </c:pt>
                <c:pt idx="994">
                  <c:v>0.1545491396693193</c:v>
                </c:pt>
                <c:pt idx="995">
                  <c:v>0.15328564450923199</c:v>
                </c:pt>
                <c:pt idx="996">
                  <c:v>0.15223104966261899</c:v>
                </c:pt>
                <c:pt idx="997">
                  <c:v>0.1514791409614063</c:v>
                </c:pt>
                <c:pt idx="998">
                  <c:v>0.15085980759422041</c:v>
                </c:pt>
                <c:pt idx="999">
                  <c:v>0.15142015729338815</c:v>
                </c:pt>
                <c:pt idx="1000">
                  <c:v>0.15102956366390757</c:v>
                </c:pt>
                <c:pt idx="1001">
                  <c:v>0.15098882179041692</c:v>
                </c:pt>
                <c:pt idx="1002">
                  <c:v>0.15094828915416561</c:v>
                </c:pt>
                <c:pt idx="1003">
                  <c:v>0.15080175080863209</c:v>
                </c:pt>
                <c:pt idx="1004">
                  <c:v>0.15079101061227665</c:v>
                </c:pt>
                <c:pt idx="1005">
                  <c:v>0.15083470886670625</c:v>
                </c:pt>
                <c:pt idx="1006">
                  <c:v>0.15063751906299475</c:v>
                </c:pt>
                <c:pt idx="1007">
                  <c:v>0.15150644783661454</c:v>
                </c:pt>
                <c:pt idx="1008">
                  <c:v>0.15169947321590596</c:v>
                </c:pt>
                <c:pt idx="1009">
                  <c:v>0.1512083648433693</c:v>
                </c:pt>
                <c:pt idx="1010">
                  <c:v>0.15183932861278515</c:v>
                </c:pt>
                <c:pt idx="1011">
                  <c:v>0.15181458063365957</c:v>
                </c:pt>
                <c:pt idx="1012">
                  <c:v>0.15177512357220033</c:v>
                </c:pt>
                <c:pt idx="1013">
                  <c:v>0.1529460617212012</c:v>
                </c:pt>
                <c:pt idx="1014">
                  <c:v>0.15359007439084302</c:v>
                </c:pt>
                <c:pt idx="1015">
                  <c:v>0.15419204637613654</c:v>
                </c:pt>
                <c:pt idx="1016">
                  <c:v>0.15621593171747356</c:v>
                </c:pt>
                <c:pt idx="1017">
                  <c:v>0.15602636103972348</c:v>
                </c:pt>
                <c:pt idx="1018">
                  <c:v>0.15574286049103017</c:v>
                </c:pt>
                <c:pt idx="1019">
                  <c:v>0.15563971224541118</c:v>
                </c:pt>
                <c:pt idx="1020">
                  <c:v>0.15548432854010752</c:v>
                </c:pt>
                <c:pt idx="1021">
                  <c:v>0.15497871364500129</c:v>
                </c:pt>
                <c:pt idx="1022">
                  <c:v>0.15</c:v>
                </c:pt>
                <c:pt idx="1023">
                  <c:v>0.15</c:v>
                </c:pt>
                <c:pt idx="1024">
                  <c:v>0.14920866301254954</c:v>
                </c:pt>
                <c:pt idx="1025">
                  <c:v>0.14940214778464839</c:v>
                </c:pt>
                <c:pt idx="1026">
                  <c:v>0.15188729126434383</c:v>
                </c:pt>
                <c:pt idx="1027">
                  <c:v>0.15093080444747131</c:v>
                </c:pt>
                <c:pt idx="1028">
                  <c:v>0.15141008178984988</c:v>
                </c:pt>
                <c:pt idx="1029">
                  <c:v>0.15174234281575566</c:v>
                </c:pt>
                <c:pt idx="1030">
                  <c:v>0.15308205150517257</c:v>
                </c:pt>
                <c:pt idx="1031">
                  <c:v>0.1552024668913578</c:v>
                </c:pt>
                <c:pt idx="1032">
                  <c:v>0.15434579815539662</c:v>
                </c:pt>
                <c:pt idx="1033">
                  <c:v>0.15496188991571902</c:v>
                </c:pt>
                <c:pt idx="1034">
                  <c:v>0.15392516076852497</c:v>
                </c:pt>
                <c:pt idx="1035">
                  <c:v>0.15318332754594025</c:v>
                </c:pt>
                <c:pt idx="1036">
                  <c:v>0.15301206442924722</c:v>
                </c:pt>
                <c:pt idx="1037">
                  <c:v>0.15487139534022784</c:v>
                </c:pt>
                <c:pt idx="1038">
                  <c:v>0.15546594063473967</c:v>
                </c:pt>
                <c:pt idx="1039">
                  <c:v>0.15489297170105756</c:v>
                </c:pt>
                <c:pt idx="1040">
                  <c:v>0.1565351600939838</c:v>
                </c:pt>
                <c:pt idx="1041">
                  <c:v>0.15855319691670008</c:v>
                </c:pt>
                <c:pt idx="1042">
                  <c:v>0.1590061643152435</c:v>
                </c:pt>
                <c:pt idx="1043">
                  <c:v>0.15722044878251099</c:v>
                </c:pt>
                <c:pt idx="1044">
                  <c:v>0.1569998133599351</c:v>
                </c:pt>
                <c:pt idx="1045">
                  <c:v>0.15</c:v>
                </c:pt>
                <c:pt idx="1046">
                  <c:v>0.14996549382266827</c:v>
                </c:pt>
                <c:pt idx="1047">
                  <c:v>0.14936898544447053</c:v>
                </c:pt>
                <c:pt idx="1048">
                  <c:v>0.14938876958998634</c:v>
                </c:pt>
                <c:pt idx="1049">
                  <c:v>0.14994036623879328</c:v>
                </c:pt>
                <c:pt idx="1050">
                  <c:v>0.15013444591624067</c:v>
                </c:pt>
                <c:pt idx="1051">
                  <c:v>0.15159926905955143</c:v>
                </c:pt>
                <c:pt idx="1052">
                  <c:v>0.15351822657711081</c:v>
                </c:pt>
                <c:pt idx="1053">
                  <c:v>0.15405347653121557</c:v>
                </c:pt>
                <c:pt idx="1054">
                  <c:v>0.15329929813117998</c:v>
                </c:pt>
                <c:pt idx="1055">
                  <c:v>0.1550932322006367</c:v>
                </c:pt>
                <c:pt idx="1056">
                  <c:v>0.1543783591819605</c:v>
                </c:pt>
                <c:pt idx="1057">
                  <c:v>0.15537501244684887</c:v>
                </c:pt>
                <c:pt idx="1058">
                  <c:v>0.15482300233083154</c:v>
                </c:pt>
                <c:pt idx="1059">
                  <c:v>0.15430746696671974</c:v>
                </c:pt>
                <c:pt idx="1060">
                  <c:v>0.15493961679297868</c:v>
                </c:pt>
                <c:pt idx="1061">
                  <c:v>0.15581225945258537</c:v>
                </c:pt>
                <c:pt idx="1062">
                  <c:v>0.15668616253540144</c:v>
                </c:pt>
                <c:pt idx="1063">
                  <c:v>0.15732898945367468</c:v>
                </c:pt>
                <c:pt idx="1064">
                  <c:v>0.15909585286617794</c:v>
                </c:pt>
                <c:pt idx="1065">
                  <c:v>0.15968422927132636</c:v>
                </c:pt>
                <c:pt idx="1066">
                  <c:v>0.1597007053816521</c:v>
                </c:pt>
                <c:pt idx="1067">
                  <c:v>0.15767913265992009</c:v>
                </c:pt>
                <c:pt idx="1068">
                  <c:v>0.15650735024809753</c:v>
                </c:pt>
                <c:pt idx="1069">
                  <c:v>0.15639454593938851</c:v>
                </c:pt>
                <c:pt idx="1070">
                  <c:v>0.15757306841423752</c:v>
                </c:pt>
                <c:pt idx="1071">
                  <c:v>0.15901940513123325</c:v>
                </c:pt>
                <c:pt idx="1072">
                  <c:v>0.15855150348422017</c:v>
                </c:pt>
                <c:pt idx="1073">
                  <c:v>0.15900048060341099</c:v>
                </c:pt>
                <c:pt idx="1074">
                  <c:v>0.15802953586408189</c:v>
                </c:pt>
                <c:pt idx="1075">
                  <c:v>0.15704582822500329</c:v>
                </c:pt>
                <c:pt idx="1076">
                  <c:v>0.15569286595389045</c:v>
                </c:pt>
                <c:pt idx="1077">
                  <c:v>0.15525386770576768</c:v>
                </c:pt>
                <c:pt idx="1078">
                  <c:v>0.15482130786458859</c:v>
                </c:pt>
                <c:pt idx="1079">
                  <c:v>0.15382983370835546</c:v>
                </c:pt>
                <c:pt idx="1080">
                  <c:v>0.15454991226325571</c:v>
                </c:pt>
                <c:pt idx="1081">
                  <c:v>0.15581420790052275</c:v>
                </c:pt>
                <c:pt idx="1082">
                  <c:v>0.15453939214729764</c:v>
                </c:pt>
                <c:pt idx="1083">
                  <c:v>0.15509868308392849</c:v>
                </c:pt>
                <c:pt idx="1084">
                  <c:v>0.15</c:v>
                </c:pt>
                <c:pt idx="1085">
                  <c:v>0.15</c:v>
                </c:pt>
                <c:pt idx="1086">
                  <c:v>0.14919628753465097</c:v>
                </c:pt>
                <c:pt idx="1087">
                  <c:v>0.1484002212853362</c:v>
                </c:pt>
                <c:pt idx="1088">
                  <c:v>0.15128472283469369</c:v>
                </c:pt>
                <c:pt idx="1089">
                  <c:v>0.15440166862724652</c:v>
                </c:pt>
                <c:pt idx="1090">
                  <c:v>0.15192926540011573</c:v>
                </c:pt>
                <c:pt idx="1091">
                  <c:v>0.15274140083315385</c:v>
                </c:pt>
                <c:pt idx="1092">
                  <c:v>0.15077469720832198</c:v>
                </c:pt>
                <c:pt idx="1093">
                  <c:v>0.14841760158067677</c:v>
                </c:pt>
                <c:pt idx="1094">
                  <c:v>0.14775839304271324</c:v>
                </c:pt>
                <c:pt idx="1095">
                  <c:v>0.1465475744533945</c:v>
                </c:pt>
                <c:pt idx="1096">
                  <c:v>0.14564674866098859</c:v>
                </c:pt>
                <c:pt idx="1097">
                  <c:v>0.14562905370335197</c:v>
                </c:pt>
                <c:pt idx="1098">
                  <c:v>0.14506502651026071</c:v>
                </c:pt>
                <c:pt idx="1099">
                  <c:v>0.14456939836042057</c:v>
                </c:pt>
                <c:pt idx="1100">
                  <c:v>0.146631180034277</c:v>
                </c:pt>
                <c:pt idx="1101">
                  <c:v>0.14512808013937675</c:v>
                </c:pt>
                <c:pt idx="1102">
                  <c:v>0.1454796900137213</c:v>
                </c:pt>
                <c:pt idx="1103">
                  <c:v>0.14629198708212379</c:v>
                </c:pt>
                <c:pt idx="1104">
                  <c:v>0.14710136513565775</c:v>
                </c:pt>
                <c:pt idx="1105">
                  <c:v>0.14575424854353636</c:v>
                </c:pt>
                <c:pt idx="1106">
                  <c:v>0.14763988455646063</c:v>
                </c:pt>
                <c:pt idx="1107">
                  <c:v>0.14805395772271712</c:v>
                </c:pt>
                <c:pt idx="1108">
                  <c:v>0.14860234074863268</c:v>
                </c:pt>
                <c:pt idx="1109">
                  <c:v>0.14444965764689796</c:v>
                </c:pt>
                <c:pt idx="1110">
                  <c:v>0.14519141744910841</c:v>
                </c:pt>
                <c:pt idx="1111">
                  <c:v>0.14458627885538816</c:v>
                </c:pt>
                <c:pt idx="1112">
                  <c:v>0.14354092469412957</c:v>
                </c:pt>
                <c:pt idx="1113">
                  <c:v>0.14310287429655807</c:v>
                </c:pt>
                <c:pt idx="1114">
                  <c:v>0.14280191763566438</c:v>
                </c:pt>
                <c:pt idx="1115">
                  <c:v>0.14337260160207566</c:v>
                </c:pt>
                <c:pt idx="1116">
                  <c:v>0.14277752775155025</c:v>
                </c:pt>
                <c:pt idx="1117">
                  <c:v>0.1432214932668667</c:v>
                </c:pt>
                <c:pt idx="1118">
                  <c:v>0.14257593977444005</c:v>
                </c:pt>
                <c:pt idx="1119">
                  <c:v>0.1423348698118013</c:v>
                </c:pt>
                <c:pt idx="1120">
                  <c:v>0.14188862055097348</c:v>
                </c:pt>
                <c:pt idx="1121">
                  <c:v>0.14193059143522466</c:v>
                </c:pt>
                <c:pt idx="1122">
                  <c:v>0.14123756492906345</c:v>
                </c:pt>
                <c:pt idx="1123">
                  <c:v>0.14169430958242665</c:v>
                </c:pt>
                <c:pt idx="1124">
                  <c:v>0.15</c:v>
                </c:pt>
                <c:pt idx="1125">
                  <c:v>0.14987306973772666</c:v>
                </c:pt>
                <c:pt idx="1126">
                  <c:v>0.15018217742460785</c:v>
                </c:pt>
                <c:pt idx="1127">
                  <c:v>0.14995028533313884</c:v>
                </c:pt>
                <c:pt idx="1128">
                  <c:v>0.14933046879269429</c:v>
                </c:pt>
                <c:pt idx="1129">
                  <c:v>0.14784437203820874</c:v>
                </c:pt>
                <c:pt idx="1130">
                  <c:v>0.14698551867219731</c:v>
                </c:pt>
                <c:pt idx="1131">
                  <c:v>0.14660534518394619</c:v>
                </c:pt>
                <c:pt idx="1132">
                  <c:v>0.1462581015210086</c:v>
                </c:pt>
                <c:pt idx="1133">
                  <c:v>0.1475535953217359</c:v>
                </c:pt>
                <c:pt idx="1134">
                  <c:v>0.1478515400653434</c:v>
                </c:pt>
                <c:pt idx="1135">
                  <c:v>0.1478755159097985</c:v>
                </c:pt>
                <c:pt idx="1136">
                  <c:v>0.14879790184380837</c:v>
                </c:pt>
                <c:pt idx="1137">
                  <c:v>0.14862984773382795</c:v>
                </c:pt>
                <c:pt idx="1138">
                  <c:v>0.14947952375889662</c:v>
                </c:pt>
                <c:pt idx="1139">
                  <c:v>0.1487936199513448</c:v>
                </c:pt>
                <c:pt idx="1140">
                  <c:v>0.14878624980710722</c:v>
                </c:pt>
                <c:pt idx="1141">
                  <c:v>0.14874873493231452</c:v>
                </c:pt>
                <c:pt idx="1142">
                  <c:v>0.14788339883419857</c:v>
                </c:pt>
                <c:pt idx="1143">
                  <c:v>0.14726346557537023</c:v>
                </c:pt>
                <c:pt idx="1144">
                  <c:v>0.14652508423601882</c:v>
                </c:pt>
                <c:pt idx="1145">
                  <c:v>0.14636128668104373</c:v>
                </c:pt>
                <c:pt idx="1146">
                  <c:v>0.15</c:v>
                </c:pt>
                <c:pt idx="1147">
                  <c:v>0.15060202896076652</c:v>
                </c:pt>
                <c:pt idx="1148">
                  <c:v>0.15103870755279966</c:v>
                </c:pt>
                <c:pt idx="1149">
                  <c:v>0.15069068744543926</c:v>
                </c:pt>
                <c:pt idx="1150">
                  <c:v>0.1506561770862464</c:v>
                </c:pt>
                <c:pt idx="1151">
                  <c:v>0.15085885256466236</c:v>
                </c:pt>
                <c:pt idx="1152">
                  <c:v>0.15072498401166959</c:v>
                </c:pt>
                <c:pt idx="1153">
                  <c:v>0.1510715973082207</c:v>
                </c:pt>
                <c:pt idx="1154">
                  <c:v>0.15229610969245574</c:v>
                </c:pt>
                <c:pt idx="1155">
                  <c:v>0.15147512394405002</c:v>
                </c:pt>
                <c:pt idx="1156">
                  <c:v>0.15133066300361009</c:v>
                </c:pt>
                <c:pt idx="1157">
                  <c:v>0.1517278218361138</c:v>
                </c:pt>
                <c:pt idx="1158">
                  <c:v>0.15161634397259643</c:v>
                </c:pt>
                <c:pt idx="1159">
                  <c:v>0.1527249246126326</c:v>
                </c:pt>
                <c:pt idx="1160">
                  <c:v>0.1521937637377041</c:v>
                </c:pt>
                <c:pt idx="1161">
                  <c:v>0.15246995371738356</c:v>
                </c:pt>
                <c:pt idx="1162">
                  <c:v>0.15363153178917968</c:v>
                </c:pt>
                <c:pt idx="1163">
                  <c:v>0.15322582599950677</c:v>
                </c:pt>
                <c:pt idx="1164">
                  <c:v>0.15331680871348682</c:v>
                </c:pt>
                <c:pt idx="1165">
                  <c:v>0.15</c:v>
                </c:pt>
                <c:pt idx="1166">
                  <c:v>0.15</c:v>
                </c:pt>
                <c:pt idx="1167">
                  <c:v>0.14919314525892186</c:v>
                </c:pt>
                <c:pt idx="1168">
                  <c:v>0.14995675724544544</c:v>
                </c:pt>
                <c:pt idx="1169">
                  <c:v>0.15025253777275155</c:v>
                </c:pt>
                <c:pt idx="1170">
                  <c:v>0.15100592814997374</c:v>
                </c:pt>
                <c:pt idx="1171">
                  <c:v>0.14955199447091486</c:v>
                </c:pt>
                <c:pt idx="1172">
                  <c:v>0.14961878134096998</c:v>
                </c:pt>
                <c:pt idx="1173">
                  <c:v>0.14913040931204011</c:v>
                </c:pt>
                <c:pt idx="1174">
                  <c:v>0.15000715452285346</c:v>
                </c:pt>
                <c:pt idx="1175">
                  <c:v>0.14782137461398887</c:v>
                </c:pt>
                <c:pt idx="1176">
                  <c:v>0.14768774646104946</c:v>
                </c:pt>
                <c:pt idx="1177">
                  <c:v>0.14785985715379624</c:v>
                </c:pt>
                <c:pt idx="1178">
                  <c:v>0.14825033623689768</c:v>
                </c:pt>
                <c:pt idx="1179">
                  <c:v>0.14979018832891788</c:v>
                </c:pt>
                <c:pt idx="1180">
                  <c:v>0.15006251188996936</c:v>
                </c:pt>
                <c:pt idx="1181">
                  <c:v>0.15</c:v>
                </c:pt>
                <c:pt idx="1182">
                  <c:v>0.14973286808129552</c:v>
                </c:pt>
                <c:pt idx="1183">
                  <c:v>0.14905601886509473</c:v>
                </c:pt>
                <c:pt idx="1184">
                  <c:v>0.14972395631115742</c:v>
                </c:pt>
                <c:pt idx="1185">
                  <c:v>0.1500377324210011</c:v>
                </c:pt>
                <c:pt idx="1186">
                  <c:v>0.14973223772810007</c:v>
                </c:pt>
                <c:pt idx="1187">
                  <c:v>0.14828482382526337</c:v>
                </c:pt>
                <c:pt idx="1188">
                  <c:v>0.14775692907349561</c:v>
                </c:pt>
                <c:pt idx="1189">
                  <c:v>0.1468385166253654</c:v>
                </c:pt>
                <c:pt idx="1190">
                  <c:v>0.14615268263916592</c:v>
                </c:pt>
                <c:pt idx="1191">
                  <c:v>0.14642172005979734</c:v>
                </c:pt>
                <c:pt idx="1192">
                  <c:v>0.14562643088534691</c:v>
                </c:pt>
                <c:pt idx="1193">
                  <c:v>0.14663351827829474</c:v>
                </c:pt>
                <c:pt idx="1194">
                  <c:v>0.14818110984454488</c:v>
                </c:pt>
                <c:pt idx="1195">
                  <c:v>0.15008764101033342</c:v>
                </c:pt>
                <c:pt idx="1196">
                  <c:v>0.15</c:v>
                </c:pt>
                <c:pt idx="1197">
                  <c:v>0.14981562648186225</c:v>
                </c:pt>
                <c:pt idx="1198">
                  <c:v>0.14976395072684298</c:v>
                </c:pt>
                <c:pt idx="1199">
                  <c:v>0.15061842429010489</c:v>
                </c:pt>
                <c:pt idx="1200">
                  <c:v>0.14949317086989117</c:v>
                </c:pt>
                <c:pt idx="1201">
                  <c:v>0.14970877112759728</c:v>
                </c:pt>
                <c:pt idx="1202">
                  <c:v>0.1500476919993522</c:v>
                </c:pt>
                <c:pt idx="1203">
                  <c:v>0.14892515415337415</c:v>
                </c:pt>
                <c:pt idx="1204">
                  <c:v>0.1482738409244628</c:v>
                </c:pt>
                <c:pt idx="1205">
                  <c:v>0.14873668392316555</c:v>
                </c:pt>
                <c:pt idx="1206">
                  <c:v>0.14815575201467823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7-4E0E-AE31-66200EBE1C39}"/>
            </c:ext>
          </c:extLst>
        </c:ser>
        <c:ser>
          <c:idx val="2"/>
          <c:order val="2"/>
          <c:tx>
            <c:strRef>
              <c:f>'Solver Fixed Mix'!$S$2</c:f>
              <c:strCache>
                <c:ptCount val="1"/>
                <c:pt idx="0">
                  <c:v>ESG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cat>
            <c:numRef>
              <c:f>'Solver Fixed Mix'!$P$3:$P$1209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'Solver Fixed Mix'!$S$3:$S$1209</c:f>
              <c:numCache>
                <c:formatCode>0.000%</c:formatCode>
                <c:ptCount val="1207"/>
                <c:pt idx="0">
                  <c:v>0.56900932825914652</c:v>
                </c:pt>
                <c:pt idx="1">
                  <c:v>0.5677004218255064</c:v>
                </c:pt>
                <c:pt idx="2">
                  <c:v>0.56766519197133425</c:v>
                </c:pt>
                <c:pt idx="3">
                  <c:v>0.56733901660932795</c:v>
                </c:pt>
                <c:pt idx="4">
                  <c:v>0.56840528831216819</c:v>
                </c:pt>
                <c:pt idx="5">
                  <c:v>0.56857945165580415</c:v>
                </c:pt>
                <c:pt idx="6">
                  <c:v>0.56785704231395639</c:v>
                </c:pt>
                <c:pt idx="7">
                  <c:v>0.56807765845536862</c:v>
                </c:pt>
                <c:pt idx="8">
                  <c:v>0.5680321162890718</c:v>
                </c:pt>
                <c:pt idx="9">
                  <c:v>0.56675862499373031</c:v>
                </c:pt>
                <c:pt idx="10">
                  <c:v>0.56587305835463309</c:v>
                </c:pt>
                <c:pt idx="11">
                  <c:v>0.56749491219234405</c:v>
                </c:pt>
                <c:pt idx="12">
                  <c:v>0.56688117616684996</c:v>
                </c:pt>
                <c:pt idx="13">
                  <c:v>0.56982971478285771</c:v>
                </c:pt>
                <c:pt idx="14">
                  <c:v>0.56917629399490821</c:v>
                </c:pt>
                <c:pt idx="15">
                  <c:v>0.56900875924981831</c:v>
                </c:pt>
                <c:pt idx="16">
                  <c:v>0.56974600472121462</c:v>
                </c:pt>
                <c:pt idx="17">
                  <c:v>0.57066545372249289</c:v>
                </c:pt>
                <c:pt idx="18">
                  <c:v>0.57202074008077053</c:v>
                </c:pt>
                <c:pt idx="19">
                  <c:v>0.57301958997935298</c:v>
                </c:pt>
                <c:pt idx="20">
                  <c:v>0.57165622408169925</c:v>
                </c:pt>
                <c:pt idx="21">
                  <c:v>0.57271898818740696</c:v>
                </c:pt>
                <c:pt idx="22">
                  <c:v>0.57574984591062672</c:v>
                </c:pt>
                <c:pt idx="23">
                  <c:v>0.57564729844416129</c:v>
                </c:pt>
                <c:pt idx="24">
                  <c:v>0.57519186420407598</c:v>
                </c:pt>
                <c:pt idx="25">
                  <c:v>0.57638905994673406</c:v>
                </c:pt>
                <c:pt idx="26">
                  <c:v>0.5760293655803993</c:v>
                </c:pt>
                <c:pt idx="27">
                  <c:v>0.57676416525237129</c:v>
                </c:pt>
                <c:pt idx="28">
                  <c:v>0.57931328535382842</c:v>
                </c:pt>
                <c:pt idx="29">
                  <c:v>0.57887089976642303</c:v>
                </c:pt>
                <c:pt idx="30">
                  <c:v>0.58152601846718222</c:v>
                </c:pt>
                <c:pt idx="31">
                  <c:v>0.58205419117872947</c:v>
                </c:pt>
                <c:pt idx="32">
                  <c:v>0.58202316096864826</c:v>
                </c:pt>
                <c:pt idx="33">
                  <c:v>0.58157699293792076</c:v>
                </c:pt>
                <c:pt idx="34">
                  <c:v>0.5823741764190935</c:v>
                </c:pt>
                <c:pt idx="35">
                  <c:v>0.58161916570438998</c:v>
                </c:pt>
                <c:pt idx="36">
                  <c:v>0.56900875924981831</c:v>
                </c:pt>
                <c:pt idx="37">
                  <c:v>0.56900875924981831</c:v>
                </c:pt>
                <c:pt idx="38">
                  <c:v>0.56948499411055464</c:v>
                </c:pt>
                <c:pt idx="39">
                  <c:v>0.57015453285366391</c:v>
                </c:pt>
                <c:pt idx="40">
                  <c:v>0.57129677215830577</c:v>
                </c:pt>
                <c:pt idx="41">
                  <c:v>0.57043275673632565</c:v>
                </c:pt>
                <c:pt idx="42">
                  <c:v>0.57402425843166649</c:v>
                </c:pt>
                <c:pt idx="43">
                  <c:v>0.57447351737215435</c:v>
                </c:pt>
                <c:pt idx="44">
                  <c:v>0.57384672992633945</c:v>
                </c:pt>
                <c:pt idx="45">
                  <c:v>0.57566444067725064</c:v>
                </c:pt>
                <c:pt idx="46">
                  <c:v>0.57636361596814323</c:v>
                </c:pt>
                <c:pt idx="47">
                  <c:v>0.57616039210299586</c:v>
                </c:pt>
                <c:pt idx="48">
                  <c:v>0.57560239427314475</c:v>
                </c:pt>
                <c:pt idx="49">
                  <c:v>0.57530084275641791</c:v>
                </c:pt>
                <c:pt idx="50">
                  <c:v>0.57311334188149732</c:v>
                </c:pt>
                <c:pt idx="51">
                  <c:v>0.57228784986285486</c:v>
                </c:pt>
                <c:pt idx="52">
                  <c:v>0.57231622879785393</c:v>
                </c:pt>
                <c:pt idx="53">
                  <c:v>0.57366302462630037</c:v>
                </c:pt>
                <c:pt idx="54">
                  <c:v>0.57266809517863981</c:v>
                </c:pt>
                <c:pt idx="55">
                  <c:v>0.57250203971799063</c:v>
                </c:pt>
                <c:pt idx="56">
                  <c:v>0.57166870916923873</c:v>
                </c:pt>
                <c:pt idx="57">
                  <c:v>0.56900875924981831</c:v>
                </c:pt>
                <c:pt idx="58">
                  <c:v>0.5679543405704307</c:v>
                </c:pt>
                <c:pt idx="59">
                  <c:v>0.57000020961148579</c:v>
                </c:pt>
                <c:pt idx="60">
                  <c:v>0.56788387236311288</c:v>
                </c:pt>
                <c:pt idx="61">
                  <c:v>0.56650780030931891</c:v>
                </c:pt>
                <c:pt idx="62">
                  <c:v>0.56685457507270509</c:v>
                </c:pt>
                <c:pt idx="63">
                  <c:v>0.56855887823690865</c:v>
                </c:pt>
                <c:pt idx="64">
                  <c:v>0.56942212886337773</c:v>
                </c:pt>
                <c:pt idx="65">
                  <c:v>0.57048840183128868</c:v>
                </c:pt>
                <c:pt idx="66">
                  <c:v>0.56923852706584988</c:v>
                </c:pt>
                <c:pt idx="67">
                  <c:v>0.56720912181869021</c:v>
                </c:pt>
                <c:pt idx="68">
                  <c:v>0.567222330360591</c:v>
                </c:pt>
                <c:pt idx="69">
                  <c:v>0.56826629043283561</c:v>
                </c:pt>
                <c:pt idx="70">
                  <c:v>0.57010722133098291</c:v>
                </c:pt>
                <c:pt idx="71">
                  <c:v>0.57520970715085051</c:v>
                </c:pt>
                <c:pt idx="72">
                  <c:v>0.57237980936527599</c:v>
                </c:pt>
                <c:pt idx="73">
                  <c:v>0.57451179752213732</c:v>
                </c:pt>
                <c:pt idx="74">
                  <c:v>0.57195998435894979</c:v>
                </c:pt>
                <c:pt idx="75">
                  <c:v>0.57335217519597548</c:v>
                </c:pt>
                <c:pt idx="76">
                  <c:v>0.57356374021571033</c:v>
                </c:pt>
                <c:pt idx="77">
                  <c:v>0.56900875924981831</c:v>
                </c:pt>
                <c:pt idx="78">
                  <c:v>0.57059333561267644</c:v>
                </c:pt>
                <c:pt idx="79">
                  <c:v>0.56885357833060279</c:v>
                </c:pt>
                <c:pt idx="80">
                  <c:v>0.5689701265677618</c:v>
                </c:pt>
                <c:pt idx="81">
                  <c:v>0.56847901140298807</c:v>
                </c:pt>
                <c:pt idx="82">
                  <c:v>0.56869621011314375</c:v>
                </c:pt>
                <c:pt idx="83">
                  <c:v>0.56853408419319429</c:v>
                </c:pt>
                <c:pt idx="84">
                  <c:v>0.56793117463918819</c:v>
                </c:pt>
                <c:pt idx="85">
                  <c:v>0.57057834551549624</c:v>
                </c:pt>
                <c:pt idx="86">
                  <c:v>0.571374458387926</c:v>
                </c:pt>
                <c:pt idx="87">
                  <c:v>0.57610965200592323</c:v>
                </c:pt>
                <c:pt idx="88">
                  <c:v>0.57600512081195332</c:v>
                </c:pt>
                <c:pt idx="89">
                  <c:v>0.57553185969030562</c:v>
                </c:pt>
                <c:pt idx="90">
                  <c:v>0.57676591373679298</c:v>
                </c:pt>
                <c:pt idx="91">
                  <c:v>0.57921024910374297</c:v>
                </c:pt>
                <c:pt idx="92">
                  <c:v>0.5807902207600103</c:v>
                </c:pt>
                <c:pt idx="93">
                  <c:v>0.5801780522528811</c:v>
                </c:pt>
                <c:pt idx="94">
                  <c:v>0.57680380052947122</c:v>
                </c:pt>
                <c:pt idx="95">
                  <c:v>0.57487734063601348</c:v>
                </c:pt>
                <c:pt idx="96">
                  <c:v>0.57438305745335094</c:v>
                </c:pt>
                <c:pt idx="97">
                  <c:v>0.56900875924981831</c:v>
                </c:pt>
                <c:pt idx="98">
                  <c:v>0.56900875924981831</c:v>
                </c:pt>
                <c:pt idx="99">
                  <c:v>0.57466033745510725</c:v>
                </c:pt>
                <c:pt idx="100">
                  <c:v>0.57518019096949968</c:v>
                </c:pt>
                <c:pt idx="101">
                  <c:v>0.57493246536642562</c:v>
                </c:pt>
                <c:pt idx="102">
                  <c:v>0.57594615318008291</c:v>
                </c:pt>
                <c:pt idx="103">
                  <c:v>0.57845534486109029</c:v>
                </c:pt>
                <c:pt idx="104">
                  <c:v>0.57635232123115765</c:v>
                </c:pt>
                <c:pt idx="105">
                  <c:v>0.57578759678313918</c:v>
                </c:pt>
                <c:pt idx="106">
                  <c:v>0.57580269318712418</c:v>
                </c:pt>
                <c:pt idx="107">
                  <c:v>0.57789199698759375</c:v>
                </c:pt>
                <c:pt idx="108">
                  <c:v>0.5782335226013301</c:v>
                </c:pt>
                <c:pt idx="109">
                  <c:v>0.58009965258599416</c:v>
                </c:pt>
                <c:pt idx="110">
                  <c:v>0.58021505645208127</c:v>
                </c:pt>
                <c:pt idx="111">
                  <c:v>0.58026566337142738</c:v>
                </c:pt>
                <c:pt idx="112">
                  <c:v>0.57941991436644646</c:v>
                </c:pt>
                <c:pt idx="113">
                  <c:v>0.58019135723960402</c:v>
                </c:pt>
                <c:pt idx="114">
                  <c:v>0.58046554887330515</c:v>
                </c:pt>
                <c:pt idx="115">
                  <c:v>0.58033194082766748</c:v>
                </c:pt>
                <c:pt idx="116">
                  <c:v>0.58088990705988097</c:v>
                </c:pt>
                <c:pt idx="117">
                  <c:v>0.58287995388422387</c:v>
                </c:pt>
                <c:pt idx="118">
                  <c:v>0.58224642041258989</c:v>
                </c:pt>
                <c:pt idx="119">
                  <c:v>0.58372586857166175</c:v>
                </c:pt>
                <c:pt idx="120">
                  <c:v>0.58501788645514219</c:v>
                </c:pt>
                <c:pt idx="121">
                  <c:v>0.58738068753526584</c:v>
                </c:pt>
                <c:pt idx="122">
                  <c:v>0.58780053678286592</c:v>
                </c:pt>
                <c:pt idx="123">
                  <c:v>0.59007102041415238</c:v>
                </c:pt>
                <c:pt idx="124">
                  <c:v>0.58905427897808937</c:v>
                </c:pt>
                <c:pt idx="125">
                  <c:v>0.58916358728213969</c:v>
                </c:pt>
                <c:pt idx="126">
                  <c:v>0.58679747647167357</c:v>
                </c:pt>
                <c:pt idx="127">
                  <c:v>0.58538262996827883</c:v>
                </c:pt>
                <c:pt idx="128">
                  <c:v>0.58498770285331092</c:v>
                </c:pt>
                <c:pt idx="129">
                  <c:v>0.5845031991704831</c:v>
                </c:pt>
                <c:pt idx="130">
                  <c:v>0.5836182748256642</c:v>
                </c:pt>
                <c:pt idx="131">
                  <c:v>0.58271332338308868</c:v>
                </c:pt>
                <c:pt idx="132">
                  <c:v>0.58209443097715008</c:v>
                </c:pt>
                <c:pt idx="133">
                  <c:v>0.58137116431334179</c:v>
                </c:pt>
                <c:pt idx="134">
                  <c:v>0.58077771888405261</c:v>
                </c:pt>
                <c:pt idx="135">
                  <c:v>0.58221362248163833</c:v>
                </c:pt>
                <c:pt idx="136">
                  <c:v>0.56900875924981831</c:v>
                </c:pt>
                <c:pt idx="137">
                  <c:v>0.56900875924981831</c:v>
                </c:pt>
                <c:pt idx="138">
                  <c:v>0.56970535509518527</c:v>
                </c:pt>
                <c:pt idx="139">
                  <c:v>0.5692000365091634</c:v>
                </c:pt>
                <c:pt idx="140">
                  <c:v>0.56965198144537099</c:v>
                </c:pt>
                <c:pt idx="141">
                  <c:v>0.57225340388006996</c:v>
                </c:pt>
                <c:pt idx="142">
                  <c:v>0.57085872607212951</c:v>
                </c:pt>
                <c:pt idx="143">
                  <c:v>0.56897721854712491</c:v>
                </c:pt>
                <c:pt idx="144">
                  <c:v>0.57038241321819605</c:v>
                </c:pt>
                <c:pt idx="145">
                  <c:v>0.571629349042579</c:v>
                </c:pt>
                <c:pt idx="146">
                  <c:v>0.57128256094805208</c:v>
                </c:pt>
                <c:pt idx="147">
                  <c:v>0.57340314484567401</c:v>
                </c:pt>
                <c:pt idx="148">
                  <c:v>0.57616533946203896</c:v>
                </c:pt>
                <c:pt idx="149">
                  <c:v>0.57485407404572042</c:v>
                </c:pt>
                <c:pt idx="150">
                  <c:v>0.57469862981649444</c:v>
                </c:pt>
                <c:pt idx="151">
                  <c:v>0.57691524972971997</c:v>
                </c:pt>
                <c:pt idx="152">
                  <c:v>0.57758090598091227</c:v>
                </c:pt>
                <c:pt idx="153">
                  <c:v>0.57809275422873529</c:v>
                </c:pt>
                <c:pt idx="154">
                  <c:v>0.57636692297769976</c:v>
                </c:pt>
                <c:pt idx="155">
                  <c:v>0.57725380447544317</c:v>
                </c:pt>
                <c:pt idx="156">
                  <c:v>0.5754244916442991</c:v>
                </c:pt>
                <c:pt idx="157">
                  <c:v>0.57641480406695</c:v>
                </c:pt>
                <c:pt idx="158">
                  <c:v>0.57635213654200002</c:v>
                </c:pt>
                <c:pt idx="159">
                  <c:v>0.56900875924981831</c:v>
                </c:pt>
                <c:pt idx="160">
                  <c:v>0.56941689599169765</c:v>
                </c:pt>
                <c:pt idx="161">
                  <c:v>0.56981177607754152</c:v>
                </c:pt>
                <c:pt idx="162">
                  <c:v>0.57081646192391189</c:v>
                </c:pt>
                <c:pt idx="163">
                  <c:v>0.56988989377818089</c:v>
                </c:pt>
                <c:pt idx="164">
                  <c:v>0.57001321517248527</c:v>
                </c:pt>
                <c:pt idx="165">
                  <c:v>0.57103876504036899</c:v>
                </c:pt>
                <c:pt idx="166">
                  <c:v>0.57107199132468511</c:v>
                </c:pt>
                <c:pt idx="167">
                  <c:v>0.57074468990034111</c:v>
                </c:pt>
                <c:pt idx="168">
                  <c:v>0.57263684372953594</c:v>
                </c:pt>
                <c:pt idx="169">
                  <c:v>0.57290999737083037</c:v>
                </c:pt>
                <c:pt idx="170">
                  <c:v>0.57290362540206852</c:v>
                </c:pt>
                <c:pt idx="171">
                  <c:v>0.57346939179707868</c:v>
                </c:pt>
                <c:pt idx="172">
                  <c:v>0.57203364333702156</c:v>
                </c:pt>
                <c:pt idx="173">
                  <c:v>0.57308408985743398</c:v>
                </c:pt>
                <c:pt idx="174">
                  <c:v>0.57380894969027596</c:v>
                </c:pt>
                <c:pt idx="175">
                  <c:v>0.57556302436215689</c:v>
                </c:pt>
                <c:pt idx="176">
                  <c:v>0.57785933423113012</c:v>
                </c:pt>
                <c:pt idx="177">
                  <c:v>0.57824515162193146</c:v>
                </c:pt>
                <c:pt idx="178">
                  <c:v>0.57874706852004787</c:v>
                </c:pt>
                <c:pt idx="179">
                  <c:v>0.5791093580399469</c:v>
                </c:pt>
                <c:pt idx="180">
                  <c:v>0.58057949713445345</c:v>
                </c:pt>
                <c:pt idx="181">
                  <c:v>0.58069624688492383</c:v>
                </c:pt>
                <c:pt idx="182">
                  <c:v>0.57983335336718722</c:v>
                </c:pt>
                <c:pt idx="183">
                  <c:v>0.57662589886455884</c:v>
                </c:pt>
                <c:pt idx="184">
                  <c:v>0.57626695881962731</c:v>
                </c:pt>
                <c:pt idx="185">
                  <c:v>0.57513548155616834</c:v>
                </c:pt>
                <c:pt idx="186">
                  <c:v>0.57234757713336426</c:v>
                </c:pt>
                <c:pt idx="187">
                  <c:v>0.57538993094399515</c:v>
                </c:pt>
                <c:pt idx="188">
                  <c:v>0.57693133377958261</c:v>
                </c:pt>
                <c:pt idx="189">
                  <c:v>0.57545910351141527</c:v>
                </c:pt>
                <c:pt idx="190">
                  <c:v>0.57674150475555208</c:v>
                </c:pt>
                <c:pt idx="191">
                  <c:v>0.57786162858016077</c:v>
                </c:pt>
                <c:pt idx="192">
                  <c:v>0.57671664119029342</c:v>
                </c:pt>
                <c:pt idx="193">
                  <c:v>0.57581930487945898</c:v>
                </c:pt>
                <c:pt idx="194">
                  <c:v>0.57413176255667675</c:v>
                </c:pt>
                <c:pt idx="195">
                  <c:v>0.57714730284396043</c:v>
                </c:pt>
                <c:pt idx="196">
                  <c:v>0.57800247284316819</c:v>
                </c:pt>
                <c:pt idx="197">
                  <c:v>0.57862483493999251</c:v>
                </c:pt>
                <c:pt idx="198">
                  <c:v>0.57866307824522856</c:v>
                </c:pt>
                <c:pt idx="199">
                  <c:v>0.57913393223525211</c:v>
                </c:pt>
                <c:pt idx="200">
                  <c:v>0.56900875924981831</c:v>
                </c:pt>
                <c:pt idx="201">
                  <c:v>0.56900875924981831</c:v>
                </c:pt>
                <c:pt idx="202">
                  <c:v>0.57079162569165387</c:v>
                </c:pt>
                <c:pt idx="203">
                  <c:v>0.57366339932632249</c:v>
                </c:pt>
                <c:pt idx="204">
                  <c:v>0.57703777796585465</c:v>
                </c:pt>
                <c:pt idx="205">
                  <c:v>0.57338003992862363</c:v>
                </c:pt>
                <c:pt idx="206">
                  <c:v>0.57329111877805417</c:v>
                </c:pt>
                <c:pt idx="207">
                  <c:v>0.57188432356072194</c:v>
                </c:pt>
                <c:pt idx="208">
                  <c:v>0.57242229099227093</c:v>
                </c:pt>
                <c:pt idx="209">
                  <c:v>0.57449065306375657</c:v>
                </c:pt>
                <c:pt idx="210">
                  <c:v>0.5727231448296296</c:v>
                </c:pt>
                <c:pt idx="211">
                  <c:v>0.57289015902441365</c:v>
                </c:pt>
                <c:pt idx="212">
                  <c:v>0.57147188718015074</c:v>
                </c:pt>
                <c:pt idx="213">
                  <c:v>0.57013484624795752</c:v>
                </c:pt>
                <c:pt idx="214">
                  <c:v>0.57250479049361891</c:v>
                </c:pt>
                <c:pt idx="215">
                  <c:v>0.57405235831805612</c:v>
                </c:pt>
                <c:pt idx="216">
                  <c:v>0.57715928110409809</c:v>
                </c:pt>
                <c:pt idx="217">
                  <c:v>0.57618745511961733</c:v>
                </c:pt>
                <c:pt idx="218">
                  <c:v>0.5774228066488668</c:v>
                </c:pt>
                <c:pt idx="219">
                  <c:v>0.57513638347162066</c:v>
                </c:pt>
                <c:pt idx="220">
                  <c:v>0.57392799349044876</c:v>
                </c:pt>
                <c:pt idx="221">
                  <c:v>0.57434386734911635</c:v>
                </c:pt>
                <c:pt idx="222">
                  <c:v>0.56900875924981831</c:v>
                </c:pt>
                <c:pt idx="223">
                  <c:v>0.5695960103495008</c:v>
                </c:pt>
                <c:pt idx="224">
                  <c:v>0.56965273813107231</c:v>
                </c:pt>
                <c:pt idx="225">
                  <c:v>0.56794902513773649</c:v>
                </c:pt>
                <c:pt idx="226">
                  <c:v>0.56957343823923012</c:v>
                </c:pt>
                <c:pt idx="227">
                  <c:v>0.56900382141683026</c:v>
                </c:pt>
                <c:pt idx="228">
                  <c:v>0.56796628395257787</c:v>
                </c:pt>
                <c:pt idx="229">
                  <c:v>0.56684554338613835</c:v>
                </c:pt>
                <c:pt idx="230">
                  <c:v>0.56450563082337601</c:v>
                </c:pt>
                <c:pt idx="231">
                  <c:v>0.5662497096209943</c:v>
                </c:pt>
                <c:pt idx="232">
                  <c:v>0.56557397153502353</c:v>
                </c:pt>
                <c:pt idx="233">
                  <c:v>0.56438840829821291</c:v>
                </c:pt>
                <c:pt idx="234">
                  <c:v>0.56271773114294454</c:v>
                </c:pt>
                <c:pt idx="235">
                  <c:v>0.56177237751194387</c:v>
                </c:pt>
                <c:pt idx="236">
                  <c:v>0.56225443411974485</c:v>
                </c:pt>
                <c:pt idx="237">
                  <c:v>0.56026960824968641</c:v>
                </c:pt>
                <c:pt idx="238">
                  <c:v>0.56277752778534396</c:v>
                </c:pt>
                <c:pt idx="239">
                  <c:v>0.56388878773625017</c:v>
                </c:pt>
                <c:pt idx="240">
                  <c:v>0.56032498914801132</c:v>
                </c:pt>
                <c:pt idx="241">
                  <c:v>0.55995321932202713</c:v>
                </c:pt>
                <c:pt idx="242">
                  <c:v>0.56900875924981831</c:v>
                </c:pt>
                <c:pt idx="243">
                  <c:v>0.57184417139606769</c:v>
                </c:pt>
                <c:pt idx="244">
                  <c:v>0.57197184728447892</c:v>
                </c:pt>
                <c:pt idx="245">
                  <c:v>0.57413489091200665</c:v>
                </c:pt>
                <c:pt idx="246">
                  <c:v>0.57597693062754629</c:v>
                </c:pt>
                <c:pt idx="247">
                  <c:v>0.57666867803514943</c:v>
                </c:pt>
                <c:pt idx="248">
                  <c:v>0.57611768763149951</c:v>
                </c:pt>
                <c:pt idx="249">
                  <c:v>0.57757528875480924</c:v>
                </c:pt>
                <c:pt idx="250">
                  <c:v>0.57828779017192167</c:v>
                </c:pt>
                <c:pt idx="251">
                  <c:v>0.57866664169662063</c:v>
                </c:pt>
                <c:pt idx="252">
                  <c:v>0.57807053412061726</c:v>
                </c:pt>
                <c:pt idx="253">
                  <c:v>0.58099472039395661</c:v>
                </c:pt>
                <c:pt idx="254">
                  <c:v>0.57936952078799409</c:v>
                </c:pt>
                <c:pt idx="255">
                  <c:v>0.58033344600631176</c:v>
                </c:pt>
                <c:pt idx="256">
                  <c:v>0.58000809146384846</c:v>
                </c:pt>
                <c:pt idx="257">
                  <c:v>0.58247763901429295</c:v>
                </c:pt>
                <c:pt idx="258">
                  <c:v>0.58007270593768634</c:v>
                </c:pt>
                <c:pt idx="259">
                  <c:v>0.57859468863817887</c:v>
                </c:pt>
                <c:pt idx="260">
                  <c:v>0.57716342537331766</c:v>
                </c:pt>
                <c:pt idx="261">
                  <c:v>0.56900875924981831</c:v>
                </c:pt>
                <c:pt idx="262">
                  <c:v>0.57122225634983792</c:v>
                </c:pt>
                <c:pt idx="263">
                  <c:v>0.57063909346981623</c:v>
                </c:pt>
                <c:pt idx="264">
                  <c:v>0.56921366754049452</c:v>
                </c:pt>
                <c:pt idx="265">
                  <c:v>0.57211561630175189</c:v>
                </c:pt>
                <c:pt idx="266">
                  <c:v>0.57349332344143222</c:v>
                </c:pt>
                <c:pt idx="267">
                  <c:v>0.57619430871469057</c:v>
                </c:pt>
                <c:pt idx="268">
                  <c:v>0.58528561265183587</c:v>
                </c:pt>
                <c:pt idx="269">
                  <c:v>0.58490718156639343</c:v>
                </c:pt>
                <c:pt idx="270">
                  <c:v>0.58296435980271355</c:v>
                </c:pt>
                <c:pt idx="271">
                  <c:v>0.57994774008236105</c:v>
                </c:pt>
                <c:pt idx="272">
                  <c:v>0.57747667552439075</c:v>
                </c:pt>
                <c:pt idx="273">
                  <c:v>0.57423544877463517</c:v>
                </c:pt>
                <c:pt idx="274">
                  <c:v>0.5689778570330003</c:v>
                </c:pt>
                <c:pt idx="275">
                  <c:v>0.57162230445941087</c:v>
                </c:pt>
                <c:pt idx="276">
                  <c:v>0.5742359919948119</c:v>
                </c:pt>
                <c:pt idx="277">
                  <c:v>0.57483252685059916</c:v>
                </c:pt>
                <c:pt idx="278">
                  <c:v>0.57412465035983884</c:v>
                </c:pt>
                <c:pt idx="279">
                  <c:v>0.57472618780148788</c:v>
                </c:pt>
                <c:pt idx="280">
                  <c:v>0.57494881041173262</c:v>
                </c:pt>
                <c:pt idx="281">
                  <c:v>0.5744398705956123</c:v>
                </c:pt>
                <c:pt idx="282">
                  <c:v>0.57326865472117905</c:v>
                </c:pt>
                <c:pt idx="283">
                  <c:v>0.56900875924981831</c:v>
                </c:pt>
                <c:pt idx="284">
                  <c:v>0.56885690576749004</c:v>
                </c:pt>
                <c:pt idx="285">
                  <c:v>0.56794959346478391</c:v>
                </c:pt>
                <c:pt idx="286">
                  <c:v>0.57044968780466521</c:v>
                </c:pt>
                <c:pt idx="287">
                  <c:v>0.57048719807955994</c:v>
                </c:pt>
                <c:pt idx="288">
                  <c:v>0.57033877517940323</c:v>
                </c:pt>
                <c:pt idx="289">
                  <c:v>0.5690247272498784</c:v>
                </c:pt>
                <c:pt idx="290">
                  <c:v>0.57013003247011451</c:v>
                </c:pt>
                <c:pt idx="291">
                  <c:v>0.56987717955971862</c:v>
                </c:pt>
                <c:pt idx="292">
                  <c:v>0.57110503883391461</c:v>
                </c:pt>
                <c:pt idx="293">
                  <c:v>0.57380232568601042</c:v>
                </c:pt>
                <c:pt idx="294">
                  <c:v>0.57560020305846382</c:v>
                </c:pt>
                <c:pt idx="295">
                  <c:v>0.57228619936221359</c:v>
                </c:pt>
                <c:pt idx="296">
                  <c:v>0.57205853591624256</c:v>
                </c:pt>
                <c:pt idx="297">
                  <c:v>0.57459042360566615</c:v>
                </c:pt>
                <c:pt idx="298">
                  <c:v>0.57356892580394858</c:v>
                </c:pt>
                <c:pt idx="299">
                  <c:v>0.56743624282753413</c:v>
                </c:pt>
                <c:pt idx="300">
                  <c:v>0.569668132331697</c:v>
                </c:pt>
                <c:pt idx="301">
                  <c:v>0.56860871152768711</c:v>
                </c:pt>
                <c:pt idx="302">
                  <c:v>0.5683081575428236</c:v>
                </c:pt>
                <c:pt idx="303">
                  <c:v>0.56900875924981831</c:v>
                </c:pt>
                <c:pt idx="304">
                  <c:v>0.56900875924981831</c:v>
                </c:pt>
                <c:pt idx="305">
                  <c:v>0.57098592070407272</c:v>
                </c:pt>
                <c:pt idx="306">
                  <c:v>0.5721313240273278</c:v>
                </c:pt>
                <c:pt idx="307">
                  <c:v>0.5710459900645336</c:v>
                </c:pt>
                <c:pt idx="308">
                  <c:v>0.56914018234296027</c:v>
                </c:pt>
                <c:pt idx="309">
                  <c:v>0.56769684178617508</c:v>
                </c:pt>
                <c:pt idx="310">
                  <c:v>0.57112672777550078</c:v>
                </c:pt>
                <c:pt idx="311">
                  <c:v>0.57264382302350969</c:v>
                </c:pt>
                <c:pt idx="312">
                  <c:v>0.5715230941344579</c:v>
                </c:pt>
                <c:pt idx="313">
                  <c:v>0.56590550653066707</c:v>
                </c:pt>
                <c:pt idx="314">
                  <c:v>0.56851726376194911</c:v>
                </c:pt>
                <c:pt idx="315">
                  <c:v>0.5691859462949751</c:v>
                </c:pt>
                <c:pt idx="316">
                  <c:v>0.56826473860949067</c:v>
                </c:pt>
                <c:pt idx="317">
                  <c:v>0.56739028196883101</c:v>
                </c:pt>
                <c:pt idx="318">
                  <c:v>0.56459539129784231</c:v>
                </c:pt>
                <c:pt idx="319">
                  <c:v>0.55966943363929056</c:v>
                </c:pt>
                <c:pt idx="320">
                  <c:v>0.56185191876408835</c:v>
                </c:pt>
                <c:pt idx="321">
                  <c:v>0.55297520322668525</c:v>
                </c:pt>
                <c:pt idx="322">
                  <c:v>0.55904489974091987</c:v>
                </c:pt>
                <c:pt idx="323">
                  <c:v>0.5598498244104535</c:v>
                </c:pt>
                <c:pt idx="324">
                  <c:v>0.55971296823489602</c:v>
                </c:pt>
                <c:pt idx="325">
                  <c:v>0.56073483581433725</c:v>
                </c:pt>
                <c:pt idx="326">
                  <c:v>0.56041331874176825</c:v>
                </c:pt>
                <c:pt idx="327">
                  <c:v>0.55685131498570217</c:v>
                </c:pt>
                <c:pt idx="328">
                  <c:v>0.56087914365327562</c:v>
                </c:pt>
                <c:pt idx="329">
                  <c:v>0.56499821657468885</c:v>
                </c:pt>
                <c:pt idx="330">
                  <c:v>0.56646070141449723</c:v>
                </c:pt>
                <c:pt idx="331">
                  <c:v>0.5668011708425057</c:v>
                </c:pt>
                <c:pt idx="332">
                  <c:v>0.56778494448253247</c:v>
                </c:pt>
                <c:pt idx="333">
                  <c:v>0.56957791493463561</c:v>
                </c:pt>
                <c:pt idx="334">
                  <c:v>0.5699139660822361</c:v>
                </c:pt>
                <c:pt idx="335">
                  <c:v>0.57250485480648583</c:v>
                </c:pt>
                <c:pt idx="336">
                  <c:v>0.57270594261693775</c:v>
                </c:pt>
                <c:pt idx="337">
                  <c:v>0.57250131094430845</c:v>
                </c:pt>
                <c:pt idx="338">
                  <c:v>0.5728204054776298</c:v>
                </c:pt>
                <c:pt idx="339">
                  <c:v>0.57804109833831119</c:v>
                </c:pt>
                <c:pt idx="340">
                  <c:v>0.57916097044543569</c:v>
                </c:pt>
                <c:pt idx="341">
                  <c:v>0.57969593799792973</c:v>
                </c:pt>
                <c:pt idx="342">
                  <c:v>0.58317124430799616</c:v>
                </c:pt>
                <c:pt idx="343">
                  <c:v>0.58524983542324127</c:v>
                </c:pt>
                <c:pt idx="344">
                  <c:v>0.56900875924981831</c:v>
                </c:pt>
                <c:pt idx="345">
                  <c:v>0.56900875924981831</c:v>
                </c:pt>
                <c:pt idx="346">
                  <c:v>0.57006147433694043</c:v>
                </c:pt>
                <c:pt idx="347">
                  <c:v>0.56940485627057269</c:v>
                </c:pt>
                <c:pt idx="348">
                  <c:v>0.57022371395737537</c:v>
                </c:pt>
                <c:pt idx="349">
                  <c:v>0.57027244844542424</c:v>
                </c:pt>
                <c:pt idx="350">
                  <c:v>0.57346870451228305</c:v>
                </c:pt>
                <c:pt idx="351">
                  <c:v>0.57492848386651785</c:v>
                </c:pt>
                <c:pt idx="352">
                  <c:v>0.57488078158546707</c:v>
                </c:pt>
                <c:pt idx="353">
                  <c:v>0.57578164948219457</c:v>
                </c:pt>
                <c:pt idx="354">
                  <c:v>0.57678324735817132</c:v>
                </c:pt>
                <c:pt idx="355">
                  <c:v>0.57520330933775199</c:v>
                </c:pt>
                <c:pt idx="356">
                  <c:v>0.57479511332737676</c:v>
                </c:pt>
                <c:pt idx="357">
                  <c:v>0.57622652224923232</c:v>
                </c:pt>
                <c:pt idx="358">
                  <c:v>0.57458700243547778</c:v>
                </c:pt>
                <c:pt idx="359">
                  <c:v>0.57221392198691523</c:v>
                </c:pt>
                <c:pt idx="360">
                  <c:v>0.57639573646165698</c:v>
                </c:pt>
                <c:pt idx="361">
                  <c:v>0.57731807438937921</c:v>
                </c:pt>
                <c:pt idx="362">
                  <c:v>0.57281899299302819</c:v>
                </c:pt>
                <c:pt idx="363">
                  <c:v>0.57122325172350308</c:v>
                </c:pt>
                <c:pt idx="364">
                  <c:v>0.57020409367411029</c:v>
                </c:pt>
                <c:pt idx="365">
                  <c:v>0.56471501861539375</c:v>
                </c:pt>
                <c:pt idx="366">
                  <c:v>0.56575350322311446</c:v>
                </c:pt>
                <c:pt idx="367">
                  <c:v>0.56589741390323578</c:v>
                </c:pt>
                <c:pt idx="368">
                  <c:v>0.56370154802923966</c:v>
                </c:pt>
                <c:pt idx="369">
                  <c:v>0.56089263237680853</c:v>
                </c:pt>
                <c:pt idx="370">
                  <c:v>0.55799033059947367</c:v>
                </c:pt>
                <c:pt idx="371">
                  <c:v>0.55640061053565892</c:v>
                </c:pt>
                <c:pt idx="372">
                  <c:v>0.5555817887568264</c:v>
                </c:pt>
                <c:pt idx="373">
                  <c:v>0.55730792805412976</c:v>
                </c:pt>
                <c:pt idx="374">
                  <c:v>0.56092694592353498</c:v>
                </c:pt>
                <c:pt idx="375">
                  <c:v>0.56122985052313656</c:v>
                </c:pt>
                <c:pt idx="376">
                  <c:v>0.55994647619211657</c:v>
                </c:pt>
                <c:pt idx="377">
                  <c:v>0.56365190861025372</c:v>
                </c:pt>
                <c:pt idx="378">
                  <c:v>0.56257999842587358</c:v>
                </c:pt>
                <c:pt idx="379">
                  <c:v>0.56078997792683338</c:v>
                </c:pt>
                <c:pt idx="380">
                  <c:v>0.55808305709650718</c:v>
                </c:pt>
                <c:pt idx="381">
                  <c:v>0.558041067210306</c:v>
                </c:pt>
                <c:pt idx="382">
                  <c:v>0.5576159483993417</c:v>
                </c:pt>
                <c:pt idx="383">
                  <c:v>0.55988948363190838</c:v>
                </c:pt>
                <c:pt idx="384">
                  <c:v>0.56900875924981831</c:v>
                </c:pt>
                <c:pt idx="385">
                  <c:v>0.56900875924981831</c:v>
                </c:pt>
                <c:pt idx="386">
                  <c:v>0.57018130268710077</c:v>
                </c:pt>
                <c:pt idx="387">
                  <c:v>0.5688114384018218</c:v>
                </c:pt>
                <c:pt idx="388">
                  <c:v>0.56829187298603134</c:v>
                </c:pt>
                <c:pt idx="389">
                  <c:v>0.56865352044477924</c:v>
                </c:pt>
                <c:pt idx="390">
                  <c:v>0.56750119542310129</c:v>
                </c:pt>
                <c:pt idx="391">
                  <c:v>0.56866987147642101</c:v>
                </c:pt>
                <c:pt idx="392">
                  <c:v>0.56853208922378207</c:v>
                </c:pt>
                <c:pt idx="393">
                  <c:v>0.56558390149254678</c:v>
                </c:pt>
                <c:pt idx="394">
                  <c:v>0.56733715513152483</c:v>
                </c:pt>
                <c:pt idx="395">
                  <c:v>0.56751823190662309</c:v>
                </c:pt>
                <c:pt idx="396">
                  <c:v>0.5651429667113298</c:v>
                </c:pt>
                <c:pt idx="397">
                  <c:v>0.56478209833464232</c:v>
                </c:pt>
                <c:pt idx="398">
                  <c:v>0.56319558648099122</c:v>
                </c:pt>
                <c:pt idx="399">
                  <c:v>0.56643889275323223</c:v>
                </c:pt>
                <c:pt idx="400">
                  <c:v>0.56354666955136834</c:v>
                </c:pt>
                <c:pt idx="401">
                  <c:v>0.56373569945512381</c:v>
                </c:pt>
                <c:pt idx="402">
                  <c:v>0.565600472642244</c:v>
                </c:pt>
                <c:pt idx="403">
                  <c:v>0.56586779447798574</c:v>
                </c:pt>
                <c:pt idx="404">
                  <c:v>0.56641136553658489</c:v>
                </c:pt>
                <c:pt idx="405">
                  <c:v>0.56596552688545054</c:v>
                </c:pt>
                <c:pt idx="406">
                  <c:v>0.56501285516094335</c:v>
                </c:pt>
                <c:pt idx="407">
                  <c:v>0.56900875924981831</c:v>
                </c:pt>
                <c:pt idx="408">
                  <c:v>0.56932861711196847</c:v>
                </c:pt>
                <c:pt idx="409">
                  <c:v>0.56965226639586142</c:v>
                </c:pt>
                <c:pt idx="410">
                  <c:v>0.57054165178383787</c:v>
                </c:pt>
                <c:pt idx="411">
                  <c:v>0.57177020163202752</c:v>
                </c:pt>
                <c:pt idx="412">
                  <c:v>0.57291579937537918</c:v>
                </c:pt>
                <c:pt idx="413">
                  <c:v>0.5740093586362075</c:v>
                </c:pt>
                <c:pt idx="414">
                  <c:v>0.57373458585322135</c:v>
                </c:pt>
                <c:pt idx="415">
                  <c:v>0.57296964564392439</c:v>
                </c:pt>
                <c:pt idx="416">
                  <c:v>0.57224285269726927</c:v>
                </c:pt>
                <c:pt idx="417">
                  <c:v>0.57373944934642995</c:v>
                </c:pt>
                <c:pt idx="418">
                  <c:v>0.57525524571597153</c:v>
                </c:pt>
                <c:pt idx="419">
                  <c:v>0.57557145180170277</c:v>
                </c:pt>
                <c:pt idx="420">
                  <c:v>0.57442113335716916</c:v>
                </c:pt>
                <c:pt idx="421">
                  <c:v>0.57671969739774986</c:v>
                </c:pt>
                <c:pt idx="422">
                  <c:v>0.5765429308422173</c:v>
                </c:pt>
                <c:pt idx="423">
                  <c:v>0.57687726537564921</c:v>
                </c:pt>
                <c:pt idx="424">
                  <c:v>0.57733056484665146</c:v>
                </c:pt>
                <c:pt idx="425">
                  <c:v>0.57765363911029555</c:v>
                </c:pt>
                <c:pt idx="426">
                  <c:v>0.57682230298804338</c:v>
                </c:pt>
                <c:pt idx="427">
                  <c:v>0.57676496713740322</c:v>
                </c:pt>
                <c:pt idx="428">
                  <c:v>0.56900875924981831</c:v>
                </c:pt>
                <c:pt idx="429">
                  <c:v>0.56909791779395968</c:v>
                </c:pt>
                <c:pt idx="430">
                  <c:v>0.56945560525879069</c:v>
                </c:pt>
                <c:pt idx="431">
                  <c:v>0.56777158326220922</c:v>
                </c:pt>
                <c:pt idx="432">
                  <c:v>0.56923202134227957</c:v>
                </c:pt>
                <c:pt idx="433">
                  <c:v>0.57053209929866477</c:v>
                </c:pt>
                <c:pt idx="434">
                  <c:v>0.57078820307441958</c:v>
                </c:pt>
                <c:pt idx="435">
                  <c:v>0.57113499515824395</c:v>
                </c:pt>
                <c:pt idx="436">
                  <c:v>0.5697292474584118</c:v>
                </c:pt>
                <c:pt idx="437">
                  <c:v>0.57036474012347615</c:v>
                </c:pt>
                <c:pt idx="438">
                  <c:v>0.57180308877227271</c:v>
                </c:pt>
                <c:pt idx="439">
                  <c:v>0.57253884894438145</c:v>
                </c:pt>
                <c:pt idx="440">
                  <c:v>0.57385987971605412</c:v>
                </c:pt>
                <c:pt idx="441">
                  <c:v>0.57322863452650119</c:v>
                </c:pt>
                <c:pt idx="442">
                  <c:v>0.57348640948611584</c:v>
                </c:pt>
                <c:pt idx="443">
                  <c:v>0.57438194164093948</c:v>
                </c:pt>
                <c:pt idx="444">
                  <c:v>0.57367868004141997</c:v>
                </c:pt>
                <c:pt idx="445">
                  <c:v>0.57441803760909671</c:v>
                </c:pt>
                <c:pt idx="446">
                  <c:v>0.57512573892642671</c:v>
                </c:pt>
                <c:pt idx="447">
                  <c:v>0.57507946021049816</c:v>
                </c:pt>
                <c:pt idx="448">
                  <c:v>0.56900875924981831</c:v>
                </c:pt>
                <c:pt idx="449">
                  <c:v>0.57146859041345865</c:v>
                </c:pt>
                <c:pt idx="450">
                  <c:v>0.57221192571858348</c:v>
                </c:pt>
                <c:pt idx="451">
                  <c:v>0.57147374410779506</c:v>
                </c:pt>
                <c:pt idx="452">
                  <c:v>0.57314035062500457</c:v>
                </c:pt>
                <c:pt idx="453">
                  <c:v>0.57369229530220855</c:v>
                </c:pt>
                <c:pt idx="454">
                  <c:v>0.5732631229662416</c:v>
                </c:pt>
                <c:pt idx="455">
                  <c:v>0.57432888330630849</c:v>
                </c:pt>
                <c:pt idx="456">
                  <c:v>0.57520251237198949</c:v>
                </c:pt>
                <c:pt idx="457">
                  <c:v>0.5767331138296049</c:v>
                </c:pt>
                <c:pt idx="458">
                  <c:v>0.57745922166979402</c:v>
                </c:pt>
                <c:pt idx="459">
                  <c:v>0.57604563927849939</c:v>
                </c:pt>
                <c:pt idx="460">
                  <c:v>0.57707488936792706</c:v>
                </c:pt>
                <c:pt idx="461">
                  <c:v>0.57734436963113089</c:v>
                </c:pt>
                <c:pt idx="462">
                  <c:v>0.57634478880676165</c:v>
                </c:pt>
                <c:pt idx="463">
                  <c:v>0.57565203209797466</c:v>
                </c:pt>
                <c:pt idx="464">
                  <c:v>0.57418896157360499</c:v>
                </c:pt>
                <c:pt idx="465">
                  <c:v>0.57090467394229749</c:v>
                </c:pt>
                <c:pt idx="466">
                  <c:v>0.57102281149707701</c:v>
                </c:pt>
                <c:pt idx="467">
                  <c:v>0.56991913566158714</c:v>
                </c:pt>
                <c:pt idx="468">
                  <c:v>0.56964730285630494</c:v>
                </c:pt>
                <c:pt idx="469">
                  <c:v>0.57040819201402593</c:v>
                </c:pt>
                <c:pt idx="470">
                  <c:v>0.56765870320731959</c:v>
                </c:pt>
                <c:pt idx="471">
                  <c:v>0.56978030877044439</c:v>
                </c:pt>
                <c:pt idx="472">
                  <c:v>0.57009434202074127</c:v>
                </c:pt>
                <c:pt idx="473">
                  <c:v>0.5703801681021885</c:v>
                </c:pt>
                <c:pt idx="474">
                  <c:v>0.56998952190824481</c:v>
                </c:pt>
                <c:pt idx="475">
                  <c:v>0.56808654343752985</c:v>
                </c:pt>
                <c:pt idx="476">
                  <c:v>0.56883676378959869</c:v>
                </c:pt>
                <c:pt idx="477">
                  <c:v>0.56763780403185404</c:v>
                </c:pt>
                <c:pt idx="478">
                  <c:v>0.56760211847588515</c:v>
                </c:pt>
                <c:pt idx="479">
                  <c:v>0.56805858041142254</c:v>
                </c:pt>
                <c:pt idx="480">
                  <c:v>0.5693928613456356</c:v>
                </c:pt>
                <c:pt idx="481">
                  <c:v>0.56804080904852849</c:v>
                </c:pt>
                <c:pt idx="482">
                  <c:v>0.56871836513251406</c:v>
                </c:pt>
                <c:pt idx="483">
                  <c:v>0.56797244540028791</c:v>
                </c:pt>
                <c:pt idx="484">
                  <c:v>0.5668445815841614</c:v>
                </c:pt>
                <c:pt idx="485">
                  <c:v>0.56736577344407191</c:v>
                </c:pt>
                <c:pt idx="486">
                  <c:v>0.56763469991685533</c:v>
                </c:pt>
                <c:pt idx="487">
                  <c:v>0.56900875924981831</c:v>
                </c:pt>
                <c:pt idx="488">
                  <c:v>0.56900875924981831</c:v>
                </c:pt>
                <c:pt idx="489">
                  <c:v>0.56859452297050272</c:v>
                </c:pt>
                <c:pt idx="490">
                  <c:v>0.56926961413684007</c:v>
                </c:pt>
                <c:pt idx="491">
                  <c:v>0.57023121556740497</c:v>
                </c:pt>
                <c:pt idx="492">
                  <c:v>0.56983421761883157</c:v>
                </c:pt>
                <c:pt idx="493">
                  <c:v>0.57136076438775707</c:v>
                </c:pt>
                <c:pt idx="494">
                  <c:v>0.57090238797472215</c:v>
                </c:pt>
                <c:pt idx="495">
                  <c:v>0.56864767542898698</c:v>
                </c:pt>
                <c:pt idx="496">
                  <c:v>0.56884057063681781</c:v>
                </c:pt>
                <c:pt idx="497">
                  <c:v>0.56822108719808861</c:v>
                </c:pt>
                <c:pt idx="498">
                  <c:v>0.56759215413331421</c:v>
                </c:pt>
                <c:pt idx="499">
                  <c:v>0.56850559571987769</c:v>
                </c:pt>
                <c:pt idx="500">
                  <c:v>0.56888022820878803</c:v>
                </c:pt>
                <c:pt idx="501">
                  <c:v>0.56897011408926412</c:v>
                </c:pt>
                <c:pt idx="502">
                  <c:v>0.5694951948418896</c:v>
                </c:pt>
                <c:pt idx="503">
                  <c:v>0.56923396857848907</c:v>
                </c:pt>
                <c:pt idx="504">
                  <c:v>0.57023835184536653</c:v>
                </c:pt>
                <c:pt idx="505">
                  <c:v>0.57053193815665615</c:v>
                </c:pt>
                <c:pt idx="506">
                  <c:v>0.57100544039219336</c:v>
                </c:pt>
                <c:pt idx="507">
                  <c:v>0.57067052580699917</c:v>
                </c:pt>
                <c:pt idx="508">
                  <c:v>0.57026889070409126</c:v>
                </c:pt>
                <c:pt idx="509">
                  <c:v>0.56900875924981831</c:v>
                </c:pt>
                <c:pt idx="510">
                  <c:v>0.56939351872056787</c:v>
                </c:pt>
                <c:pt idx="511">
                  <c:v>0.56994380077430251</c:v>
                </c:pt>
                <c:pt idx="512">
                  <c:v>0.56936314451969561</c:v>
                </c:pt>
                <c:pt idx="513">
                  <c:v>0.56917405665729037</c:v>
                </c:pt>
                <c:pt idx="514">
                  <c:v>0.56935445012958785</c:v>
                </c:pt>
                <c:pt idx="515">
                  <c:v>0.56809727988823322</c:v>
                </c:pt>
                <c:pt idx="516">
                  <c:v>0.56852457134074252</c:v>
                </c:pt>
                <c:pt idx="517">
                  <c:v>0.56829167058964714</c:v>
                </c:pt>
                <c:pt idx="518">
                  <c:v>0.56993025240972184</c:v>
                </c:pt>
                <c:pt idx="519">
                  <c:v>0.5692307083222532</c:v>
                </c:pt>
                <c:pt idx="520">
                  <c:v>0.56819402711341649</c:v>
                </c:pt>
                <c:pt idx="521">
                  <c:v>0.569839075465571</c:v>
                </c:pt>
                <c:pt idx="522">
                  <c:v>0.56900707328783018</c:v>
                </c:pt>
                <c:pt idx="523">
                  <c:v>0.56702494429000072</c:v>
                </c:pt>
                <c:pt idx="524">
                  <c:v>0.5664240895383964</c:v>
                </c:pt>
                <c:pt idx="525">
                  <c:v>0.56255791914528119</c:v>
                </c:pt>
                <c:pt idx="526">
                  <c:v>0.56391797944507704</c:v>
                </c:pt>
                <c:pt idx="527">
                  <c:v>0.56611909640264735</c:v>
                </c:pt>
                <c:pt idx="528">
                  <c:v>0.56682757740836887</c:v>
                </c:pt>
                <c:pt idx="529">
                  <c:v>0.56802935425371426</c:v>
                </c:pt>
                <c:pt idx="530">
                  <c:v>0.56845294963255966</c:v>
                </c:pt>
                <c:pt idx="531">
                  <c:v>0.56853661148546608</c:v>
                </c:pt>
                <c:pt idx="532">
                  <c:v>0.56970725318443427</c:v>
                </c:pt>
                <c:pt idx="533">
                  <c:v>0.56772236799724363</c:v>
                </c:pt>
                <c:pt idx="534">
                  <c:v>0.56790386342312038</c:v>
                </c:pt>
                <c:pt idx="535">
                  <c:v>0.56721685596368232</c:v>
                </c:pt>
                <c:pt idx="536">
                  <c:v>0.5677380221769377</c:v>
                </c:pt>
                <c:pt idx="537">
                  <c:v>0.56608641181475616</c:v>
                </c:pt>
                <c:pt idx="538">
                  <c:v>0.56679434363935943</c:v>
                </c:pt>
                <c:pt idx="539">
                  <c:v>0.56616042657618837</c:v>
                </c:pt>
                <c:pt idx="540">
                  <c:v>0.56665915460727967</c:v>
                </c:pt>
                <c:pt idx="541">
                  <c:v>0.56491642411623033</c:v>
                </c:pt>
                <c:pt idx="542">
                  <c:v>0.56492960641690582</c:v>
                </c:pt>
                <c:pt idx="543">
                  <c:v>0.56514462352528594</c:v>
                </c:pt>
                <c:pt idx="544">
                  <c:v>0.56411577900129406</c:v>
                </c:pt>
                <c:pt idx="545">
                  <c:v>0.56402673336855824</c:v>
                </c:pt>
                <c:pt idx="546">
                  <c:v>0.56468999646528006</c:v>
                </c:pt>
                <c:pt idx="547">
                  <c:v>0.56378289685824257</c:v>
                </c:pt>
                <c:pt idx="548">
                  <c:v>0.56260132450287637</c:v>
                </c:pt>
                <c:pt idx="549">
                  <c:v>0.56002122038674629</c:v>
                </c:pt>
                <c:pt idx="550">
                  <c:v>0.55835747124127633</c:v>
                </c:pt>
                <c:pt idx="551">
                  <c:v>0.56900875924981831</c:v>
                </c:pt>
                <c:pt idx="552">
                  <c:v>0.56900875924981831</c:v>
                </c:pt>
                <c:pt idx="553">
                  <c:v>0.56745938872883983</c:v>
                </c:pt>
                <c:pt idx="554">
                  <c:v>0.56757725656210622</c:v>
                </c:pt>
                <c:pt idx="555">
                  <c:v>0.56732300871219821</c:v>
                </c:pt>
                <c:pt idx="556">
                  <c:v>0.56730452592972103</c:v>
                </c:pt>
                <c:pt idx="557">
                  <c:v>0.56828542886805833</c:v>
                </c:pt>
                <c:pt idx="558">
                  <c:v>0.5684380271290097</c:v>
                </c:pt>
                <c:pt idx="559">
                  <c:v>0.56932816294153188</c:v>
                </c:pt>
                <c:pt idx="560">
                  <c:v>0.56814096156607119</c:v>
                </c:pt>
                <c:pt idx="561">
                  <c:v>0.56910907159604507</c:v>
                </c:pt>
                <c:pt idx="562">
                  <c:v>0.56878275671110579</c:v>
                </c:pt>
                <c:pt idx="563">
                  <c:v>0.56915755950170011</c:v>
                </c:pt>
                <c:pt idx="564">
                  <c:v>0.56849260913210153</c:v>
                </c:pt>
                <c:pt idx="565">
                  <c:v>0.56835958644941686</c:v>
                </c:pt>
                <c:pt idx="566">
                  <c:v>0.56835451179978236</c:v>
                </c:pt>
                <c:pt idx="567">
                  <c:v>0.56719621594740544</c:v>
                </c:pt>
                <c:pt idx="568">
                  <c:v>0.56745211953778374</c:v>
                </c:pt>
                <c:pt idx="569">
                  <c:v>0.56614221760460615</c:v>
                </c:pt>
                <c:pt idx="570">
                  <c:v>0.5653590611774354</c:v>
                </c:pt>
                <c:pt idx="571">
                  <c:v>0.56525936598247661</c:v>
                </c:pt>
                <c:pt idx="572">
                  <c:v>0.56900875924981831</c:v>
                </c:pt>
                <c:pt idx="573">
                  <c:v>0.5694608924726503</c:v>
                </c:pt>
                <c:pt idx="574">
                  <c:v>0.5709285014931037</c:v>
                </c:pt>
                <c:pt idx="575">
                  <c:v>0.57116383369715673</c:v>
                </c:pt>
                <c:pt idx="576">
                  <c:v>0.570974374675981</c:v>
                </c:pt>
                <c:pt idx="577">
                  <c:v>0.57021478356466571</c:v>
                </c:pt>
                <c:pt idx="578">
                  <c:v>0.56864761721965273</c:v>
                </c:pt>
                <c:pt idx="579">
                  <c:v>0.56665634551931077</c:v>
                </c:pt>
                <c:pt idx="580">
                  <c:v>0.56596256073998652</c:v>
                </c:pt>
                <c:pt idx="581">
                  <c:v>0.5655697402522728</c:v>
                </c:pt>
                <c:pt idx="582">
                  <c:v>0.56485683694567312</c:v>
                </c:pt>
                <c:pt idx="583">
                  <c:v>0.56687058678173519</c:v>
                </c:pt>
                <c:pt idx="584">
                  <c:v>0.56441299459489658</c:v>
                </c:pt>
                <c:pt idx="585">
                  <c:v>0.56525125732038617</c:v>
                </c:pt>
                <c:pt idx="586">
                  <c:v>0.56533724367249438</c:v>
                </c:pt>
                <c:pt idx="587">
                  <c:v>0.56491653827205934</c:v>
                </c:pt>
                <c:pt idx="588">
                  <c:v>0.56367136819334362</c:v>
                </c:pt>
                <c:pt idx="589">
                  <c:v>0.56383147743135176</c:v>
                </c:pt>
                <c:pt idx="590">
                  <c:v>0.56398730062385471</c:v>
                </c:pt>
                <c:pt idx="591">
                  <c:v>0.56539325056444945</c:v>
                </c:pt>
                <c:pt idx="592">
                  <c:v>0.56900875924981831</c:v>
                </c:pt>
                <c:pt idx="593">
                  <c:v>0.5687884286415803</c:v>
                </c:pt>
                <c:pt idx="594">
                  <c:v>0.5689378300510316</c:v>
                </c:pt>
                <c:pt idx="595">
                  <c:v>0.56960843169463926</c:v>
                </c:pt>
                <c:pt idx="596">
                  <c:v>0.57000870393957803</c:v>
                </c:pt>
                <c:pt idx="597">
                  <c:v>0.56990482484039373</c:v>
                </c:pt>
                <c:pt idx="598">
                  <c:v>0.57012303102269035</c:v>
                </c:pt>
                <c:pt idx="599">
                  <c:v>0.57055325393007117</c:v>
                </c:pt>
                <c:pt idx="600">
                  <c:v>0.57095755739650811</c:v>
                </c:pt>
                <c:pt idx="601">
                  <c:v>0.5709424756449013</c:v>
                </c:pt>
                <c:pt idx="602">
                  <c:v>0.57122530240644986</c:v>
                </c:pt>
                <c:pt idx="603">
                  <c:v>0.57146323857008474</c:v>
                </c:pt>
                <c:pt idx="604">
                  <c:v>0.57049280057972251</c:v>
                </c:pt>
                <c:pt idx="605">
                  <c:v>0.57122806864593123</c:v>
                </c:pt>
                <c:pt idx="606">
                  <c:v>0.57132647877249343</c:v>
                </c:pt>
                <c:pt idx="607">
                  <c:v>0.57214514157403396</c:v>
                </c:pt>
                <c:pt idx="608">
                  <c:v>0.57284226746297695</c:v>
                </c:pt>
                <c:pt idx="609">
                  <c:v>0.57353068985541833</c:v>
                </c:pt>
                <c:pt idx="610">
                  <c:v>0.57311879165786428</c:v>
                </c:pt>
                <c:pt idx="611">
                  <c:v>0.57285829404270738</c:v>
                </c:pt>
                <c:pt idx="612">
                  <c:v>0.57264316524490566</c:v>
                </c:pt>
                <c:pt idx="613">
                  <c:v>0.57204203511539786</c:v>
                </c:pt>
                <c:pt idx="614">
                  <c:v>0.57315180828420098</c:v>
                </c:pt>
                <c:pt idx="615">
                  <c:v>0.57316147005733464</c:v>
                </c:pt>
                <c:pt idx="616">
                  <c:v>0.57234870804515336</c:v>
                </c:pt>
                <c:pt idx="617">
                  <c:v>0.57136317505230538</c:v>
                </c:pt>
                <c:pt idx="618">
                  <c:v>0.57107165722472886</c:v>
                </c:pt>
                <c:pt idx="619">
                  <c:v>0.57238445104885005</c:v>
                </c:pt>
                <c:pt idx="620">
                  <c:v>0.5717225658437608</c:v>
                </c:pt>
                <c:pt idx="621">
                  <c:v>0.57156852705454153</c:v>
                </c:pt>
                <c:pt idx="622">
                  <c:v>0.56993244540521582</c:v>
                </c:pt>
                <c:pt idx="623">
                  <c:v>0.57054495982392739</c:v>
                </c:pt>
                <c:pt idx="624">
                  <c:v>0.57126887663523407</c:v>
                </c:pt>
                <c:pt idx="625">
                  <c:v>0.56994910685156297</c:v>
                </c:pt>
                <c:pt idx="626">
                  <c:v>0.56958485482029697</c:v>
                </c:pt>
                <c:pt idx="627">
                  <c:v>0.56939102919152884</c:v>
                </c:pt>
                <c:pt idx="628">
                  <c:v>0.56969424841059724</c:v>
                </c:pt>
                <c:pt idx="629">
                  <c:v>0.56964452510919961</c:v>
                </c:pt>
                <c:pt idx="630">
                  <c:v>0.56882050704279574</c:v>
                </c:pt>
                <c:pt idx="631">
                  <c:v>0.56900875924981831</c:v>
                </c:pt>
                <c:pt idx="632">
                  <c:v>0.56900875924981831</c:v>
                </c:pt>
                <c:pt idx="633">
                  <c:v>0.56927675051343096</c:v>
                </c:pt>
                <c:pt idx="634">
                  <c:v>0.56854376553138786</c:v>
                </c:pt>
                <c:pt idx="635">
                  <c:v>0.56808386022787394</c:v>
                </c:pt>
                <c:pt idx="636">
                  <c:v>0.5686698020900024</c:v>
                </c:pt>
                <c:pt idx="637">
                  <c:v>0.5685675112142955</c:v>
                </c:pt>
                <c:pt idx="638">
                  <c:v>0.5686967497905896</c:v>
                </c:pt>
                <c:pt idx="639">
                  <c:v>0.56960593641852919</c:v>
                </c:pt>
                <c:pt idx="640">
                  <c:v>0.57122748681021529</c:v>
                </c:pt>
                <c:pt idx="641">
                  <c:v>0.57229675112272671</c:v>
                </c:pt>
                <c:pt idx="642">
                  <c:v>0.57233905135101482</c:v>
                </c:pt>
                <c:pt idx="643">
                  <c:v>0.57185790434829453</c:v>
                </c:pt>
                <c:pt idx="644">
                  <c:v>0.57257794877892432</c:v>
                </c:pt>
                <c:pt idx="645">
                  <c:v>0.57225329075102049</c:v>
                </c:pt>
                <c:pt idx="646">
                  <c:v>0.57091376530289217</c:v>
                </c:pt>
                <c:pt idx="647">
                  <c:v>0.57120746797385813</c:v>
                </c:pt>
                <c:pt idx="648">
                  <c:v>0.570580636936181</c:v>
                </c:pt>
                <c:pt idx="649">
                  <c:v>0.57100381293071645</c:v>
                </c:pt>
                <c:pt idx="650">
                  <c:v>0.57176391631816992</c:v>
                </c:pt>
                <c:pt idx="651">
                  <c:v>0.57424820620490591</c:v>
                </c:pt>
                <c:pt idx="652">
                  <c:v>0.57480049502527086</c:v>
                </c:pt>
                <c:pt idx="653">
                  <c:v>0.57411742278351896</c:v>
                </c:pt>
                <c:pt idx="654">
                  <c:v>0.57355170960731916</c:v>
                </c:pt>
                <c:pt idx="655">
                  <c:v>0.57409441719838483</c:v>
                </c:pt>
                <c:pt idx="656">
                  <c:v>0.57412965833314344</c:v>
                </c:pt>
                <c:pt idx="657">
                  <c:v>0.57340874728837876</c:v>
                </c:pt>
                <c:pt idx="658">
                  <c:v>0.57361750847983906</c:v>
                </c:pt>
                <c:pt idx="659">
                  <c:v>0.57307226620936413</c:v>
                </c:pt>
                <c:pt idx="660">
                  <c:v>0.57319381864190333</c:v>
                </c:pt>
                <c:pt idx="661">
                  <c:v>0.57263282213226319</c:v>
                </c:pt>
                <c:pt idx="662">
                  <c:v>0.57426804618662175</c:v>
                </c:pt>
                <c:pt idx="663">
                  <c:v>0.57511667922824283</c:v>
                </c:pt>
                <c:pt idx="664">
                  <c:v>0.5755798566957212</c:v>
                </c:pt>
                <c:pt idx="665">
                  <c:v>0.57786309736621411</c:v>
                </c:pt>
                <c:pt idx="666">
                  <c:v>0.57750061390493335</c:v>
                </c:pt>
                <c:pt idx="667">
                  <c:v>0.57675645542580889</c:v>
                </c:pt>
                <c:pt idx="668">
                  <c:v>0.57759626424369315</c:v>
                </c:pt>
                <c:pt idx="669">
                  <c:v>0.57864895519198833</c:v>
                </c:pt>
                <c:pt idx="670">
                  <c:v>0.57979371123134815</c:v>
                </c:pt>
                <c:pt idx="671">
                  <c:v>0.58142540845072133</c:v>
                </c:pt>
                <c:pt idx="672">
                  <c:v>0.58185142617168617</c:v>
                </c:pt>
                <c:pt idx="673">
                  <c:v>0.56900875924981831</c:v>
                </c:pt>
                <c:pt idx="674">
                  <c:v>0.56900875924981831</c:v>
                </c:pt>
                <c:pt idx="675">
                  <c:v>0.56730915513840852</c:v>
                </c:pt>
                <c:pt idx="676">
                  <c:v>0.56821295068570854</c:v>
                </c:pt>
                <c:pt idx="677">
                  <c:v>0.56860386866479207</c:v>
                </c:pt>
                <c:pt idx="678">
                  <c:v>0.57016836226164924</c:v>
                </c:pt>
                <c:pt idx="679">
                  <c:v>0.5699192080022184</c:v>
                </c:pt>
                <c:pt idx="680">
                  <c:v>0.57123697459022549</c:v>
                </c:pt>
                <c:pt idx="681">
                  <c:v>0.57054926711712584</c:v>
                </c:pt>
                <c:pt idx="682">
                  <c:v>0.57200935944448328</c:v>
                </c:pt>
                <c:pt idx="683">
                  <c:v>0.56942498929653429</c:v>
                </c:pt>
                <c:pt idx="684">
                  <c:v>0.56880489573556092</c:v>
                </c:pt>
                <c:pt idx="685">
                  <c:v>0.56767517691068714</c:v>
                </c:pt>
                <c:pt idx="686">
                  <c:v>0.56792246903850752</c:v>
                </c:pt>
                <c:pt idx="687">
                  <c:v>0.56806449747175469</c:v>
                </c:pt>
                <c:pt idx="688">
                  <c:v>0.56690050926494495</c:v>
                </c:pt>
                <c:pt idx="689">
                  <c:v>0.56549873407304119</c:v>
                </c:pt>
                <c:pt idx="690">
                  <c:v>0.56382017594094691</c:v>
                </c:pt>
                <c:pt idx="691">
                  <c:v>0.56420211667827913</c:v>
                </c:pt>
                <c:pt idx="692">
                  <c:v>0.56402951922862921</c:v>
                </c:pt>
                <c:pt idx="693">
                  <c:v>0.56461619478043368</c:v>
                </c:pt>
                <c:pt idx="694">
                  <c:v>0.56533758034538106</c:v>
                </c:pt>
                <c:pt idx="695">
                  <c:v>0.56900875924981831</c:v>
                </c:pt>
                <c:pt idx="696">
                  <c:v>0.56900875924981831</c:v>
                </c:pt>
                <c:pt idx="697">
                  <c:v>0.56955404677723798</c:v>
                </c:pt>
                <c:pt idx="698">
                  <c:v>0.57187064701940482</c:v>
                </c:pt>
                <c:pt idx="699">
                  <c:v>0.57186409737956823</c:v>
                </c:pt>
                <c:pt idx="700">
                  <c:v>0.57161731734176557</c:v>
                </c:pt>
                <c:pt idx="701">
                  <c:v>0.57170986853181771</c:v>
                </c:pt>
                <c:pt idx="702">
                  <c:v>0.57251576795898151</c:v>
                </c:pt>
                <c:pt idx="703">
                  <c:v>0.56951817246862801</c:v>
                </c:pt>
                <c:pt idx="704">
                  <c:v>0.5709259625226073</c:v>
                </c:pt>
                <c:pt idx="705">
                  <c:v>0.57084063379533401</c:v>
                </c:pt>
                <c:pt idx="706">
                  <c:v>0.57072786270240394</c:v>
                </c:pt>
                <c:pt idx="707">
                  <c:v>0.56893076418805533</c:v>
                </c:pt>
                <c:pt idx="708">
                  <c:v>0.56625977120440485</c:v>
                </c:pt>
                <c:pt idx="709">
                  <c:v>0.56524108069477841</c:v>
                </c:pt>
                <c:pt idx="710">
                  <c:v>0.56576111925040318</c:v>
                </c:pt>
                <c:pt idx="711">
                  <c:v>0.56708246490428826</c:v>
                </c:pt>
                <c:pt idx="712">
                  <c:v>0.56653867151621007</c:v>
                </c:pt>
                <c:pt idx="713">
                  <c:v>0.56676294535370764</c:v>
                </c:pt>
                <c:pt idx="714">
                  <c:v>0.56812700134116867</c:v>
                </c:pt>
                <c:pt idx="715">
                  <c:v>0.56780095751376025</c:v>
                </c:pt>
                <c:pt idx="716">
                  <c:v>0.56524019442263607</c:v>
                </c:pt>
                <c:pt idx="717">
                  <c:v>0.56389872592409584</c:v>
                </c:pt>
                <c:pt idx="718">
                  <c:v>0.56525464028563066</c:v>
                </c:pt>
                <c:pt idx="719">
                  <c:v>0.56402523915345171</c:v>
                </c:pt>
                <c:pt idx="720">
                  <c:v>0.565200111255034</c:v>
                </c:pt>
                <c:pt idx="721">
                  <c:v>0.56661654004465656</c:v>
                </c:pt>
                <c:pt idx="722">
                  <c:v>0.56762401455327871</c:v>
                </c:pt>
                <c:pt idx="723">
                  <c:v>0.56917606773214002</c:v>
                </c:pt>
                <c:pt idx="724">
                  <c:v>0.56840863667996855</c:v>
                </c:pt>
                <c:pt idx="725">
                  <c:v>0.56800490323022568</c:v>
                </c:pt>
                <c:pt idx="726">
                  <c:v>0.56685913192248305</c:v>
                </c:pt>
                <c:pt idx="727">
                  <c:v>0.56634084999346546</c:v>
                </c:pt>
                <c:pt idx="728">
                  <c:v>0.56507349881976021</c:v>
                </c:pt>
                <c:pt idx="729">
                  <c:v>0.5616934626089074</c:v>
                </c:pt>
                <c:pt idx="730">
                  <c:v>0.5626992235205317</c:v>
                </c:pt>
                <c:pt idx="731">
                  <c:v>0.56205063630044938</c:v>
                </c:pt>
                <c:pt idx="732">
                  <c:v>0.56345469781690127</c:v>
                </c:pt>
                <c:pt idx="733">
                  <c:v>0.56416902468361407</c:v>
                </c:pt>
                <c:pt idx="734">
                  <c:v>0.56900875924981831</c:v>
                </c:pt>
                <c:pt idx="735">
                  <c:v>0.56900875924981831</c:v>
                </c:pt>
                <c:pt idx="736">
                  <c:v>0.56913906573662532</c:v>
                </c:pt>
                <c:pt idx="737">
                  <c:v>0.56947983837438787</c:v>
                </c:pt>
                <c:pt idx="738">
                  <c:v>0.56961412506039</c:v>
                </c:pt>
                <c:pt idx="739">
                  <c:v>0.57032965543800562</c:v>
                </c:pt>
                <c:pt idx="740">
                  <c:v>0.57156602329777173</c:v>
                </c:pt>
                <c:pt idx="741">
                  <c:v>0.57077535152383407</c:v>
                </c:pt>
                <c:pt idx="742">
                  <c:v>0.5719607108052619</c:v>
                </c:pt>
                <c:pt idx="743">
                  <c:v>0.57156782307304133</c:v>
                </c:pt>
                <c:pt idx="744">
                  <c:v>0.57186637394733164</c:v>
                </c:pt>
                <c:pt idx="745">
                  <c:v>0.57289182461578103</c:v>
                </c:pt>
                <c:pt idx="746">
                  <c:v>0.5712053014070454</c:v>
                </c:pt>
                <c:pt idx="747">
                  <c:v>0.56934973937785061</c:v>
                </c:pt>
                <c:pt idx="748">
                  <c:v>0.5712696740874903</c:v>
                </c:pt>
                <c:pt idx="749">
                  <c:v>0.57178011645815519</c:v>
                </c:pt>
                <c:pt idx="750">
                  <c:v>0.57087295733324295</c:v>
                </c:pt>
                <c:pt idx="751">
                  <c:v>0.57098519804224579</c:v>
                </c:pt>
                <c:pt idx="752">
                  <c:v>0.5695741399589257</c:v>
                </c:pt>
                <c:pt idx="753">
                  <c:v>0.57121643164036662</c:v>
                </c:pt>
                <c:pt idx="754">
                  <c:v>0.57063584272031498</c:v>
                </c:pt>
                <c:pt idx="755">
                  <c:v>0.56900875924981831</c:v>
                </c:pt>
                <c:pt idx="756">
                  <c:v>0.5685971229165897</c:v>
                </c:pt>
                <c:pt idx="757">
                  <c:v>0.57047531154786046</c:v>
                </c:pt>
                <c:pt idx="758">
                  <c:v>0.57157330794471983</c:v>
                </c:pt>
                <c:pt idx="759">
                  <c:v>0.5709899028031683</c:v>
                </c:pt>
                <c:pt idx="760">
                  <c:v>0.57071390034557845</c:v>
                </c:pt>
                <c:pt idx="761">
                  <c:v>0.57223237976959362</c:v>
                </c:pt>
                <c:pt idx="762">
                  <c:v>0.57194289889341676</c:v>
                </c:pt>
                <c:pt idx="763">
                  <c:v>0.57108274612041154</c:v>
                </c:pt>
                <c:pt idx="764">
                  <c:v>0.57041944080642915</c:v>
                </c:pt>
                <c:pt idx="765">
                  <c:v>0.57198890289622384</c:v>
                </c:pt>
                <c:pt idx="766">
                  <c:v>0.57431228195399653</c:v>
                </c:pt>
                <c:pt idx="767">
                  <c:v>0.57427944728708069</c:v>
                </c:pt>
                <c:pt idx="768">
                  <c:v>0.57099508266366272</c:v>
                </c:pt>
                <c:pt idx="769">
                  <c:v>0.57279470636557084</c:v>
                </c:pt>
                <c:pt idx="770">
                  <c:v>0.57306440073642007</c:v>
                </c:pt>
                <c:pt idx="771">
                  <c:v>0.57135681647889758</c:v>
                </c:pt>
                <c:pt idx="772">
                  <c:v>0.57109507567726769</c:v>
                </c:pt>
                <c:pt idx="773">
                  <c:v>0.57211701337012444</c:v>
                </c:pt>
                <c:pt idx="774">
                  <c:v>0.5737695779986437</c:v>
                </c:pt>
                <c:pt idx="775">
                  <c:v>0.56900875924981831</c:v>
                </c:pt>
                <c:pt idx="776">
                  <c:v>0.57028907727962408</c:v>
                </c:pt>
                <c:pt idx="777">
                  <c:v>0.5711298639449186</c:v>
                </c:pt>
                <c:pt idx="778">
                  <c:v>0.57186837561638315</c:v>
                </c:pt>
                <c:pt idx="779">
                  <c:v>0.57215433747016842</c:v>
                </c:pt>
                <c:pt idx="780">
                  <c:v>0.56943848604407121</c:v>
                </c:pt>
                <c:pt idx="781">
                  <c:v>0.56901363235844971</c:v>
                </c:pt>
                <c:pt idx="782">
                  <c:v>0.57106678009188683</c:v>
                </c:pt>
                <c:pt idx="783">
                  <c:v>0.57238015081633364</c:v>
                </c:pt>
                <c:pt idx="784">
                  <c:v>0.57208092710350622</c:v>
                </c:pt>
                <c:pt idx="785">
                  <c:v>0.57470993398131509</c:v>
                </c:pt>
                <c:pt idx="786">
                  <c:v>0.57325639591359878</c:v>
                </c:pt>
                <c:pt idx="787">
                  <c:v>0.57160324110532368</c:v>
                </c:pt>
                <c:pt idx="788">
                  <c:v>0.57242558793336218</c:v>
                </c:pt>
                <c:pt idx="789">
                  <c:v>0.5722992768772095</c:v>
                </c:pt>
                <c:pt idx="790">
                  <c:v>0.56942252348264455</c:v>
                </c:pt>
                <c:pt idx="791">
                  <c:v>0.57057698592363892</c:v>
                </c:pt>
                <c:pt idx="792">
                  <c:v>0.57078520394341559</c:v>
                </c:pt>
                <c:pt idx="793">
                  <c:v>0.57212981373011262</c:v>
                </c:pt>
                <c:pt idx="794">
                  <c:v>0.57105890966350992</c:v>
                </c:pt>
                <c:pt idx="795">
                  <c:v>0.56900875924981831</c:v>
                </c:pt>
                <c:pt idx="796">
                  <c:v>0.56900875924981831</c:v>
                </c:pt>
                <c:pt idx="797">
                  <c:v>0.56975363979337235</c:v>
                </c:pt>
                <c:pt idx="798">
                  <c:v>0.57459097761866695</c:v>
                </c:pt>
                <c:pt idx="799">
                  <c:v>0.57410344078362119</c:v>
                </c:pt>
                <c:pt idx="800">
                  <c:v>0.5730547870037791</c:v>
                </c:pt>
                <c:pt idx="801">
                  <c:v>0.57215748942201072</c:v>
                </c:pt>
                <c:pt idx="802">
                  <c:v>0.5743099789737095</c:v>
                </c:pt>
                <c:pt idx="803">
                  <c:v>0.57503579627634815</c:v>
                </c:pt>
                <c:pt idx="804">
                  <c:v>0.57506668028799135</c:v>
                </c:pt>
                <c:pt idx="805">
                  <c:v>0.57625925247708731</c:v>
                </c:pt>
                <c:pt idx="806">
                  <c:v>0.57681774985516032</c:v>
                </c:pt>
                <c:pt idx="807">
                  <c:v>0.57715296003139094</c:v>
                </c:pt>
                <c:pt idx="808">
                  <c:v>0.57713226863840594</c:v>
                </c:pt>
                <c:pt idx="809">
                  <c:v>0.57743059316457301</c:v>
                </c:pt>
                <c:pt idx="810">
                  <c:v>0.57850137412978198</c:v>
                </c:pt>
                <c:pt idx="811">
                  <c:v>0.58090234748753111</c:v>
                </c:pt>
                <c:pt idx="812">
                  <c:v>0.58371671860870322</c:v>
                </c:pt>
                <c:pt idx="813">
                  <c:v>0.58153237610172626</c:v>
                </c:pt>
                <c:pt idx="814">
                  <c:v>0.58108878101079431</c:v>
                </c:pt>
                <c:pt idx="815">
                  <c:v>0.57917893837509138</c:v>
                </c:pt>
                <c:pt idx="816">
                  <c:v>0.5793110749339877</c:v>
                </c:pt>
                <c:pt idx="817">
                  <c:v>0.56900875924981831</c:v>
                </c:pt>
                <c:pt idx="818">
                  <c:v>0.56899075267320798</c:v>
                </c:pt>
                <c:pt idx="819">
                  <c:v>0.5667182597380428</c:v>
                </c:pt>
                <c:pt idx="820">
                  <c:v>0.56754873574743592</c:v>
                </c:pt>
                <c:pt idx="821">
                  <c:v>0.56733130482611516</c:v>
                </c:pt>
                <c:pt idx="822">
                  <c:v>0.56754662768187858</c:v>
                </c:pt>
                <c:pt idx="823">
                  <c:v>0.56803689407682723</c:v>
                </c:pt>
                <c:pt idx="824">
                  <c:v>0.56511037102987205</c:v>
                </c:pt>
                <c:pt idx="825">
                  <c:v>0.56556361513768361</c:v>
                </c:pt>
                <c:pt idx="826">
                  <c:v>0.56615537005473371</c:v>
                </c:pt>
                <c:pt idx="827">
                  <c:v>0.56667304011112263</c:v>
                </c:pt>
                <c:pt idx="828">
                  <c:v>0.56421586351477448</c:v>
                </c:pt>
                <c:pt idx="829">
                  <c:v>0.56287758761153361</c:v>
                </c:pt>
                <c:pt idx="830">
                  <c:v>0.56291137614731657</c:v>
                </c:pt>
                <c:pt idx="831">
                  <c:v>0.5616124546295912</c:v>
                </c:pt>
                <c:pt idx="832">
                  <c:v>0.56122276761323231</c:v>
                </c:pt>
                <c:pt idx="833">
                  <c:v>0.56073516320531358</c:v>
                </c:pt>
                <c:pt idx="834">
                  <c:v>0.56111829999559926</c:v>
                </c:pt>
                <c:pt idx="835">
                  <c:v>0.56900875924981831</c:v>
                </c:pt>
                <c:pt idx="836">
                  <c:v>0.56900875924981831</c:v>
                </c:pt>
                <c:pt idx="837">
                  <c:v>0.56931995319813855</c:v>
                </c:pt>
                <c:pt idx="838">
                  <c:v>0.56865102334133855</c:v>
                </c:pt>
                <c:pt idx="839">
                  <c:v>0.56866890782810497</c:v>
                </c:pt>
                <c:pt idx="840">
                  <c:v>0.56941926896663897</c:v>
                </c:pt>
                <c:pt idx="841">
                  <c:v>0.56803959891071665</c:v>
                </c:pt>
                <c:pt idx="842">
                  <c:v>0.56659087785788176</c:v>
                </c:pt>
                <c:pt idx="843">
                  <c:v>0.56690268951577782</c:v>
                </c:pt>
                <c:pt idx="844">
                  <c:v>0.56714634012674758</c:v>
                </c:pt>
                <c:pt idx="845">
                  <c:v>0.56615763865143431</c:v>
                </c:pt>
                <c:pt idx="846">
                  <c:v>0.56655811977986614</c:v>
                </c:pt>
                <c:pt idx="847">
                  <c:v>0.56713026911583386</c:v>
                </c:pt>
                <c:pt idx="848">
                  <c:v>0.56611765959367377</c:v>
                </c:pt>
                <c:pt idx="849">
                  <c:v>0.56675075162775024</c:v>
                </c:pt>
                <c:pt idx="850">
                  <c:v>0.5682694705930863</c:v>
                </c:pt>
                <c:pt idx="851">
                  <c:v>0.56793470043950067</c:v>
                </c:pt>
                <c:pt idx="852">
                  <c:v>0.56756282237618128</c:v>
                </c:pt>
                <c:pt idx="853">
                  <c:v>0.5687193035298066</c:v>
                </c:pt>
                <c:pt idx="854">
                  <c:v>0.5686386165254369</c:v>
                </c:pt>
                <c:pt idx="855">
                  <c:v>0.5666099296014484</c:v>
                </c:pt>
                <c:pt idx="856">
                  <c:v>0.56500415057586173</c:v>
                </c:pt>
                <c:pt idx="857">
                  <c:v>0.56344360499539103</c:v>
                </c:pt>
                <c:pt idx="858">
                  <c:v>0.56415216462277951</c:v>
                </c:pt>
                <c:pt idx="859">
                  <c:v>0.56523186973094808</c:v>
                </c:pt>
                <c:pt idx="860">
                  <c:v>0.56549497153497452</c:v>
                </c:pt>
                <c:pt idx="861">
                  <c:v>0.56400302970711835</c:v>
                </c:pt>
                <c:pt idx="862">
                  <c:v>0.56349998510964194</c:v>
                </c:pt>
                <c:pt idx="863">
                  <c:v>0.56298131896854076</c:v>
                </c:pt>
                <c:pt idx="864">
                  <c:v>0.56506180322750166</c:v>
                </c:pt>
                <c:pt idx="865">
                  <c:v>0.56392344883469847</c:v>
                </c:pt>
                <c:pt idx="866">
                  <c:v>0.56421681209040109</c:v>
                </c:pt>
                <c:pt idx="867">
                  <c:v>0.56352903100907892</c:v>
                </c:pt>
                <c:pt idx="868">
                  <c:v>0.56730578443629531</c:v>
                </c:pt>
                <c:pt idx="869">
                  <c:v>0.56888393664223891</c:v>
                </c:pt>
                <c:pt idx="870">
                  <c:v>0.56896168082973808</c:v>
                </c:pt>
                <c:pt idx="871">
                  <c:v>0.56961543171173468</c:v>
                </c:pt>
                <c:pt idx="872">
                  <c:v>0.56964163313128757</c:v>
                </c:pt>
                <c:pt idx="873">
                  <c:v>0.56949592833356155</c:v>
                </c:pt>
                <c:pt idx="874">
                  <c:v>0.56917357019364545</c:v>
                </c:pt>
                <c:pt idx="875">
                  <c:v>0.56828582022882868</c:v>
                </c:pt>
                <c:pt idx="876">
                  <c:v>0.56900875924981831</c:v>
                </c:pt>
                <c:pt idx="877">
                  <c:v>0.57191156407372368</c:v>
                </c:pt>
                <c:pt idx="878">
                  <c:v>0.57093145751559427</c:v>
                </c:pt>
                <c:pt idx="879">
                  <c:v>0.5719319713574923</c:v>
                </c:pt>
                <c:pt idx="880">
                  <c:v>0.5742410891897094</c:v>
                </c:pt>
                <c:pt idx="881">
                  <c:v>0.57377996747092175</c:v>
                </c:pt>
                <c:pt idx="882">
                  <c:v>0.5722349171259361</c:v>
                </c:pt>
                <c:pt idx="883">
                  <c:v>0.57213901448367566</c:v>
                </c:pt>
                <c:pt idx="884">
                  <c:v>0.57092178844114616</c:v>
                </c:pt>
                <c:pt idx="885">
                  <c:v>0.57160767275439273</c:v>
                </c:pt>
                <c:pt idx="886">
                  <c:v>0.57103562049926715</c:v>
                </c:pt>
                <c:pt idx="887">
                  <c:v>0.57070358304145097</c:v>
                </c:pt>
                <c:pt idx="888">
                  <c:v>0.56865568536379363</c:v>
                </c:pt>
                <c:pt idx="889">
                  <c:v>0.56827018900409509</c:v>
                </c:pt>
                <c:pt idx="890">
                  <c:v>0.56621270392804579</c:v>
                </c:pt>
                <c:pt idx="891">
                  <c:v>0.56509565126070282</c:v>
                </c:pt>
                <c:pt idx="892">
                  <c:v>0.56550886044780713</c:v>
                </c:pt>
                <c:pt idx="893">
                  <c:v>0.56636229658165371</c:v>
                </c:pt>
                <c:pt idx="894">
                  <c:v>0.56684603598737027</c:v>
                </c:pt>
                <c:pt idx="895">
                  <c:v>0.5674014603316756</c:v>
                </c:pt>
                <c:pt idx="896">
                  <c:v>0.56900875924981831</c:v>
                </c:pt>
                <c:pt idx="897">
                  <c:v>0.56885767605936088</c:v>
                </c:pt>
                <c:pt idx="898">
                  <c:v>0.56899765425823734</c:v>
                </c:pt>
                <c:pt idx="899">
                  <c:v>0.56971219182401744</c:v>
                </c:pt>
                <c:pt idx="900">
                  <c:v>0.57092651509168857</c:v>
                </c:pt>
                <c:pt idx="901">
                  <c:v>0.57085226222160546</c:v>
                </c:pt>
                <c:pt idx="902">
                  <c:v>0.57153472062477961</c:v>
                </c:pt>
                <c:pt idx="903">
                  <c:v>0.57389752825462648</c:v>
                </c:pt>
                <c:pt idx="904">
                  <c:v>0.57297262006733807</c:v>
                </c:pt>
                <c:pt idx="905">
                  <c:v>0.57221549591818266</c:v>
                </c:pt>
                <c:pt idx="906">
                  <c:v>0.57331988125867717</c:v>
                </c:pt>
                <c:pt idx="907">
                  <c:v>0.57470047465622054</c:v>
                </c:pt>
                <c:pt idx="908">
                  <c:v>0.57572061092033289</c:v>
                </c:pt>
                <c:pt idx="909">
                  <c:v>0.57650354716155827</c:v>
                </c:pt>
                <c:pt idx="910">
                  <c:v>0.57687468992604252</c:v>
                </c:pt>
                <c:pt idx="911">
                  <c:v>0.57931580274937222</c:v>
                </c:pt>
                <c:pt idx="912">
                  <c:v>0.58139027294119217</c:v>
                </c:pt>
                <c:pt idx="913">
                  <c:v>0.58217735284326455</c:v>
                </c:pt>
                <c:pt idx="914">
                  <c:v>0.58198267669416226</c:v>
                </c:pt>
                <c:pt idx="915">
                  <c:v>0.58199679106624114</c:v>
                </c:pt>
                <c:pt idx="916">
                  <c:v>0.58183005877647853</c:v>
                </c:pt>
                <c:pt idx="917">
                  <c:v>0.56900875924981831</c:v>
                </c:pt>
                <c:pt idx="918">
                  <c:v>0.56900875924981831</c:v>
                </c:pt>
                <c:pt idx="919">
                  <c:v>0.56976570139953542</c:v>
                </c:pt>
                <c:pt idx="920">
                  <c:v>0.56960193257383485</c:v>
                </c:pt>
                <c:pt idx="921">
                  <c:v>0.5687593454909845</c:v>
                </c:pt>
                <c:pt idx="922">
                  <c:v>0.56966441290594028</c:v>
                </c:pt>
                <c:pt idx="923">
                  <c:v>0.57028892419844079</c:v>
                </c:pt>
                <c:pt idx="924">
                  <c:v>0.56874263374366196</c:v>
                </c:pt>
                <c:pt idx="925">
                  <c:v>0.56575312896930496</c:v>
                </c:pt>
                <c:pt idx="926">
                  <c:v>0.56488392373979457</c:v>
                </c:pt>
                <c:pt idx="927">
                  <c:v>0.5628597469338894</c:v>
                </c:pt>
                <c:pt idx="928">
                  <c:v>0.56189595441762585</c:v>
                </c:pt>
                <c:pt idx="929">
                  <c:v>0.56242770717671275</c:v>
                </c:pt>
                <c:pt idx="930">
                  <c:v>0.56388537310661291</c:v>
                </c:pt>
                <c:pt idx="931">
                  <c:v>0.56527567009267221</c:v>
                </c:pt>
                <c:pt idx="932">
                  <c:v>0.56490760927444006</c:v>
                </c:pt>
                <c:pt idx="933">
                  <c:v>0.56457902622224099</c:v>
                </c:pt>
                <c:pt idx="934">
                  <c:v>0.56434135588611312</c:v>
                </c:pt>
                <c:pt idx="935">
                  <c:v>0.56421982261055481</c:v>
                </c:pt>
                <c:pt idx="936">
                  <c:v>0.56487213922110036</c:v>
                </c:pt>
                <c:pt idx="937">
                  <c:v>0.56414212158739818</c:v>
                </c:pt>
                <c:pt idx="938">
                  <c:v>0.56419520164261427</c:v>
                </c:pt>
                <c:pt idx="939">
                  <c:v>0.56900875924981831</c:v>
                </c:pt>
                <c:pt idx="940">
                  <c:v>0.56915818886631542</c:v>
                </c:pt>
                <c:pt idx="941">
                  <c:v>0.56872573658029035</c:v>
                </c:pt>
                <c:pt idx="942">
                  <c:v>0.56875513963621183</c:v>
                </c:pt>
                <c:pt idx="943">
                  <c:v>0.56736779536276583</c:v>
                </c:pt>
                <c:pt idx="944">
                  <c:v>0.56796257068278555</c:v>
                </c:pt>
                <c:pt idx="945">
                  <c:v>0.56830804811077751</c:v>
                </c:pt>
                <c:pt idx="946">
                  <c:v>0.56712734806023868</c:v>
                </c:pt>
                <c:pt idx="947">
                  <c:v>0.56657263434715444</c:v>
                </c:pt>
                <c:pt idx="948">
                  <c:v>0.56660130965508348</c:v>
                </c:pt>
                <c:pt idx="949">
                  <c:v>0.56639668550424038</c:v>
                </c:pt>
                <c:pt idx="950">
                  <c:v>0.5644989210597291</c:v>
                </c:pt>
                <c:pt idx="951">
                  <c:v>0.56373424879147815</c:v>
                </c:pt>
                <c:pt idx="952">
                  <c:v>0.56471924868083967</c:v>
                </c:pt>
                <c:pt idx="953">
                  <c:v>0.56358295309428308</c:v>
                </c:pt>
                <c:pt idx="954">
                  <c:v>0.56279895033286487</c:v>
                </c:pt>
                <c:pt idx="955">
                  <c:v>0.56332181486467381</c:v>
                </c:pt>
                <c:pt idx="956">
                  <c:v>0.561948743833805</c:v>
                </c:pt>
                <c:pt idx="957">
                  <c:v>0.56106602467790723</c:v>
                </c:pt>
                <c:pt idx="958">
                  <c:v>0.56074278998639593</c:v>
                </c:pt>
                <c:pt idx="959">
                  <c:v>0.5641399666826421</c:v>
                </c:pt>
                <c:pt idx="960">
                  <c:v>0.56236523371026292</c:v>
                </c:pt>
                <c:pt idx="961">
                  <c:v>0.56900875924981831</c:v>
                </c:pt>
                <c:pt idx="962">
                  <c:v>0.56807976053205023</c:v>
                </c:pt>
                <c:pt idx="963">
                  <c:v>0.56813542326058042</c:v>
                </c:pt>
                <c:pt idx="964">
                  <c:v>0.56749865069190852</c:v>
                </c:pt>
                <c:pt idx="965">
                  <c:v>0.56948724323913591</c:v>
                </c:pt>
                <c:pt idx="966">
                  <c:v>0.56964240493565388</c:v>
                </c:pt>
                <c:pt idx="967">
                  <c:v>0.56925058652101035</c:v>
                </c:pt>
                <c:pt idx="968">
                  <c:v>0.56931001537821713</c:v>
                </c:pt>
                <c:pt idx="969">
                  <c:v>0.56991183629897535</c:v>
                </c:pt>
                <c:pt idx="970">
                  <c:v>0.56716323755540987</c:v>
                </c:pt>
                <c:pt idx="971">
                  <c:v>0.56719292380110786</c:v>
                </c:pt>
                <c:pt idx="972">
                  <c:v>0.56726414826636729</c:v>
                </c:pt>
                <c:pt idx="973">
                  <c:v>0.56671695486236007</c:v>
                </c:pt>
                <c:pt idx="974">
                  <c:v>0.56597115427038547</c:v>
                </c:pt>
                <c:pt idx="975">
                  <c:v>0.56387141078646852</c:v>
                </c:pt>
                <c:pt idx="976">
                  <c:v>0.56452594565320457</c:v>
                </c:pt>
                <c:pt idx="977">
                  <c:v>0.56227666612611504</c:v>
                </c:pt>
                <c:pt idx="978">
                  <c:v>0.56235884572724049</c:v>
                </c:pt>
                <c:pt idx="979">
                  <c:v>0.56340437236030871</c:v>
                </c:pt>
                <c:pt idx="980">
                  <c:v>0.5641784943142385</c:v>
                </c:pt>
                <c:pt idx="981">
                  <c:v>0.56445683996567975</c:v>
                </c:pt>
                <c:pt idx="982">
                  <c:v>0.56900875924981831</c:v>
                </c:pt>
                <c:pt idx="983">
                  <c:v>0.56797696051124502</c:v>
                </c:pt>
                <c:pt idx="984">
                  <c:v>0.56869470870840333</c:v>
                </c:pt>
                <c:pt idx="985">
                  <c:v>0.56796528907249377</c:v>
                </c:pt>
                <c:pt idx="986">
                  <c:v>0.56804699170312845</c:v>
                </c:pt>
                <c:pt idx="987">
                  <c:v>0.5682802867724529</c:v>
                </c:pt>
                <c:pt idx="988">
                  <c:v>0.56601749824349468</c:v>
                </c:pt>
                <c:pt idx="989">
                  <c:v>0.56438963077858273</c:v>
                </c:pt>
                <c:pt idx="990">
                  <c:v>0.56401462432084548</c:v>
                </c:pt>
                <c:pt idx="991">
                  <c:v>0.56612831640603389</c:v>
                </c:pt>
                <c:pt idx="992">
                  <c:v>0.56620005401063755</c:v>
                </c:pt>
                <c:pt idx="993">
                  <c:v>0.56459708283962218</c:v>
                </c:pt>
                <c:pt idx="994">
                  <c:v>0.56264822704319695</c:v>
                </c:pt>
                <c:pt idx="995">
                  <c:v>0.5630348026180616</c:v>
                </c:pt>
                <c:pt idx="996">
                  <c:v>0.56351939106070503</c:v>
                </c:pt>
                <c:pt idx="997">
                  <c:v>0.56506040133870949</c:v>
                </c:pt>
                <c:pt idx="998">
                  <c:v>0.56588773621040978</c:v>
                </c:pt>
                <c:pt idx="999">
                  <c:v>0.56512054763934261</c:v>
                </c:pt>
                <c:pt idx="1000">
                  <c:v>0.56571448924492207</c:v>
                </c:pt>
                <c:pt idx="1001">
                  <c:v>0.56555891812005232</c:v>
                </c:pt>
                <c:pt idx="1002">
                  <c:v>0.56540414595875244</c:v>
                </c:pt>
                <c:pt idx="1003">
                  <c:v>0.56468777115097601</c:v>
                </c:pt>
                <c:pt idx="1004">
                  <c:v>0.56386765992113586</c:v>
                </c:pt>
                <c:pt idx="1005">
                  <c:v>0.56246165041132667</c:v>
                </c:pt>
                <c:pt idx="1006">
                  <c:v>0.56156964137419729</c:v>
                </c:pt>
                <c:pt idx="1007">
                  <c:v>0.55959448158465941</c:v>
                </c:pt>
                <c:pt idx="1008">
                  <c:v>0.55801547055374656</c:v>
                </c:pt>
                <c:pt idx="1009">
                  <c:v>0.55916242285437256</c:v>
                </c:pt>
                <c:pt idx="1010">
                  <c:v>0.5571256714727193</c:v>
                </c:pt>
                <c:pt idx="1011">
                  <c:v>0.55745137916591059</c:v>
                </c:pt>
                <c:pt idx="1012">
                  <c:v>0.55694367259026856</c:v>
                </c:pt>
                <c:pt idx="1013">
                  <c:v>0.55476631775721152</c:v>
                </c:pt>
                <c:pt idx="1014">
                  <c:v>0.5543382952221162</c:v>
                </c:pt>
                <c:pt idx="1015">
                  <c:v>0.55321533932235745</c:v>
                </c:pt>
                <c:pt idx="1016">
                  <c:v>0.55158616175324982</c:v>
                </c:pt>
                <c:pt idx="1017">
                  <c:v>0.55201940177611464</c:v>
                </c:pt>
                <c:pt idx="1018">
                  <c:v>0.55194965567117482</c:v>
                </c:pt>
                <c:pt idx="1019">
                  <c:v>0.55193837722937245</c:v>
                </c:pt>
                <c:pt idx="1020">
                  <c:v>0.5515338236942493</c:v>
                </c:pt>
                <c:pt idx="1021">
                  <c:v>0.55359598245452357</c:v>
                </c:pt>
                <c:pt idx="1022">
                  <c:v>0.56900875924981831</c:v>
                </c:pt>
                <c:pt idx="1023">
                  <c:v>0.56900875924981831</c:v>
                </c:pt>
                <c:pt idx="1024">
                  <c:v>0.56858831292480905</c:v>
                </c:pt>
                <c:pt idx="1025">
                  <c:v>0.56926298343376991</c:v>
                </c:pt>
                <c:pt idx="1026">
                  <c:v>0.56684968899008747</c:v>
                </c:pt>
                <c:pt idx="1027">
                  <c:v>0.56867809724696239</c:v>
                </c:pt>
                <c:pt idx="1028">
                  <c:v>0.5697989429205792</c:v>
                </c:pt>
                <c:pt idx="1029">
                  <c:v>0.57085266644463784</c:v>
                </c:pt>
                <c:pt idx="1030">
                  <c:v>0.56993487162866729</c:v>
                </c:pt>
                <c:pt idx="1031">
                  <c:v>0.56930943757718178</c:v>
                </c:pt>
                <c:pt idx="1032">
                  <c:v>0.56996245105404697</c:v>
                </c:pt>
                <c:pt idx="1033">
                  <c:v>0.5684784840762479</c:v>
                </c:pt>
                <c:pt idx="1034">
                  <c:v>0.56999280301363098</c:v>
                </c:pt>
                <c:pt idx="1035">
                  <c:v>0.57192156805162164</c:v>
                </c:pt>
                <c:pt idx="1036">
                  <c:v>0.57191530460539786</c:v>
                </c:pt>
                <c:pt idx="1037">
                  <c:v>0.57060826413881383</c:v>
                </c:pt>
                <c:pt idx="1038">
                  <c:v>0.57037197531126582</c:v>
                </c:pt>
                <c:pt idx="1039">
                  <c:v>0.56962166472970943</c:v>
                </c:pt>
                <c:pt idx="1040">
                  <c:v>0.56850838023568007</c:v>
                </c:pt>
                <c:pt idx="1041">
                  <c:v>0.56722069068749414</c:v>
                </c:pt>
                <c:pt idx="1042">
                  <c:v>0.56605342508709955</c:v>
                </c:pt>
                <c:pt idx="1043">
                  <c:v>0.56658083335851261</c:v>
                </c:pt>
                <c:pt idx="1044">
                  <c:v>0.56752588873794918</c:v>
                </c:pt>
                <c:pt idx="1045">
                  <c:v>0.56900875924981831</c:v>
                </c:pt>
                <c:pt idx="1046">
                  <c:v>0.56964920385491224</c:v>
                </c:pt>
                <c:pt idx="1047">
                  <c:v>0.56900506196861389</c:v>
                </c:pt>
                <c:pt idx="1048">
                  <c:v>0.56782461977611043</c:v>
                </c:pt>
                <c:pt idx="1049">
                  <c:v>0.56771192274941618</c:v>
                </c:pt>
                <c:pt idx="1050">
                  <c:v>0.56642880842737731</c:v>
                </c:pt>
                <c:pt idx="1051">
                  <c:v>0.56507417292174644</c:v>
                </c:pt>
                <c:pt idx="1052">
                  <c:v>0.5645118285391667</c:v>
                </c:pt>
                <c:pt idx="1053">
                  <c:v>0.56307801631459842</c:v>
                </c:pt>
                <c:pt idx="1054">
                  <c:v>0.56415748315590775</c:v>
                </c:pt>
                <c:pt idx="1055">
                  <c:v>0.56234882706194467</c:v>
                </c:pt>
                <c:pt idx="1056">
                  <c:v>0.56379105585324207</c:v>
                </c:pt>
                <c:pt idx="1057">
                  <c:v>0.56177686522775694</c:v>
                </c:pt>
                <c:pt idx="1058">
                  <c:v>0.56144076266835297</c:v>
                </c:pt>
                <c:pt idx="1059">
                  <c:v>0.56163668303394476</c:v>
                </c:pt>
                <c:pt idx="1060">
                  <c:v>0.56112114114576706</c:v>
                </c:pt>
                <c:pt idx="1061">
                  <c:v>0.56066729405171589</c:v>
                </c:pt>
                <c:pt idx="1062">
                  <c:v>0.55913032382282635</c:v>
                </c:pt>
                <c:pt idx="1063">
                  <c:v>0.5581379615869474</c:v>
                </c:pt>
                <c:pt idx="1064">
                  <c:v>0.55648549957457161</c:v>
                </c:pt>
                <c:pt idx="1065">
                  <c:v>0.55436249515236824</c:v>
                </c:pt>
                <c:pt idx="1066">
                  <c:v>0.55444819795513534</c:v>
                </c:pt>
                <c:pt idx="1067">
                  <c:v>0.55665252757335548</c:v>
                </c:pt>
                <c:pt idx="1068">
                  <c:v>0.55863800583753676</c:v>
                </c:pt>
                <c:pt idx="1069">
                  <c:v>0.55901434229688118</c:v>
                </c:pt>
                <c:pt idx="1070">
                  <c:v>0.55785553962660084</c:v>
                </c:pt>
                <c:pt idx="1071">
                  <c:v>0.55508296099273502</c:v>
                </c:pt>
                <c:pt idx="1072">
                  <c:v>0.5565992685322394</c:v>
                </c:pt>
                <c:pt idx="1073">
                  <c:v>0.55636562557057812</c:v>
                </c:pt>
                <c:pt idx="1074">
                  <c:v>0.55731857291966924</c:v>
                </c:pt>
                <c:pt idx="1075">
                  <c:v>0.55624580933867407</c:v>
                </c:pt>
                <c:pt idx="1076">
                  <c:v>0.55719762820263041</c:v>
                </c:pt>
                <c:pt idx="1077">
                  <c:v>0.55729640172466066</c:v>
                </c:pt>
                <c:pt idx="1078">
                  <c:v>0.55690091935990738</c:v>
                </c:pt>
                <c:pt idx="1079">
                  <c:v>0.55854044622811161</c:v>
                </c:pt>
                <c:pt idx="1080">
                  <c:v>0.55826020140202304</c:v>
                </c:pt>
                <c:pt idx="1081">
                  <c:v>0.55574472612070369</c:v>
                </c:pt>
                <c:pt idx="1082">
                  <c:v>0.55791901805343858</c:v>
                </c:pt>
                <c:pt idx="1083">
                  <c:v>0.5576650518957923</c:v>
                </c:pt>
                <c:pt idx="1084">
                  <c:v>0.56900875924981831</c:v>
                </c:pt>
                <c:pt idx="1085">
                  <c:v>0.56900875924981831</c:v>
                </c:pt>
                <c:pt idx="1086">
                  <c:v>0.56912468283200135</c:v>
                </c:pt>
                <c:pt idx="1087">
                  <c:v>0.57051566526864617</c:v>
                </c:pt>
                <c:pt idx="1088">
                  <c:v>0.56742909683060305</c:v>
                </c:pt>
                <c:pt idx="1089">
                  <c:v>0.56539281212244696</c:v>
                </c:pt>
                <c:pt idx="1090">
                  <c:v>0.56829343550831035</c:v>
                </c:pt>
                <c:pt idx="1091">
                  <c:v>0.56778405097914331</c:v>
                </c:pt>
                <c:pt idx="1092">
                  <c:v>0.56968180232731247</c:v>
                </c:pt>
                <c:pt idx="1093">
                  <c:v>0.57139685822447117</c:v>
                </c:pt>
                <c:pt idx="1094">
                  <c:v>0.57130473952073879</c:v>
                </c:pt>
                <c:pt idx="1095">
                  <c:v>0.57300958864111351</c:v>
                </c:pt>
                <c:pt idx="1096">
                  <c:v>0.5733186599904192</c:v>
                </c:pt>
                <c:pt idx="1097">
                  <c:v>0.57316529573564279</c:v>
                </c:pt>
                <c:pt idx="1098">
                  <c:v>0.57346246019530522</c:v>
                </c:pt>
                <c:pt idx="1099">
                  <c:v>0.57493200901415198</c:v>
                </c:pt>
                <c:pt idx="1100">
                  <c:v>0.57328602940107853</c:v>
                </c:pt>
                <c:pt idx="1101">
                  <c:v>0.57581935864145517</c:v>
                </c:pt>
                <c:pt idx="1102">
                  <c:v>0.57487724241875215</c:v>
                </c:pt>
                <c:pt idx="1103">
                  <c:v>0.57374233551465259</c:v>
                </c:pt>
                <c:pt idx="1104">
                  <c:v>0.57244222894093355</c:v>
                </c:pt>
                <c:pt idx="1105">
                  <c:v>0.57453949223044609</c:v>
                </c:pt>
                <c:pt idx="1106">
                  <c:v>0.5722211266541305</c:v>
                </c:pt>
                <c:pt idx="1107">
                  <c:v>0.57026070029458464</c:v>
                </c:pt>
                <c:pt idx="1108">
                  <c:v>0.56968335363398481</c:v>
                </c:pt>
                <c:pt idx="1109">
                  <c:v>0.57400632404454932</c:v>
                </c:pt>
                <c:pt idx="1110">
                  <c:v>0.57449792556389101</c:v>
                </c:pt>
                <c:pt idx="1111">
                  <c:v>0.57452831964869022</c:v>
                </c:pt>
                <c:pt idx="1112">
                  <c:v>0.57579612340679098</c:v>
                </c:pt>
                <c:pt idx="1113">
                  <c:v>0.57604736526607425</c:v>
                </c:pt>
                <c:pt idx="1114">
                  <c:v>0.57677271667209151</c:v>
                </c:pt>
                <c:pt idx="1115">
                  <c:v>0.57754885381468324</c:v>
                </c:pt>
                <c:pt idx="1116">
                  <c:v>0.57746537274556353</c:v>
                </c:pt>
                <c:pt idx="1117">
                  <c:v>0.57676546629371384</c:v>
                </c:pt>
                <c:pt idx="1118">
                  <c:v>0.57705728659934974</c:v>
                </c:pt>
                <c:pt idx="1119">
                  <c:v>0.57772315693373444</c:v>
                </c:pt>
                <c:pt idx="1120">
                  <c:v>0.57950509846379994</c:v>
                </c:pt>
                <c:pt idx="1121">
                  <c:v>0.58001455771727917</c:v>
                </c:pt>
                <c:pt idx="1122">
                  <c:v>0.58044794079541662</c:v>
                </c:pt>
                <c:pt idx="1123">
                  <c:v>0.5792570638146235</c:v>
                </c:pt>
                <c:pt idx="1124">
                  <c:v>0.56900875924981831</c:v>
                </c:pt>
                <c:pt idx="1125">
                  <c:v>0.5689046488346623</c:v>
                </c:pt>
                <c:pt idx="1126">
                  <c:v>0.5684388430701599</c:v>
                </c:pt>
                <c:pt idx="1127">
                  <c:v>0.56847815769509191</c:v>
                </c:pt>
                <c:pt idx="1128">
                  <c:v>0.56859817127687995</c:v>
                </c:pt>
                <c:pt idx="1129">
                  <c:v>0.56923784190032911</c:v>
                </c:pt>
                <c:pt idx="1130">
                  <c:v>0.56920368466658766</c:v>
                </c:pt>
                <c:pt idx="1131">
                  <c:v>0.57008926416601968</c:v>
                </c:pt>
                <c:pt idx="1132">
                  <c:v>0.57080434051850748</c:v>
                </c:pt>
                <c:pt idx="1133">
                  <c:v>0.57003287216390852</c:v>
                </c:pt>
                <c:pt idx="1134">
                  <c:v>0.56997799953313499</c:v>
                </c:pt>
                <c:pt idx="1135">
                  <c:v>0.56936098339147712</c:v>
                </c:pt>
                <c:pt idx="1136">
                  <c:v>0.56851472082975529</c:v>
                </c:pt>
                <c:pt idx="1137">
                  <c:v>0.56905479810764059</c:v>
                </c:pt>
                <c:pt idx="1138">
                  <c:v>0.56849101565250693</c:v>
                </c:pt>
                <c:pt idx="1139">
                  <c:v>0.5684830165732232</c:v>
                </c:pt>
                <c:pt idx="1140">
                  <c:v>0.56798499357053889</c:v>
                </c:pt>
                <c:pt idx="1141">
                  <c:v>0.56712205891863365</c:v>
                </c:pt>
                <c:pt idx="1142">
                  <c:v>0.56831325368203833</c:v>
                </c:pt>
                <c:pt idx="1143">
                  <c:v>0.56899774734345765</c:v>
                </c:pt>
                <c:pt idx="1144">
                  <c:v>0.57033951458413534</c:v>
                </c:pt>
                <c:pt idx="1145">
                  <c:v>0.57021332770599331</c:v>
                </c:pt>
                <c:pt idx="1146">
                  <c:v>0.56900875924981831</c:v>
                </c:pt>
                <c:pt idx="1147">
                  <c:v>0.56825498733636171</c:v>
                </c:pt>
                <c:pt idx="1148">
                  <c:v>0.567358102150884</c:v>
                </c:pt>
                <c:pt idx="1149">
                  <c:v>0.56818151191257948</c:v>
                </c:pt>
                <c:pt idx="1150">
                  <c:v>0.56896804508738885</c:v>
                </c:pt>
                <c:pt idx="1151">
                  <c:v>0.56800118763628771</c:v>
                </c:pt>
                <c:pt idx="1152">
                  <c:v>0.56800855383359983</c:v>
                </c:pt>
                <c:pt idx="1153">
                  <c:v>0.56673897688940433</c:v>
                </c:pt>
                <c:pt idx="1154">
                  <c:v>0.56517960732428496</c:v>
                </c:pt>
                <c:pt idx="1155">
                  <c:v>0.56488471627162529</c:v>
                </c:pt>
                <c:pt idx="1156">
                  <c:v>0.56441928674377351</c:v>
                </c:pt>
                <c:pt idx="1157">
                  <c:v>0.5646757339364944</c:v>
                </c:pt>
                <c:pt idx="1158">
                  <c:v>0.56359709608737407</c:v>
                </c:pt>
                <c:pt idx="1159">
                  <c:v>0.56073297547440237</c:v>
                </c:pt>
                <c:pt idx="1160">
                  <c:v>0.56172885435696873</c:v>
                </c:pt>
                <c:pt idx="1161">
                  <c:v>0.56178457093707856</c:v>
                </c:pt>
                <c:pt idx="1162">
                  <c:v>0.5602232731488751</c:v>
                </c:pt>
                <c:pt idx="1163">
                  <c:v>0.56117115205649548</c:v>
                </c:pt>
                <c:pt idx="1164">
                  <c:v>0.5603574165542603</c:v>
                </c:pt>
                <c:pt idx="1165">
                  <c:v>0.56900875924981831</c:v>
                </c:pt>
                <c:pt idx="1166">
                  <c:v>0.56900875924981831</c:v>
                </c:pt>
                <c:pt idx="1167">
                  <c:v>0.56990720494678415</c:v>
                </c:pt>
                <c:pt idx="1168">
                  <c:v>0.56799391133844834</c:v>
                </c:pt>
                <c:pt idx="1169">
                  <c:v>0.56617838980412305</c:v>
                </c:pt>
                <c:pt idx="1170">
                  <c:v>0.56589536543209429</c:v>
                </c:pt>
                <c:pt idx="1171">
                  <c:v>0.56771546593027788</c:v>
                </c:pt>
                <c:pt idx="1172">
                  <c:v>0.56680988438701729</c:v>
                </c:pt>
                <c:pt idx="1173">
                  <c:v>0.56651540376601195</c:v>
                </c:pt>
                <c:pt idx="1174">
                  <c:v>0.56566707166004782</c:v>
                </c:pt>
                <c:pt idx="1175">
                  <c:v>0.56893082069532608</c:v>
                </c:pt>
                <c:pt idx="1176">
                  <c:v>0.56643189913972436</c:v>
                </c:pt>
                <c:pt idx="1177">
                  <c:v>0.56654009463400545</c:v>
                </c:pt>
                <c:pt idx="1178">
                  <c:v>0.56620150572368799</c:v>
                </c:pt>
                <c:pt idx="1179">
                  <c:v>0.56534507451491212</c:v>
                </c:pt>
                <c:pt idx="1180">
                  <c:v>0.56504592388824593</c:v>
                </c:pt>
                <c:pt idx="1181">
                  <c:v>0.56900875924981831</c:v>
                </c:pt>
                <c:pt idx="1182">
                  <c:v>0.56982560195211041</c:v>
                </c:pt>
                <c:pt idx="1183">
                  <c:v>0.57028638748619565</c:v>
                </c:pt>
                <c:pt idx="1184">
                  <c:v>0.57006469205648636</c:v>
                </c:pt>
                <c:pt idx="1185">
                  <c:v>0.57013712686582563</c:v>
                </c:pt>
                <c:pt idx="1186">
                  <c:v>0.5704278705040845</c:v>
                </c:pt>
                <c:pt idx="1187">
                  <c:v>0.5718609266924578</c:v>
                </c:pt>
                <c:pt idx="1188">
                  <c:v>0.57233125450484734</c:v>
                </c:pt>
                <c:pt idx="1189">
                  <c:v>0.57383091664622399</c:v>
                </c:pt>
                <c:pt idx="1190">
                  <c:v>0.57456603284582775</c:v>
                </c:pt>
                <c:pt idx="1191">
                  <c:v>0.57450305082535025</c:v>
                </c:pt>
                <c:pt idx="1192">
                  <c:v>0.57720644651874298</c:v>
                </c:pt>
                <c:pt idx="1193">
                  <c:v>0.57448929473432986</c:v>
                </c:pt>
                <c:pt idx="1194">
                  <c:v>0.57163904596437998</c:v>
                </c:pt>
                <c:pt idx="1195">
                  <c:v>0.57043819821766117</c:v>
                </c:pt>
                <c:pt idx="1196">
                  <c:v>0.56900875924981831</c:v>
                </c:pt>
                <c:pt idx="1197">
                  <c:v>0.56850204589496622</c:v>
                </c:pt>
                <c:pt idx="1198">
                  <c:v>0.56833836478570454</c:v>
                </c:pt>
                <c:pt idx="1199">
                  <c:v>0.56742258189251438</c:v>
                </c:pt>
                <c:pt idx="1200">
                  <c:v>0.56888129744429261</c:v>
                </c:pt>
                <c:pt idx="1201">
                  <c:v>0.56909948256589404</c:v>
                </c:pt>
                <c:pt idx="1202">
                  <c:v>0.56860707921671072</c:v>
                </c:pt>
                <c:pt idx="1203">
                  <c:v>0.56894939366278341</c:v>
                </c:pt>
                <c:pt idx="1204">
                  <c:v>0.56948038650632715</c:v>
                </c:pt>
                <c:pt idx="1205">
                  <c:v>0.56884458647918767</c:v>
                </c:pt>
                <c:pt idx="1206">
                  <c:v>0.56934218019905769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7-4E0E-AE31-66200EBE1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018928"/>
        <c:axId val="1981020368"/>
      </c:areaChart>
      <c:dateAx>
        <c:axId val="1981018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020368"/>
        <c:crosses val="autoZero"/>
        <c:auto val="1"/>
        <c:lblOffset val="100"/>
        <c:baseTimeUnit val="days"/>
      </c:dateAx>
      <c:valAx>
        <c:axId val="198102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01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Cumulative and Excess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DashboardData!$B$4</c:f>
              <c:strCache>
                <c:ptCount val="1"/>
                <c:pt idx="0">
                  <c:v>NIFTY 500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numRef>
              <c:f>DashboardData!$A$6:$A$1212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DashboardData!$B$6:$B$1212</c:f>
              <c:numCache>
                <c:formatCode>0.00%</c:formatCode>
                <c:ptCount val="1207"/>
                <c:pt idx="1">
                  <c:v>1.4237305028155678E-2</c:v>
                </c:pt>
                <c:pt idx="2">
                  <c:v>2.3471370907460098E-2</c:v>
                </c:pt>
                <c:pt idx="3">
                  <c:v>3.219215627647376E-2</c:v>
                </c:pt>
                <c:pt idx="4">
                  <c:v>3.08167638411323E-2</c:v>
                </c:pt>
                <c:pt idx="5">
                  <c:v>3.5251906114516451E-2</c:v>
                </c:pt>
                <c:pt idx="6">
                  <c:v>4.8886231125728763E-2</c:v>
                </c:pt>
                <c:pt idx="7">
                  <c:v>5.5299745851397963E-2</c:v>
                </c:pt>
                <c:pt idx="8">
                  <c:v>4.4251756615338644E-2</c:v>
                </c:pt>
                <c:pt idx="9">
                  <c:v>5.2529027757013846E-2</c:v>
                </c:pt>
                <c:pt idx="10">
                  <c:v>6.0043853092141442E-2</c:v>
                </c:pt>
                <c:pt idx="11">
                  <c:v>6.9776249563960668E-2</c:v>
                </c:pt>
                <c:pt idx="12">
                  <c:v>5.3964219863457563E-2</c:v>
                </c:pt>
                <c:pt idx="13">
                  <c:v>6.3841132207106188E-2</c:v>
                </c:pt>
                <c:pt idx="14">
                  <c:v>6.8326107539741887E-2</c:v>
                </c:pt>
                <c:pt idx="15">
                  <c:v>7.9897343897941786E-2</c:v>
                </c:pt>
                <c:pt idx="16">
                  <c:v>8.2189664623511183E-2</c:v>
                </c:pt>
                <c:pt idx="17">
                  <c:v>8.5722828524443129E-2</c:v>
                </c:pt>
                <c:pt idx="18">
                  <c:v>9.4219365126825272E-2</c:v>
                </c:pt>
                <c:pt idx="19">
                  <c:v>0.1033288483580006</c:v>
                </c:pt>
                <c:pt idx="20">
                  <c:v>0.10516270493845603</c:v>
                </c:pt>
                <c:pt idx="21">
                  <c:v>0.11438680420591019</c:v>
                </c:pt>
                <c:pt idx="22">
                  <c:v>0.11041510938356502</c:v>
                </c:pt>
                <c:pt idx="23">
                  <c:v>0.11341007624458066</c:v>
                </c:pt>
                <c:pt idx="24">
                  <c:v>0.11778043554093776</c:v>
                </c:pt>
                <c:pt idx="25">
                  <c:v>0.1186425474659889</c:v>
                </c:pt>
                <c:pt idx="26">
                  <c:v>0.12823042806597895</c:v>
                </c:pt>
                <c:pt idx="27">
                  <c:v>0.13084666367668318</c:v>
                </c:pt>
                <c:pt idx="28">
                  <c:v>0.13170877560173411</c:v>
                </c:pt>
                <c:pt idx="29">
                  <c:v>9.2764239796681025E-2</c:v>
                </c:pt>
                <c:pt idx="30">
                  <c:v>0.10387701200976718</c:v>
                </c:pt>
                <c:pt idx="31">
                  <c:v>0.11880699656151883</c:v>
                </c:pt>
                <c:pt idx="32">
                  <c:v>0.12874370857626949</c:v>
                </c:pt>
                <c:pt idx="33">
                  <c:v>0.13965216524642465</c:v>
                </c:pt>
                <c:pt idx="34">
                  <c:v>0.14287138087407181</c:v>
                </c:pt>
                <c:pt idx="35">
                  <c:v>0.1471221408282255</c:v>
                </c:pt>
                <c:pt idx="36">
                  <c:v>0.14798425275327642</c:v>
                </c:pt>
                <c:pt idx="37">
                  <c:v>0.15362037175462206</c:v>
                </c:pt>
                <c:pt idx="38">
                  <c:v>0.16527632431354955</c:v>
                </c:pt>
                <c:pt idx="39">
                  <c:v>0.17277121642497639</c:v>
                </c:pt>
                <c:pt idx="40">
                  <c:v>0.16987093237653861</c:v>
                </c:pt>
                <c:pt idx="41">
                  <c:v>0.17268151691832356</c:v>
                </c:pt>
                <c:pt idx="42">
                  <c:v>0.18857826281955448</c:v>
                </c:pt>
                <c:pt idx="43">
                  <c:v>0.19664125180644842</c:v>
                </c:pt>
                <c:pt idx="44">
                  <c:v>0.20180894005082983</c:v>
                </c:pt>
                <c:pt idx="45">
                  <c:v>0.20008969950665279</c:v>
                </c:pt>
                <c:pt idx="46">
                  <c:v>0.20292021727213827</c:v>
                </c:pt>
                <c:pt idx="47">
                  <c:v>0.18913639308317154</c:v>
                </c:pt>
                <c:pt idx="48">
                  <c:v>0.17368814471520411</c:v>
                </c:pt>
                <c:pt idx="49">
                  <c:v>0.1941844819853491</c:v>
                </c:pt>
                <c:pt idx="50">
                  <c:v>0.20380226242088995</c:v>
                </c:pt>
                <c:pt idx="51">
                  <c:v>0.19758309662630191</c:v>
                </c:pt>
                <c:pt idx="52">
                  <c:v>0.18149200179399005</c:v>
                </c:pt>
                <c:pt idx="53">
                  <c:v>0.1704489958638562</c:v>
                </c:pt>
                <c:pt idx="54">
                  <c:v>0.15077988737728609</c:v>
                </c:pt>
                <c:pt idx="55">
                  <c:v>0.14043454427667301</c:v>
                </c:pt>
                <c:pt idx="56">
                  <c:v>0.1264663377684756</c:v>
                </c:pt>
                <c:pt idx="57">
                  <c:v>0.17308516469826074</c:v>
                </c:pt>
                <c:pt idx="58">
                  <c:v>0.20130064284646432</c:v>
                </c:pt>
                <c:pt idx="59">
                  <c:v>0.21334030996162845</c:v>
                </c:pt>
                <c:pt idx="60">
                  <c:v>0.22448298201026562</c:v>
                </c:pt>
                <c:pt idx="61">
                  <c:v>0.2238849852992475</c:v>
                </c:pt>
                <c:pt idx="62">
                  <c:v>0.23997608013155913</c:v>
                </c:pt>
                <c:pt idx="63">
                  <c:v>0.23926845069018787</c:v>
                </c:pt>
                <c:pt idx="64">
                  <c:v>0.24108735735286801</c:v>
                </c:pt>
                <c:pt idx="65">
                  <c:v>0.24723177355857873</c:v>
                </c:pt>
                <c:pt idx="66">
                  <c:v>0.24667862660088691</c:v>
                </c:pt>
                <c:pt idx="67">
                  <c:v>0.25898739223600931</c:v>
                </c:pt>
                <c:pt idx="68">
                  <c:v>0.26049733393133012</c:v>
                </c:pt>
                <c:pt idx="69">
                  <c:v>0.25553894453580517</c:v>
                </c:pt>
                <c:pt idx="70">
                  <c:v>0.25237454527333436</c:v>
                </c:pt>
                <c:pt idx="71">
                  <c:v>0.23972691483530162</c:v>
                </c:pt>
                <c:pt idx="72">
                  <c:v>0.21717745552399448</c:v>
                </c:pt>
                <c:pt idx="73">
                  <c:v>0.22227537748542381</c:v>
                </c:pt>
                <c:pt idx="74">
                  <c:v>0.2413614391787513</c:v>
                </c:pt>
                <c:pt idx="75">
                  <c:v>0.25258882742811584</c:v>
                </c:pt>
                <c:pt idx="76">
                  <c:v>0.21407285593262571</c:v>
                </c:pt>
                <c:pt idx="77">
                  <c:v>0.23270045348083901</c:v>
                </c:pt>
                <c:pt idx="78">
                  <c:v>0.24776000398664477</c:v>
                </c:pt>
                <c:pt idx="79">
                  <c:v>0.27221806946728444</c:v>
                </c:pt>
                <c:pt idx="80">
                  <c:v>0.26464842776698072</c:v>
                </c:pt>
                <c:pt idx="81">
                  <c:v>0.24971345990930383</c:v>
                </c:pt>
                <c:pt idx="82">
                  <c:v>0.25170179897343914</c:v>
                </c:pt>
                <c:pt idx="83">
                  <c:v>0.25750735037623973</c:v>
                </c:pt>
                <c:pt idx="84">
                  <c:v>0.26489759306323823</c:v>
                </c:pt>
                <c:pt idx="85">
                  <c:v>0.25518512981511932</c:v>
                </c:pt>
                <c:pt idx="86">
                  <c:v>0.24683809239049181</c:v>
                </c:pt>
                <c:pt idx="87">
                  <c:v>0.24709224099267457</c:v>
                </c:pt>
                <c:pt idx="88">
                  <c:v>0.22787661334529319</c:v>
                </c:pt>
                <c:pt idx="89">
                  <c:v>0.21338017640902973</c:v>
                </c:pt>
                <c:pt idx="90">
                  <c:v>0.22733841630537688</c:v>
                </c:pt>
                <c:pt idx="91">
                  <c:v>0.22974036976129963</c:v>
                </c:pt>
                <c:pt idx="92">
                  <c:v>0.23758409328748686</c:v>
                </c:pt>
                <c:pt idx="93">
                  <c:v>0.21564758060497335</c:v>
                </c:pt>
                <c:pt idx="94">
                  <c:v>0.19532565904220855</c:v>
                </c:pt>
                <c:pt idx="95">
                  <c:v>0.21083370708127758</c:v>
                </c:pt>
                <c:pt idx="96">
                  <c:v>0.23465390940349828</c:v>
                </c:pt>
                <c:pt idx="97">
                  <c:v>0.22725868341057476</c:v>
                </c:pt>
                <c:pt idx="98">
                  <c:v>0.24373349279912304</c:v>
                </c:pt>
                <c:pt idx="99">
                  <c:v>0.22575372502117919</c:v>
                </c:pt>
                <c:pt idx="100">
                  <c:v>0.23168385907210842</c:v>
                </c:pt>
                <c:pt idx="101">
                  <c:v>0.2439627248716798</c:v>
                </c:pt>
                <c:pt idx="102">
                  <c:v>0.24997757512333685</c:v>
                </c:pt>
                <c:pt idx="103">
                  <c:v>0.24855733293466886</c:v>
                </c:pt>
                <c:pt idx="104">
                  <c:v>0.19839537549210151</c:v>
                </c:pt>
                <c:pt idx="105">
                  <c:v>0.21460108636069175</c:v>
                </c:pt>
                <c:pt idx="106">
                  <c:v>0.21967409179249509</c:v>
                </c:pt>
                <c:pt idx="107">
                  <c:v>0.22569890865600239</c:v>
                </c:pt>
                <c:pt idx="108">
                  <c:v>0.20361289679573447</c:v>
                </c:pt>
                <c:pt idx="109">
                  <c:v>0.20151492500124579</c:v>
                </c:pt>
                <c:pt idx="110">
                  <c:v>0.20915433298450181</c:v>
                </c:pt>
                <c:pt idx="111">
                  <c:v>0.20651816415009727</c:v>
                </c:pt>
                <c:pt idx="112">
                  <c:v>0.21760601983355765</c:v>
                </c:pt>
                <c:pt idx="113">
                  <c:v>0.23212737329944688</c:v>
                </c:pt>
                <c:pt idx="114">
                  <c:v>0.24761548811481537</c:v>
                </c:pt>
                <c:pt idx="115">
                  <c:v>0.24909552997458517</c:v>
                </c:pt>
                <c:pt idx="116">
                  <c:v>0.23230677231275232</c:v>
                </c:pt>
                <c:pt idx="117">
                  <c:v>0.23538645537449554</c:v>
                </c:pt>
                <c:pt idx="118">
                  <c:v>0.22593810734040964</c:v>
                </c:pt>
                <c:pt idx="119">
                  <c:v>0.23715552897792391</c:v>
                </c:pt>
                <c:pt idx="120">
                  <c:v>0.24601584691284195</c:v>
                </c:pt>
                <c:pt idx="121">
                  <c:v>0.25211541336522658</c:v>
                </c:pt>
                <c:pt idx="122">
                  <c:v>0.2627597548213485</c:v>
                </c:pt>
                <c:pt idx="123">
                  <c:v>0.26000398664474011</c:v>
                </c:pt>
                <c:pt idx="124">
                  <c:v>0.24960881048487571</c:v>
                </c:pt>
                <c:pt idx="125">
                  <c:v>0.24305077988737733</c:v>
                </c:pt>
                <c:pt idx="126">
                  <c:v>0.26297902028205522</c:v>
                </c:pt>
                <c:pt idx="127">
                  <c:v>0.27962326207205868</c:v>
                </c:pt>
                <c:pt idx="128">
                  <c:v>0.2766233119051178</c:v>
                </c:pt>
                <c:pt idx="129">
                  <c:v>0.2693925350077242</c:v>
                </c:pt>
                <c:pt idx="130">
                  <c:v>0.28747196890417115</c:v>
                </c:pt>
                <c:pt idx="131">
                  <c:v>0.29191707778940557</c:v>
                </c:pt>
                <c:pt idx="132">
                  <c:v>0.29197189415458213</c:v>
                </c:pt>
                <c:pt idx="133">
                  <c:v>0.2978721283699608</c:v>
                </c:pt>
                <c:pt idx="134">
                  <c:v>0.30226242089001842</c:v>
                </c:pt>
                <c:pt idx="135">
                  <c:v>0.30732545970997149</c:v>
                </c:pt>
                <c:pt idx="136">
                  <c:v>0.31821896646235115</c:v>
                </c:pt>
                <c:pt idx="137">
                  <c:v>0.31662929187222799</c:v>
                </c:pt>
                <c:pt idx="138">
                  <c:v>0.32299297353864564</c:v>
                </c:pt>
                <c:pt idx="139">
                  <c:v>0.33358249862959077</c:v>
                </c:pt>
                <c:pt idx="140">
                  <c:v>0.33491802461753117</c:v>
                </c:pt>
                <c:pt idx="141">
                  <c:v>0.34346439427916486</c:v>
                </c:pt>
                <c:pt idx="142">
                  <c:v>0.34514875168186565</c:v>
                </c:pt>
                <c:pt idx="143">
                  <c:v>0.33516718991378869</c:v>
                </c:pt>
                <c:pt idx="144">
                  <c:v>0.34720685702895304</c:v>
                </c:pt>
                <c:pt idx="145">
                  <c:v>0.35185628145711867</c:v>
                </c:pt>
                <c:pt idx="146">
                  <c:v>0.35088952010763941</c:v>
                </c:pt>
                <c:pt idx="147">
                  <c:v>0.35623660736532603</c:v>
                </c:pt>
                <c:pt idx="148">
                  <c:v>0.34654906064683311</c:v>
                </c:pt>
                <c:pt idx="149">
                  <c:v>0.33803259082075043</c:v>
                </c:pt>
                <c:pt idx="150">
                  <c:v>0.33418547864653414</c:v>
                </c:pt>
                <c:pt idx="151">
                  <c:v>0.3411172571884189</c:v>
                </c:pt>
                <c:pt idx="152">
                  <c:v>0.34460557133602432</c:v>
                </c:pt>
                <c:pt idx="153">
                  <c:v>0.337853191807445</c:v>
                </c:pt>
                <c:pt idx="154">
                  <c:v>0.34232820052823043</c:v>
                </c:pt>
                <c:pt idx="155">
                  <c:v>0.34941944485971987</c:v>
                </c:pt>
                <c:pt idx="156">
                  <c:v>0.34878656500722571</c:v>
                </c:pt>
                <c:pt idx="157">
                  <c:v>0.34369362635172185</c:v>
                </c:pt>
                <c:pt idx="158">
                  <c:v>0.34285643095629625</c:v>
                </c:pt>
                <c:pt idx="159">
                  <c:v>0.34091792495141271</c:v>
                </c:pt>
                <c:pt idx="160">
                  <c:v>0.34493945283300942</c:v>
                </c:pt>
                <c:pt idx="161">
                  <c:v>0.35403896945233471</c:v>
                </c:pt>
                <c:pt idx="162">
                  <c:v>0.35288284247769974</c:v>
                </c:pt>
                <c:pt idx="163">
                  <c:v>0.35854886131459618</c:v>
                </c:pt>
                <c:pt idx="164">
                  <c:v>0.3487516818657499</c:v>
                </c:pt>
                <c:pt idx="165">
                  <c:v>0.34827826780286042</c:v>
                </c:pt>
                <c:pt idx="166">
                  <c:v>0.35037623959734887</c:v>
                </c:pt>
                <c:pt idx="167">
                  <c:v>0.3583345791598147</c:v>
                </c:pt>
                <c:pt idx="168">
                  <c:v>0.36154881148153684</c:v>
                </c:pt>
                <c:pt idx="169">
                  <c:v>0.36745402900284052</c:v>
                </c:pt>
                <c:pt idx="170">
                  <c:v>0.36964668360990682</c:v>
                </c:pt>
                <c:pt idx="171">
                  <c:v>0.35743758409328752</c:v>
                </c:pt>
                <c:pt idx="172">
                  <c:v>0.34505406886928802</c:v>
                </c:pt>
                <c:pt idx="173">
                  <c:v>0.36245577315991429</c:v>
                </c:pt>
                <c:pt idx="174">
                  <c:v>0.36413016395076503</c:v>
                </c:pt>
                <c:pt idx="175">
                  <c:v>0.36294413714057905</c:v>
                </c:pt>
                <c:pt idx="176">
                  <c:v>0.35648577266158354</c:v>
                </c:pt>
                <c:pt idx="177">
                  <c:v>0.35338117307021477</c:v>
                </c:pt>
                <c:pt idx="178">
                  <c:v>0.35981960432550952</c:v>
                </c:pt>
                <c:pt idx="179">
                  <c:v>0.36186275975482141</c:v>
                </c:pt>
                <c:pt idx="180">
                  <c:v>0.37376787761000663</c:v>
                </c:pt>
                <c:pt idx="181">
                  <c:v>0.38926595903722538</c:v>
                </c:pt>
                <c:pt idx="182">
                  <c:v>0.39227089251009128</c:v>
                </c:pt>
                <c:pt idx="183">
                  <c:v>0.39348681915582784</c:v>
                </c:pt>
                <c:pt idx="184">
                  <c:v>0.39080580056809677</c:v>
                </c:pt>
                <c:pt idx="185">
                  <c:v>0.38885234464543772</c:v>
                </c:pt>
                <c:pt idx="186">
                  <c:v>0.38463646783276029</c:v>
                </c:pt>
                <c:pt idx="187">
                  <c:v>0.38302187671301136</c:v>
                </c:pt>
                <c:pt idx="188">
                  <c:v>0.39253002441819906</c:v>
                </c:pt>
                <c:pt idx="189">
                  <c:v>0.40183385658045534</c:v>
                </c:pt>
                <c:pt idx="190">
                  <c:v>0.40238202023222192</c:v>
                </c:pt>
                <c:pt idx="191">
                  <c:v>0.40659789704489957</c:v>
                </c:pt>
                <c:pt idx="192">
                  <c:v>0.40484875666517151</c:v>
                </c:pt>
                <c:pt idx="193">
                  <c:v>0.38973937310011464</c:v>
                </c:pt>
                <c:pt idx="194">
                  <c:v>0.38840384711217424</c:v>
                </c:pt>
                <c:pt idx="195">
                  <c:v>0.40162954103752435</c:v>
                </c:pt>
                <c:pt idx="196">
                  <c:v>0.40465440773409078</c:v>
                </c:pt>
                <c:pt idx="197">
                  <c:v>0.40598495041610616</c:v>
                </c:pt>
                <c:pt idx="198">
                  <c:v>0.41451138685403888</c:v>
                </c:pt>
                <c:pt idx="199">
                  <c:v>0.4349828075945581</c:v>
                </c:pt>
                <c:pt idx="200">
                  <c:v>0.45073005431803459</c:v>
                </c:pt>
                <c:pt idx="201">
                  <c:v>0.45027657347884587</c:v>
                </c:pt>
                <c:pt idx="202">
                  <c:v>0.46353216723974699</c:v>
                </c:pt>
                <c:pt idx="203">
                  <c:v>0.47100214282154784</c:v>
                </c:pt>
                <c:pt idx="204">
                  <c:v>0.4756416006378632</c:v>
                </c:pt>
                <c:pt idx="205">
                  <c:v>0.47348881247819796</c:v>
                </c:pt>
                <c:pt idx="206">
                  <c:v>0.47541735187123146</c:v>
                </c:pt>
                <c:pt idx="207">
                  <c:v>0.47869138386405541</c:v>
                </c:pt>
                <c:pt idx="208">
                  <c:v>0.48026112523047804</c:v>
                </c:pt>
                <c:pt idx="209">
                  <c:v>0.48545871331041024</c:v>
                </c:pt>
                <c:pt idx="210">
                  <c:v>0.4970399162804604</c:v>
                </c:pt>
                <c:pt idx="211">
                  <c:v>0.50544675337618972</c:v>
                </c:pt>
                <c:pt idx="212">
                  <c:v>0.4977076792744306</c:v>
                </c:pt>
                <c:pt idx="213">
                  <c:v>0.47772462251457615</c:v>
                </c:pt>
                <c:pt idx="214">
                  <c:v>0.48963970698161163</c:v>
                </c:pt>
                <c:pt idx="215">
                  <c:v>0.49404993272537001</c:v>
                </c:pt>
                <c:pt idx="216">
                  <c:v>0.51546818159166796</c:v>
                </c:pt>
                <c:pt idx="217">
                  <c:v>0.5141226889918773</c:v>
                </c:pt>
                <c:pt idx="218">
                  <c:v>0.5138336572482185</c:v>
                </c:pt>
                <c:pt idx="219">
                  <c:v>0.50451985847411174</c:v>
                </c:pt>
                <c:pt idx="220">
                  <c:v>0.50365774654906081</c:v>
                </c:pt>
                <c:pt idx="221">
                  <c:v>0.50023919868440725</c:v>
                </c:pt>
                <c:pt idx="222">
                  <c:v>0.49638211989834069</c:v>
                </c:pt>
                <c:pt idx="223">
                  <c:v>0.51304629491204468</c:v>
                </c:pt>
                <c:pt idx="224">
                  <c:v>0.52290825733791801</c:v>
                </c:pt>
                <c:pt idx="225">
                  <c:v>0.50840185378980407</c:v>
                </c:pt>
                <c:pt idx="226">
                  <c:v>0.52390990182887331</c:v>
                </c:pt>
                <c:pt idx="227">
                  <c:v>0.53138984402252465</c:v>
                </c:pt>
                <c:pt idx="228">
                  <c:v>0.53764887626451396</c:v>
                </c:pt>
                <c:pt idx="229">
                  <c:v>0.54302088005182636</c:v>
                </c:pt>
                <c:pt idx="230">
                  <c:v>0.55792096476802699</c:v>
                </c:pt>
                <c:pt idx="231">
                  <c:v>0.57165993920366764</c:v>
                </c:pt>
                <c:pt idx="232">
                  <c:v>0.58331090845667011</c:v>
                </c:pt>
                <c:pt idx="233">
                  <c:v>0.57052374545273343</c:v>
                </c:pt>
                <c:pt idx="234">
                  <c:v>0.55166691583196292</c:v>
                </c:pt>
                <c:pt idx="235">
                  <c:v>0.54359396023321871</c:v>
                </c:pt>
                <c:pt idx="236">
                  <c:v>0.53482832511087852</c:v>
                </c:pt>
                <c:pt idx="237">
                  <c:v>0.52831514426670667</c:v>
                </c:pt>
                <c:pt idx="238">
                  <c:v>0.54478995365525495</c:v>
                </c:pt>
                <c:pt idx="239">
                  <c:v>0.54326506204215885</c:v>
                </c:pt>
                <c:pt idx="240">
                  <c:v>0.51401305626152394</c:v>
                </c:pt>
                <c:pt idx="241">
                  <c:v>0.50365276324313557</c:v>
                </c:pt>
                <c:pt idx="242">
                  <c:v>0.52516071161608613</c:v>
                </c:pt>
                <c:pt idx="243">
                  <c:v>0.52635172173219713</c:v>
                </c:pt>
                <c:pt idx="244">
                  <c:v>0.52317237255195104</c:v>
                </c:pt>
                <c:pt idx="245">
                  <c:v>0.54683310908456662</c:v>
                </c:pt>
                <c:pt idx="246">
                  <c:v>0.54900583046793261</c:v>
                </c:pt>
                <c:pt idx="247">
                  <c:v>0.54692779189714469</c:v>
                </c:pt>
                <c:pt idx="248">
                  <c:v>0.53596451886181296</c:v>
                </c:pt>
                <c:pt idx="249">
                  <c:v>0.55269846015846902</c:v>
                </c:pt>
                <c:pt idx="250">
                  <c:v>0.55405391937011017</c:v>
                </c:pt>
                <c:pt idx="251">
                  <c:v>0.54735635620670742</c:v>
                </c:pt>
                <c:pt idx="252">
                  <c:v>0.54033487815817027</c:v>
                </c:pt>
                <c:pt idx="253">
                  <c:v>0.52514576169831062</c:v>
                </c:pt>
                <c:pt idx="254">
                  <c:v>0.49266955698410331</c:v>
                </c:pt>
                <c:pt idx="255">
                  <c:v>0.50573578511984851</c:v>
                </c:pt>
                <c:pt idx="256">
                  <c:v>0.49962625205561362</c:v>
                </c:pt>
                <c:pt idx="257">
                  <c:v>0.51000149499177749</c:v>
                </c:pt>
                <c:pt idx="258">
                  <c:v>0.46580953804754088</c:v>
                </c:pt>
                <c:pt idx="259">
                  <c:v>0.46075148253351284</c:v>
                </c:pt>
                <c:pt idx="260">
                  <c:v>0.45994418697363826</c:v>
                </c:pt>
                <c:pt idx="261">
                  <c:v>0.47353366223152449</c:v>
                </c:pt>
                <c:pt idx="262">
                  <c:v>0.49239547515822002</c:v>
                </c:pt>
                <c:pt idx="263">
                  <c:v>0.48066975631634024</c:v>
                </c:pt>
                <c:pt idx="264">
                  <c:v>0.45695420341854787</c:v>
                </c:pt>
                <c:pt idx="265">
                  <c:v>0.47849703493297446</c:v>
                </c:pt>
                <c:pt idx="266">
                  <c:v>0.5022923207255694</c:v>
                </c:pt>
                <c:pt idx="267">
                  <c:v>0.50760950814770522</c:v>
                </c:pt>
                <c:pt idx="268">
                  <c:v>0.51044002591319071</c:v>
                </c:pt>
                <c:pt idx="269">
                  <c:v>0.50139532565904221</c:v>
                </c:pt>
                <c:pt idx="270">
                  <c:v>0.499302337170479</c:v>
                </c:pt>
                <c:pt idx="271">
                  <c:v>0.4903174365874321</c:v>
                </c:pt>
                <c:pt idx="272">
                  <c:v>0.48865799571435709</c:v>
                </c:pt>
                <c:pt idx="273">
                  <c:v>0.46241590671251309</c:v>
                </c:pt>
                <c:pt idx="274">
                  <c:v>0.42529526087606517</c:v>
                </c:pt>
                <c:pt idx="275">
                  <c:v>0.44131160611949971</c:v>
                </c:pt>
                <c:pt idx="276">
                  <c:v>0.45908705835451236</c:v>
                </c:pt>
                <c:pt idx="277">
                  <c:v>0.47021976379129926</c:v>
                </c:pt>
                <c:pt idx="278">
                  <c:v>0.46158369462301274</c:v>
                </c:pt>
                <c:pt idx="279">
                  <c:v>0.46784272686500228</c:v>
                </c:pt>
                <c:pt idx="280">
                  <c:v>0.48182089998505018</c:v>
                </c:pt>
                <c:pt idx="281">
                  <c:v>0.48137738575771172</c:v>
                </c:pt>
                <c:pt idx="282">
                  <c:v>0.47924951412767225</c:v>
                </c:pt>
                <c:pt idx="283">
                  <c:v>0.4946130462949121</c:v>
                </c:pt>
                <c:pt idx="284">
                  <c:v>0.51538346539094038</c:v>
                </c:pt>
                <c:pt idx="285">
                  <c:v>0.52676035281805955</c:v>
                </c:pt>
                <c:pt idx="286">
                  <c:v>0.53449942691981867</c:v>
                </c:pt>
                <c:pt idx="287">
                  <c:v>0.52390491852294807</c:v>
                </c:pt>
                <c:pt idx="288">
                  <c:v>0.52973040314944919</c:v>
                </c:pt>
                <c:pt idx="289">
                  <c:v>0.54438132256939253</c:v>
                </c:pt>
                <c:pt idx="290">
                  <c:v>0.54786963671699795</c:v>
                </c:pt>
                <c:pt idx="291">
                  <c:v>0.56155877809338706</c:v>
                </c:pt>
                <c:pt idx="292">
                  <c:v>0.56685603229182235</c:v>
                </c:pt>
                <c:pt idx="293">
                  <c:v>0.56778791049982558</c:v>
                </c:pt>
                <c:pt idx="294">
                  <c:v>0.57285593262570389</c:v>
                </c:pt>
                <c:pt idx="295">
                  <c:v>0.55211043005930138</c:v>
                </c:pt>
                <c:pt idx="296">
                  <c:v>0.54208401853789812</c:v>
                </c:pt>
                <c:pt idx="297">
                  <c:v>0.53098121293666223</c:v>
                </c:pt>
                <c:pt idx="298">
                  <c:v>0.51301141177056842</c:v>
                </c:pt>
                <c:pt idx="299">
                  <c:v>0.46629291872228018</c:v>
                </c:pt>
                <c:pt idx="300">
                  <c:v>0.4782678028604177</c:v>
                </c:pt>
                <c:pt idx="301">
                  <c:v>0.46306871978870801</c:v>
                </c:pt>
                <c:pt idx="302">
                  <c:v>0.46740917924951408</c:v>
                </c:pt>
                <c:pt idx="303">
                  <c:v>0.48716300393681178</c:v>
                </c:pt>
                <c:pt idx="304">
                  <c:v>0.50657298051527389</c:v>
                </c:pt>
                <c:pt idx="305">
                  <c:v>0.52422883340808291</c:v>
                </c:pt>
                <c:pt idx="306">
                  <c:v>0.5085364030497832</c:v>
                </c:pt>
                <c:pt idx="307">
                  <c:v>0.50350824737130617</c:v>
                </c:pt>
                <c:pt idx="308">
                  <c:v>0.48209498181093347</c:v>
                </c:pt>
                <c:pt idx="309">
                  <c:v>0.48074450590521756</c:v>
                </c:pt>
                <c:pt idx="310">
                  <c:v>0.49662131858274794</c:v>
                </c:pt>
                <c:pt idx="311">
                  <c:v>0.50617431604126195</c:v>
                </c:pt>
                <c:pt idx="312">
                  <c:v>0.48415807046394566</c:v>
                </c:pt>
                <c:pt idx="313">
                  <c:v>0.43523197289081583</c:v>
                </c:pt>
                <c:pt idx="314">
                  <c:v>0.47561170080231219</c:v>
                </c:pt>
                <c:pt idx="315">
                  <c:v>0.47405192604774005</c:v>
                </c:pt>
                <c:pt idx="316">
                  <c:v>0.47227288583246119</c:v>
                </c:pt>
                <c:pt idx="317">
                  <c:v>0.46615836946230127</c:v>
                </c:pt>
                <c:pt idx="318">
                  <c:v>0.45483629840035888</c:v>
                </c:pt>
                <c:pt idx="319">
                  <c:v>0.44406737429610788</c:v>
                </c:pt>
                <c:pt idx="320">
                  <c:v>0.44585139781731198</c:v>
                </c:pt>
                <c:pt idx="321">
                  <c:v>0.37297054866198254</c:v>
                </c:pt>
                <c:pt idx="322">
                  <c:v>0.41400308964967358</c:v>
                </c:pt>
                <c:pt idx="323">
                  <c:v>0.42601784023521216</c:v>
                </c:pt>
                <c:pt idx="324">
                  <c:v>0.41523894951911089</c:v>
                </c:pt>
                <c:pt idx="325">
                  <c:v>0.40887526785269346</c:v>
                </c:pt>
                <c:pt idx="326">
                  <c:v>0.38467633428016135</c:v>
                </c:pt>
                <c:pt idx="327">
                  <c:v>0.35189614790451995</c:v>
                </c:pt>
                <c:pt idx="328">
                  <c:v>0.36609856979119959</c:v>
                </c:pt>
                <c:pt idx="329">
                  <c:v>0.39329247022474711</c:v>
                </c:pt>
                <c:pt idx="330">
                  <c:v>0.41416255543927849</c:v>
                </c:pt>
                <c:pt idx="331">
                  <c:v>0.41896147904519854</c:v>
                </c:pt>
                <c:pt idx="332">
                  <c:v>0.43266058703343813</c:v>
                </c:pt>
                <c:pt idx="333">
                  <c:v>0.41683859072108431</c:v>
                </c:pt>
                <c:pt idx="334">
                  <c:v>0.44334479493696111</c:v>
                </c:pt>
                <c:pt idx="335">
                  <c:v>0.46725469676583442</c:v>
                </c:pt>
                <c:pt idx="336">
                  <c:v>0.45535954552249969</c:v>
                </c:pt>
                <c:pt idx="337">
                  <c:v>0.46748891214431643</c:v>
                </c:pt>
                <c:pt idx="338">
                  <c:v>0.46460856131957939</c:v>
                </c:pt>
                <c:pt idx="339">
                  <c:v>0.46502715901729208</c:v>
                </c:pt>
                <c:pt idx="340">
                  <c:v>0.46027806847062358</c:v>
                </c:pt>
                <c:pt idx="341">
                  <c:v>0.46268500523247136</c:v>
                </c:pt>
                <c:pt idx="342">
                  <c:v>0.47126127472965562</c:v>
                </c:pt>
                <c:pt idx="343">
                  <c:v>0.48471620072756272</c:v>
                </c:pt>
                <c:pt idx="344">
                  <c:v>0.48447700204315547</c:v>
                </c:pt>
                <c:pt idx="345">
                  <c:v>0.50369262969053663</c:v>
                </c:pt>
                <c:pt idx="346">
                  <c:v>0.53328350027408189</c:v>
                </c:pt>
                <c:pt idx="347">
                  <c:v>0.53391139682065081</c:v>
                </c:pt>
                <c:pt idx="348">
                  <c:v>0.52767229780236202</c:v>
                </c:pt>
                <c:pt idx="349">
                  <c:v>0.51504958389395528</c:v>
                </c:pt>
                <c:pt idx="350">
                  <c:v>0.52911745652065578</c:v>
                </c:pt>
                <c:pt idx="351">
                  <c:v>0.52743309911795477</c:v>
                </c:pt>
                <c:pt idx="352">
                  <c:v>0.51140678726267019</c:v>
                </c:pt>
                <c:pt idx="353">
                  <c:v>0.50880051826381623</c:v>
                </c:pt>
                <c:pt idx="354">
                  <c:v>0.48762146808192552</c:v>
                </c:pt>
                <c:pt idx="355">
                  <c:v>0.46774804405242443</c:v>
                </c:pt>
                <c:pt idx="356">
                  <c:v>0.48007175960532211</c:v>
                </c:pt>
                <c:pt idx="357">
                  <c:v>0.50036876463846114</c:v>
                </c:pt>
                <c:pt idx="358">
                  <c:v>0.48451188518463151</c:v>
                </c:pt>
                <c:pt idx="359">
                  <c:v>0.46240095679473758</c:v>
                </c:pt>
                <c:pt idx="360">
                  <c:v>0.48486071659939212</c:v>
                </c:pt>
                <c:pt idx="361">
                  <c:v>0.47067324463048776</c:v>
                </c:pt>
                <c:pt idx="362">
                  <c:v>0.48641052474211399</c:v>
                </c:pt>
                <c:pt idx="363">
                  <c:v>0.47339911297154535</c:v>
                </c:pt>
                <c:pt idx="364">
                  <c:v>0.46870982209597845</c:v>
                </c:pt>
                <c:pt idx="365">
                  <c:v>0.43452932675536959</c:v>
                </c:pt>
                <c:pt idx="366">
                  <c:v>0.43474360891015107</c:v>
                </c:pt>
                <c:pt idx="367">
                  <c:v>0.40985199581402298</c:v>
                </c:pt>
                <c:pt idx="368">
                  <c:v>0.39450341356455865</c:v>
                </c:pt>
                <c:pt idx="369">
                  <c:v>0.38096875467184943</c:v>
                </c:pt>
                <c:pt idx="370">
                  <c:v>0.37258185079982042</c:v>
                </c:pt>
                <c:pt idx="371">
                  <c:v>0.34202920217272137</c:v>
                </c:pt>
                <c:pt idx="372">
                  <c:v>0.34265211541336527</c:v>
                </c:pt>
                <c:pt idx="373">
                  <c:v>0.35258882742811593</c:v>
                </c:pt>
                <c:pt idx="374">
                  <c:v>0.38795534957891054</c:v>
                </c:pt>
                <c:pt idx="375">
                  <c:v>0.38717297054866195</c:v>
                </c:pt>
                <c:pt idx="376">
                  <c:v>0.35056560522250457</c:v>
                </c:pt>
                <c:pt idx="377">
                  <c:v>0.38486569990531705</c:v>
                </c:pt>
                <c:pt idx="378">
                  <c:v>0.37896048238401359</c:v>
                </c:pt>
                <c:pt idx="379">
                  <c:v>0.37013504759057159</c:v>
                </c:pt>
                <c:pt idx="380">
                  <c:v>0.35423830168934067</c:v>
                </c:pt>
                <c:pt idx="381">
                  <c:v>0.36767329446354702</c:v>
                </c:pt>
                <c:pt idx="382">
                  <c:v>0.38268301191010123</c:v>
                </c:pt>
                <c:pt idx="383">
                  <c:v>0.41075397418647519</c:v>
                </c:pt>
                <c:pt idx="384">
                  <c:v>0.40724572681516924</c:v>
                </c:pt>
                <c:pt idx="385">
                  <c:v>0.40358798026610843</c:v>
                </c:pt>
                <c:pt idx="386">
                  <c:v>0.41206458364479004</c:v>
                </c:pt>
                <c:pt idx="387">
                  <c:v>0.4030896496735934</c:v>
                </c:pt>
                <c:pt idx="388">
                  <c:v>0.40071759605322166</c:v>
                </c:pt>
                <c:pt idx="389">
                  <c:v>0.38890716101061451</c:v>
                </c:pt>
                <c:pt idx="390">
                  <c:v>0.38405342103951767</c:v>
                </c:pt>
                <c:pt idx="391">
                  <c:v>0.3930433049284896</c:v>
                </c:pt>
                <c:pt idx="392">
                  <c:v>0.37357352867892568</c:v>
                </c:pt>
                <c:pt idx="393">
                  <c:v>0.33721034534310057</c:v>
                </c:pt>
                <c:pt idx="394">
                  <c:v>0.33435989435391433</c:v>
                </c:pt>
                <c:pt idx="395">
                  <c:v>0.33361738177106703</c:v>
                </c:pt>
                <c:pt idx="396">
                  <c:v>0.3045497583096628</c:v>
                </c:pt>
                <c:pt idx="397">
                  <c:v>0.29513629341705294</c:v>
                </c:pt>
                <c:pt idx="398">
                  <c:v>0.29075098420292012</c:v>
                </c:pt>
                <c:pt idx="399">
                  <c:v>0.31976877460507303</c:v>
                </c:pt>
                <c:pt idx="400">
                  <c:v>0.30041859769771273</c:v>
                </c:pt>
                <c:pt idx="401">
                  <c:v>0.31347984252753269</c:v>
                </c:pt>
                <c:pt idx="402">
                  <c:v>0.32780186375641596</c:v>
                </c:pt>
                <c:pt idx="403">
                  <c:v>0.33996611351970896</c:v>
                </c:pt>
                <c:pt idx="404">
                  <c:v>0.34192953605421827</c:v>
                </c:pt>
                <c:pt idx="405">
                  <c:v>0.33730502815567842</c:v>
                </c:pt>
                <c:pt idx="406">
                  <c:v>0.33428514476503701</c:v>
                </c:pt>
                <c:pt idx="407">
                  <c:v>0.33497284098270796</c:v>
                </c:pt>
                <c:pt idx="408">
                  <c:v>0.34276673144964365</c:v>
                </c:pt>
                <c:pt idx="409">
                  <c:v>0.34169033736981125</c:v>
                </c:pt>
                <c:pt idx="410">
                  <c:v>0.35857876115014697</c:v>
                </c:pt>
                <c:pt idx="411">
                  <c:v>0.37196392086510199</c:v>
                </c:pt>
                <c:pt idx="412">
                  <c:v>0.3782080031893158</c:v>
                </c:pt>
                <c:pt idx="413">
                  <c:v>0.38404843773359243</c:v>
                </c:pt>
                <c:pt idx="414">
                  <c:v>0.37329944685304239</c:v>
                </c:pt>
                <c:pt idx="415">
                  <c:v>0.36811182538496046</c:v>
                </c:pt>
                <c:pt idx="416">
                  <c:v>0.36568993870533717</c:v>
                </c:pt>
                <c:pt idx="417">
                  <c:v>0.37441570738027607</c:v>
                </c:pt>
                <c:pt idx="418">
                  <c:v>0.39377086759356161</c:v>
                </c:pt>
                <c:pt idx="419">
                  <c:v>0.40047341406288939</c:v>
                </c:pt>
                <c:pt idx="420">
                  <c:v>0.41171076892410419</c:v>
                </c:pt>
                <c:pt idx="421">
                  <c:v>0.42241491005132792</c:v>
                </c:pt>
                <c:pt idx="422">
                  <c:v>0.42887327453032342</c:v>
                </c:pt>
                <c:pt idx="423">
                  <c:v>0.42318233916380121</c:v>
                </c:pt>
                <c:pt idx="424">
                  <c:v>0.40942343150446003</c:v>
                </c:pt>
                <c:pt idx="425">
                  <c:v>0.42149299845517518</c:v>
                </c:pt>
                <c:pt idx="426">
                  <c:v>0.44207903523197301</c:v>
                </c:pt>
                <c:pt idx="427">
                  <c:v>0.46166841082374033</c:v>
                </c:pt>
                <c:pt idx="428">
                  <c:v>0.47972791149648675</c:v>
                </c:pt>
                <c:pt idx="429">
                  <c:v>0.48269297852195159</c:v>
                </c:pt>
                <c:pt idx="430">
                  <c:v>0.48283749439378076</c:v>
                </c:pt>
                <c:pt idx="431">
                  <c:v>0.48427268650022426</c:v>
                </c:pt>
                <c:pt idx="432">
                  <c:v>0.4850650321423231</c:v>
                </c:pt>
                <c:pt idx="433">
                  <c:v>0.49432899785717854</c:v>
                </c:pt>
                <c:pt idx="434">
                  <c:v>0.49357651866248053</c:v>
                </c:pt>
                <c:pt idx="435">
                  <c:v>0.50447500872078543</c:v>
                </c:pt>
                <c:pt idx="436">
                  <c:v>0.50899985050082219</c:v>
                </c:pt>
                <c:pt idx="437">
                  <c:v>0.52294812378531907</c:v>
                </c:pt>
                <c:pt idx="438">
                  <c:v>0.53277021976379113</c:v>
                </c:pt>
                <c:pt idx="439">
                  <c:v>0.53531668909154329</c:v>
                </c:pt>
                <c:pt idx="440">
                  <c:v>0.51857776448896198</c:v>
                </c:pt>
                <c:pt idx="441">
                  <c:v>0.49516619325260369</c:v>
                </c:pt>
                <c:pt idx="442">
                  <c:v>0.50401156126974644</c:v>
                </c:pt>
                <c:pt idx="443">
                  <c:v>0.50898490058304668</c:v>
                </c:pt>
                <c:pt idx="444">
                  <c:v>0.50502317237255201</c:v>
                </c:pt>
                <c:pt idx="445">
                  <c:v>0.50969751333034319</c:v>
                </c:pt>
                <c:pt idx="446">
                  <c:v>0.49227587581601639</c:v>
                </c:pt>
                <c:pt idx="447">
                  <c:v>0.52738824936462847</c:v>
                </c:pt>
                <c:pt idx="448">
                  <c:v>0.51604126177306031</c:v>
                </c:pt>
                <c:pt idx="449">
                  <c:v>0.51508446703543131</c:v>
                </c:pt>
                <c:pt idx="450">
                  <c:v>0.52433348283251102</c:v>
                </c:pt>
                <c:pt idx="451">
                  <c:v>0.52619225594259222</c:v>
                </c:pt>
                <c:pt idx="452">
                  <c:v>0.52682513579508639</c:v>
                </c:pt>
                <c:pt idx="453">
                  <c:v>0.53891463596950229</c:v>
                </c:pt>
                <c:pt idx="454">
                  <c:v>0.5415757213335326</c:v>
                </c:pt>
                <c:pt idx="455">
                  <c:v>0.55253899436886433</c:v>
                </c:pt>
                <c:pt idx="456">
                  <c:v>0.561753127024468</c:v>
                </c:pt>
                <c:pt idx="457">
                  <c:v>0.55785119848507514</c:v>
                </c:pt>
                <c:pt idx="458">
                  <c:v>0.55283300941844815</c:v>
                </c:pt>
                <c:pt idx="459">
                  <c:v>0.51930532715403399</c:v>
                </c:pt>
                <c:pt idx="460">
                  <c:v>0.52424876663178344</c:v>
                </c:pt>
                <c:pt idx="461">
                  <c:v>0.54186973638311664</c:v>
                </c:pt>
                <c:pt idx="462">
                  <c:v>0.53099616285443774</c:v>
                </c:pt>
                <c:pt idx="463">
                  <c:v>0.5284098270792843</c:v>
                </c:pt>
                <c:pt idx="464">
                  <c:v>0.50073752927692228</c:v>
                </c:pt>
                <c:pt idx="465">
                  <c:v>0.46765336123984658</c:v>
                </c:pt>
                <c:pt idx="466">
                  <c:v>0.46781282702945126</c:v>
                </c:pt>
                <c:pt idx="467">
                  <c:v>0.45717845218517961</c:v>
                </c:pt>
                <c:pt idx="468">
                  <c:v>0.45537449544027497</c:v>
                </c:pt>
                <c:pt idx="469">
                  <c:v>0.47798375442268415</c:v>
                </c:pt>
                <c:pt idx="470">
                  <c:v>0.45896247570638371</c:v>
                </c:pt>
                <c:pt idx="471">
                  <c:v>0.49158319629242042</c:v>
                </c:pt>
                <c:pt idx="472">
                  <c:v>0.50027906513180831</c:v>
                </c:pt>
                <c:pt idx="473">
                  <c:v>0.49864952409428431</c:v>
                </c:pt>
                <c:pt idx="474">
                  <c:v>0.4901729207156027</c:v>
                </c:pt>
                <c:pt idx="475">
                  <c:v>0.46727462998953495</c:v>
                </c:pt>
                <c:pt idx="476">
                  <c:v>0.47804355409378596</c:v>
                </c:pt>
                <c:pt idx="477">
                  <c:v>0.46811182538496032</c:v>
                </c:pt>
                <c:pt idx="478">
                  <c:v>0.47656351223401616</c:v>
                </c:pt>
                <c:pt idx="479">
                  <c:v>0.48563811232371545</c:v>
                </c:pt>
                <c:pt idx="480">
                  <c:v>0.50062789654656892</c:v>
                </c:pt>
                <c:pt idx="481">
                  <c:v>0.50182887327453041</c:v>
                </c:pt>
                <c:pt idx="482">
                  <c:v>0.50616434942941146</c:v>
                </c:pt>
                <c:pt idx="483">
                  <c:v>0.50307469975581798</c:v>
                </c:pt>
                <c:pt idx="484">
                  <c:v>0.51074899088055026</c:v>
                </c:pt>
                <c:pt idx="485">
                  <c:v>0.51933522698958479</c:v>
                </c:pt>
                <c:pt idx="486">
                  <c:v>0.51907111177555199</c:v>
                </c:pt>
                <c:pt idx="487">
                  <c:v>0.53725021179050181</c:v>
                </c:pt>
                <c:pt idx="488">
                  <c:v>0.54855234962874366</c:v>
                </c:pt>
                <c:pt idx="489">
                  <c:v>0.5445806548063985</c:v>
                </c:pt>
                <c:pt idx="490">
                  <c:v>0.54329994518363489</c:v>
                </c:pt>
                <c:pt idx="491">
                  <c:v>0.54789953655254897</c:v>
                </c:pt>
                <c:pt idx="492">
                  <c:v>0.55630139034235304</c:v>
                </c:pt>
                <c:pt idx="493">
                  <c:v>0.55152738326605877</c:v>
                </c:pt>
                <c:pt idx="494">
                  <c:v>0.53884486968654999</c:v>
                </c:pt>
                <c:pt idx="495">
                  <c:v>0.55968505506553057</c:v>
                </c:pt>
                <c:pt idx="496">
                  <c:v>0.55979468779588393</c:v>
                </c:pt>
                <c:pt idx="497">
                  <c:v>0.56415009717446551</c:v>
                </c:pt>
                <c:pt idx="498">
                  <c:v>0.56110031394827331</c:v>
                </c:pt>
                <c:pt idx="499">
                  <c:v>0.55451736682114916</c:v>
                </c:pt>
                <c:pt idx="500">
                  <c:v>0.54989285892260931</c:v>
                </c:pt>
                <c:pt idx="501">
                  <c:v>0.54022026212189167</c:v>
                </c:pt>
                <c:pt idx="502">
                  <c:v>0.54574176508695871</c:v>
                </c:pt>
                <c:pt idx="503">
                  <c:v>0.54862709921762098</c:v>
                </c:pt>
                <c:pt idx="504">
                  <c:v>0.56284447102207591</c:v>
                </c:pt>
                <c:pt idx="505">
                  <c:v>0.56747396222654101</c:v>
                </c:pt>
                <c:pt idx="506">
                  <c:v>0.5731748642049137</c:v>
                </c:pt>
                <c:pt idx="507">
                  <c:v>0.57596551552299813</c:v>
                </c:pt>
                <c:pt idx="508">
                  <c:v>0.58929087556685111</c:v>
                </c:pt>
                <c:pt idx="509">
                  <c:v>0.5950515772163254</c:v>
                </c:pt>
                <c:pt idx="510">
                  <c:v>0.59102008272287843</c:v>
                </c:pt>
                <c:pt idx="511">
                  <c:v>0.59138884736133956</c:v>
                </c:pt>
                <c:pt idx="512">
                  <c:v>0.58696865500573092</c:v>
                </c:pt>
                <c:pt idx="513">
                  <c:v>0.58090397169482233</c:v>
                </c:pt>
                <c:pt idx="514">
                  <c:v>0.58579757811332045</c:v>
                </c:pt>
                <c:pt idx="515">
                  <c:v>0.57599541535854892</c:v>
                </c:pt>
                <c:pt idx="516">
                  <c:v>0.57751532366571978</c:v>
                </c:pt>
                <c:pt idx="517">
                  <c:v>0.58513978173120051</c:v>
                </c:pt>
                <c:pt idx="518">
                  <c:v>0.59104998255842922</c:v>
                </c:pt>
                <c:pt idx="519">
                  <c:v>0.57311008122788643</c:v>
                </c:pt>
                <c:pt idx="520">
                  <c:v>0.558414312054617</c:v>
                </c:pt>
                <c:pt idx="521">
                  <c:v>0.57025963023870041</c:v>
                </c:pt>
                <c:pt idx="522">
                  <c:v>0.56736931280211289</c:v>
                </c:pt>
                <c:pt idx="523">
                  <c:v>0.54757063836148889</c:v>
                </c:pt>
                <c:pt idx="524">
                  <c:v>0.53799770767927435</c:v>
                </c:pt>
                <c:pt idx="525">
                  <c:v>0.49957641899636229</c:v>
                </c:pt>
                <c:pt idx="526">
                  <c:v>0.52474709722429846</c:v>
                </c:pt>
                <c:pt idx="527">
                  <c:v>0.53668709822095972</c:v>
                </c:pt>
                <c:pt idx="528">
                  <c:v>0.53812727363332824</c:v>
                </c:pt>
                <c:pt idx="529">
                  <c:v>0.54334977824288644</c:v>
                </c:pt>
                <c:pt idx="530">
                  <c:v>0.53972691483530189</c:v>
                </c:pt>
                <c:pt idx="531">
                  <c:v>0.54718194049932722</c:v>
                </c:pt>
                <c:pt idx="532">
                  <c:v>0.55058553844620506</c:v>
                </c:pt>
                <c:pt idx="533">
                  <c:v>0.53416056211690832</c:v>
                </c:pt>
                <c:pt idx="534">
                  <c:v>0.53348283251108786</c:v>
                </c:pt>
                <c:pt idx="535">
                  <c:v>0.52210096177804366</c:v>
                </c:pt>
                <c:pt idx="536">
                  <c:v>0.53985149748343053</c:v>
                </c:pt>
                <c:pt idx="537">
                  <c:v>0.527408182588329</c:v>
                </c:pt>
                <c:pt idx="538">
                  <c:v>0.525026162356107</c:v>
                </c:pt>
                <c:pt idx="539">
                  <c:v>0.52285842427866647</c:v>
                </c:pt>
                <c:pt idx="540">
                  <c:v>0.52948622115911692</c:v>
                </c:pt>
                <c:pt idx="541">
                  <c:v>0.52543479344196942</c:v>
                </c:pt>
                <c:pt idx="542">
                  <c:v>0.53447451039019289</c:v>
                </c:pt>
                <c:pt idx="543">
                  <c:v>0.54147107190910448</c:v>
                </c:pt>
                <c:pt idx="544">
                  <c:v>0.53682164748093886</c:v>
                </c:pt>
                <c:pt idx="545">
                  <c:v>0.52966562017242236</c:v>
                </c:pt>
                <c:pt idx="546">
                  <c:v>0.53517715652563913</c:v>
                </c:pt>
                <c:pt idx="547">
                  <c:v>0.53371704788956986</c:v>
                </c:pt>
                <c:pt idx="548">
                  <c:v>0.51212936662181696</c:v>
                </c:pt>
                <c:pt idx="549">
                  <c:v>0.48250859620272091</c:v>
                </c:pt>
                <c:pt idx="550">
                  <c:v>0.480460457467484</c:v>
                </c:pt>
                <c:pt idx="551">
                  <c:v>0.48856331290177901</c:v>
                </c:pt>
                <c:pt idx="552">
                  <c:v>0.47980764439128909</c:v>
                </c:pt>
                <c:pt idx="553">
                  <c:v>0.47898539891363923</c:v>
                </c:pt>
                <c:pt idx="554">
                  <c:v>0.49123934818358506</c:v>
                </c:pt>
                <c:pt idx="555">
                  <c:v>0.48842876364179988</c:v>
                </c:pt>
                <c:pt idx="556">
                  <c:v>0.48524443115562876</c:v>
                </c:pt>
                <c:pt idx="557">
                  <c:v>0.49781232869885872</c:v>
                </c:pt>
                <c:pt idx="558">
                  <c:v>0.49799172771216438</c:v>
                </c:pt>
                <c:pt idx="559">
                  <c:v>0.49657148552349639</c:v>
                </c:pt>
                <c:pt idx="560">
                  <c:v>0.48507499875417359</c:v>
                </c:pt>
                <c:pt idx="561">
                  <c:v>0.49189216125977975</c:v>
                </c:pt>
                <c:pt idx="562">
                  <c:v>0.49894353914386791</c:v>
                </c:pt>
                <c:pt idx="563">
                  <c:v>0.503338814969851</c:v>
                </c:pt>
                <c:pt idx="564">
                  <c:v>0.49538545871331041</c:v>
                </c:pt>
                <c:pt idx="565">
                  <c:v>0.48887726117506358</c:v>
                </c:pt>
                <c:pt idx="566">
                  <c:v>0.48641550804803924</c:v>
                </c:pt>
                <c:pt idx="567">
                  <c:v>0.46528130761947462</c:v>
                </c:pt>
                <c:pt idx="568">
                  <c:v>0.46177804355409369</c:v>
                </c:pt>
                <c:pt idx="569">
                  <c:v>0.45816016345243438</c:v>
                </c:pt>
                <c:pt idx="570">
                  <c:v>0.45001245826481284</c:v>
                </c:pt>
                <c:pt idx="571">
                  <c:v>0.44702745801564747</c:v>
                </c:pt>
                <c:pt idx="572">
                  <c:v>0.46158867792893798</c:v>
                </c:pt>
                <c:pt idx="573">
                  <c:v>0.45385458713310411</c:v>
                </c:pt>
                <c:pt idx="574">
                  <c:v>0.47254198435241945</c:v>
                </c:pt>
                <c:pt idx="575">
                  <c:v>0.4831315094433648</c:v>
                </c:pt>
                <c:pt idx="576">
                  <c:v>0.48721283699606333</c:v>
                </c:pt>
                <c:pt idx="577">
                  <c:v>0.4754522350127075</c:v>
                </c:pt>
                <c:pt idx="578">
                  <c:v>0.46308366970648329</c:v>
                </c:pt>
                <c:pt idx="579">
                  <c:v>0.44061892659590374</c:v>
                </c:pt>
                <c:pt idx="580">
                  <c:v>0.43106094583146448</c:v>
                </c:pt>
                <c:pt idx="581">
                  <c:v>0.42724871679872423</c:v>
                </c:pt>
                <c:pt idx="582">
                  <c:v>0.42825036128967953</c:v>
                </c:pt>
                <c:pt idx="583">
                  <c:v>0.43727014501420247</c:v>
                </c:pt>
                <c:pt idx="584">
                  <c:v>0.42692978521951463</c:v>
                </c:pt>
                <c:pt idx="585">
                  <c:v>0.4363183335824985</c:v>
                </c:pt>
                <c:pt idx="586">
                  <c:v>0.44117207355359556</c:v>
                </c:pt>
                <c:pt idx="587">
                  <c:v>0.43555090447002542</c:v>
                </c:pt>
                <c:pt idx="588">
                  <c:v>0.42313250610454967</c:v>
                </c:pt>
                <c:pt idx="589">
                  <c:v>0.42150794837295069</c:v>
                </c:pt>
                <c:pt idx="590">
                  <c:v>0.41643494294114713</c:v>
                </c:pt>
                <c:pt idx="591">
                  <c:v>0.42977026959685061</c:v>
                </c:pt>
                <c:pt idx="592">
                  <c:v>0.45092440324911554</c:v>
                </c:pt>
                <c:pt idx="593">
                  <c:v>0.4553196790750984</c:v>
                </c:pt>
                <c:pt idx="594">
                  <c:v>0.46602880350824738</c:v>
                </c:pt>
                <c:pt idx="595">
                  <c:v>0.47099217620969758</c:v>
                </c:pt>
                <c:pt idx="596">
                  <c:v>0.47411670902476688</c:v>
                </c:pt>
                <c:pt idx="597">
                  <c:v>0.48176110031394836</c:v>
                </c:pt>
                <c:pt idx="598">
                  <c:v>0.48916629291872216</c:v>
                </c:pt>
                <c:pt idx="599">
                  <c:v>0.49043205262371048</c:v>
                </c:pt>
                <c:pt idx="600">
                  <c:v>0.485453730004485</c:v>
                </c:pt>
                <c:pt idx="601">
                  <c:v>0.48472616733941298</c:v>
                </c:pt>
                <c:pt idx="602">
                  <c:v>0.48072955598744205</c:v>
                </c:pt>
                <c:pt idx="603">
                  <c:v>0.48121293666218179</c:v>
                </c:pt>
                <c:pt idx="604">
                  <c:v>0.47975282802611252</c:v>
                </c:pt>
                <c:pt idx="605">
                  <c:v>0.48803009916778795</c:v>
                </c:pt>
                <c:pt idx="606">
                  <c:v>0.4905765684955401</c:v>
                </c:pt>
                <c:pt idx="607">
                  <c:v>0.49443364728160666</c:v>
                </c:pt>
                <c:pt idx="608">
                  <c:v>0.50247171973887461</c:v>
                </c:pt>
                <c:pt idx="609">
                  <c:v>0.51687347386256044</c:v>
                </c:pt>
                <c:pt idx="610">
                  <c:v>0.52496636268500518</c:v>
                </c:pt>
                <c:pt idx="611">
                  <c:v>0.52253949269945688</c:v>
                </c:pt>
                <c:pt idx="612">
                  <c:v>0.53540638859819611</c:v>
                </c:pt>
                <c:pt idx="613">
                  <c:v>0.52275875816016359</c:v>
                </c:pt>
                <c:pt idx="614">
                  <c:v>0.53755917675786113</c:v>
                </c:pt>
                <c:pt idx="615">
                  <c:v>0.53691134698759169</c:v>
                </c:pt>
                <c:pt idx="616">
                  <c:v>0.54144117207355347</c:v>
                </c:pt>
                <c:pt idx="617">
                  <c:v>0.54323516220660784</c:v>
                </c:pt>
                <c:pt idx="618">
                  <c:v>0.54256739921263764</c:v>
                </c:pt>
                <c:pt idx="619">
                  <c:v>0.54977824288633093</c:v>
                </c:pt>
                <c:pt idx="620">
                  <c:v>0.54406737429610796</c:v>
                </c:pt>
                <c:pt idx="621">
                  <c:v>0.53748442716898404</c:v>
                </c:pt>
                <c:pt idx="622">
                  <c:v>0.53103104599591378</c:v>
                </c:pt>
                <c:pt idx="623">
                  <c:v>0.5356107041411271</c:v>
                </c:pt>
                <c:pt idx="624">
                  <c:v>0.54522350127074293</c:v>
                </c:pt>
                <c:pt idx="625">
                  <c:v>0.54928489559974092</c:v>
                </c:pt>
                <c:pt idx="626">
                  <c:v>0.54641451138685415</c:v>
                </c:pt>
                <c:pt idx="627">
                  <c:v>0.55033138984402252</c:v>
                </c:pt>
                <c:pt idx="628">
                  <c:v>0.56443414561219907</c:v>
                </c:pt>
                <c:pt idx="629">
                  <c:v>0.57196890417102719</c:v>
                </c:pt>
                <c:pt idx="630">
                  <c:v>0.57466985598245879</c:v>
                </c:pt>
                <c:pt idx="631">
                  <c:v>0.57137589076593409</c:v>
                </c:pt>
                <c:pt idx="632">
                  <c:v>0.57077291074899095</c:v>
                </c:pt>
                <c:pt idx="633">
                  <c:v>0.57584093287486926</c:v>
                </c:pt>
                <c:pt idx="634">
                  <c:v>0.58065480639856482</c:v>
                </c:pt>
                <c:pt idx="635">
                  <c:v>0.58253849603827179</c:v>
                </c:pt>
                <c:pt idx="636">
                  <c:v>0.59532565904220869</c:v>
                </c:pt>
                <c:pt idx="637">
                  <c:v>0.58678925599242526</c:v>
                </c:pt>
                <c:pt idx="638">
                  <c:v>0.5824388299197687</c:v>
                </c:pt>
                <c:pt idx="639">
                  <c:v>0.5875915682463746</c:v>
                </c:pt>
                <c:pt idx="640">
                  <c:v>0.59946180296008378</c:v>
                </c:pt>
                <c:pt idx="641">
                  <c:v>0.60303483330841678</c:v>
                </c:pt>
                <c:pt idx="642">
                  <c:v>0.60046344745103908</c:v>
                </c:pt>
                <c:pt idx="643">
                  <c:v>0.61274231325061046</c:v>
                </c:pt>
                <c:pt idx="644">
                  <c:v>0.60882543479344187</c:v>
                </c:pt>
                <c:pt idx="645">
                  <c:v>0.61458613644291638</c:v>
                </c:pt>
                <c:pt idx="646">
                  <c:v>0.61867244730153992</c:v>
                </c:pt>
                <c:pt idx="647">
                  <c:v>0.60869088553346273</c:v>
                </c:pt>
                <c:pt idx="648">
                  <c:v>0.59583395624657398</c:v>
                </c:pt>
                <c:pt idx="649">
                  <c:v>0.6012508097872129</c:v>
                </c:pt>
                <c:pt idx="650">
                  <c:v>0.61095330642348133</c:v>
                </c:pt>
                <c:pt idx="651">
                  <c:v>0.62228534409727421</c:v>
                </c:pt>
                <c:pt idx="652">
                  <c:v>0.6375143270045347</c:v>
                </c:pt>
                <c:pt idx="653">
                  <c:v>0.64727662331190516</c:v>
                </c:pt>
                <c:pt idx="654">
                  <c:v>0.65007724124183985</c:v>
                </c:pt>
                <c:pt idx="655">
                  <c:v>0.65417850201823891</c:v>
                </c:pt>
                <c:pt idx="656">
                  <c:v>0.66393083171375888</c:v>
                </c:pt>
                <c:pt idx="657">
                  <c:v>0.65095928639059175</c:v>
                </c:pt>
                <c:pt idx="658">
                  <c:v>0.64984800916928287</c:v>
                </c:pt>
                <c:pt idx="659">
                  <c:v>0.65924154083819198</c:v>
                </c:pt>
                <c:pt idx="660">
                  <c:v>0.658548861314596</c:v>
                </c:pt>
                <c:pt idx="661">
                  <c:v>0.65683958738226944</c:v>
                </c:pt>
                <c:pt idx="662">
                  <c:v>0.67094732645637123</c:v>
                </c:pt>
                <c:pt idx="663">
                  <c:v>0.6815717346887924</c:v>
                </c:pt>
                <c:pt idx="664">
                  <c:v>0.68156675138286738</c:v>
                </c:pt>
                <c:pt idx="665">
                  <c:v>0.68968954004086314</c:v>
                </c:pt>
                <c:pt idx="666">
                  <c:v>0.69856480789355646</c:v>
                </c:pt>
                <c:pt idx="667">
                  <c:v>0.68478596701051475</c:v>
                </c:pt>
                <c:pt idx="668">
                  <c:v>0.68088403847112189</c:v>
                </c:pt>
                <c:pt idx="669">
                  <c:v>0.6840484377335927</c:v>
                </c:pt>
                <c:pt idx="670">
                  <c:v>0.69183236158867789</c:v>
                </c:pt>
                <c:pt idx="671">
                  <c:v>0.68627099217620979</c:v>
                </c:pt>
                <c:pt idx="672">
                  <c:v>0.68917625953057238</c:v>
                </c:pt>
                <c:pt idx="673">
                  <c:v>0.70020431554293117</c:v>
                </c:pt>
                <c:pt idx="674">
                  <c:v>0.69942193651268258</c:v>
                </c:pt>
                <c:pt idx="675">
                  <c:v>0.68026610853640301</c:v>
                </c:pt>
                <c:pt idx="676">
                  <c:v>0.67163003936811672</c:v>
                </c:pt>
                <c:pt idx="677">
                  <c:v>0.68342054118702333</c:v>
                </c:pt>
                <c:pt idx="678">
                  <c:v>0.68997358847859647</c:v>
                </c:pt>
                <c:pt idx="679">
                  <c:v>0.68926595903722521</c:v>
                </c:pt>
                <c:pt idx="680">
                  <c:v>0.69470772910748968</c:v>
                </c:pt>
                <c:pt idx="681">
                  <c:v>0.68832909752329674</c:v>
                </c:pt>
                <c:pt idx="682">
                  <c:v>0.68038570787860686</c:v>
                </c:pt>
                <c:pt idx="683">
                  <c:v>0.67693726017840228</c:v>
                </c:pt>
                <c:pt idx="684">
                  <c:v>0.67967807843723516</c:v>
                </c:pt>
                <c:pt idx="685">
                  <c:v>0.67461503961728209</c:v>
                </c:pt>
                <c:pt idx="686">
                  <c:v>0.67017491403797291</c:v>
                </c:pt>
                <c:pt idx="687">
                  <c:v>0.67957841231873228</c:v>
                </c:pt>
                <c:pt idx="688">
                  <c:v>0.6848806498230926</c:v>
                </c:pt>
                <c:pt idx="689">
                  <c:v>0.6893656251557283</c:v>
                </c:pt>
                <c:pt idx="690">
                  <c:v>0.68736233617381792</c:v>
                </c:pt>
                <c:pt idx="691">
                  <c:v>0.67646882942143804</c:v>
                </c:pt>
                <c:pt idx="692">
                  <c:v>0.68189564957392723</c:v>
                </c:pt>
                <c:pt idx="693">
                  <c:v>0.68707828773608415</c:v>
                </c:pt>
                <c:pt idx="694">
                  <c:v>0.69122938157173475</c:v>
                </c:pt>
                <c:pt idx="695">
                  <c:v>0.68677928938057509</c:v>
                </c:pt>
                <c:pt idx="696">
                  <c:v>0.70175412368565304</c:v>
                </c:pt>
                <c:pt idx="697">
                  <c:v>0.7123585986943739</c:v>
                </c:pt>
                <c:pt idx="698">
                  <c:v>0.71944984302586312</c:v>
                </c:pt>
                <c:pt idx="699">
                  <c:v>0.72268899187721125</c:v>
                </c:pt>
                <c:pt idx="700">
                  <c:v>0.73274530323416553</c:v>
                </c:pt>
                <c:pt idx="701">
                  <c:v>0.74290626401554793</c:v>
                </c:pt>
                <c:pt idx="702">
                  <c:v>0.75944087307519803</c:v>
                </c:pt>
                <c:pt idx="703">
                  <c:v>0.74022524542781665</c:v>
                </c:pt>
                <c:pt idx="704">
                  <c:v>0.74682314247271631</c:v>
                </c:pt>
                <c:pt idx="705">
                  <c:v>0.75447251706782281</c:v>
                </c:pt>
                <c:pt idx="706">
                  <c:v>0.76068171625056058</c:v>
                </c:pt>
                <c:pt idx="707">
                  <c:v>0.75547914486470313</c:v>
                </c:pt>
                <c:pt idx="708">
                  <c:v>0.73910898490058297</c:v>
                </c:pt>
                <c:pt idx="709">
                  <c:v>0.72457268151691823</c:v>
                </c:pt>
                <c:pt idx="710">
                  <c:v>0.72031693825683951</c:v>
                </c:pt>
                <c:pt idx="711">
                  <c:v>0.72148801514924998</c:v>
                </c:pt>
                <c:pt idx="712">
                  <c:v>0.72190661284696267</c:v>
                </c:pt>
                <c:pt idx="713">
                  <c:v>0.72836996063188297</c:v>
                </c:pt>
                <c:pt idx="714">
                  <c:v>0.72348632082523534</c:v>
                </c:pt>
                <c:pt idx="715">
                  <c:v>0.71967907509842033</c:v>
                </c:pt>
                <c:pt idx="716">
                  <c:v>0.70659291373897437</c:v>
                </c:pt>
                <c:pt idx="717">
                  <c:v>0.71383864055414348</c:v>
                </c:pt>
                <c:pt idx="718">
                  <c:v>0.72358598694373844</c:v>
                </c:pt>
                <c:pt idx="719">
                  <c:v>0.70705137788408834</c:v>
                </c:pt>
                <c:pt idx="720">
                  <c:v>0.72455773159914272</c:v>
                </c:pt>
                <c:pt idx="721">
                  <c:v>0.73492300792345633</c:v>
                </c:pt>
                <c:pt idx="722">
                  <c:v>0.73615388448696883</c:v>
                </c:pt>
                <c:pt idx="723">
                  <c:v>0.73322868390890505</c:v>
                </c:pt>
                <c:pt idx="724">
                  <c:v>0.73349279912293808</c:v>
                </c:pt>
                <c:pt idx="725">
                  <c:v>0.74093785817511337</c:v>
                </c:pt>
                <c:pt idx="726">
                  <c:v>0.72860915931629044</c:v>
                </c:pt>
                <c:pt idx="727">
                  <c:v>0.72527034434643944</c:v>
                </c:pt>
                <c:pt idx="728">
                  <c:v>0.71512931678875757</c:v>
                </c:pt>
                <c:pt idx="729">
                  <c:v>0.68323117556186785</c:v>
                </c:pt>
                <c:pt idx="730">
                  <c:v>0.67048387900533202</c:v>
                </c:pt>
                <c:pt idx="731">
                  <c:v>0.65001744157073804</c:v>
                </c:pt>
                <c:pt idx="732">
                  <c:v>0.67094732645637123</c:v>
                </c:pt>
                <c:pt idx="733">
                  <c:v>0.67699207654357885</c:v>
                </c:pt>
                <c:pt idx="734">
                  <c:v>0.67450042358100348</c:v>
                </c:pt>
                <c:pt idx="735">
                  <c:v>0.66770817760502332</c:v>
                </c:pt>
                <c:pt idx="736">
                  <c:v>0.68344047441072409</c:v>
                </c:pt>
                <c:pt idx="737">
                  <c:v>0.69441869736383133</c:v>
                </c:pt>
                <c:pt idx="738">
                  <c:v>0.71021079384063412</c:v>
                </c:pt>
                <c:pt idx="739">
                  <c:v>0.71304131160611939</c:v>
                </c:pt>
                <c:pt idx="740">
                  <c:v>0.72020730552648637</c:v>
                </c:pt>
                <c:pt idx="741">
                  <c:v>0.71614092789156336</c:v>
                </c:pt>
                <c:pt idx="742">
                  <c:v>0.71989834055912683</c:v>
                </c:pt>
                <c:pt idx="743">
                  <c:v>0.7260776399063138</c:v>
                </c:pt>
                <c:pt idx="744">
                  <c:v>0.74495938605670986</c:v>
                </c:pt>
                <c:pt idx="745">
                  <c:v>0.75343598943539125</c:v>
                </c:pt>
                <c:pt idx="746">
                  <c:v>0.75417351871231375</c:v>
                </c:pt>
                <c:pt idx="747">
                  <c:v>0.75149748343050793</c:v>
                </c:pt>
                <c:pt idx="748">
                  <c:v>0.75687447052374535</c:v>
                </c:pt>
                <c:pt idx="749">
                  <c:v>0.75688443713559583</c:v>
                </c:pt>
                <c:pt idx="750">
                  <c:v>0.75805053072208128</c:v>
                </c:pt>
                <c:pt idx="751">
                  <c:v>0.75845916180794348</c:v>
                </c:pt>
                <c:pt idx="752">
                  <c:v>0.76825634125678977</c:v>
                </c:pt>
                <c:pt idx="753">
                  <c:v>0.78443215228982899</c:v>
                </c:pt>
                <c:pt idx="754">
                  <c:v>0.79278915632630698</c:v>
                </c:pt>
                <c:pt idx="755">
                  <c:v>0.80548661982359082</c:v>
                </c:pt>
                <c:pt idx="756">
                  <c:v>0.83869038720287037</c:v>
                </c:pt>
                <c:pt idx="757">
                  <c:v>0.85264862709921752</c:v>
                </c:pt>
                <c:pt idx="758">
                  <c:v>0.86176309363631831</c:v>
                </c:pt>
                <c:pt idx="759">
                  <c:v>0.86414013056261507</c:v>
                </c:pt>
                <c:pt idx="760">
                  <c:v>0.86410524742113926</c:v>
                </c:pt>
                <c:pt idx="761">
                  <c:v>0.87075297752529024</c:v>
                </c:pt>
                <c:pt idx="762">
                  <c:v>0.86244082324213878</c:v>
                </c:pt>
                <c:pt idx="763">
                  <c:v>0.86888423780335877</c:v>
                </c:pt>
                <c:pt idx="764">
                  <c:v>0.89104998255842904</c:v>
                </c:pt>
                <c:pt idx="765">
                  <c:v>0.90811282204614541</c:v>
                </c:pt>
                <c:pt idx="766">
                  <c:v>0.90915931629042701</c:v>
                </c:pt>
                <c:pt idx="767">
                  <c:v>0.91052474211391843</c:v>
                </c:pt>
                <c:pt idx="768">
                  <c:v>0.8716748891214432</c:v>
                </c:pt>
                <c:pt idx="769">
                  <c:v>0.88785568346040766</c:v>
                </c:pt>
                <c:pt idx="770">
                  <c:v>0.89910798823939819</c:v>
                </c:pt>
                <c:pt idx="771">
                  <c:v>0.90849155329645681</c:v>
                </c:pt>
                <c:pt idx="772">
                  <c:v>0.92325210544675351</c:v>
                </c:pt>
                <c:pt idx="773">
                  <c:v>0.93344794936961173</c:v>
                </c:pt>
                <c:pt idx="774">
                  <c:v>0.93642796631285208</c:v>
                </c:pt>
                <c:pt idx="775">
                  <c:v>0.94044949419444857</c:v>
                </c:pt>
                <c:pt idx="776">
                  <c:v>0.9353565555389447</c:v>
                </c:pt>
                <c:pt idx="777">
                  <c:v>0.93024866696566511</c:v>
                </c:pt>
                <c:pt idx="778">
                  <c:v>0.94760053819703982</c:v>
                </c:pt>
                <c:pt idx="779">
                  <c:v>0.95251906114516349</c:v>
                </c:pt>
                <c:pt idx="780">
                  <c:v>0.9352867892559924</c:v>
                </c:pt>
                <c:pt idx="781">
                  <c:v>0.93945781631534353</c:v>
                </c:pt>
                <c:pt idx="782">
                  <c:v>0.94526835102406914</c:v>
                </c:pt>
                <c:pt idx="783">
                  <c:v>0.95189614790451982</c:v>
                </c:pt>
                <c:pt idx="784">
                  <c:v>0.96796730951313092</c:v>
                </c:pt>
                <c:pt idx="785">
                  <c:v>0.98191558279762781</c:v>
                </c:pt>
                <c:pt idx="786">
                  <c:v>0.97613494792445299</c:v>
                </c:pt>
                <c:pt idx="787">
                  <c:v>0.94225345093935298</c:v>
                </c:pt>
                <c:pt idx="788">
                  <c:v>0.9349977575123336</c:v>
                </c:pt>
                <c:pt idx="789">
                  <c:v>0.95409378581751159</c:v>
                </c:pt>
                <c:pt idx="790">
                  <c:v>0.91423232172223057</c:v>
                </c:pt>
                <c:pt idx="791">
                  <c:v>0.93860567100214287</c:v>
                </c:pt>
                <c:pt idx="792">
                  <c:v>0.93282503612896805</c:v>
                </c:pt>
                <c:pt idx="793">
                  <c:v>0.96458364478995384</c:v>
                </c:pt>
                <c:pt idx="794">
                  <c:v>0.95088453680171425</c:v>
                </c:pt>
                <c:pt idx="795">
                  <c:v>0.9735984452085511</c:v>
                </c:pt>
                <c:pt idx="796">
                  <c:v>0.97113170877560151</c:v>
                </c:pt>
                <c:pt idx="797">
                  <c:v>0.98443215228982894</c:v>
                </c:pt>
                <c:pt idx="798">
                  <c:v>0.97872128369960643</c:v>
                </c:pt>
                <c:pt idx="799">
                  <c:v>0.99668610155977477</c:v>
                </c:pt>
                <c:pt idx="800">
                  <c:v>1.0042407933423032</c:v>
                </c:pt>
                <c:pt idx="801">
                  <c:v>0.99208152688493545</c:v>
                </c:pt>
                <c:pt idx="802">
                  <c:v>0.98948522449793197</c:v>
                </c:pt>
                <c:pt idx="803">
                  <c:v>0.9609508147705188</c:v>
                </c:pt>
                <c:pt idx="804">
                  <c:v>0.97168485573329355</c:v>
                </c:pt>
                <c:pt idx="805">
                  <c:v>0.98557831265261364</c:v>
                </c:pt>
                <c:pt idx="806">
                  <c:v>0.99701001644490961</c:v>
                </c:pt>
                <c:pt idx="807">
                  <c:v>1.0097573130014452</c:v>
                </c:pt>
                <c:pt idx="808">
                  <c:v>1.0173518712313747</c:v>
                </c:pt>
                <c:pt idx="809">
                  <c:v>1.0204215876812679</c:v>
                </c:pt>
                <c:pt idx="810">
                  <c:v>1.0061095330642349</c:v>
                </c:pt>
                <c:pt idx="811">
                  <c:v>1.0216225644092289</c:v>
                </c:pt>
                <c:pt idx="812">
                  <c:v>1.0245676982109932</c:v>
                </c:pt>
                <c:pt idx="813">
                  <c:v>1.0188169631733692</c:v>
                </c:pt>
                <c:pt idx="814">
                  <c:v>1.0225095928639059</c:v>
                </c:pt>
                <c:pt idx="815">
                  <c:v>0.99535555887775962</c:v>
                </c:pt>
                <c:pt idx="816">
                  <c:v>1.0022973040314946</c:v>
                </c:pt>
                <c:pt idx="817">
                  <c:v>1.0281855783126526</c:v>
                </c:pt>
                <c:pt idx="818">
                  <c:v>1.0363831165595254</c:v>
                </c:pt>
                <c:pt idx="819">
                  <c:v>1.0313948273284499</c:v>
                </c:pt>
                <c:pt idx="820">
                  <c:v>1.0311506453381174</c:v>
                </c:pt>
                <c:pt idx="821">
                  <c:v>1.0366571983854089</c:v>
                </c:pt>
                <c:pt idx="822">
                  <c:v>1.0221009617780434</c:v>
                </c:pt>
                <c:pt idx="823">
                  <c:v>1.0104051427717149</c:v>
                </c:pt>
                <c:pt idx="824">
                  <c:v>0.95807046394578155</c:v>
                </c:pt>
                <c:pt idx="825">
                  <c:v>0.98498529924752076</c:v>
                </c:pt>
                <c:pt idx="826">
                  <c:v>0.97590073254597098</c:v>
                </c:pt>
                <c:pt idx="827">
                  <c:v>0.97768475606717486</c:v>
                </c:pt>
                <c:pt idx="828">
                  <c:v>0.95450740020929881</c:v>
                </c:pt>
                <c:pt idx="829">
                  <c:v>0.95665022175711356</c:v>
                </c:pt>
                <c:pt idx="830">
                  <c:v>0.98309662630188877</c:v>
                </c:pt>
                <c:pt idx="831">
                  <c:v>0.99278417302038147</c:v>
                </c:pt>
                <c:pt idx="832">
                  <c:v>0.9938456171824388</c:v>
                </c:pt>
                <c:pt idx="833">
                  <c:v>1.0020730552648627</c:v>
                </c:pt>
                <c:pt idx="834">
                  <c:v>1.0187521801963424</c:v>
                </c:pt>
                <c:pt idx="835">
                  <c:v>1.0305825484626499</c:v>
                </c:pt>
                <c:pt idx="836">
                  <c:v>1.0424129167289578</c:v>
                </c:pt>
                <c:pt idx="837">
                  <c:v>1.0501071410773908</c:v>
                </c:pt>
                <c:pt idx="838">
                  <c:v>1.0536901380375743</c:v>
                </c:pt>
                <c:pt idx="839">
                  <c:v>1.0595654557233272</c:v>
                </c:pt>
                <c:pt idx="840">
                  <c:v>1.0645936114018038</c:v>
                </c:pt>
                <c:pt idx="841">
                  <c:v>1.0749588877261171</c:v>
                </c:pt>
                <c:pt idx="842">
                  <c:v>1.0721283699606321</c:v>
                </c:pt>
                <c:pt idx="843">
                  <c:v>1.0845368017142571</c:v>
                </c:pt>
                <c:pt idx="844">
                  <c:v>1.0676234614042954</c:v>
                </c:pt>
                <c:pt idx="845">
                  <c:v>1.0410375242936163</c:v>
                </c:pt>
                <c:pt idx="846">
                  <c:v>1.0354811381870732</c:v>
                </c:pt>
                <c:pt idx="847">
                  <c:v>1.0256839587382269</c:v>
                </c:pt>
                <c:pt idx="848">
                  <c:v>1.0317137589076593</c:v>
                </c:pt>
                <c:pt idx="849">
                  <c:v>1.0506154382817559</c:v>
                </c:pt>
                <c:pt idx="850">
                  <c:v>1.0583694623012909</c:v>
                </c:pt>
                <c:pt idx="851">
                  <c:v>1.0661434195445261</c:v>
                </c:pt>
                <c:pt idx="852">
                  <c:v>1.0798225943090647</c:v>
                </c:pt>
                <c:pt idx="853">
                  <c:v>1.0769771266258035</c:v>
                </c:pt>
                <c:pt idx="854">
                  <c:v>1.0922110928389897</c:v>
                </c:pt>
                <c:pt idx="855">
                  <c:v>1.0927094234315047</c:v>
                </c:pt>
                <c:pt idx="856">
                  <c:v>1.1013205760701648</c:v>
                </c:pt>
                <c:pt idx="857">
                  <c:v>1.088956994069866</c:v>
                </c:pt>
                <c:pt idx="858">
                  <c:v>1.0795285792594806</c:v>
                </c:pt>
                <c:pt idx="859">
                  <c:v>1.0567150047341407</c:v>
                </c:pt>
                <c:pt idx="860">
                  <c:v>1.0635770169930732</c:v>
                </c:pt>
                <c:pt idx="861">
                  <c:v>1.0276872477201375</c:v>
                </c:pt>
                <c:pt idx="862">
                  <c:v>1.040075746250062</c:v>
                </c:pt>
                <c:pt idx="863">
                  <c:v>1.0442517566153384</c:v>
                </c:pt>
                <c:pt idx="864">
                  <c:v>1.0614740618926595</c:v>
                </c:pt>
                <c:pt idx="865">
                  <c:v>1.0672596800717593</c:v>
                </c:pt>
                <c:pt idx="866">
                  <c:v>1.0859171774555239</c:v>
                </c:pt>
                <c:pt idx="867">
                  <c:v>1.0994219365126825</c:v>
                </c:pt>
                <c:pt idx="868">
                  <c:v>1.1116908357004038</c:v>
                </c:pt>
                <c:pt idx="869">
                  <c:v>1.1166841082374046</c:v>
                </c:pt>
                <c:pt idx="870">
                  <c:v>1.1417800368764639</c:v>
                </c:pt>
                <c:pt idx="871">
                  <c:v>1.1412019733891463</c:v>
                </c:pt>
                <c:pt idx="872">
                  <c:v>1.142123884985299</c:v>
                </c:pt>
                <c:pt idx="873">
                  <c:v>1.1315941595654557</c:v>
                </c:pt>
                <c:pt idx="874">
                  <c:v>1.1185329147356358</c:v>
                </c:pt>
                <c:pt idx="875">
                  <c:v>1.0968306174316043</c:v>
                </c:pt>
                <c:pt idx="876">
                  <c:v>1.1032839986046743</c:v>
                </c:pt>
                <c:pt idx="877">
                  <c:v>1.1724622514576173</c:v>
                </c:pt>
                <c:pt idx="878">
                  <c:v>1.0255992425374991</c:v>
                </c:pt>
                <c:pt idx="879">
                  <c:v>1.0984103254098772</c:v>
                </c:pt>
                <c:pt idx="880">
                  <c:v>1.1293666218169132</c:v>
                </c:pt>
                <c:pt idx="881">
                  <c:v>1.1691483530173921</c:v>
                </c:pt>
                <c:pt idx="882">
                  <c:v>1.1735436288433747</c:v>
                </c:pt>
                <c:pt idx="883">
                  <c:v>1.1779040215278815</c:v>
                </c:pt>
                <c:pt idx="884">
                  <c:v>1.1887626451387852</c:v>
                </c:pt>
                <c:pt idx="885">
                  <c:v>1.2000597996711018</c:v>
                </c:pt>
                <c:pt idx="886">
                  <c:v>1.2140130562615239</c:v>
                </c:pt>
                <c:pt idx="887">
                  <c:v>1.2255045597249214</c:v>
                </c:pt>
                <c:pt idx="888">
                  <c:v>1.215069517117656</c:v>
                </c:pt>
                <c:pt idx="889">
                  <c:v>1.2230627398215974</c:v>
                </c:pt>
                <c:pt idx="890">
                  <c:v>1.2161957442567402</c:v>
                </c:pt>
                <c:pt idx="891">
                  <c:v>1.2214680819255492</c:v>
                </c:pt>
                <c:pt idx="892">
                  <c:v>1.2295958538894705</c:v>
                </c:pt>
                <c:pt idx="893">
                  <c:v>1.2361887676284447</c:v>
                </c:pt>
                <c:pt idx="894">
                  <c:v>1.2462151791498481</c:v>
                </c:pt>
                <c:pt idx="895">
                  <c:v>1.2484377335924655</c:v>
                </c:pt>
                <c:pt idx="896">
                  <c:v>1.2651716748891211</c:v>
                </c:pt>
                <c:pt idx="897">
                  <c:v>1.2602083021876713</c:v>
                </c:pt>
                <c:pt idx="898">
                  <c:v>1.277490407136094</c:v>
                </c:pt>
                <c:pt idx="899">
                  <c:v>1.283769372601784</c:v>
                </c:pt>
                <c:pt idx="900">
                  <c:v>1.2910898490058305</c:v>
                </c:pt>
                <c:pt idx="901">
                  <c:v>1.2894453580505307</c:v>
                </c:pt>
                <c:pt idx="902">
                  <c:v>1.2990332386505208</c:v>
                </c:pt>
                <c:pt idx="903">
                  <c:v>1.2900931878208004</c:v>
                </c:pt>
                <c:pt idx="904">
                  <c:v>1.2928439726914833</c:v>
                </c:pt>
                <c:pt idx="905">
                  <c:v>1.3018338565804557</c:v>
                </c:pt>
                <c:pt idx="906">
                  <c:v>1.3132356605372002</c:v>
                </c:pt>
                <c:pt idx="907">
                  <c:v>1.3126775302735836</c:v>
                </c:pt>
                <c:pt idx="908">
                  <c:v>1.3132555937609007</c:v>
                </c:pt>
                <c:pt idx="909">
                  <c:v>1.2777296058205012</c:v>
                </c:pt>
                <c:pt idx="910">
                  <c:v>1.2866048736731948</c:v>
                </c:pt>
                <c:pt idx="911">
                  <c:v>1.2788857327951364</c:v>
                </c:pt>
                <c:pt idx="912">
                  <c:v>1.284491951960931</c:v>
                </c:pt>
                <c:pt idx="913">
                  <c:v>1.2840733542632181</c:v>
                </c:pt>
                <c:pt idx="914">
                  <c:v>1.3214282154781483</c:v>
                </c:pt>
                <c:pt idx="915">
                  <c:v>1.3316091094832312</c:v>
                </c:pt>
                <c:pt idx="916">
                  <c:v>1.3362635172173221</c:v>
                </c:pt>
                <c:pt idx="917">
                  <c:v>1.345223501270743</c:v>
                </c:pt>
                <c:pt idx="918">
                  <c:v>1.34281158120297</c:v>
                </c:pt>
                <c:pt idx="919">
                  <c:v>1.3181791000149499</c:v>
                </c:pt>
                <c:pt idx="920">
                  <c:v>1.2467184930482884</c:v>
                </c:pt>
                <c:pt idx="921">
                  <c:v>1.2368365973987143</c:v>
                </c:pt>
                <c:pt idx="922">
                  <c:v>1.2772611750635372</c:v>
                </c:pt>
                <c:pt idx="923">
                  <c:v>1.2629889868939057</c:v>
                </c:pt>
                <c:pt idx="924">
                  <c:v>1.284696267503862</c:v>
                </c:pt>
                <c:pt idx="925">
                  <c:v>1.283933821697314</c:v>
                </c:pt>
                <c:pt idx="926">
                  <c:v>1.2629989535057558</c:v>
                </c:pt>
                <c:pt idx="927">
                  <c:v>1.259695021677381</c:v>
                </c:pt>
                <c:pt idx="928">
                  <c:v>1.2979518612647629</c:v>
                </c:pt>
                <c:pt idx="929">
                  <c:v>1.3062490656301389</c:v>
                </c:pt>
                <c:pt idx="930">
                  <c:v>1.3202621218916626</c:v>
                </c:pt>
                <c:pt idx="931">
                  <c:v>1.3290626401554793</c:v>
                </c:pt>
                <c:pt idx="932">
                  <c:v>1.3362435839936215</c:v>
                </c:pt>
                <c:pt idx="933">
                  <c:v>1.33404594608063</c:v>
                </c:pt>
                <c:pt idx="934">
                  <c:v>1.3483081676384114</c:v>
                </c:pt>
                <c:pt idx="935">
                  <c:v>1.352603777345891</c:v>
                </c:pt>
                <c:pt idx="936">
                  <c:v>1.3537100712612746</c:v>
                </c:pt>
                <c:pt idx="937">
                  <c:v>1.3552499127921465</c:v>
                </c:pt>
                <c:pt idx="938">
                  <c:v>1.365530472915732</c:v>
                </c:pt>
                <c:pt idx="939">
                  <c:v>1.3668336074151592</c:v>
                </c:pt>
                <c:pt idx="940">
                  <c:v>1.368136741914586</c:v>
                </c:pt>
                <c:pt idx="941">
                  <c:v>1.3709024767030447</c:v>
                </c:pt>
                <c:pt idx="942">
                  <c:v>1.3669606817162507</c:v>
                </c:pt>
                <c:pt idx="943">
                  <c:v>1.3683460407634422</c:v>
                </c:pt>
                <c:pt idx="944">
                  <c:v>1.3399312303782329</c:v>
                </c:pt>
                <c:pt idx="945">
                  <c:v>1.3423680669756317</c:v>
                </c:pt>
                <c:pt idx="946">
                  <c:v>1.3564708227438085</c:v>
                </c:pt>
                <c:pt idx="947">
                  <c:v>1.3452683510240693</c:v>
                </c:pt>
                <c:pt idx="948">
                  <c:v>1.3827527781930531</c:v>
                </c:pt>
                <c:pt idx="949">
                  <c:v>1.384830816763841</c:v>
                </c:pt>
                <c:pt idx="950">
                  <c:v>1.3888174615039617</c:v>
                </c:pt>
                <c:pt idx="951">
                  <c:v>1.3889868939054169</c:v>
                </c:pt>
                <c:pt idx="952">
                  <c:v>1.3818856829620771</c:v>
                </c:pt>
                <c:pt idx="953">
                  <c:v>1.3774306074649925</c:v>
                </c:pt>
                <c:pt idx="954">
                  <c:v>1.4113021378382418</c:v>
                </c:pt>
                <c:pt idx="955">
                  <c:v>1.4297802362087011</c:v>
                </c:pt>
                <c:pt idx="956">
                  <c:v>1.4308267304529827</c:v>
                </c:pt>
                <c:pt idx="957">
                  <c:v>1.428987890566602</c:v>
                </c:pt>
                <c:pt idx="958">
                  <c:v>1.4415109383565059</c:v>
                </c:pt>
                <c:pt idx="959">
                  <c:v>1.4407783923855084</c:v>
                </c:pt>
                <c:pt idx="960">
                  <c:v>1.4164249763292971</c:v>
                </c:pt>
                <c:pt idx="961">
                  <c:v>1.4190262620222254</c:v>
                </c:pt>
                <c:pt idx="962">
                  <c:v>1.3676134947924452</c:v>
                </c:pt>
                <c:pt idx="963">
                  <c:v>1.3456371156625306</c:v>
                </c:pt>
                <c:pt idx="964">
                  <c:v>1.3104549758309663</c:v>
                </c:pt>
                <c:pt idx="965">
                  <c:v>1.3434045946080628</c:v>
                </c:pt>
                <c:pt idx="966">
                  <c:v>1.3520805302237502</c:v>
                </c:pt>
                <c:pt idx="967">
                  <c:v>1.3519360143519212</c:v>
                </c:pt>
                <c:pt idx="968">
                  <c:v>1.3532416405043106</c:v>
                </c:pt>
                <c:pt idx="969">
                  <c:v>1.3647829770269597</c:v>
                </c:pt>
                <c:pt idx="970">
                  <c:v>1.3656450889520109</c:v>
                </c:pt>
                <c:pt idx="971">
                  <c:v>1.3594109732396475</c:v>
                </c:pt>
                <c:pt idx="972">
                  <c:v>1.3298948522449794</c:v>
                </c:pt>
                <c:pt idx="973">
                  <c:v>1.3362435839936215</c:v>
                </c:pt>
                <c:pt idx="974">
                  <c:v>1.3185578312652613</c:v>
                </c:pt>
                <c:pt idx="975">
                  <c:v>1.2738276772811084</c:v>
                </c:pt>
                <c:pt idx="976">
                  <c:v>1.2764837793392134</c:v>
                </c:pt>
                <c:pt idx="977">
                  <c:v>1.2711765585289281</c:v>
                </c:pt>
                <c:pt idx="978">
                  <c:v>1.2423929835052574</c:v>
                </c:pt>
                <c:pt idx="979">
                  <c:v>1.2574326007873622</c:v>
                </c:pt>
                <c:pt idx="980">
                  <c:v>1.2718941545821498</c:v>
                </c:pt>
                <c:pt idx="981">
                  <c:v>1.2673842627198884</c:v>
                </c:pt>
                <c:pt idx="982">
                  <c:v>1.2613594458563808</c:v>
                </c:pt>
                <c:pt idx="983">
                  <c:v>1.2443115562864402</c:v>
                </c:pt>
                <c:pt idx="984">
                  <c:v>1.2604126177306023</c:v>
                </c:pt>
                <c:pt idx="985">
                  <c:v>1.2954303084666368</c:v>
                </c:pt>
                <c:pt idx="986">
                  <c:v>1.2730104151093835</c:v>
                </c:pt>
                <c:pt idx="987">
                  <c:v>1.2570040364777997</c:v>
                </c:pt>
                <c:pt idx="988">
                  <c:v>1.2515971495490108</c:v>
                </c:pt>
                <c:pt idx="989">
                  <c:v>1.2256490755967508</c:v>
                </c:pt>
                <c:pt idx="990">
                  <c:v>1.1841780036876464</c:v>
                </c:pt>
                <c:pt idx="991">
                  <c:v>1.1889769272935662</c:v>
                </c:pt>
                <c:pt idx="992">
                  <c:v>1.1826281955449245</c:v>
                </c:pt>
                <c:pt idx="993">
                  <c:v>1.1930881546818157</c:v>
                </c:pt>
                <c:pt idx="994">
                  <c:v>1.1747994219365125</c:v>
                </c:pt>
                <c:pt idx="995">
                  <c:v>1.2151343000946828</c:v>
                </c:pt>
                <c:pt idx="996">
                  <c:v>1.2478198036577464</c:v>
                </c:pt>
                <c:pt idx="997">
                  <c:v>1.2487118154183485</c:v>
                </c:pt>
                <c:pt idx="998">
                  <c:v>1.2615936612348633</c:v>
                </c:pt>
                <c:pt idx="999">
                  <c:v>1.2439178751183535</c:v>
                </c:pt>
                <c:pt idx="1000">
                  <c:v>1.2611252304778988</c:v>
                </c:pt>
                <c:pt idx="1001">
                  <c:v>1.2685428813474857</c:v>
                </c:pt>
                <c:pt idx="1002">
                  <c:v>1.2759605322170726</c:v>
                </c:pt>
                <c:pt idx="1003">
                  <c:v>1.2943987641401304</c:v>
                </c:pt>
                <c:pt idx="1004">
                  <c:v>1.3022375043603929</c:v>
                </c:pt>
                <c:pt idx="1005">
                  <c:v>1.3200229232072558</c:v>
                </c:pt>
                <c:pt idx="1006">
                  <c:v>1.3234265211541336</c:v>
                </c:pt>
                <c:pt idx="1007">
                  <c:v>1.321423232172223</c:v>
                </c:pt>
                <c:pt idx="1008">
                  <c:v>1.3237055862859424</c:v>
                </c:pt>
                <c:pt idx="1009">
                  <c:v>1.3280161459111977</c:v>
                </c:pt>
                <c:pt idx="1010">
                  <c:v>1.3178751183535158</c:v>
                </c:pt>
                <c:pt idx="1011">
                  <c:v>1.3280958788059998</c:v>
                </c:pt>
                <c:pt idx="1012">
                  <c:v>1.3274480490357305</c:v>
                </c:pt>
                <c:pt idx="1013">
                  <c:v>1.3018637564160063</c:v>
                </c:pt>
                <c:pt idx="1014">
                  <c:v>1.2857826281955451</c:v>
                </c:pt>
                <c:pt idx="1015">
                  <c:v>1.2676184780983708</c:v>
                </c:pt>
                <c:pt idx="1016">
                  <c:v>1.2244879653161909</c:v>
                </c:pt>
                <c:pt idx="1017">
                  <c:v>1.2337469477251206</c:v>
                </c:pt>
                <c:pt idx="1018">
                  <c:v>1.2327901529874921</c:v>
                </c:pt>
                <c:pt idx="1019">
                  <c:v>1.2355459211641002</c:v>
                </c:pt>
                <c:pt idx="1020">
                  <c:v>1.23702596302387</c:v>
                </c:pt>
                <c:pt idx="1021">
                  <c:v>1.2282503612896796</c:v>
                </c:pt>
                <c:pt idx="1022">
                  <c:v>1.2300692679523597</c:v>
                </c:pt>
                <c:pt idx="1023">
                  <c:v>1.2406737429610804</c:v>
                </c:pt>
                <c:pt idx="1024">
                  <c:v>1.2743559077091744</c:v>
                </c:pt>
                <c:pt idx="1025">
                  <c:v>1.2632331688842378</c:v>
                </c:pt>
                <c:pt idx="1026">
                  <c:v>1.2151193501769075</c:v>
                </c:pt>
                <c:pt idx="1027">
                  <c:v>1.2267055364528829</c:v>
                </c:pt>
                <c:pt idx="1028">
                  <c:v>1.2157572133353267</c:v>
                </c:pt>
                <c:pt idx="1029">
                  <c:v>1.1972940648826431</c:v>
                </c:pt>
                <c:pt idx="1030">
                  <c:v>1.172621717247222</c:v>
                </c:pt>
                <c:pt idx="1031">
                  <c:v>1.1172522051128722</c:v>
                </c:pt>
                <c:pt idx="1032">
                  <c:v>1.140932874869188</c:v>
                </c:pt>
                <c:pt idx="1033">
                  <c:v>1.1479244530821746</c:v>
                </c:pt>
                <c:pt idx="1034">
                  <c:v>1.164204913539642</c:v>
                </c:pt>
                <c:pt idx="1035">
                  <c:v>1.1607863656749888</c:v>
                </c:pt>
                <c:pt idx="1036">
                  <c:v>1.173618378432252</c:v>
                </c:pt>
                <c:pt idx="1037">
                  <c:v>1.1361638510988192</c:v>
                </c:pt>
                <c:pt idx="1038">
                  <c:v>1.1325110878556832</c:v>
                </c:pt>
                <c:pt idx="1039">
                  <c:v>1.14661384362386</c:v>
                </c:pt>
                <c:pt idx="1040">
                  <c:v>1.1247720137539243</c:v>
                </c:pt>
                <c:pt idx="1041">
                  <c:v>1.0841132207106194</c:v>
                </c:pt>
                <c:pt idx="1042">
                  <c:v>1.0854886131459609</c:v>
                </c:pt>
                <c:pt idx="1043">
                  <c:v>1.1174565206558031</c:v>
                </c:pt>
                <c:pt idx="1044">
                  <c:v>1.1226391588179596</c:v>
                </c:pt>
                <c:pt idx="1045">
                  <c:v>1.1508845368017142</c:v>
                </c:pt>
                <c:pt idx="1046">
                  <c:v>1.1331090845667013</c:v>
                </c:pt>
                <c:pt idx="1047">
                  <c:v>1.1654906064683312</c:v>
                </c:pt>
                <c:pt idx="1048">
                  <c:v>1.1711516419993022</c:v>
                </c:pt>
                <c:pt idx="1049">
                  <c:v>1.1600089699506655</c:v>
                </c:pt>
                <c:pt idx="1050">
                  <c:v>1.1573877510340362</c:v>
                </c:pt>
                <c:pt idx="1051">
                  <c:v>1.1299945183634823</c:v>
                </c:pt>
                <c:pt idx="1052">
                  <c:v>1.0880500323914886</c:v>
                </c:pt>
                <c:pt idx="1053">
                  <c:v>1.0838042557432601</c:v>
                </c:pt>
                <c:pt idx="1054">
                  <c:v>1.0834554243284993</c:v>
                </c:pt>
                <c:pt idx="1055">
                  <c:v>1.0564209896845567</c:v>
                </c:pt>
                <c:pt idx="1056">
                  <c:v>1.0583395624657395</c:v>
                </c:pt>
                <c:pt idx="1057">
                  <c:v>1.0542582349130414</c:v>
                </c:pt>
                <c:pt idx="1058">
                  <c:v>1.0662231524393282</c:v>
                </c:pt>
                <c:pt idx="1059">
                  <c:v>1.0761548811481534</c:v>
                </c:pt>
                <c:pt idx="1060">
                  <c:v>1.0621169083570039</c:v>
                </c:pt>
                <c:pt idx="1061">
                  <c:v>1.0400109632730352</c:v>
                </c:pt>
                <c:pt idx="1062">
                  <c:v>1.0350575571834355</c:v>
                </c:pt>
                <c:pt idx="1063">
                  <c:v>1.0247720137539242</c:v>
                </c:pt>
                <c:pt idx="1064">
                  <c:v>0.98145213534658904</c:v>
                </c:pt>
                <c:pt idx="1065">
                  <c:v>0.98305177654856246</c:v>
                </c:pt>
                <c:pt idx="1066">
                  <c:v>0.98513479842527518</c:v>
                </c:pt>
                <c:pt idx="1067">
                  <c:v>1.0188867294563213</c:v>
                </c:pt>
                <c:pt idx="1068">
                  <c:v>1.0378830916429957</c:v>
                </c:pt>
                <c:pt idx="1069">
                  <c:v>1.0375143270045348</c:v>
                </c:pt>
                <c:pt idx="1070">
                  <c:v>1.0198833906413514</c:v>
                </c:pt>
                <c:pt idx="1071">
                  <c:v>1.0234713709074601</c:v>
                </c:pt>
                <c:pt idx="1072">
                  <c:v>1.0196691084865699</c:v>
                </c:pt>
                <c:pt idx="1073">
                  <c:v>1.0108685902227537</c:v>
                </c:pt>
                <c:pt idx="1074">
                  <c:v>1.0220561120247171</c:v>
                </c:pt>
                <c:pt idx="1075">
                  <c:v>1.0588229431404796</c:v>
                </c:pt>
                <c:pt idx="1076">
                  <c:v>1.0794837295061543</c:v>
                </c:pt>
                <c:pt idx="1077">
                  <c:v>1.0999701001644491</c:v>
                </c:pt>
                <c:pt idx="1078">
                  <c:v>1.1202870384212886</c:v>
                </c:pt>
                <c:pt idx="1079">
                  <c:v>1.1466188269297852</c:v>
                </c:pt>
                <c:pt idx="1080">
                  <c:v>1.1366173319380075</c:v>
                </c:pt>
                <c:pt idx="1081">
                  <c:v>1.1204415209049685</c:v>
                </c:pt>
                <c:pt idx="1082">
                  <c:v>1.1336472816066179</c:v>
                </c:pt>
                <c:pt idx="1083">
                  <c:v>1.1268301191010117</c:v>
                </c:pt>
                <c:pt idx="1084">
                  <c:v>1.1134349927742067</c:v>
                </c:pt>
                <c:pt idx="1085">
                  <c:v>1.1000398664474011</c:v>
                </c:pt>
                <c:pt idx="1086">
                  <c:v>1.119464792943639</c:v>
                </c:pt>
                <c:pt idx="1087">
                  <c:v>1.1172472218069469</c:v>
                </c:pt>
                <c:pt idx="1088">
                  <c:v>1.0735884785967009</c:v>
                </c:pt>
                <c:pt idx="1089">
                  <c:v>1.0038570787860666</c:v>
                </c:pt>
                <c:pt idx="1090">
                  <c:v>1.0412418398365473</c:v>
                </c:pt>
                <c:pt idx="1091">
                  <c:v>1.0288782578362485</c:v>
                </c:pt>
                <c:pt idx="1092">
                  <c:v>1.0683560073752925</c:v>
                </c:pt>
                <c:pt idx="1093">
                  <c:v>1.1208352020730552</c:v>
                </c:pt>
                <c:pt idx="1094">
                  <c:v>1.133288483580007</c:v>
                </c:pt>
                <c:pt idx="1095">
                  <c:v>1.1609159316290425</c:v>
                </c:pt>
                <c:pt idx="1096">
                  <c:v>1.1932276872477203</c:v>
                </c:pt>
                <c:pt idx="1097">
                  <c:v>1.2011411770568596</c:v>
                </c:pt>
                <c:pt idx="1098">
                  <c:v>1.2163352768226439</c:v>
                </c:pt>
                <c:pt idx="1099">
                  <c:v>1.2106592913738976</c:v>
                </c:pt>
                <c:pt idx="1100">
                  <c:v>1.1775203069716453</c:v>
                </c:pt>
                <c:pt idx="1101">
                  <c:v>1.2028056012358599</c:v>
                </c:pt>
                <c:pt idx="1102">
                  <c:v>1.2038570787860667</c:v>
                </c:pt>
                <c:pt idx="1103">
                  <c:v>1.1956495739273434</c:v>
                </c:pt>
                <c:pt idx="1104">
                  <c:v>1.1932526037773461</c:v>
                </c:pt>
                <c:pt idx="1105">
                  <c:v>1.2121044500921911</c:v>
                </c:pt>
                <c:pt idx="1106">
                  <c:v>1.188329097523297</c:v>
                </c:pt>
                <c:pt idx="1107">
                  <c:v>1.1770120097672794</c:v>
                </c:pt>
                <c:pt idx="1108">
                  <c:v>1.1603179349180244</c:v>
                </c:pt>
                <c:pt idx="1109">
                  <c:v>1.2436238600687699</c:v>
                </c:pt>
                <c:pt idx="1110">
                  <c:v>1.2274779488712815</c:v>
                </c:pt>
                <c:pt idx="1111">
                  <c:v>1.2424378332585837</c:v>
                </c:pt>
                <c:pt idx="1112">
                  <c:v>1.2712712413415059</c:v>
                </c:pt>
                <c:pt idx="1113">
                  <c:v>1.2794538296706035</c:v>
                </c:pt>
                <c:pt idx="1114">
                  <c:v>1.278945532466238</c:v>
                </c:pt>
                <c:pt idx="1115">
                  <c:v>1.2510190860616932</c:v>
                </c:pt>
                <c:pt idx="1116">
                  <c:v>1.2654756565505556</c:v>
                </c:pt>
                <c:pt idx="1117">
                  <c:v>1.2519559475756217</c:v>
                </c:pt>
                <c:pt idx="1118">
                  <c:v>1.2704988289231074</c:v>
                </c:pt>
                <c:pt idx="1119">
                  <c:v>1.283181342502616</c:v>
                </c:pt>
                <c:pt idx="1120">
                  <c:v>1.2740319928240393</c:v>
                </c:pt>
                <c:pt idx="1121">
                  <c:v>1.2703343798275779</c:v>
                </c:pt>
                <c:pt idx="1122">
                  <c:v>1.2785020182388998</c:v>
                </c:pt>
                <c:pt idx="1123">
                  <c:v>1.2725818507998206</c:v>
                </c:pt>
                <c:pt idx="1124">
                  <c:v>1.2742039168784571</c:v>
                </c:pt>
                <c:pt idx="1125">
                  <c:v>1.2758259829570937</c:v>
                </c:pt>
                <c:pt idx="1126">
                  <c:v>1.2635471171575223</c:v>
                </c:pt>
                <c:pt idx="1127">
                  <c:v>1.2731698808989882</c:v>
                </c:pt>
                <c:pt idx="1128">
                  <c:v>1.2857925948073952</c:v>
                </c:pt>
                <c:pt idx="1129">
                  <c:v>1.3087756017341903</c:v>
                </c:pt>
                <c:pt idx="1130">
                  <c:v>1.3252653610405143</c:v>
                </c:pt>
                <c:pt idx="1131">
                  <c:v>1.3262022225544428</c:v>
                </c:pt>
                <c:pt idx="1132">
                  <c:v>1.3259929237055861</c:v>
                </c:pt>
                <c:pt idx="1133">
                  <c:v>1.2969502167738076</c:v>
                </c:pt>
                <c:pt idx="1134">
                  <c:v>1.2829720436537602</c:v>
                </c:pt>
                <c:pt idx="1135">
                  <c:v>1.3017939901330542</c:v>
                </c:pt>
                <c:pt idx="1136">
                  <c:v>1.290476902377037</c:v>
                </c:pt>
                <c:pt idx="1137">
                  <c:v>1.2848656999053172</c:v>
                </c:pt>
                <c:pt idx="1138">
                  <c:v>1.2687496885433798</c:v>
                </c:pt>
                <c:pt idx="1139">
                  <c:v>1.2964170030398163</c:v>
                </c:pt>
                <c:pt idx="1140">
                  <c:v>1.2924702247470972</c:v>
                </c:pt>
                <c:pt idx="1141">
                  <c:v>1.3036029301838838</c:v>
                </c:pt>
                <c:pt idx="1142">
                  <c:v>1.3219066128469623</c:v>
                </c:pt>
                <c:pt idx="1143">
                  <c:v>1.3439029252005779</c:v>
                </c:pt>
                <c:pt idx="1144">
                  <c:v>1.3541286689589875</c:v>
                </c:pt>
                <c:pt idx="1145">
                  <c:v>1.3538346539094035</c:v>
                </c:pt>
                <c:pt idx="1146">
                  <c:v>1.3536602382020231</c:v>
                </c:pt>
                <c:pt idx="1147">
                  <c:v>1.3468630089201175</c:v>
                </c:pt>
                <c:pt idx="1148">
                  <c:v>1.3443314895101408</c:v>
                </c:pt>
                <c:pt idx="1149">
                  <c:v>1.3483779339213635</c:v>
                </c:pt>
                <c:pt idx="1150">
                  <c:v>1.3472566900882046</c:v>
                </c:pt>
                <c:pt idx="1151">
                  <c:v>1.3493845617182436</c:v>
                </c:pt>
                <c:pt idx="1152">
                  <c:v>1.3478796033288485</c:v>
                </c:pt>
                <c:pt idx="1153">
                  <c:v>1.3393033338316642</c:v>
                </c:pt>
                <c:pt idx="1154">
                  <c:v>1.320496337270145</c:v>
                </c:pt>
                <c:pt idx="1155">
                  <c:v>1.3370857626949721</c:v>
                </c:pt>
                <c:pt idx="1156">
                  <c:v>1.3394129665620174</c:v>
                </c:pt>
                <c:pt idx="1157">
                  <c:v>1.3197438580754475</c:v>
                </c:pt>
                <c:pt idx="1158">
                  <c:v>1.3300393681168088</c:v>
                </c:pt>
                <c:pt idx="1159">
                  <c:v>1.3243035829969605</c:v>
                </c:pt>
                <c:pt idx="1160">
                  <c:v>1.3350176907360343</c:v>
                </c:pt>
                <c:pt idx="1161">
                  <c:v>1.3223301938506005</c:v>
                </c:pt>
                <c:pt idx="1162">
                  <c:v>1.2937957841231871</c:v>
                </c:pt>
                <c:pt idx="1163">
                  <c:v>1.2930532715403396</c:v>
                </c:pt>
                <c:pt idx="1164">
                  <c:v>1.2956645238451188</c:v>
                </c:pt>
                <c:pt idx="1165">
                  <c:v>1.2838441221906614</c:v>
                </c:pt>
                <c:pt idx="1166">
                  <c:v>1.2597946877958841</c:v>
                </c:pt>
                <c:pt idx="1167">
                  <c:v>1.2784073354263219</c:v>
                </c:pt>
                <c:pt idx="1168">
                  <c:v>1.2722380026909854</c:v>
                </c:pt>
                <c:pt idx="1169">
                  <c:v>1.2618328599192701</c:v>
                </c:pt>
                <c:pt idx="1170">
                  <c:v>1.236821647480939</c:v>
                </c:pt>
                <c:pt idx="1171">
                  <c:v>1.2557881098320625</c:v>
                </c:pt>
                <c:pt idx="1172">
                  <c:v>1.2493247620471419</c:v>
                </c:pt>
                <c:pt idx="1173">
                  <c:v>1.2622315243932825</c:v>
                </c:pt>
                <c:pt idx="1174">
                  <c:v>1.2604524841780038</c:v>
                </c:pt>
                <c:pt idx="1175">
                  <c:v>1.2854935964518863</c:v>
                </c:pt>
                <c:pt idx="1176">
                  <c:v>1.3059899337220315</c:v>
                </c:pt>
                <c:pt idx="1177">
                  <c:v>1.2914536303383666</c:v>
                </c:pt>
                <c:pt idx="1178">
                  <c:v>1.2692629690536705</c:v>
                </c:pt>
                <c:pt idx="1179">
                  <c:v>1.2466387601534858</c:v>
                </c:pt>
                <c:pt idx="1180">
                  <c:v>1.2387950366272986</c:v>
                </c:pt>
                <c:pt idx="1181">
                  <c:v>1.2637713659241538</c:v>
                </c:pt>
                <c:pt idx="1182">
                  <c:v>1.2648527433099122</c:v>
                </c:pt>
                <c:pt idx="1183">
                  <c:v>1.2788309164299596</c:v>
                </c:pt>
                <c:pt idx="1184">
                  <c:v>1.2743459410973239</c:v>
                </c:pt>
                <c:pt idx="1185">
                  <c:v>1.2752927692231029</c:v>
                </c:pt>
                <c:pt idx="1186">
                  <c:v>1.280226242089002</c:v>
                </c:pt>
                <c:pt idx="1187">
                  <c:v>1.2997109682563415</c:v>
                </c:pt>
                <c:pt idx="1188">
                  <c:v>1.3112822046145411</c:v>
                </c:pt>
                <c:pt idx="1189">
                  <c:v>1.336692081526885</c:v>
                </c:pt>
                <c:pt idx="1190">
                  <c:v>1.3440374744605572</c:v>
                </c:pt>
                <c:pt idx="1191">
                  <c:v>1.3408232421388351</c:v>
                </c:pt>
                <c:pt idx="1192">
                  <c:v>1.3303383664723176</c:v>
                </c:pt>
                <c:pt idx="1193">
                  <c:v>1.3247371306124482</c:v>
                </c:pt>
                <c:pt idx="1194">
                  <c:v>1.3100862111925049</c:v>
                </c:pt>
                <c:pt idx="1195">
                  <c:v>1.2637314994767532</c:v>
                </c:pt>
                <c:pt idx="1196">
                  <c:v>1.2851746648726765</c:v>
                </c:pt>
                <c:pt idx="1197">
                  <c:v>1.2950814770518764</c:v>
                </c:pt>
                <c:pt idx="1198">
                  <c:v>1.3132007773957244</c:v>
                </c:pt>
                <c:pt idx="1199">
                  <c:v>1.3032192156276472</c:v>
                </c:pt>
                <c:pt idx="1200">
                  <c:v>1.3259630238700355</c:v>
                </c:pt>
                <c:pt idx="1201">
                  <c:v>1.3217022973040313</c:v>
                </c:pt>
                <c:pt idx="1202">
                  <c:v>1.3106642746798225</c:v>
                </c:pt>
                <c:pt idx="1203">
                  <c:v>1.3299297353864552</c:v>
                </c:pt>
                <c:pt idx="1204">
                  <c:v>1.3485124831813424</c:v>
                </c:pt>
                <c:pt idx="1205">
                  <c:v>1.3519260477400707</c:v>
                </c:pt>
                <c:pt idx="1206">
                  <c:v>1.3636916330293514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9-4627-B651-DE4B81EBC24F}"/>
            </c:ext>
          </c:extLst>
        </c:ser>
        <c:ser>
          <c:idx val="1"/>
          <c:order val="1"/>
          <c:tx>
            <c:strRef>
              <c:f>DashboardData!$C$4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DashboardData!$A$6:$A$1212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DashboardData!$C$6:$C$1212</c:f>
              <c:numCache>
                <c:formatCode>0.00%</c:formatCode>
                <c:ptCount val="1207"/>
                <c:pt idx="1">
                  <c:v>5.1218514451494279E-3</c:v>
                </c:pt>
                <c:pt idx="2">
                  <c:v>4.9545241112498584E-3</c:v>
                </c:pt>
                <c:pt idx="3">
                  <c:v>1.0408861820771165E-2</c:v>
                </c:pt>
                <c:pt idx="4">
                  <c:v>1.3729953033107645E-2</c:v>
                </c:pt>
                <c:pt idx="5">
                  <c:v>1.6929284607482442E-2</c:v>
                </c:pt>
                <c:pt idx="6">
                  <c:v>2.9005547953202981E-2</c:v>
                </c:pt>
                <c:pt idx="7">
                  <c:v>3.3845413966693938E-2</c:v>
                </c:pt>
                <c:pt idx="8">
                  <c:v>2.6522568830501303E-2</c:v>
                </c:pt>
                <c:pt idx="9">
                  <c:v>3.0709738899187045E-2</c:v>
                </c:pt>
                <c:pt idx="10">
                  <c:v>3.4837487195419348E-2</c:v>
                </c:pt>
                <c:pt idx="11">
                  <c:v>4.6295896550064386E-2</c:v>
                </c:pt>
                <c:pt idx="12">
                  <c:v>3.3587236640276519E-2</c:v>
                </c:pt>
                <c:pt idx="13">
                  <c:v>4.6296979362183466E-2</c:v>
                </c:pt>
                <c:pt idx="14">
                  <c:v>5.4709694064871472E-2</c:v>
                </c:pt>
                <c:pt idx="15">
                  <c:v>6.8903158114800966E-2</c:v>
                </c:pt>
                <c:pt idx="16">
                  <c:v>7.4020260402346771E-2</c:v>
                </c:pt>
                <c:pt idx="17">
                  <c:v>7.7263658249196121E-2</c:v>
                </c:pt>
                <c:pt idx="18">
                  <c:v>8.7116455121643455E-2</c:v>
                </c:pt>
                <c:pt idx="19">
                  <c:v>9.739778042121916E-2</c:v>
                </c:pt>
                <c:pt idx="20">
                  <c:v>9.2408916303093447E-2</c:v>
                </c:pt>
                <c:pt idx="21">
                  <c:v>0.10115272490982474</c:v>
                </c:pt>
                <c:pt idx="22">
                  <c:v>0.10246613259228776</c:v>
                </c:pt>
                <c:pt idx="23">
                  <c:v>0.10363493793624046</c:v>
                </c:pt>
                <c:pt idx="24">
                  <c:v>0.10557044054502418</c:v>
                </c:pt>
                <c:pt idx="25">
                  <c:v>0.1074432125976148</c:v>
                </c:pt>
                <c:pt idx="26">
                  <c:v>0.11360214051107476</c:v>
                </c:pt>
                <c:pt idx="27">
                  <c:v>0.11447737746368736</c:v>
                </c:pt>
                <c:pt idx="28">
                  <c:v>0.12298385679277635</c:v>
                </c:pt>
                <c:pt idx="29">
                  <c:v>8.7477240427362712E-2</c:v>
                </c:pt>
                <c:pt idx="30">
                  <c:v>0.10416521888936847</c:v>
                </c:pt>
                <c:pt idx="31">
                  <c:v>0.12005625050161628</c:v>
                </c:pt>
                <c:pt idx="32">
                  <c:v>0.1257116395166491</c:v>
                </c:pt>
                <c:pt idx="33">
                  <c:v>0.13245716045581379</c:v>
                </c:pt>
                <c:pt idx="34">
                  <c:v>0.13670318251437674</c:v>
                </c:pt>
                <c:pt idx="35">
                  <c:v>0.13733299119330455</c:v>
                </c:pt>
                <c:pt idx="36">
                  <c:v>0.13745850653677727</c:v>
                </c:pt>
                <c:pt idx="37">
                  <c:v>0.1457393722570588</c:v>
                </c:pt>
                <c:pt idx="38">
                  <c:v>0.15922441258567388</c:v>
                </c:pt>
                <c:pt idx="39">
                  <c:v>0.16520209396745389</c:v>
                </c:pt>
                <c:pt idx="40">
                  <c:v>0.16948167324792407</c:v>
                </c:pt>
                <c:pt idx="41">
                  <c:v>0.1719885226763056</c:v>
                </c:pt>
                <c:pt idx="42">
                  <c:v>0.192496224724654</c:v>
                </c:pt>
                <c:pt idx="43">
                  <c:v>0.19969305778690338</c:v>
                </c:pt>
                <c:pt idx="44">
                  <c:v>0.20244638829669381</c:v>
                </c:pt>
                <c:pt idx="45">
                  <c:v>0.20955264963833131</c:v>
                </c:pt>
                <c:pt idx="46">
                  <c:v>0.21384157333439724</c:v>
                </c:pt>
                <c:pt idx="47">
                  <c:v>0.20218795929853983</c:v>
                </c:pt>
                <c:pt idx="48">
                  <c:v>0.18325193486038405</c:v>
                </c:pt>
                <c:pt idx="49">
                  <c:v>0.19492606484703479</c:v>
                </c:pt>
                <c:pt idx="50">
                  <c:v>0.19818662123259356</c:v>
                </c:pt>
                <c:pt idx="51">
                  <c:v>0.19063555258655906</c:v>
                </c:pt>
                <c:pt idx="52">
                  <c:v>0.18016907271725269</c:v>
                </c:pt>
                <c:pt idx="53">
                  <c:v>0.17732139264054791</c:v>
                </c:pt>
                <c:pt idx="54">
                  <c:v>0.160752900776298</c:v>
                </c:pt>
                <c:pt idx="55">
                  <c:v>0.15573809219471313</c:v>
                </c:pt>
                <c:pt idx="56">
                  <c:v>0.14732226112464164</c:v>
                </c:pt>
                <c:pt idx="57">
                  <c:v>0.17229245164195484</c:v>
                </c:pt>
                <c:pt idx="58">
                  <c:v>0.19152219552964889</c:v>
                </c:pt>
                <c:pt idx="59">
                  <c:v>0.20764191678026056</c:v>
                </c:pt>
                <c:pt idx="60">
                  <c:v>0.21263751033836731</c:v>
                </c:pt>
                <c:pt idx="61">
                  <c:v>0.20702001144207749</c:v>
                </c:pt>
                <c:pt idx="62">
                  <c:v>0.22197741461977061</c:v>
                </c:pt>
                <c:pt idx="63">
                  <c:v>0.22464568252704531</c:v>
                </c:pt>
                <c:pt idx="64">
                  <c:v>0.22786191477638451</c:v>
                </c:pt>
                <c:pt idx="65">
                  <c:v>0.23425386906777868</c:v>
                </c:pt>
                <c:pt idx="66">
                  <c:v>0.2291295135944611</c:v>
                </c:pt>
                <c:pt idx="67">
                  <c:v>0.23288575496549346</c:v>
                </c:pt>
                <c:pt idx="68">
                  <c:v>0.23356649448831979</c:v>
                </c:pt>
                <c:pt idx="69">
                  <c:v>0.23506415611691822</c:v>
                </c:pt>
                <c:pt idx="70">
                  <c:v>0.23872443228380469</c:v>
                </c:pt>
                <c:pt idx="71">
                  <c:v>0.23943762465619445</c:v>
                </c:pt>
                <c:pt idx="72">
                  <c:v>0.21248334299108596</c:v>
                </c:pt>
                <c:pt idx="73">
                  <c:v>0.22390225660908314</c:v>
                </c:pt>
                <c:pt idx="74">
                  <c:v>0.23142525325393937</c:v>
                </c:pt>
                <c:pt idx="75">
                  <c:v>0.24495299736261344</c:v>
                </c:pt>
                <c:pt idx="76">
                  <c:v>0.22167719899793248</c:v>
                </c:pt>
                <c:pt idx="77">
                  <c:v>0.23920813056011925</c:v>
                </c:pt>
                <c:pt idx="78">
                  <c:v>0.25449790429855201</c:v>
                </c:pt>
                <c:pt idx="79">
                  <c:v>0.26503926963788405</c:v>
                </c:pt>
                <c:pt idx="80">
                  <c:v>0.26434797760847828</c:v>
                </c:pt>
                <c:pt idx="81">
                  <c:v>0.24892708020970278</c:v>
                </c:pt>
                <c:pt idx="82">
                  <c:v>0.25361929253027005</c:v>
                </c:pt>
                <c:pt idx="83">
                  <c:v>0.2519008192741703</c:v>
                </c:pt>
                <c:pt idx="84">
                  <c:v>0.25617389091773957</c:v>
                </c:pt>
                <c:pt idx="85">
                  <c:v>0.25937657033815142</c:v>
                </c:pt>
                <c:pt idx="86">
                  <c:v>0.25453294473402277</c:v>
                </c:pt>
                <c:pt idx="87">
                  <c:v>0.26791402900371319</c:v>
                </c:pt>
                <c:pt idx="88">
                  <c:v>0.24947513728109127</c:v>
                </c:pt>
                <c:pt idx="89">
                  <c:v>0.23661275184935171</c:v>
                </c:pt>
                <c:pt idx="90">
                  <c:v>0.2513891300192248</c:v>
                </c:pt>
                <c:pt idx="91">
                  <c:v>0.26226818742890234</c:v>
                </c:pt>
                <c:pt idx="92">
                  <c:v>0.2736050792631628</c:v>
                </c:pt>
                <c:pt idx="93">
                  <c:v>0.25485080317558095</c:v>
                </c:pt>
                <c:pt idx="94">
                  <c:v>0.23292904404232795</c:v>
                </c:pt>
                <c:pt idx="95">
                  <c:v>0.23938938440959534</c:v>
                </c:pt>
                <c:pt idx="96">
                  <c:v>0.25348883350691098</c:v>
                </c:pt>
                <c:pt idx="97">
                  <c:v>0.25327179132423927</c:v>
                </c:pt>
                <c:pt idx="98">
                  <c:v>0.27130119917070195</c:v>
                </c:pt>
                <c:pt idx="99">
                  <c:v>0.27520271484467007</c:v>
                </c:pt>
                <c:pt idx="100">
                  <c:v>0.28017865903776196</c:v>
                </c:pt>
                <c:pt idx="101">
                  <c:v>0.29078005558373654</c:v>
                </c:pt>
                <c:pt idx="102">
                  <c:v>0.29946681275351961</c:v>
                </c:pt>
                <c:pt idx="103">
                  <c:v>0.30686554165441415</c:v>
                </c:pt>
                <c:pt idx="104">
                  <c:v>0.26165853559929286</c:v>
                </c:pt>
                <c:pt idx="105">
                  <c:v>0.27157349471627446</c:v>
                </c:pt>
                <c:pt idx="106">
                  <c:v>0.27051048603711481</c:v>
                </c:pt>
                <c:pt idx="107">
                  <c:v>0.28288254498146759</c:v>
                </c:pt>
                <c:pt idx="108">
                  <c:v>0.26918687735605973</c:v>
                </c:pt>
                <c:pt idx="109">
                  <c:v>0.27546381833460898</c:v>
                </c:pt>
                <c:pt idx="110">
                  <c:v>0.28448100808953525</c:v>
                </c:pt>
                <c:pt idx="111">
                  <c:v>0.28316146016873489</c:v>
                </c:pt>
                <c:pt idx="112">
                  <c:v>0.29061574662159284</c:v>
                </c:pt>
                <c:pt idx="113">
                  <c:v>0.30514762138749307</c:v>
                </c:pt>
                <c:pt idx="114">
                  <c:v>0.31499581480965588</c:v>
                </c:pt>
                <c:pt idx="115">
                  <c:v>0.31434194096909929</c:v>
                </c:pt>
                <c:pt idx="116">
                  <c:v>0.30969275444641586</c:v>
                </c:pt>
                <c:pt idx="117">
                  <c:v>0.31838895803973211</c:v>
                </c:pt>
                <c:pt idx="118">
                  <c:v>0.3090205031496982</c:v>
                </c:pt>
                <c:pt idx="119">
                  <c:v>0.32435464392488411</c:v>
                </c:pt>
                <c:pt idx="120">
                  <c:v>0.33552597811281015</c:v>
                </c:pt>
                <c:pt idx="121">
                  <c:v>0.34555123210635452</c:v>
                </c:pt>
                <c:pt idx="122">
                  <c:v>0.35471335641928436</c:v>
                </c:pt>
                <c:pt idx="123">
                  <c:v>0.36432563116828254</c:v>
                </c:pt>
                <c:pt idx="124">
                  <c:v>0.35441945386944185</c:v>
                </c:pt>
                <c:pt idx="125">
                  <c:v>0.34377562602616063</c:v>
                </c:pt>
                <c:pt idx="126">
                  <c:v>0.35340090295631499</c:v>
                </c:pt>
                <c:pt idx="127">
                  <c:v>0.36295150132167264</c:v>
                </c:pt>
                <c:pt idx="128">
                  <c:v>0.36149450799978089</c:v>
                </c:pt>
                <c:pt idx="129">
                  <c:v>0.35723782938701731</c:v>
                </c:pt>
                <c:pt idx="130">
                  <c:v>0.36920523514321113</c:v>
                </c:pt>
                <c:pt idx="131">
                  <c:v>0.3734035224155734</c:v>
                </c:pt>
                <c:pt idx="132">
                  <c:v>0.37101181064395505</c:v>
                </c:pt>
                <c:pt idx="133">
                  <c:v>0.37271744587183475</c:v>
                </c:pt>
                <c:pt idx="134">
                  <c:v>0.37738682529174139</c:v>
                </c:pt>
                <c:pt idx="135">
                  <c:v>0.38118293020326677</c:v>
                </c:pt>
                <c:pt idx="136">
                  <c:v>0.39182144908056693</c:v>
                </c:pt>
                <c:pt idx="137">
                  <c:v>0.38318090868840993</c:v>
                </c:pt>
                <c:pt idx="138">
                  <c:v>0.39216512686611926</c:v>
                </c:pt>
                <c:pt idx="139">
                  <c:v>0.40050584848273973</c:v>
                </c:pt>
                <c:pt idx="140">
                  <c:v>0.40022666194090672</c:v>
                </c:pt>
                <c:pt idx="141">
                  <c:v>0.41543927352701382</c:v>
                </c:pt>
                <c:pt idx="142">
                  <c:v>0.41568735700723503</c:v>
                </c:pt>
                <c:pt idx="143">
                  <c:v>0.40108206652266865</c:v>
                </c:pt>
                <c:pt idx="144">
                  <c:v>0.41710036061451317</c:v>
                </c:pt>
                <c:pt idx="145">
                  <c:v>0.4247868579502394</c:v>
                </c:pt>
                <c:pt idx="146">
                  <c:v>0.42355942127855717</c:v>
                </c:pt>
                <c:pt idx="147">
                  <c:v>0.43496231548662667</c:v>
                </c:pt>
                <c:pt idx="148">
                  <c:v>0.43925106969147154</c:v>
                </c:pt>
                <c:pt idx="149">
                  <c:v>0.42865658173032672</c:v>
                </c:pt>
                <c:pt idx="150">
                  <c:v>0.42277583426293863</c:v>
                </c:pt>
                <c:pt idx="151">
                  <c:v>0.43191297420046881</c:v>
                </c:pt>
                <c:pt idx="152">
                  <c:v>0.43695444410470485</c:v>
                </c:pt>
                <c:pt idx="153">
                  <c:v>0.43533602052616516</c:v>
                </c:pt>
                <c:pt idx="154">
                  <c:v>0.43402437747211819</c:v>
                </c:pt>
                <c:pt idx="155">
                  <c:v>0.44602408034064744</c:v>
                </c:pt>
                <c:pt idx="156">
                  <c:v>0.44232115654639093</c:v>
                </c:pt>
                <c:pt idx="157">
                  <c:v>0.44153319035963157</c:v>
                </c:pt>
                <c:pt idx="158">
                  <c:v>0.4417995650671287</c:v>
                </c:pt>
                <c:pt idx="159">
                  <c:v>0.44411035079711225</c:v>
                </c:pt>
                <c:pt idx="160">
                  <c:v>0.44975984362405086</c:v>
                </c:pt>
                <c:pt idx="161">
                  <c:v>0.45770427974181427</c:v>
                </c:pt>
                <c:pt idx="162">
                  <c:v>0.4588866079872449</c:v>
                </c:pt>
                <c:pt idx="163">
                  <c:v>0.4609487662975662</c:v>
                </c:pt>
                <c:pt idx="164">
                  <c:v>0.45417374693497869</c:v>
                </c:pt>
                <c:pt idx="165">
                  <c:v>0.45765483816097818</c:v>
                </c:pt>
                <c:pt idx="166">
                  <c:v>0.46239843659813706</c:v>
                </c:pt>
                <c:pt idx="167">
                  <c:v>0.46981511253467523</c:v>
                </c:pt>
                <c:pt idx="168">
                  <c:v>0.47810731645021343</c:v>
                </c:pt>
                <c:pt idx="169">
                  <c:v>0.48538785426153574</c:v>
                </c:pt>
                <c:pt idx="170">
                  <c:v>0.4893562685989814</c:v>
                </c:pt>
                <c:pt idx="171">
                  <c:v>0.48687275399409446</c:v>
                </c:pt>
                <c:pt idx="172">
                  <c:v>0.47087868454188553</c:v>
                </c:pt>
                <c:pt idx="173">
                  <c:v>0.48788148508787232</c:v>
                </c:pt>
                <c:pt idx="174">
                  <c:v>0.49562173483786087</c:v>
                </c:pt>
                <c:pt idx="175">
                  <c:v>0.50358637593499878</c:v>
                </c:pt>
                <c:pt idx="176">
                  <c:v>0.50773888840084802</c:v>
                </c:pt>
                <c:pt idx="177">
                  <c:v>0.50532299425428073</c:v>
                </c:pt>
                <c:pt idx="178">
                  <c:v>0.51177868430374174</c:v>
                </c:pt>
                <c:pt idx="179">
                  <c:v>0.51602472301114832</c:v>
                </c:pt>
                <c:pt idx="180">
                  <c:v>0.53159464162599779</c:v>
                </c:pt>
                <c:pt idx="181">
                  <c:v>0.54292069995408743</c:v>
                </c:pt>
                <c:pt idx="182">
                  <c:v>0.53737168646314215</c:v>
                </c:pt>
                <c:pt idx="183">
                  <c:v>0.52520166808386404</c:v>
                </c:pt>
                <c:pt idx="184">
                  <c:v>0.51817687095554255</c:v>
                </c:pt>
                <c:pt idx="185">
                  <c:v>0.51168337262060493</c:v>
                </c:pt>
                <c:pt idx="186">
                  <c:v>0.49573880428347272</c:v>
                </c:pt>
                <c:pt idx="187">
                  <c:v>0.5048058056895135</c:v>
                </c:pt>
                <c:pt idx="188">
                  <c:v>0.52070392042386837</c:v>
                </c:pt>
                <c:pt idx="189">
                  <c:v>0.52015475243778075</c:v>
                </c:pt>
                <c:pt idx="190">
                  <c:v>0.52286111929031009</c:v>
                </c:pt>
                <c:pt idx="191">
                  <c:v>0.52814956616017383</c:v>
                </c:pt>
                <c:pt idx="192">
                  <c:v>0.52203537248247822</c:v>
                </c:pt>
                <c:pt idx="193">
                  <c:v>0.49832697030987338</c:v>
                </c:pt>
                <c:pt idx="194">
                  <c:v>0.48718334947437714</c:v>
                </c:pt>
                <c:pt idx="195">
                  <c:v>0.5079974735839472</c:v>
                </c:pt>
                <c:pt idx="196">
                  <c:v>0.5118036114521205</c:v>
                </c:pt>
                <c:pt idx="197">
                  <c:v>0.51455701842158841</c:v>
                </c:pt>
                <c:pt idx="198">
                  <c:v>0.5218602763018243</c:v>
                </c:pt>
                <c:pt idx="199">
                  <c:v>0.54404336532315511</c:v>
                </c:pt>
                <c:pt idx="200">
                  <c:v>0.55204745311572756</c:v>
                </c:pt>
                <c:pt idx="201">
                  <c:v>0.56518326156326482</c:v>
                </c:pt>
                <c:pt idx="202">
                  <c:v>0.58264866209211674</c:v>
                </c:pt>
                <c:pt idx="203">
                  <c:v>0.59878338288796717</c:v>
                </c:pt>
                <c:pt idx="204">
                  <c:v>0.61334209609289925</c:v>
                </c:pt>
                <c:pt idx="205">
                  <c:v>0.59564017556701487</c:v>
                </c:pt>
                <c:pt idx="206">
                  <c:v>0.59568388539503836</c:v>
                </c:pt>
                <c:pt idx="207">
                  <c:v>0.59343617910446289</c:v>
                </c:pt>
                <c:pt idx="208">
                  <c:v>0.59670379495071146</c:v>
                </c:pt>
                <c:pt idx="209">
                  <c:v>0.60809030286478705</c:v>
                </c:pt>
                <c:pt idx="210">
                  <c:v>0.61482690145604524</c:v>
                </c:pt>
                <c:pt idx="211">
                  <c:v>0.6199774211492648</c:v>
                </c:pt>
                <c:pt idx="212">
                  <c:v>0.6032345804009227</c:v>
                </c:pt>
                <c:pt idx="213">
                  <c:v>0.5815496000965148</c:v>
                </c:pt>
                <c:pt idx="214">
                  <c:v>0.59668664208569733</c:v>
                </c:pt>
                <c:pt idx="215">
                  <c:v>0.6114240236774704</c:v>
                </c:pt>
                <c:pt idx="216">
                  <c:v>0.64008252875959881</c:v>
                </c:pt>
                <c:pt idx="217">
                  <c:v>0.63125619605867112</c:v>
                </c:pt>
                <c:pt idx="218">
                  <c:v>0.64002897030078199</c:v>
                </c:pt>
                <c:pt idx="219">
                  <c:v>0.62070709149491421</c:v>
                </c:pt>
                <c:pt idx="220">
                  <c:v>0.61874728243163357</c:v>
                </c:pt>
                <c:pt idx="221">
                  <c:v>0.6193528044642016</c:v>
                </c:pt>
                <c:pt idx="222">
                  <c:v>0.61721607288443914</c:v>
                </c:pt>
                <c:pt idx="223">
                  <c:v>0.63391175269535416</c:v>
                </c:pt>
                <c:pt idx="224">
                  <c:v>0.64264715987840226</c:v>
                </c:pt>
                <c:pt idx="225">
                  <c:v>0.62401427916893937</c:v>
                </c:pt>
                <c:pt idx="226">
                  <c:v>0.64859687498725838</c:v>
                </c:pt>
                <c:pt idx="227">
                  <c:v>0.65339342087918961</c:v>
                </c:pt>
                <c:pt idx="228">
                  <c:v>0.66004379253306267</c:v>
                </c:pt>
                <c:pt idx="229">
                  <c:v>0.65798548303989812</c:v>
                </c:pt>
                <c:pt idx="230">
                  <c:v>0.66755706031608453</c:v>
                </c:pt>
                <c:pt idx="231">
                  <c:v>0.68189593974475127</c:v>
                </c:pt>
                <c:pt idx="232">
                  <c:v>0.68781755001662703</c:v>
                </c:pt>
                <c:pt idx="233">
                  <c:v>0.67102185158712779</c:v>
                </c:pt>
                <c:pt idx="234">
                  <c:v>0.65193546892177046</c:v>
                </c:pt>
                <c:pt idx="235">
                  <c:v>0.64141368385261055</c:v>
                </c:pt>
                <c:pt idx="236">
                  <c:v>0.63828921398371485</c:v>
                </c:pt>
                <c:pt idx="237">
                  <c:v>0.63075571130751351</c:v>
                </c:pt>
                <c:pt idx="238">
                  <c:v>0.65395803966066124</c:v>
                </c:pt>
                <c:pt idx="239">
                  <c:v>0.65595111484615609</c:v>
                </c:pt>
                <c:pt idx="240">
                  <c:v>0.61736619455582908</c:v>
                </c:pt>
                <c:pt idx="241">
                  <c:v>0.61442577070196713</c:v>
                </c:pt>
                <c:pt idx="242">
                  <c:v>0.63621951363082374</c:v>
                </c:pt>
                <c:pt idx="243">
                  <c:v>0.64946235890430248</c:v>
                </c:pt>
                <c:pt idx="244">
                  <c:v>0.64435246335551644</c:v>
                </c:pt>
                <c:pt idx="245">
                  <c:v>0.67188256665564805</c:v>
                </c:pt>
                <c:pt idx="246">
                  <c:v>0.68695792789046739</c:v>
                </c:pt>
                <c:pt idx="247">
                  <c:v>0.68574031385377854</c:v>
                </c:pt>
                <c:pt idx="248">
                  <c:v>0.67126165173171959</c:v>
                </c:pt>
                <c:pt idx="249">
                  <c:v>0.68594172031418021</c:v>
                </c:pt>
                <c:pt idx="250">
                  <c:v>0.68518049398526526</c:v>
                </c:pt>
                <c:pt idx="251">
                  <c:v>0.68244431811259254</c:v>
                </c:pt>
                <c:pt idx="252">
                  <c:v>0.67486659009554617</c:v>
                </c:pt>
                <c:pt idx="253">
                  <c:v>0.67176426535323763</c:v>
                </c:pt>
                <c:pt idx="254">
                  <c:v>0.63582202107277119</c:v>
                </c:pt>
                <c:pt idx="255">
                  <c:v>0.65162245073278613</c:v>
                </c:pt>
                <c:pt idx="256">
                  <c:v>0.64718605152014597</c:v>
                </c:pt>
                <c:pt idx="257">
                  <c:v>0.66138760191412738</c:v>
                </c:pt>
                <c:pt idx="258">
                  <c:v>0.61149179659185182</c:v>
                </c:pt>
                <c:pt idx="259">
                  <c:v>0.5985358736700479</c:v>
                </c:pt>
                <c:pt idx="260">
                  <c:v>0.59790710321889651</c:v>
                </c:pt>
                <c:pt idx="261">
                  <c:v>0.62707010893876358</c:v>
                </c:pt>
                <c:pt idx="262">
                  <c:v>0.64787365762034677</c:v>
                </c:pt>
                <c:pt idx="263">
                  <c:v>0.64175199817372475</c:v>
                </c:pt>
                <c:pt idx="264">
                  <c:v>0.61485179181255978</c:v>
                </c:pt>
                <c:pt idx="265">
                  <c:v>0.6451172066350932</c:v>
                </c:pt>
                <c:pt idx="266">
                  <c:v>0.67481857977909443</c:v>
                </c:pt>
                <c:pt idx="267">
                  <c:v>0.68934433560000885</c:v>
                </c:pt>
                <c:pt idx="268">
                  <c:v>0.73013791395300198</c:v>
                </c:pt>
                <c:pt idx="269">
                  <c:v>0.72452989441495963</c:v>
                </c:pt>
                <c:pt idx="270">
                  <c:v>0.71485877779948614</c:v>
                </c:pt>
                <c:pt idx="271">
                  <c:v>0.69700056521290299</c:v>
                </c:pt>
                <c:pt idx="272">
                  <c:v>0.68225510515714349</c:v>
                </c:pt>
                <c:pt idx="273">
                  <c:v>0.65007063611296312</c:v>
                </c:pt>
                <c:pt idx="274">
                  <c:v>0.59673970767905571</c:v>
                </c:pt>
                <c:pt idx="275">
                  <c:v>0.62092378213627564</c:v>
                </c:pt>
                <c:pt idx="276">
                  <c:v>0.64864293602449496</c:v>
                </c:pt>
                <c:pt idx="277">
                  <c:v>0.65832063626615489</c:v>
                </c:pt>
                <c:pt idx="278">
                  <c:v>0.64830164014512315</c:v>
                </c:pt>
                <c:pt idx="279">
                  <c:v>0.65479581596014724</c:v>
                </c:pt>
                <c:pt idx="280">
                  <c:v>0.66870276386838046</c:v>
                </c:pt>
                <c:pt idx="281">
                  <c:v>0.66525232886794705</c:v>
                </c:pt>
                <c:pt idx="282">
                  <c:v>0.65991774480144416</c:v>
                </c:pt>
                <c:pt idx="283">
                  <c:v>0.67426532174423004</c:v>
                </c:pt>
                <c:pt idx="284">
                  <c:v>0.69071796332282043</c:v>
                </c:pt>
                <c:pt idx="285">
                  <c:v>0.69291303993212328</c:v>
                </c:pt>
                <c:pt idx="286">
                  <c:v>0.70652597012418039</c:v>
                </c:pt>
                <c:pt idx="287">
                  <c:v>0.7029838474972494</c:v>
                </c:pt>
                <c:pt idx="288">
                  <c:v>0.70861232439199173</c:v>
                </c:pt>
                <c:pt idx="289">
                  <c:v>0.71934842706632884</c:v>
                </c:pt>
                <c:pt idx="290">
                  <c:v>0.72559885978798722</c:v>
                </c:pt>
                <c:pt idx="291">
                  <c:v>0.73849071846045122</c:v>
                </c:pt>
                <c:pt idx="292">
                  <c:v>0.74753839924321186</c:v>
                </c:pt>
                <c:pt idx="293">
                  <c:v>0.76006056378931297</c:v>
                </c:pt>
                <c:pt idx="294">
                  <c:v>0.77193896097293058</c:v>
                </c:pt>
                <c:pt idx="295">
                  <c:v>0.73977669925950451</c:v>
                </c:pt>
                <c:pt idx="296">
                  <c:v>0.73233782953761373</c:v>
                </c:pt>
                <c:pt idx="297">
                  <c:v>0.7339206135871188</c:v>
                </c:pt>
                <c:pt idx="298">
                  <c:v>0.71004493207116282</c:v>
                </c:pt>
                <c:pt idx="299">
                  <c:v>0.64864690436433126</c:v>
                </c:pt>
                <c:pt idx="300">
                  <c:v>0.66828385684051805</c:v>
                </c:pt>
                <c:pt idx="301">
                  <c:v>0.65464767030403048</c:v>
                </c:pt>
                <c:pt idx="302">
                  <c:v>0.66131058307073642</c:v>
                </c:pt>
                <c:pt idx="303">
                  <c:v>0.67928342436471856</c:v>
                </c:pt>
                <c:pt idx="304">
                  <c:v>0.69846148530353824</c:v>
                </c:pt>
                <c:pt idx="305">
                  <c:v>0.71676722927191716</c:v>
                </c:pt>
                <c:pt idx="306">
                  <c:v>0.71080987900977566</c:v>
                </c:pt>
                <c:pt idx="307">
                  <c:v>0.70244214184232079</c:v>
                </c:pt>
                <c:pt idx="308">
                  <c:v>0.6802380380039823</c:v>
                </c:pt>
                <c:pt idx="309">
                  <c:v>0.67074464120417798</c:v>
                </c:pt>
                <c:pt idx="310">
                  <c:v>0.69876562882492443</c:v>
                </c:pt>
                <c:pt idx="311">
                  <c:v>0.71358814533533699</c:v>
                </c:pt>
                <c:pt idx="312">
                  <c:v>0.68868302836524031</c:v>
                </c:pt>
                <c:pt idx="313">
                  <c:v>0.62384494563537229</c:v>
                </c:pt>
                <c:pt idx="314">
                  <c:v>0.66618070294107068</c:v>
                </c:pt>
                <c:pt idx="315">
                  <c:v>0.66357902411627201</c:v>
                </c:pt>
                <c:pt idx="316">
                  <c:v>0.65420724769152483</c:v>
                </c:pt>
                <c:pt idx="317">
                  <c:v>0.64410183204597282</c:v>
                </c:pt>
                <c:pt idx="318">
                  <c:v>0.62549779971791231</c:v>
                </c:pt>
                <c:pt idx="319">
                  <c:v>0.59693363916319808</c:v>
                </c:pt>
                <c:pt idx="320">
                  <c:v>0.60717899536606867</c:v>
                </c:pt>
                <c:pt idx="321">
                  <c:v>0.51518372016468983</c:v>
                </c:pt>
                <c:pt idx="322">
                  <c:v>0.56901475203861951</c:v>
                </c:pt>
                <c:pt idx="323">
                  <c:v>0.57969042245667057</c:v>
                </c:pt>
                <c:pt idx="324">
                  <c:v>0.56690295042856165</c:v>
                </c:pt>
                <c:pt idx="325">
                  <c:v>0.55971725414717488</c:v>
                </c:pt>
                <c:pt idx="326">
                  <c:v>0.54116798862877369</c:v>
                </c:pt>
                <c:pt idx="327">
                  <c:v>0.50112185215845861</c:v>
                </c:pt>
                <c:pt idx="328">
                  <c:v>0.5300194229157158</c:v>
                </c:pt>
                <c:pt idx="329">
                  <c:v>0.56857608809970417</c:v>
                </c:pt>
                <c:pt idx="330">
                  <c:v>0.58911654812667336</c:v>
                </c:pt>
                <c:pt idx="331">
                  <c:v>0.5935736535108227</c:v>
                </c:pt>
                <c:pt idx="332">
                  <c:v>0.61084203209727184</c:v>
                </c:pt>
                <c:pt idx="333">
                  <c:v>0.60757216764934596</c:v>
                </c:pt>
                <c:pt idx="334">
                  <c:v>0.63057854927447865</c:v>
                </c:pt>
                <c:pt idx="335">
                  <c:v>0.65506884177524127</c:v>
                </c:pt>
                <c:pt idx="336">
                  <c:v>0.64704660526314517</c:v>
                </c:pt>
                <c:pt idx="337">
                  <c:v>0.65610044143317481</c:v>
                </c:pt>
                <c:pt idx="338">
                  <c:v>0.65512599208676137</c:v>
                </c:pt>
                <c:pt idx="339">
                  <c:v>0.67601941164062396</c:v>
                </c:pt>
                <c:pt idx="340">
                  <c:v>0.67605559695372897</c:v>
                </c:pt>
                <c:pt idx="341">
                  <c:v>0.68217652916378957</c:v>
                </c:pt>
                <c:pt idx="342">
                  <c:v>0.7056137960707547</c:v>
                </c:pt>
                <c:pt idx="343">
                  <c:v>0.72506716590278386</c:v>
                </c:pt>
                <c:pt idx="344">
                  <c:v>0.73314612626366937</c:v>
                </c:pt>
                <c:pt idx="345">
                  <c:v>0.75460044717971231</c:v>
                </c:pt>
                <c:pt idx="346">
                  <c:v>0.77555730209503704</c:v>
                </c:pt>
                <c:pt idx="347">
                  <c:v>0.77760481361445533</c:v>
                </c:pt>
                <c:pt idx="348">
                  <c:v>0.77988174999347559</c:v>
                </c:pt>
                <c:pt idx="349">
                  <c:v>0.77285956059964023</c:v>
                </c:pt>
                <c:pt idx="350">
                  <c:v>0.79407228594022006</c:v>
                </c:pt>
                <c:pt idx="351">
                  <c:v>0.79460703275566957</c:v>
                </c:pt>
                <c:pt idx="352">
                  <c:v>0.78038443414827863</c:v>
                </c:pt>
                <c:pt idx="353">
                  <c:v>0.78150011611045667</c:v>
                </c:pt>
                <c:pt idx="354">
                  <c:v>0.76553556113094468</c:v>
                </c:pt>
                <c:pt idx="355">
                  <c:v>0.74446421306700206</c:v>
                </c:pt>
                <c:pt idx="356">
                  <c:v>0.75291905068145604</c:v>
                </c:pt>
                <c:pt idx="357">
                  <c:v>0.77409031236663073</c:v>
                </c:pt>
                <c:pt idx="358">
                  <c:v>0.75284542068742577</c:v>
                </c:pt>
                <c:pt idx="359">
                  <c:v>0.72627433110809858</c:v>
                </c:pt>
                <c:pt idx="360">
                  <c:v>0.75943517534271399</c:v>
                </c:pt>
                <c:pt idx="361">
                  <c:v>0.7565661843308007</c:v>
                </c:pt>
                <c:pt idx="362">
                  <c:v>0.75212675758672742</c:v>
                </c:pt>
                <c:pt idx="363">
                  <c:v>0.73652092931817092</c:v>
                </c:pt>
                <c:pt idx="364">
                  <c:v>0.7273024362508369</c:v>
                </c:pt>
                <c:pt idx="365">
                  <c:v>0.67468957850472844</c:v>
                </c:pt>
                <c:pt idx="366">
                  <c:v>0.67794791349371919</c:v>
                </c:pt>
                <c:pt idx="367">
                  <c:v>0.65697166302358045</c:v>
                </c:pt>
                <c:pt idx="368">
                  <c:v>0.63587203190930763</c:v>
                </c:pt>
                <c:pt idx="369">
                  <c:v>0.61537304912876234</c:v>
                </c:pt>
                <c:pt idx="370">
                  <c:v>0.59966411264373498</c:v>
                </c:pt>
                <c:pt idx="371">
                  <c:v>0.57097318424356058</c:v>
                </c:pt>
                <c:pt idx="372">
                  <c:v>0.56748676066720982</c:v>
                </c:pt>
                <c:pt idx="373">
                  <c:v>0.58451216533820149</c:v>
                </c:pt>
                <c:pt idx="374">
                  <c:v>0.6232150961763927</c:v>
                </c:pt>
                <c:pt idx="375">
                  <c:v>0.6213490825902499</c:v>
                </c:pt>
                <c:pt idx="376">
                  <c:v>0.58561633838145299</c:v>
                </c:pt>
                <c:pt idx="377">
                  <c:v>0.62504610529493743</c:v>
                </c:pt>
                <c:pt idx="378">
                  <c:v>0.61789215906269557</c:v>
                </c:pt>
                <c:pt idx="379">
                  <c:v>0.60144856776550726</c:v>
                </c:pt>
                <c:pt idx="380">
                  <c:v>0.57913604755445158</c:v>
                </c:pt>
                <c:pt idx="381">
                  <c:v>0.59273832351381017</c:v>
                </c:pt>
                <c:pt idx="382">
                  <c:v>0.60308299281858924</c:v>
                </c:pt>
                <c:pt idx="383">
                  <c:v>0.63754888251709851</c:v>
                </c:pt>
                <c:pt idx="384">
                  <c:v>0.63504111299224086</c:v>
                </c:pt>
                <c:pt idx="385">
                  <c:v>0.63129748459717572</c:v>
                </c:pt>
                <c:pt idx="386">
                  <c:v>0.64109691112809952</c:v>
                </c:pt>
                <c:pt idx="387">
                  <c:v>0.62431028488816143</c:v>
                </c:pt>
                <c:pt idx="388">
                  <c:v>0.6187158658955112</c:v>
                </c:pt>
                <c:pt idx="389">
                  <c:v>0.61007118393989956</c:v>
                </c:pt>
                <c:pt idx="390">
                  <c:v>0.60291702220925414</c:v>
                </c:pt>
                <c:pt idx="391">
                  <c:v>0.61089958598171323</c:v>
                </c:pt>
                <c:pt idx="392">
                  <c:v>0.59913561590084408</c:v>
                </c:pt>
                <c:pt idx="393">
                  <c:v>0.55702257500557528</c:v>
                </c:pt>
                <c:pt idx="394">
                  <c:v>0.56183794969847778</c:v>
                </c:pt>
                <c:pt idx="395">
                  <c:v>0.56567901121144026</c:v>
                </c:pt>
                <c:pt idx="396">
                  <c:v>0.53159112035484024</c:v>
                </c:pt>
                <c:pt idx="397">
                  <c:v>0.5243497006741229</c:v>
                </c:pt>
                <c:pt idx="398">
                  <c:v>0.51406232911445193</c:v>
                </c:pt>
                <c:pt idx="399">
                  <c:v>0.54833598710028109</c:v>
                </c:pt>
                <c:pt idx="400">
                  <c:v>0.52575307371093771</c:v>
                </c:pt>
                <c:pt idx="401">
                  <c:v>0.54283661051571985</c:v>
                </c:pt>
                <c:pt idx="402">
                  <c:v>0.56126208796125154</c:v>
                </c:pt>
                <c:pt idx="403">
                  <c:v>0.57479580881188519</c:v>
                </c:pt>
                <c:pt idx="404">
                  <c:v>0.57826950374128572</c:v>
                </c:pt>
                <c:pt idx="405">
                  <c:v>0.57621268980432983</c:v>
                </c:pt>
                <c:pt idx="406">
                  <c:v>0.57007540252285493</c:v>
                </c:pt>
                <c:pt idx="407">
                  <c:v>0.57097740486820414</c:v>
                </c:pt>
                <c:pt idx="408">
                  <c:v>0.58335176055919269</c:v>
                </c:pt>
                <c:pt idx="409">
                  <c:v>0.58261606811952005</c:v>
                </c:pt>
                <c:pt idx="410">
                  <c:v>0.60192136730231449</c:v>
                </c:pt>
                <c:pt idx="411">
                  <c:v>0.62172605712034557</c:v>
                </c:pt>
                <c:pt idx="412">
                  <c:v>0.63199171213795013</c:v>
                </c:pt>
                <c:pt idx="413">
                  <c:v>0.63964305140016697</c:v>
                </c:pt>
                <c:pt idx="414">
                  <c:v>0.62928582852420512</c:v>
                </c:pt>
                <c:pt idx="415">
                  <c:v>0.62375118816017516</c:v>
                </c:pt>
                <c:pt idx="416">
                  <c:v>0.61883234772863038</c:v>
                </c:pt>
                <c:pt idx="417">
                  <c:v>0.62962316093495296</c:v>
                </c:pt>
                <c:pt idx="418">
                  <c:v>0.65347470246487549</c:v>
                </c:pt>
                <c:pt idx="419">
                  <c:v>0.66340858701808791</c:v>
                </c:pt>
                <c:pt idx="420">
                  <c:v>0.66506303333281558</c:v>
                </c:pt>
                <c:pt idx="421">
                  <c:v>0.6842004531326793</c:v>
                </c:pt>
                <c:pt idx="422">
                  <c:v>0.68966006744351427</c:v>
                </c:pt>
                <c:pt idx="423">
                  <c:v>0.68645763930742931</c:v>
                </c:pt>
                <c:pt idx="424">
                  <c:v>0.67741382961646446</c:v>
                </c:pt>
                <c:pt idx="425">
                  <c:v>0.69153208101197339</c:v>
                </c:pt>
                <c:pt idx="426">
                  <c:v>0.70024826049174105</c:v>
                </c:pt>
                <c:pt idx="427">
                  <c:v>0.7127024743686321</c:v>
                </c:pt>
                <c:pt idx="428">
                  <c:v>0.73465704043723989</c:v>
                </c:pt>
                <c:pt idx="429">
                  <c:v>0.73761659748306219</c:v>
                </c:pt>
                <c:pt idx="430">
                  <c:v>0.73630421124789547</c:v>
                </c:pt>
                <c:pt idx="431">
                  <c:v>0.72975158293191322</c:v>
                </c:pt>
                <c:pt idx="432">
                  <c:v>0.73534541618064897</c:v>
                </c:pt>
                <c:pt idx="433">
                  <c:v>0.74557313093863176</c:v>
                </c:pt>
                <c:pt idx="434">
                  <c:v>0.74566318344952243</c:v>
                </c:pt>
                <c:pt idx="435">
                  <c:v>0.76187995888300986</c:v>
                </c:pt>
                <c:pt idx="436">
                  <c:v>0.75977173677024767</c:v>
                </c:pt>
                <c:pt idx="437">
                  <c:v>0.773906282122929</c:v>
                </c:pt>
                <c:pt idx="438">
                  <c:v>0.78617592080705023</c:v>
                </c:pt>
                <c:pt idx="439">
                  <c:v>0.79045647740657698</c:v>
                </c:pt>
                <c:pt idx="440">
                  <c:v>0.78054985391247689</c:v>
                </c:pt>
                <c:pt idx="441">
                  <c:v>0.75652553385100751</c:v>
                </c:pt>
                <c:pt idx="442">
                  <c:v>0.76830921577949263</c:v>
                </c:pt>
                <c:pt idx="443">
                  <c:v>0.7784428287917331</c:v>
                </c:pt>
                <c:pt idx="444">
                  <c:v>0.77438066322933552</c:v>
                </c:pt>
                <c:pt idx="445">
                  <c:v>0.78348699876318206</c:v>
                </c:pt>
                <c:pt idx="446">
                  <c:v>0.7723395227230101</c:v>
                </c:pt>
                <c:pt idx="447">
                  <c:v>0.80126995285500846</c:v>
                </c:pt>
                <c:pt idx="448">
                  <c:v>0.80404418736724992</c:v>
                </c:pt>
                <c:pt idx="449">
                  <c:v>0.81190790001780444</c:v>
                </c:pt>
                <c:pt idx="450">
                  <c:v>0.82563864781544738</c:v>
                </c:pt>
                <c:pt idx="451">
                  <c:v>0.82513016171685316</c:v>
                </c:pt>
                <c:pt idx="452">
                  <c:v>0.83301472853027625</c:v>
                </c:pt>
                <c:pt idx="453">
                  <c:v>0.84845144087191482</c:v>
                </c:pt>
                <c:pt idx="454">
                  <c:v>0.85086006920907176</c:v>
                </c:pt>
                <c:pt idx="455">
                  <c:v>0.86831567947928456</c:v>
                </c:pt>
                <c:pt idx="456">
                  <c:v>0.87851457725710169</c:v>
                </c:pt>
                <c:pt idx="457">
                  <c:v>0.88547934284551211</c:v>
                </c:pt>
                <c:pt idx="458">
                  <c:v>0.88724404347098607</c:v>
                </c:pt>
                <c:pt idx="459">
                  <c:v>0.84628098247655759</c:v>
                </c:pt>
                <c:pt idx="460">
                  <c:v>0.85646229829993237</c:v>
                </c:pt>
                <c:pt idx="461">
                  <c:v>0.87641821388133034</c:v>
                </c:pt>
                <c:pt idx="462">
                  <c:v>0.86091893786539764</c:v>
                </c:pt>
                <c:pt idx="463">
                  <c:v>0.85592340391897337</c:v>
                </c:pt>
                <c:pt idx="464">
                  <c:v>0.82223905459533708</c:v>
                </c:pt>
                <c:pt idx="465">
                  <c:v>0.77860211609910057</c:v>
                </c:pt>
                <c:pt idx="466">
                  <c:v>0.78127038741168997</c:v>
                </c:pt>
                <c:pt idx="467">
                  <c:v>0.77045629030651153</c:v>
                </c:pt>
                <c:pt idx="468">
                  <c:v>0.77359849614816834</c:v>
                </c:pt>
                <c:pt idx="469">
                  <c:v>0.79962653984536414</c:v>
                </c:pt>
                <c:pt idx="470">
                  <c:v>0.77080043918933772</c:v>
                </c:pt>
                <c:pt idx="471">
                  <c:v>0.80664759037148315</c:v>
                </c:pt>
                <c:pt idx="472">
                  <c:v>0.81718043433033483</c:v>
                </c:pt>
                <c:pt idx="473">
                  <c:v>0.81493002151941107</c:v>
                </c:pt>
                <c:pt idx="474">
                  <c:v>0.8061520545044123</c:v>
                </c:pt>
                <c:pt idx="475">
                  <c:v>0.78066564266572547</c:v>
                </c:pt>
                <c:pt idx="476">
                  <c:v>0.7919026324149725</c:v>
                </c:pt>
                <c:pt idx="477">
                  <c:v>0.77631802630006619</c:v>
                </c:pt>
                <c:pt idx="478">
                  <c:v>0.781436457929501</c:v>
                </c:pt>
                <c:pt idx="479">
                  <c:v>0.79681248091672341</c:v>
                </c:pt>
                <c:pt idx="480">
                  <c:v>0.8166678194473358</c:v>
                </c:pt>
                <c:pt idx="481">
                  <c:v>0.8093296661243059</c:v>
                </c:pt>
                <c:pt idx="482">
                  <c:v>0.81415297879493531</c:v>
                </c:pt>
                <c:pt idx="483">
                  <c:v>0.81274295037716437</c:v>
                </c:pt>
                <c:pt idx="484">
                  <c:v>0.82714345776731357</c:v>
                </c:pt>
                <c:pt idx="485">
                  <c:v>0.83916145106691453</c:v>
                </c:pt>
                <c:pt idx="486">
                  <c:v>0.83727199581345157</c:v>
                </c:pt>
                <c:pt idx="487">
                  <c:v>0.85740255838051715</c:v>
                </c:pt>
                <c:pt idx="488">
                  <c:v>0.867125698897242</c:v>
                </c:pt>
                <c:pt idx="489">
                  <c:v>0.86093166272854393</c:v>
                </c:pt>
                <c:pt idx="490">
                  <c:v>0.86500837028217936</c:v>
                </c:pt>
                <c:pt idx="491">
                  <c:v>0.86727136328803067</c:v>
                </c:pt>
                <c:pt idx="492">
                  <c:v>0.88063955967104568</c:v>
                </c:pt>
                <c:pt idx="493">
                  <c:v>0.88008196286129192</c:v>
                </c:pt>
                <c:pt idx="494">
                  <c:v>0.86610781973657525</c:v>
                </c:pt>
                <c:pt idx="495">
                  <c:v>0.86613027643083651</c:v>
                </c:pt>
                <c:pt idx="496">
                  <c:v>0.86614565946826549</c:v>
                </c:pt>
                <c:pt idx="497">
                  <c:v>0.87009314829715523</c:v>
                </c:pt>
                <c:pt idx="498">
                  <c:v>0.86204142947898976</c:v>
                </c:pt>
                <c:pt idx="499">
                  <c:v>0.86199767478238476</c:v>
                </c:pt>
                <c:pt idx="500">
                  <c:v>0.85882702657963161</c:v>
                </c:pt>
                <c:pt idx="501">
                  <c:v>0.85504907670710306</c:v>
                </c:pt>
                <c:pt idx="502">
                  <c:v>0.86351287198986748</c:v>
                </c:pt>
                <c:pt idx="503">
                  <c:v>0.86631128677567082</c:v>
                </c:pt>
                <c:pt idx="504">
                  <c:v>0.8800792947722389</c:v>
                </c:pt>
                <c:pt idx="505">
                  <c:v>0.88546543352703133</c:v>
                </c:pt>
                <c:pt idx="506">
                  <c:v>0.89368019442386037</c:v>
                </c:pt>
                <c:pt idx="507">
                  <c:v>0.89296229852842335</c:v>
                </c:pt>
                <c:pt idx="508">
                  <c:v>0.90041690564777599</c:v>
                </c:pt>
                <c:pt idx="509">
                  <c:v>0.91072223219211645</c:v>
                </c:pt>
                <c:pt idx="510">
                  <c:v>0.91105772821055253</c:v>
                </c:pt>
                <c:pt idx="511">
                  <c:v>0.91496735055026823</c:v>
                </c:pt>
                <c:pt idx="512">
                  <c:v>0.90728572337540858</c:v>
                </c:pt>
                <c:pt idx="513">
                  <c:v>0.9005882652081203</c:v>
                </c:pt>
                <c:pt idx="514">
                  <c:v>0.91313425582928276</c:v>
                </c:pt>
                <c:pt idx="515">
                  <c:v>0.89820710282318528</c:v>
                </c:pt>
                <c:pt idx="516">
                  <c:v>0.90391836904714706</c:v>
                </c:pt>
                <c:pt idx="517">
                  <c:v>0.91144464293221317</c:v>
                </c:pt>
                <c:pt idx="518">
                  <c:v>0.9233478299158342</c:v>
                </c:pt>
                <c:pt idx="519">
                  <c:v>0.90539784536921153</c:v>
                </c:pt>
                <c:pt idx="520">
                  <c:v>0.88580118640013517</c:v>
                </c:pt>
                <c:pt idx="521">
                  <c:v>0.90121880497465567</c:v>
                </c:pt>
                <c:pt idx="522">
                  <c:v>0.89484480598592731</c:v>
                </c:pt>
                <c:pt idx="523">
                  <c:v>0.86751164736862241</c:v>
                </c:pt>
                <c:pt idx="524">
                  <c:v>0.85427045689301351</c:v>
                </c:pt>
                <c:pt idx="525">
                  <c:v>0.80669100841295971</c:v>
                </c:pt>
                <c:pt idx="526">
                  <c:v>0.83886506596953048</c:v>
                </c:pt>
                <c:pt idx="527">
                  <c:v>0.85803553447836256</c:v>
                </c:pt>
                <c:pt idx="528">
                  <c:v>0.86093523547336859</c:v>
                </c:pt>
                <c:pt idx="529">
                  <c:v>0.87229493474459008</c:v>
                </c:pt>
                <c:pt idx="530">
                  <c:v>0.8724534954751606</c:v>
                </c:pt>
                <c:pt idx="531">
                  <c:v>0.88067610186143619</c:v>
                </c:pt>
                <c:pt idx="532">
                  <c:v>0.88878685613641584</c:v>
                </c:pt>
                <c:pt idx="533">
                  <c:v>0.86684891293296351</c:v>
                </c:pt>
                <c:pt idx="534">
                  <c:v>0.87180913919164338</c:v>
                </c:pt>
                <c:pt idx="535">
                  <c:v>0.8599105908065372</c:v>
                </c:pt>
                <c:pt idx="536">
                  <c:v>0.87856189093451564</c:v>
                </c:pt>
                <c:pt idx="537">
                  <c:v>0.86068136353478142</c:v>
                </c:pt>
                <c:pt idx="538">
                  <c:v>0.86265317954000609</c:v>
                </c:pt>
                <c:pt idx="539">
                  <c:v>0.85973820728946593</c:v>
                </c:pt>
                <c:pt idx="540">
                  <c:v>0.86678779288545638</c:v>
                </c:pt>
                <c:pt idx="541">
                  <c:v>0.85393719520915723</c:v>
                </c:pt>
                <c:pt idx="542">
                  <c:v>0.8569447424884038</c:v>
                </c:pt>
                <c:pt idx="543">
                  <c:v>0.86357935935312269</c:v>
                </c:pt>
                <c:pt idx="544">
                  <c:v>0.85834574222467541</c:v>
                </c:pt>
                <c:pt idx="545">
                  <c:v>0.85273089386044676</c:v>
                </c:pt>
                <c:pt idx="546">
                  <c:v>0.86102151405505634</c:v>
                </c:pt>
                <c:pt idx="547">
                  <c:v>0.85450604202488956</c:v>
                </c:pt>
                <c:pt idx="548">
                  <c:v>0.8315003570144246</c:v>
                </c:pt>
                <c:pt idx="549">
                  <c:v>0.80066340509383283</c:v>
                </c:pt>
                <c:pt idx="550">
                  <c:v>0.79572557017626155</c:v>
                </c:pt>
                <c:pt idx="551">
                  <c:v>0.81079149311910292</c:v>
                </c:pt>
                <c:pt idx="552">
                  <c:v>0.80283398958987995</c:v>
                </c:pt>
                <c:pt idx="553">
                  <c:v>0.79767983621803951</c:v>
                </c:pt>
                <c:pt idx="554">
                  <c:v>0.80854043223298988</c:v>
                </c:pt>
                <c:pt idx="555">
                  <c:v>0.80713407868820775</c:v>
                </c:pt>
                <c:pt idx="556">
                  <c:v>0.80319732604668337</c:v>
                </c:pt>
                <c:pt idx="557">
                  <c:v>0.81731791248569508</c:v>
                </c:pt>
                <c:pt idx="558">
                  <c:v>0.81851944645624108</c:v>
                </c:pt>
                <c:pt idx="559">
                  <c:v>0.82240611509026373</c:v>
                </c:pt>
                <c:pt idx="560">
                  <c:v>0.80836765153902235</c:v>
                </c:pt>
                <c:pt idx="561">
                  <c:v>0.8145507522638562</c:v>
                </c:pt>
                <c:pt idx="562">
                  <c:v>0.81976556737900452</c:v>
                </c:pt>
                <c:pt idx="563">
                  <c:v>0.82623268516961601</c:v>
                </c:pt>
                <c:pt idx="564">
                  <c:v>0.81614112535465377</c:v>
                </c:pt>
                <c:pt idx="565">
                  <c:v>0.81225205690782709</c:v>
                </c:pt>
                <c:pt idx="566">
                  <c:v>0.80965229062696009</c:v>
                </c:pt>
                <c:pt idx="567">
                  <c:v>0.7886991446751408</c:v>
                </c:pt>
                <c:pt idx="568">
                  <c:v>0.78974804734003889</c:v>
                </c:pt>
                <c:pt idx="569">
                  <c:v>0.77975078297977407</c:v>
                </c:pt>
                <c:pt idx="570">
                  <c:v>0.76800657779822723</c:v>
                </c:pt>
                <c:pt idx="571">
                  <c:v>0.76574849803620837</c:v>
                </c:pt>
                <c:pt idx="572">
                  <c:v>0.78151130494230903</c:v>
                </c:pt>
                <c:pt idx="573">
                  <c:v>0.77602870933141133</c:v>
                </c:pt>
                <c:pt idx="574">
                  <c:v>0.79478851920006255</c:v>
                </c:pt>
                <c:pt idx="575">
                  <c:v>0.80507655786093046</c:v>
                </c:pt>
                <c:pt idx="576">
                  <c:v>0.80745114010203212</c:v>
                </c:pt>
                <c:pt idx="577">
                  <c:v>0.79652822251103861</c:v>
                </c:pt>
                <c:pt idx="578">
                  <c:v>0.77972291429253571</c:v>
                </c:pt>
                <c:pt idx="579">
                  <c:v>0.75305475971924474</c:v>
                </c:pt>
                <c:pt idx="580">
                  <c:v>0.74332197797770205</c:v>
                </c:pt>
                <c:pt idx="581">
                  <c:v>0.7370506783916928</c:v>
                </c:pt>
                <c:pt idx="582">
                  <c:v>0.73475152300080393</c:v>
                </c:pt>
                <c:pt idx="583">
                  <c:v>0.74891893282727762</c:v>
                </c:pt>
                <c:pt idx="584">
                  <c:v>0.72978970375927399</c:v>
                </c:pt>
                <c:pt idx="585">
                  <c:v>0.74116603819497295</c:v>
                </c:pt>
                <c:pt idx="586">
                  <c:v>0.74412401146388785</c:v>
                </c:pt>
                <c:pt idx="587">
                  <c:v>0.73910254569346101</c:v>
                </c:pt>
                <c:pt idx="588">
                  <c:v>0.7217777706630597</c:v>
                </c:pt>
                <c:pt idx="589">
                  <c:v>0.72123672402874939</c:v>
                </c:pt>
                <c:pt idx="590">
                  <c:v>0.72012722116870731</c:v>
                </c:pt>
                <c:pt idx="591">
                  <c:v>0.73720308923071354</c:v>
                </c:pt>
                <c:pt idx="592">
                  <c:v>0.76186944051359173</c:v>
                </c:pt>
                <c:pt idx="593">
                  <c:v>0.76499699375495545</c:v>
                </c:pt>
                <c:pt idx="594">
                  <c:v>0.77057113877121086</c:v>
                </c:pt>
                <c:pt idx="595">
                  <c:v>0.77875319068916737</c:v>
                </c:pt>
                <c:pt idx="596">
                  <c:v>0.78318554572381816</c:v>
                </c:pt>
                <c:pt idx="597">
                  <c:v>0.78836524871342073</c:v>
                </c:pt>
                <c:pt idx="598">
                  <c:v>0.7930076701626716</c:v>
                </c:pt>
                <c:pt idx="599">
                  <c:v>0.79387783262797273</c:v>
                </c:pt>
                <c:pt idx="600">
                  <c:v>0.79176407845921992</c:v>
                </c:pt>
                <c:pt idx="601">
                  <c:v>0.79046007926617445</c:v>
                </c:pt>
                <c:pt idx="602">
                  <c:v>0.78990049284038077</c:v>
                </c:pt>
                <c:pt idx="603">
                  <c:v>0.79162325829207947</c:v>
                </c:pt>
                <c:pt idx="604">
                  <c:v>0.78547117295150515</c:v>
                </c:pt>
                <c:pt idx="605">
                  <c:v>0.79761722172435467</c:v>
                </c:pt>
                <c:pt idx="606">
                  <c:v>0.79688611578171753</c:v>
                </c:pt>
                <c:pt idx="607">
                  <c:v>0.80428696106641473</c:v>
                </c:pt>
                <c:pt idx="608">
                  <c:v>0.81317483222761533</c:v>
                </c:pt>
                <c:pt idx="609">
                  <c:v>0.82878633576396199</c:v>
                </c:pt>
                <c:pt idx="610">
                  <c:v>0.83676307199734712</c:v>
                </c:pt>
                <c:pt idx="611">
                  <c:v>0.83675762476685267</c:v>
                </c:pt>
                <c:pt idx="612">
                  <c:v>0.84693035600729427</c:v>
                </c:pt>
                <c:pt idx="613">
                  <c:v>0.8300319055217753</c:v>
                </c:pt>
                <c:pt idx="614">
                  <c:v>0.84915818091036432</c:v>
                </c:pt>
                <c:pt idx="615">
                  <c:v>0.84855256024740933</c:v>
                </c:pt>
                <c:pt idx="616">
                  <c:v>0.84922855881716175</c:v>
                </c:pt>
                <c:pt idx="617">
                  <c:v>0.84864248004644982</c:v>
                </c:pt>
                <c:pt idx="618">
                  <c:v>0.84658293437818588</c:v>
                </c:pt>
                <c:pt idx="619">
                  <c:v>0.85983638588117417</c:v>
                </c:pt>
                <c:pt idx="620">
                  <c:v>0.85579220492919039</c:v>
                </c:pt>
                <c:pt idx="621">
                  <c:v>0.85040287382722468</c:v>
                </c:pt>
                <c:pt idx="622">
                  <c:v>0.83977184198921417</c:v>
                </c:pt>
                <c:pt idx="623">
                  <c:v>0.84131953142633842</c:v>
                </c:pt>
                <c:pt idx="624">
                  <c:v>0.8482852570939492</c:v>
                </c:pt>
                <c:pt idx="625">
                  <c:v>0.84515004331070953</c:v>
                </c:pt>
                <c:pt idx="626">
                  <c:v>0.84199028658627872</c:v>
                </c:pt>
                <c:pt idx="627">
                  <c:v>0.84679454931848785</c:v>
                </c:pt>
                <c:pt idx="628">
                  <c:v>0.85984618403918933</c:v>
                </c:pt>
                <c:pt idx="629">
                  <c:v>0.86863533349199384</c:v>
                </c:pt>
                <c:pt idx="630">
                  <c:v>0.87094491173690192</c:v>
                </c:pt>
                <c:pt idx="631">
                  <c:v>0.86830580939186164</c:v>
                </c:pt>
                <c:pt idx="632">
                  <c:v>0.86796150748793233</c:v>
                </c:pt>
                <c:pt idx="633">
                  <c:v>0.87738301969839627</c:v>
                </c:pt>
                <c:pt idx="634">
                  <c:v>0.87920685909696017</c:v>
                </c:pt>
                <c:pt idx="635">
                  <c:v>0.8801052300327934</c:v>
                </c:pt>
                <c:pt idx="636">
                  <c:v>0.89495397088744788</c:v>
                </c:pt>
                <c:pt idx="637">
                  <c:v>0.88558633696935329</c:v>
                </c:pt>
                <c:pt idx="638">
                  <c:v>0.8841379287879132</c:v>
                </c:pt>
                <c:pt idx="639">
                  <c:v>0.89449752334753008</c:v>
                </c:pt>
                <c:pt idx="640">
                  <c:v>0.91070077598408306</c:v>
                </c:pt>
                <c:pt idx="641">
                  <c:v>0.91596022188293147</c:v>
                </c:pt>
                <c:pt idx="642">
                  <c:v>0.91327650275307226</c:v>
                </c:pt>
                <c:pt idx="643">
                  <c:v>0.92219242048990213</c:v>
                </c:pt>
                <c:pt idx="644">
                  <c:v>0.92194708538968095</c:v>
                </c:pt>
                <c:pt idx="645">
                  <c:v>0.92794208112501297</c:v>
                </c:pt>
                <c:pt idx="646">
                  <c:v>0.92867732601852948</c:v>
                </c:pt>
                <c:pt idx="647">
                  <c:v>0.92183407812110807</c:v>
                </c:pt>
                <c:pt idx="648">
                  <c:v>0.91210017147223565</c:v>
                </c:pt>
                <c:pt idx="649">
                  <c:v>0.91831005902730145</c:v>
                </c:pt>
                <c:pt idx="650">
                  <c:v>0.93347799560023037</c:v>
                </c:pt>
                <c:pt idx="651">
                  <c:v>0.95658738048343839</c:v>
                </c:pt>
                <c:pt idx="652">
                  <c:v>0.97226354728226516</c:v>
                </c:pt>
                <c:pt idx="653">
                  <c:v>0.97889091482818569</c:v>
                </c:pt>
                <c:pt idx="654">
                  <c:v>0.97728618253505006</c:v>
                </c:pt>
                <c:pt idx="655">
                  <c:v>0.98219807609096232</c:v>
                </c:pt>
                <c:pt idx="656">
                  <c:v>0.99261553940292879</c:v>
                </c:pt>
                <c:pt idx="657">
                  <c:v>0.98071085384148105</c:v>
                </c:pt>
                <c:pt idx="658">
                  <c:v>0.98348618477533734</c:v>
                </c:pt>
                <c:pt idx="659">
                  <c:v>0.99114582868080836</c:v>
                </c:pt>
                <c:pt idx="660">
                  <c:v>0.99242151603040218</c:v>
                </c:pt>
                <c:pt idx="661">
                  <c:v>0.9875407289455771</c:v>
                </c:pt>
                <c:pt idx="662">
                  <c:v>1.0076449496103761</c:v>
                </c:pt>
                <c:pt idx="663">
                  <c:v>1.0200751939231365</c:v>
                </c:pt>
                <c:pt idx="664">
                  <c:v>1.0206699763912912</c:v>
                </c:pt>
                <c:pt idx="665">
                  <c:v>1.0376174078672089</c:v>
                </c:pt>
                <c:pt idx="666">
                  <c:v>1.0464375317799002</c:v>
                </c:pt>
                <c:pt idx="667">
                  <c:v>1.0345983017679856</c:v>
                </c:pt>
                <c:pt idx="668">
                  <c:v>1.0374694420731294</c:v>
                </c:pt>
                <c:pt idx="669">
                  <c:v>1.0470823274873529</c:v>
                </c:pt>
                <c:pt idx="670">
                  <c:v>1.0597672352081648</c:v>
                </c:pt>
                <c:pt idx="671">
                  <c:v>1.0673271886951325</c:v>
                </c:pt>
                <c:pt idx="672">
                  <c:v>1.0736024331437219</c:v>
                </c:pt>
                <c:pt idx="673">
                  <c:v>1.0833970133372794</c:v>
                </c:pt>
                <c:pt idx="674">
                  <c:v>1.0865970055408152</c:v>
                </c:pt>
                <c:pt idx="675">
                  <c:v>1.0584171802083127</c:v>
                </c:pt>
                <c:pt idx="676">
                  <c:v>1.0598038400364493</c:v>
                </c:pt>
                <c:pt idx="677">
                  <c:v>1.0711093608877489</c:v>
                </c:pt>
                <c:pt idx="678">
                  <c:v>1.0858769301977986</c:v>
                </c:pt>
                <c:pt idx="679">
                  <c:v>1.0926669111467859</c:v>
                </c:pt>
                <c:pt idx="680">
                  <c:v>1.1044990469021503</c:v>
                </c:pt>
                <c:pt idx="681">
                  <c:v>1.0974490648770172</c:v>
                </c:pt>
                <c:pt idx="682">
                  <c:v>1.0949520678745377</c:v>
                </c:pt>
                <c:pt idx="683">
                  <c:v>1.0851139786858859</c:v>
                </c:pt>
                <c:pt idx="684">
                  <c:v>1.0840831816100298</c:v>
                </c:pt>
                <c:pt idx="685">
                  <c:v>1.0774609675791895</c:v>
                </c:pt>
                <c:pt idx="686">
                  <c:v>1.0745760159889843</c:v>
                </c:pt>
                <c:pt idx="687">
                  <c:v>1.0844981356614793</c:v>
                </c:pt>
                <c:pt idx="688">
                  <c:v>1.0873452944995909</c:v>
                </c:pt>
                <c:pt idx="689">
                  <c:v>1.0882188046056132</c:v>
                </c:pt>
                <c:pt idx="690">
                  <c:v>1.077761480026203</c:v>
                </c:pt>
                <c:pt idx="691">
                  <c:v>1.068057546355083</c:v>
                </c:pt>
                <c:pt idx="692">
                  <c:v>1.0761637220017648</c:v>
                </c:pt>
                <c:pt idx="693">
                  <c:v>1.0820934331444905</c:v>
                </c:pt>
                <c:pt idx="694">
                  <c:v>1.0911690542001882</c:v>
                </c:pt>
                <c:pt idx="695">
                  <c:v>1.0884893486476059</c:v>
                </c:pt>
                <c:pt idx="696">
                  <c:v>1.105995488594024</c:v>
                </c:pt>
                <c:pt idx="697">
                  <c:v>1.1177832014667541</c:v>
                </c:pt>
                <c:pt idx="698">
                  <c:v>1.1378319580750444</c:v>
                </c:pt>
                <c:pt idx="699">
                  <c:v>1.1383377995141029</c:v>
                </c:pt>
                <c:pt idx="700">
                  <c:v>1.1492217466228913</c:v>
                </c:pt>
                <c:pt idx="701">
                  <c:v>1.1606829076811476</c:v>
                </c:pt>
                <c:pt idx="702">
                  <c:v>1.1775570314633601</c:v>
                </c:pt>
                <c:pt idx="703">
                  <c:v>1.1349267543226857</c:v>
                </c:pt>
                <c:pt idx="704">
                  <c:v>1.1496757997209239</c:v>
                </c:pt>
                <c:pt idx="705">
                  <c:v>1.1629239999050265</c:v>
                </c:pt>
                <c:pt idx="706">
                  <c:v>1.1679714444004925</c:v>
                </c:pt>
                <c:pt idx="707">
                  <c:v>1.1538871048192334</c:v>
                </c:pt>
                <c:pt idx="708">
                  <c:v>1.1325257016922463</c:v>
                </c:pt>
                <c:pt idx="709">
                  <c:v>1.1150778356729067</c:v>
                </c:pt>
                <c:pt idx="710">
                  <c:v>1.1140641083530824</c:v>
                </c:pt>
                <c:pt idx="711">
                  <c:v>1.1214864617885527</c:v>
                </c:pt>
                <c:pt idx="712">
                  <c:v>1.1183826628568809</c:v>
                </c:pt>
                <c:pt idx="713">
                  <c:v>1.131194814562599</c:v>
                </c:pt>
                <c:pt idx="714">
                  <c:v>1.1387094757502481</c:v>
                </c:pt>
                <c:pt idx="715">
                  <c:v>1.1357529709149525</c:v>
                </c:pt>
                <c:pt idx="716">
                  <c:v>1.1064860743687599</c:v>
                </c:pt>
                <c:pt idx="717">
                  <c:v>1.1090564509305514</c:v>
                </c:pt>
                <c:pt idx="718">
                  <c:v>1.1206402410493737</c:v>
                </c:pt>
                <c:pt idx="719">
                  <c:v>1.0981888470617989</c:v>
                </c:pt>
                <c:pt idx="720">
                  <c:v>1.1212635114947016</c:v>
                </c:pt>
                <c:pt idx="721">
                  <c:v>1.1383849484630222</c:v>
                </c:pt>
                <c:pt idx="722">
                  <c:v>1.1472663554322655</c:v>
                </c:pt>
                <c:pt idx="723">
                  <c:v>1.1485637301954341</c:v>
                </c:pt>
                <c:pt idx="724">
                  <c:v>1.1494934753567647</c:v>
                </c:pt>
                <c:pt idx="725">
                  <c:v>1.1543201832213548</c:v>
                </c:pt>
                <c:pt idx="726">
                  <c:v>1.1377339114305771</c:v>
                </c:pt>
                <c:pt idx="727">
                  <c:v>1.1333033596228717</c:v>
                </c:pt>
                <c:pt idx="728">
                  <c:v>1.1178245880468429</c:v>
                </c:pt>
                <c:pt idx="729">
                  <c:v>1.0685702979963065</c:v>
                </c:pt>
                <c:pt idx="730">
                  <c:v>1.0640061416925768</c:v>
                </c:pt>
                <c:pt idx="731">
                  <c:v>1.0487479429150084</c:v>
                </c:pt>
                <c:pt idx="732">
                  <c:v>1.0746264715628371</c:v>
                </c:pt>
                <c:pt idx="733">
                  <c:v>1.0804569837998712</c:v>
                </c:pt>
                <c:pt idx="734">
                  <c:v>1.0761608310099122</c:v>
                </c:pt>
                <c:pt idx="735">
                  <c:v>1.0676421919926149</c:v>
                </c:pt>
                <c:pt idx="736">
                  <c:v>1.0871096359435977</c:v>
                </c:pt>
                <c:pt idx="737">
                  <c:v>1.1027480303701505</c:v>
                </c:pt>
                <c:pt idx="738">
                  <c:v>1.1176965658528375</c:v>
                </c:pt>
                <c:pt idx="739">
                  <c:v>1.1257336239951137</c:v>
                </c:pt>
                <c:pt idx="740">
                  <c:v>1.141179371679339</c:v>
                </c:pt>
                <c:pt idx="741">
                  <c:v>1.1389223629107716</c:v>
                </c:pt>
                <c:pt idx="742">
                  <c:v>1.1466714299676557</c:v>
                </c:pt>
                <c:pt idx="743">
                  <c:v>1.1584421471147648</c:v>
                </c:pt>
                <c:pt idx="744">
                  <c:v>1.1758556236540088</c:v>
                </c:pt>
                <c:pt idx="745">
                  <c:v>1.1881855566382833</c:v>
                </c:pt>
                <c:pt idx="746">
                  <c:v>1.1827216857792799</c:v>
                </c:pt>
                <c:pt idx="747">
                  <c:v>1.1745039193107338</c:v>
                </c:pt>
                <c:pt idx="748">
                  <c:v>1.1882665564077937</c:v>
                </c:pt>
                <c:pt idx="749">
                  <c:v>1.1902810759072375</c:v>
                </c:pt>
                <c:pt idx="750">
                  <c:v>1.1887957989842635</c:v>
                </c:pt>
                <c:pt idx="751">
                  <c:v>1.1911000347354395</c:v>
                </c:pt>
                <c:pt idx="752">
                  <c:v>1.191996585187856</c:v>
                </c:pt>
                <c:pt idx="753">
                  <c:v>1.2164279628683747</c:v>
                </c:pt>
                <c:pt idx="754">
                  <c:v>1.2243606020648676</c:v>
                </c:pt>
                <c:pt idx="755">
                  <c:v>1.2356173343831927</c:v>
                </c:pt>
                <c:pt idx="756">
                  <c:v>1.2572994760943095</c:v>
                </c:pt>
                <c:pt idx="757">
                  <c:v>1.2721727436553563</c:v>
                </c:pt>
                <c:pt idx="758">
                  <c:v>1.2808495957554134</c:v>
                </c:pt>
                <c:pt idx="759">
                  <c:v>1.2843583219821144</c:v>
                </c:pt>
                <c:pt idx="760">
                  <c:v>1.2825073833111573</c:v>
                </c:pt>
                <c:pt idx="761">
                  <c:v>1.2977754310682923</c:v>
                </c:pt>
                <c:pt idx="762">
                  <c:v>1.2911474289458158</c:v>
                </c:pt>
                <c:pt idx="763">
                  <c:v>1.3017778369172648</c:v>
                </c:pt>
                <c:pt idx="764">
                  <c:v>1.3178558508468861</c:v>
                </c:pt>
                <c:pt idx="765">
                  <c:v>1.3354210663178923</c:v>
                </c:pt>
                <c:pt idx="766">
                  <c:v>1.3509389541738499</c:v>
                </c:pt>
                <c:pt idx="767">
                  <c:v>1.3514553920273547</c:v>
                </c:pt>
                <c:pt idx="768">
                  <c:v>1.291467002217396</c:v>
                </c:pt>
                <c:pt idx="769">
                  <c:v>1.3215985222109428</c:v>
                </c:pt>
                <c:pt idx="770">
                  <c:v>1.3339050537334676</c:v>
                </c:pt>
                <c:pt idx="771">
                  <c:v>1.3318440368396729</c:v>
                </c:pt>
                <c:pt idx="772">
                  <c:v>1.3433104689871471</c:v>
                </c:pt>
                <c:pt idx="773">
                  <c:v>1.3605051091068185</c:v>
                </c:pt>
                <c:pt idx="774">
                  <c:v>1.3747277899635058</c:v>
                </c:pt>
                <c:pt idx="775">
                  <c:v>1.3862966954628235</c:v>
                </c:pt>
                <c:pt idx="776">
                  <c:v>1.3916670800505919</c:v>
                </c:pt>
                <c:pt idx="777">
                  <c:v>1.3965820352199048</c:v>
                </c:pt>
                <c:pt idx="778">
                  <c:v>1.4227758102719523</c:v>
                </c:pt>
                <c:pt idx="779">
                  <c:v>1.4297491546148202</c:v>
                </c:pt>
                <c:pt idx="780">
                  <c:v>1.4030894791151387</c:v>
                </c:pt>
                <c:pt idx="781">
                  <c:v>1.4040429680377673</c:v>
                </c:pt>
                <c:pt idx="782">
                  <c:v>1.4175367519203266</c:v>
                </c:pt>
                <c:pt idx="783">
                  <c:v>1.4418514976626371</c:v>
                </c:pt>
                <c:pt idx="784">
                  <c:v>1.4515082731139146</c:v>
                </c:pt>
                <c:pt idx="785">
                  <c:v>1.4736672585770072</c:v>
                </c:pt>
                <c:pt idx="786">
                  <c:v>1.4607868573155574</c:v>
                </c:pt>
                <c:pt idx="787">
                  <c:v>1.4253368159429791</c:v>
                </c:pt>
                <c:pt idx="788">
                  <c:v>1.4308180543587046</c:v>
                </c:pt>
                <c:pt idx="789">
                  <c:v>1.4515439996303439</c:v>
                </c:pt>
                <c:pt idx="790">
                  <c:v>1.3920054623098612</c:v>
                </c:pt>
                <c:pt idx="791">
                  <c:v>1.4294026625204808</c:v>
                </c:pt>
                <c:pt idx="792">
                  <c:v>1.4263067226928223</c:v>
                </c:pt>
                <c:pt idx="793">
                  <c:v>1.4662658811634834</c:v>
                </c:pt>
                <c:pt idx="794">
                  <c:v>1.4599745247085232</c:v>
                </c:pt>
                <c:pt idx="795">
                  <c:v>1.4914135510290012</c:v>
                </c:pt>
                <c:pt idx="796">
                  <c:v>1.4947633764233248</c:v>
                </c:pt>
                <c:pt idx="797">
                  <c:v>1.5177267054068446</c:v>
                </c:pt>
                <c:pt idx="798">
                  <c:v>1.5455306718872723</c:v>
                </c:pt>
                <c:pt idx="799">
                  <c:v>1.5616672473168096</c:v>
                </c:pt>
                <c:pt idx="800">
                  <c:v>1.5639922026782722</c:v>
                </c:pt>
                <c:pt idx="801">
                  <c:v>1.5590258058886755</c:v>
                </c:pt>
                <c:pt idx="802">
                  <c:v>1.5582212267976057</c:v>
                </c:pt>
                <c:pt idx="803">
                  <c:v>1.5254512511238105</c:v>
                </c:pt>
                <c:pt idx="804">
                  <c:v>1.5292814782373854</c:v>
                </c:pt>
                <c:pt idx="805">
                  <c:v>1.5556666494714149</c:v>
                </c:pt>
                <c:pt idx="806">
                  <c:v>1.5755749220353517</c:v>
                </c:pt>
                <c:pt idx="807">
                  <c:v>1.5905839086954199</c:v>
                </c:pt>
                <c:pt idx="808">
                  <c:v>1.5985468347531975</c:v>
                </c:pt>
                <c:pt idx="809">
                  <c:v>1.6015780036716016</c:v>
                </c:pt>
                <c:pt idx="810">
                  <c:v>1.5883468000426011</c:v>
                </c:pt>
                <c:pt idx="811">
                  <c:v>1.6168840661428492</c:v>
                </c:pt>
                <c:pt idx="812">
                  <c:v>1.6391509636149335</c:v>
                </c:pt>
                <c:pt idx="813">
                  <c:v>1.6250794239544852</c:v>
                </c:pt>
                <c:pt idx="814">
                  <c:v>1.6212003694145265</c:v>
                </c:pt>
                <c:pt idx="815">
                  <c:v>1.5815634490461385</c:v>
                </c:pt>
                <c:pt idx="816">
                  <c:v>1.5945917988689406</c:v>
                </c:pt>
                <c:pt idx="817">
                  <c:v>1.6223231671328255</c:v>
                </c:pt>
                <c:pt idx="818">
                  <c:v>1.6398905187300232</c:v>
                </c:pt>
                <c:pt idx="819">
                  <c:v>1.6198245327734084</c:v>
                </c:pt>
                <c:pt idx="820">
                  <c:v>1.6133504988711449</c:v>
                </c:pt>
                <c:pt idx="821">
                  <c:v>1.6178824310303321</c:v>
                </c:pt>
                <c:pt idx="822">
                  <c:v>1.6039107339543657</c:v>
                </c:pt>
                <c:pt idx="823">
                  <c:v>1.5865389694188972</c:v>
                </c:pt>
                <c:pt idx="824">
                  <c:v>1.4974345474312223</c:v>
                </c:pt>
                <c:pt idx="825">
                  <c:v>1.5299887730300492</c:v>
                </c:pt>
                <c:pt idx="826">
                  <c:v>1.5238483142083541</c:v>
                </c:pt>
                <c:pt idx="827">
                  <c:v>1.529276947754262</c:v>
                </c:pt>
                <c:pt idx="828">
                  <c:v>1.4935174798223496</c:v>
                </c:pt>
                <c:pt idx="829">
                  <c:v>1.4926224187280068</c:v>
                </c:pt>
                <c:pt idx="830">
                  <c:v>1.5308330897435178</c:v>
                </c:pt>
                <c:pt idx="831">
                  <c:v>1.5378193374079316</c:v>
                </c:pt>
                <c:pt idx="832">
                  <c:v>1.5424113183717671</c:v>
                </c:pt>
                <c:pt idx="833">
                  <c:v>1.54848819447608</c:v>
                </c:pt>
                <c:pt idx="834">
                  <c:v>1.566493421198043</c:v>
                </c:pt>
                <c:pt idx="835">
                  <c:v>1.5664579236486795</c:v>
                </c:pt>
                <c:pt idx="836">
                  <c:v>1.5987370551383306</c:v>
                </c:pt>
                <c:pt idx="837">
                  <c:v>1.6096662432924669</c:v>
                </c:pt>
                <c:pt idx="838">
                  <c:v>1.6097100253904606</c:v>
                </c:pt>
                <c:pt idx="839">
                  <c:v>1.6158308129019607</c:v>
                </c:pt>
                <c:pt idx="840">
                  <c:v>1.6283308977061179</c:v>
                </c:pt>
                <c:pt idx="841">
                  <c:v>1.6343454319742836</c:v>
                </c:pt>
                <c:pt idx="842">
                  <c:v>1.6262911777021793</c:v>
                </c:pt>
                <c:pt idx="843">
                  <c:v>1.6348273724485907</c:v>
                </c:pt>
                <c:pt idx="844">
                  <c:v>1.6191047847268423</c:v>
                </c:pt>
                <c:pt idx="845">
                  <c:v>1.5911291176911355</c:v>
                </c:pt>
                <c:pt idx="846">
                  <c:v>1.5981148567451884</c:v>
                </c:pt>
                <c:pt idx="847">
                  <c:v>1.5966368270320799</c:v>
                </c:pt>
                <c:pt idx="848">
                  <c:v>1.5910931818890073</c:v>
                </c:pt>
                <c:pt idx="849">
                  <c:v>1.6150538831592041</c:v>
                </c:pt>
                <c:pt idx="850">
                  <c:v>1.6360730582634737</c:v>
                </c:pt>
                <c:pt idx="851">
                  <c:v>1.6454492492764627</c:v>
                </c:pt>
                <c:pt idx="852">
                  <c:v>1.659041395971053</c:v>
                </c:pt>
                <c:pt idx="853">
                  <c:v>1.6664160726985164</c:v>
                </c:pt>
                <c:pt idx="854">
                  <c:v>1.675068141671848</c:v>
                </c:pt>
                <c:pt idx="855">
                  <c:v>1.670293863637816</c:v>
                </c:pt>
                <c:pt idx="856">
                  <c:v>1.676777818114187</c:v>
                </c:pt>
                <c:pt idx="857">
                  <c:v>1.6595561069792857</c:v>
                </c:pt>
                <c:pt idx="858">
                  <c:v>1.6435839894576065</c:v>
                </c:pt>
                <c:pt idx="859">
                  <c:v>1.6225617068140119</c:v>
                </c:pt>
                <c:pt idx="860">
                  <c:v>1.6373234750647061</c:v>
                </c:pt>
                <c:pt idx="861">
                  <c:v>1.5988726144956851</c:v>
                </c:pt>
                <c:pt idx="862">
                  <c:v>1.6106415202162689</c:v>
                </c:pt>
                <c:pt idx="863">
                  <c:v>1.6126487189514886</c:v>
                </c:pt>
                <c:pt idx="864">
                  <c:v>1.6392861592879227</c:v>
                </c:pt>
                <c:pt idx="865">
                  <c:v>1.6443434199312121</c:v>
                </c:pt>
                <c:pt idx="866">
                  <c:v>1.6606256314230827</c:v>
                </c:pt>
                <c:pt idx="867">
                  <c:v>1.6824059070752697</c:v>
                </c:pt>
                <c:pt idx="868">
                  <c:v>1.716340504920312</c:v>
                </c:pt>
                <c:pt idx="869">
                  <c:v>1.7292248636390388</c:v>
                </c:pt>
                <c:pt idx="870">
                  <c:v>1.7488249284002522</c:v>
                </c:pt>
                <c:pt idx="871">
                  <c:v>1.7588836597201816</c:v>
                </c:pt>
                <c:pt idx="872">
                  <c:v>1.7630829823843635</c:v>
                </c:pt>
                <c:pt idx="873">
                  <c:v>1.7517621179164218</c:v>
                </c:pt>
                <c:pt idx="874">
                  <c:v>1.7438570708722856</c:v>
                </c:pt>
                <c:pt idx="875">
                  <c:v>1.7170410768953785</c:v>
                </c:pt>
                <c:pt idx="876">
                  <c:v>1.7316656669237216</c:v>
                </c:pt>
                <c:pt idx="877">
                  <c:v>1.8075980263173261</c:v>
                </c:pt>
                <c:pt idx="878">
                  <c:v>1.6549798829650766</c:v>
                </c:pt>
                <c:pt idx="879">
                  <c:v>1.7286502328554287</c:v>
                </c:pt>
                <c:pt idx="880">
                  <c:v>1.7789718424212713</c:v>
                </c:pt>
                <c:pt idx="881">
                  <c:v>1.8107358872827803</c:v>
                </c:pt>
                <c:pt idx="882">
                  <c:v>1.810171473938408</c:v>
                </c:pt>
                <c:pt idx="883">
                  <c:v>1.8158599554206902</c:v>
                </c:pt>
                <c:pt idx="884">
                  <c:v>1.8197370231840999</c:v>
                </c:pt>
                <c:pt idx="885">
                  <c:v>1.8350521795474473</c:v>
                </c:pt>
                <c:pt idx="886">
                  <c:v>1.8448956532519096</c:v>
                </c:pt>
                <c:pt idx="887">
                  <c:v>1.8508720841529378</c:v>
                </c:pt>
                <c:pt idx="888">
                  <c:v>1.8307644195648849</c:v>
                </c:pt>
                <c:pt idx="889">
                  <c:v>1.8373093333645056</c:v>
                </c:pt>
                <c:pt idx="890">
                  <c:v>1.8236219764692114</c:v>
                </c:pt>
                <c:pt idx="891">
                  <c:v>1.8239211030690714</c:v>
                </c:pt>
                <c:pt idx="892">
                  <c:v>1.8339808222870584</c:v>
                </c:pt>
                <c:pt idx="893">
                  <c:v>1.8438915404071863</c:v>
                </c:pt>
                <c:pt idx="894">
                  <c:v>1.8532483561350963</c:v>
                </c:pt>
                <c:pt idx="895">
                  <c:v>1.8600795267430845</c:v>
                </c:pt>
                <c:pt idx="896">
                  <c:v>1.8789554661862624</c:v>
                </c:pt>
                <c:pt idx="897">
                  <c:v>1.8745528259949742</c:v>
                </c:pt>
                <c:pt idx="898">
                  <c:v>1.8906960364360024</c:v>
                </c:pt>
                <c:pt idx="899">
                  <c:v>1.9002754998885742</c:v>
                </c:pt>
                <c:pt idx="900">
                  <c:v>1.9190876828356749</c:v>
                </c:pt>
                <c:pt idx="901">
                  <c:v>1.9217196349127184</c:v>
                </c:pt>
                <c:pt idx="902">
                  <c:v>1.9370134897000475</c:v>
                </c:pt>
                <c:pt idx="903">
                  <c:v>1.9475493465049851</c:v>
                </c:pt>
                <c:pt idx="904">
                  <c:v>1.9491708778174042</c:v>
                </c:pt>
                <c:pt idx="905">
                  <c:v>1.9521876673963638</c:v>
                </c:pt>
                <c:pt idx="906">
                  <c:v>1.9720443992310335</c:v>
                </c:pt>
                <c:pt idx="907">
                  <c:v>1.9824528025467054</c:v>
                </c:pt>
                <c:pt idx="908">
                  <c:v>1.985627739616687</c:v>
                </c:pt>
                <c:pt idx="909">
                  <c:v>1.9577540696267657</c:v>
                </c:pt>
                <c:pt idx="910">
                  <c:v>1.972048883552759</c:v>
                </c:pt>
                <c:pt idx="911">
                  <c:v>1.9851757239241867</c:v>
                </c:pt>
                <c:pt idx="912">
                  <c:v>2.0118637570733497</c:v>
                </c:pt>
                <c:pt idx="913">
                  <c:v>2.0176928874715485</c:v>
                </c:pt>
                <c:pt idx="914">
                  <c:v>2.0492448663426477</c:v>
                </c:pt>
                <c:pt idx="915">
                  <c:v>2.059502078840747</c:v>
                </c:pt>
                <c:pt idx="916">
                  <c:v>2.0667863102521635</c:v>
                </c:pt>
                <c:pt idx="917">
                  <c:v>2.0770989671083688</c:v>
                </c:pt>
                <c:pt idx="918">
                  <c:v>2.0732218379100433</c:v>
                </c:pt>
                <c:pt idx="919">
                  <c:v>2.0653094306187305</c:v>
                </c:pt>
                <c:pt idx="920">
                  <c:v>1.9998468489668748</c:v>
                </c:pt>
                <c:pt idx="921">
                  <c:v>1.9790465476989625</c:v>
                </c:pt>
                <c:pt idx="922">
                  <c:v>2.0290363144957619</c:v>
                </c:pt>
                <c:pt idx="923">
                  <c:v>2.0222618874081113</c:v>
                </c:pt>
                <c:pt idx="924">
                  <c:v>2.0376095266585077</c:v>
                </c:pt>
                <c:pt idx="925">
                  <c:v>2.0220055427610077</c:v>
                </c:pt>
                <c:pt idx="926">
                  <c:v>2.0003695099578622</c:v>
                </c:pt>
                <c:pt idx="927">
                  <c:v>1.9853516966389289</c:v>
                </c:pt>
                <c:pt idx="928">
                  <c:v>2.0195174993153193</c:v>
                </c:pt>
                <c:pt idx="929">
                  <c:v>2.0360604235838911</c:v>
                </c:pt>
                <c:pt idx="930">
                  <c:v>2.0625074916640962</c:v>
                </c:pt>
                <c:pt idx="931">
                  <c:v>2.0864256117854016</c:v>
                </c:pt>
                <c:pt idx="932">
                  <c:v>2.0912569307747653</c:v>
                </c:pt>
                <c:pt idx="933">
                  <c:v>2.0891995390764704</c:v>
                </c:pt>
                <c:pt idx="934">
                  <c:v>2.0996739206843493</c:v>
                </c:pt>
                <c:pt idx="935">
                  <c:v>2.1065606261255447</c:v>
                </c:pt>
                <c:pt idx="936">
                  <c:v>2.1116829847411758</c:v>
                </c:pt>
                <c:pt idx="937">
                  <c:v>2.1051747126134255</c:v>
                </c:pt>
                <c:pt idx="938">
                  <c:v>2.1245590984041627</c:v>
                </c:pt>
                <c:pt idx="939">
                  <c:v>2.1232625977405797</c:v>
                </c:pt>
                <c:pt idx="940">
                  <c:v>2.1219790897614561</c:v>
                </c:pt>
                <c:pt idx="941">
                  <c:v>2.1222490529566347</c:v>
                </c:pt>
                <c:pt idx="942">
                  <c:v>2.1243240107798775</c:v>
                </c:pt>
                <c:pt idx="943">
                  <c:v>2.1241255696136929</c:v>
                </c:pt>
                <c:pt idx="944">
                  <c:v>2.0999686389042389</c:v>
                </c:pt>
                <c:pt idx="945">
                  <c:v>2.1017729195721624</c:v>
                </c:pt>
                <c:pt idx="946">
                  <c:v>2.1122758132142572</c:v>
                </c:pt>
                <c:pt idx="947">
                  <c:v>2.100639086678068</c:v>
                </c:pt>
                <c:pt idx="948">
                  <c:v>2.1337145638176405</c:v>
                </c:pt>
                <c:pt idx="949">
                  <c:v>2.1333745230356769</c:v>
                </c:pt>
                <c:pt idx="950">
                  <c:v>2.1231787517912162</c:v>
                </c:pt>
                <c:pt idx="951">
                  <c:v>2.1227605218783392</c:v>
                </c:pt>
                <c:pt idx="952">
                  <c:v>2.1174972363024067</c:v>
                </c:pt>
                <c:pt idx="953">
                  <c:v>2.0988315229748404</c:v>
                </c:pt>
                <c:pt idx="954">
                  <c:v>2.1188095475285835</c:v>
                </c:pt>
                <c:pt idx="955">
                  <c:v>2.1408440530543476</c:v>
                </c:pt>
                <c:pt idx="956">
                  <c:v>2.1283485087787577</c:v>
                </c:pt>
                <c:pt idx="957">
                  <c:v>2.1229091955457555</c:v>
                </c:pt>
                <c:pt idx="958">
                  <c:v>2.132799723241916</c:v>
                </c:pt>
                <c:pt idx="959">
                  <c:v>2.1523639261483307</c:v>
                </c:pt>
                <c:pt idx="960">
                  <c:v>2.12542012335261</c:v>
                </c:pt>
                <c:pt idx="961">
                  <c:v>2.1202330572355828</c:v>
                </c:pt>
                <c:pt idx="962">
                  <c:v>2.068963672919502</c:v>
                </c:pt>
                <c:pt idx="963">
                  <c:v>2.0412998907291731</c:v>
                </c:pt>
                <c:pt idx="964">
                  <c:v>2.0016890901217987</c:v>
                </c:pt>
                <c:pt idx="965">
                  <c:v>2.0477170941178273</c:v>
                </c:pt>
                <c:pt idx="966">
                  <c:v>2.0649828763011118</c:v>
                </c:pt>
                <c:pt idx="967">
                  <c:v>2.0567160875503556</c:v>
                </c:pt>
                <c:pt idx="968">
                  <c:v>2.0610978107072482</c:v>
                </c:pt>
                <c:pt idx="969">
                  <c:v>2.0739737391852842</c:v>
                </c:pt>
                <c:pt idx="970">
                  <c:v>2.0651430838560954</c:v>
                </c:pt>
                <c:pt idx="971">
                  <c:v>2.0570120125909295</c:v>
                </c:pt>
                <c:pt idx="972">
                  <c:v>2.0260048645895465</c:v>
                </c:pt>
                <c:pt idx="973">
                  <c:v>2.0233020082083875</c:v>
                </c:pt>
                <c:pt idx="974">
                  <c:v>1.9922018602070408</c:v>
                </c:pt>
                <c:pt idx="975">
                  <c:v>1.9292195871696229</c:v>
                </c:pt>
                <c:pt idx="976">
                  <c:v>1.9444303522358677</c:v>
                </c:pt>
                <c:pt idx="977">
                  <c:v>1.9225092606139742</c:v>
                </c:pt>
                <c:pt idx="978">
                  <c:v>1.8904354214153591</c:v>
                </c:pt>
                <c:pt idx="979">
                  <c:v>1.9115871794069572</c:v>
                </c:pt>
                <c:pt idx="980">
                  <c:v>1.9299631055807662</c:v>
                </c:pt>
                <c:pt idx="981">
                  <c:v>1.9359941720167391</c:v>
                </c:pt>
                <c:pt idx="982">
                  <c:v>1.9337733794850904</c:v>
                </c:pt>
                <c:pt idx="983">
                  <c:v>1.913688840631536</c:v>
                </c:pt>
                <c:pt idx="984">
                  <c:v>1.9315679993878025</c:v>
                </c:pt>
                <c:pt idx="985">
                  <c:v>1.9635355984784368</c:v>
                </c:pt>
                <c:pt idx="986">
                  <c:v>1.9444175948880469</c:v>
                </c:pt>
                <c:pt idx="987">
                  <c:v>1.925651211522081</c:v>
                </c:pt>
                <c:pt idx="988">
                  <c:v>1.9081630942706229</c:v>
                </c:pt>
                <c:pt idx="989">
                  <c:v>1.8736123599189733</c:v>
                </c:pt>
                <c:pt idx="990">
                  <c:v>1.8280328264579375</c:v>
                </c:pt>
                <c:pt idx="991">
                  <c:v>1.8472986331779864</c:v>
                </c:pt>
                <c:pt idx="992">
                  <c:v>1.83917666485977</c:v>
                </c:pt>
                <c:pt idx="993">
                  <c:v>1.8398549106535032</c:v>
                </c:pt>
                <c:pt idx="994">
                  <c:v>1.8191006722945913</c:v>
                </c:pt>
                <c:pt idx="995">
                  <c:v>1.8542317104512449</c:v>
                </c:pt>
                <c:pt idx="996">
                  <c:v>1.8867621089020785</c:v>
                </c:pt>
                <c:pt idx="997">
                  <c:v>1.901794155472992</c:v>
                </c:pt>
                <c:pt idx="998">
                  <c:v>1.9224387166554777</c:v>
                </c:pt>
                <c:pt idx="999">
                  <c:v>1.909073981310796</c:v>
                </c:pt>
                <c:pt idx="1000">
                  <c:v>1.9265837840187086</c:v>
                </c:pt>
                <c:pt idx="1001">
                  <c:v>1.9341375773113945</c:v>
                </c:pt>
                <c:pt idx="1002">
                  <c:v>1.9416913706040808</c:v>
                </c:pt>
                <c:pt idx="1003">
                  <c:v>1.9519949187758807</c:v>
                </c:pt>
                <c:pt idx="1004">
                  <c:v>1.9579358535428817</c:v>
                </c:pt>
                <c:pt idx="1005">
                  <c:v>1.9618642326562816</c:v>
                </c:pt>
                <c:pt idx="1006">
                  <c:v>1.959995057853881</c:v>
                </c:pt>
                <c:pt idx="1007">
                  <c:v>1.9455338681580181</c:v>
                </c:pt>
                <c:pt idx="1008">
                  <c:v>1.9425522043680545</c:v>
                </c:pt>
                <c:pt idx="1009">
                  <c:v>1.9526388116812425</c:v>
                </c:pt>
                <c:pt idx="1010">
                  <c:v>1.9344398293527698</c:v>
                </c:pt>
                <c:pt idx="1011">
                  <c:v>1.9381216668722829</c:v>
                </c:pt>
                <c:pt idx="1012">
                  <c:v>1.9403938641918241</c:v>
                </c:pt>
                <c:pt idx="1013">
                  <c:v>1.9102549341850064</c:v>
                </c:pt>
                <c:pt idx="1014">
                  <c:v>1.893773487569919</c:v>
                </c:pt>
                <c:pt idx="1015">
                  <c:v>1.8737292564650998</c:v>
                </c:pt>
                <c:pt idx="1016">
                  <c:v>1.8232991780755325</c:v>
                </c:pt>
                <c:pt idx="1017">
                  <c:v>1.8305610992473413</c:v>
                </c:pt>
                <c:pt idx="1018">
                  <c:v>1.8345464057210905</c:v>
                </c:pt>
                <c:pt idx="1019">
                  <c:v>1.8382407499075222</c:v>
                </c:pt>
                <c:pt idx="1020">
                  <c:v>1.8395284755009809</c:v>
                </c:pt>
                <c:pt idx="1021">
                  <c:v>1.8457920713585709</c:v>
                </c:pt>
                <c:pt idx="1022">
                  <c:v>1.8482784812004436</c:v>
                </c:pt>
                <c:pt idx="1023">
                  <c:v>1.8599514475621493</c:v>
                </c:pt>
                <c:pt idx="1024">
                  <c:v>1.8859153608388186</c:v>
                </c:pt>
                <c:pt idx="1025">
                  <c:v>1.8824516699201062</c:v>
                </c:pt>
                <c:pt idx="1026">
                  <c:v>1.8229130130057554</c:v>
                </c:pt>
                <c:pt idx="1027">
                  <c:v>1.8460158513104505</c:v>
                </c:pt>
                <c:pt idx="1028">
                  <c:v>1.8368529215268419</c:v>
                </c:pt>
                <c:pt idx="1029">
                  <c:v>1.8234097106292118</c:v>
                </c:pt>
                <c:pt idx="1030">
                  <c:v>1.791573588440015</c:v>
                </c:pt>
                <c:pt idx="1031">
                  <c:v>1.7271332429919846</c:v>
                </c:pt>
                <c:pt idx="1032">
                  <c:v>1.7474535192885488</c:v>
                </c:pt>
                <c:pt idx="1033">
                  <c:v>1.7420206108983449</c:v>
                </c:pt>
                <c:pt idx="1034">
                  <c:v>1.7717998221890383</c:v>
                </c:pt>
                <c:pt idx="1035">
                  <c:v>1.7796125724883245</c:v>
                </c:pt>
                <c:pt idx="1036">
                  <c:v>1.7903921743738049</c:v>
                </c:pt>
                <c:pt idx="1037">
                  <c:v>1.7516101986720307</c:v>
                </c:pt>
                <c:pt idx="1038">
                  <c:v>1.7435400838734894</c:v>
                </c:pt>
                <c:pt idx="1039">
                  <c:v>1.7552395552363906</c:v>
                </c:pt>
                <c:pt idx="1040">
                  <c:v>1.7224745636129501</c:v>
                </c:pt>
                <c:pt idx="1041">
                  <c:v>1.6785592141795469</c:v>
                </c:pt>
                <c:pt idx="1042">
                  <c:v>1.6701317068325379</c:v>
                </c:pt>
                <c:pt idx="1043">
                  <c:v>1.7065557356847423</c:v>
                </c:pt>
                <c:pt idx="1044">
                  <c:v>1.714483227757996</c:v>
                </c:pt>
                <c:pt idx="1045">
                  <c:v>1.7419449219005516</c:v>
                </c:pt>
                <c:pt idx="1046">
                  <c:v>1.737402693762272</c:v>
                </c:pt>
                <c:pt idx="1047">
                  <c:v>1.7566179201361631</c:v>
                </c:pt>
                <c:pt idx="1048">
                  <c:v>1.7613550432365748</c:v>
                </c:pt>
                <c:pt idx="1049">
                  <c:v>1.7489580887441862</c:v>
                </c:pt>
                <c:pt idx="1050">
                  <c:v>1.7395984222737044</c:v>
                </c:pt>
                <c:pt idx="1051">
                  <c:v>1.7031995258136936</c:v>
                </c:pt>
                <c:pt idx="1052">
                  <c:v>1.6571672254280063</c:v>
                </c:pt>
                <c:pt idx="1053">
                  <c:v>1.6491854691744874</c:v>
                </c:pt>
                <c:pt idx="1054">
                  <c:v>1.6559501388853088</c:v>
                </c:pt>
                <c:pt idx="1055">
                  <c:v>1.6173838894336288</c:v>
                </c:pt>
                <c:pt idx="1056">
                  <c:v>1.6284196850449866</c:v>
                </c:pt>
                <c:pt idx="1057">
                  <c:v>1.6111600979747216</c:v>
                </c:pt>
                <c:pt idx="1058">
                  <c:v>1.6235035282244152</c:v>
                </c:pt>
                <c:pt idx="1059">
                  <c:v>1.6353122178762298</c:v>
                </c:pt>
                <c:pt idx="1060">
                  <c:v>1.619265142987441</c:v>
                </c:pt>
                <c:pt idx="1061">
                  <c:v>1.598003241914129</c:v>
                </c:pt>
                <c:pt idx="1062">
                  <c:v>1.5814328450747084</c:v>
                </c:pt>
                <c:pt idx="1063">
                  <c:v>1.5642103244879175</c:v>
                </c:pt>
                <c:pt idx="1064">
                  <c:v>1.5192663775396671</c:v>
                </c:pt>
                <c:pt idx="1065">
                  <c:v>1.50831927005484</c:v>
                </c:pt>
                <c:pt idx="1066">
                  <c:v>1.508761649318028</c:v>
                </c:pt>
                <c:pt idx="1067">
                  <c:v>1.5550234878835778</c:v>
                </c:pt>
                <c:pt idx="1068">
                  <c:v>1.5867463998397833</c:v>
                </c:pt>
                <c:pt idx="1069">
                  <c:v>1.5861381335099951</c:v>
                </c:pt>
                <c:pt idx="1070">
                  <c:v>1.5632374463627317</c:v>
                </c:pt>
                <c:pt idx="1071">
                  <c:v>1.5431153050427189</c:v>
                </c:pt>
                <c:pt idx="1072">
                  <c:v>1.5498353906831834</c:v>
                </c:pt>
                <c:pt idx="1073">
                  <c:v>1.5379461308583124</c:v>
                </c:pt>
                <c:pt idx="1074">
                  <c:v>1.5578750841033862</c:v>
                </c:pt>
                <c:pt idx="1075">
                  <c:v>1.586438419922727</c:v>
                </c:pt>
                <c:pt idx="1076">
                  <c:v>1.6177603326372991</c:v>
                </c:pt>
                <c:pt idx="1077">
                  <c:v>1.6344617338380147</c:v>
                </c:pt>
                <c:pt idx="1078">
                  <c:v>1.6507286815032476</c:v>
                </c:pt>
                <c:pt idx="1079">
                  <c:v>1.6782564442980137</c:v>
                </c:pt>
                <c:pt idx="1080">
                  <c:v>1.6633694035962954</c:v>
                </c:pt>
                <c:pt idx="1081">
                  <c:v>1.6387807311046823</c:v>
                </c:pt>
                <c:pt idx="1082">
                  <c:v>1.6692558537024969</c:v>
                </c:pt>
                <c:pt idx="1083">
                  <c:v>1.663824610017135</c:v>
                </c:pt>
                <c:pt idx="1084">
                  <c:v>1.6636590927692083</c:v>
                </c:pt>
                <c:pt idx="1085">
                  <c:v>1.6473983066740123</c:v>
                </c:pt>
                <c:pt idx="1086">
                  <c:v>1.6674905583998774</c:v>
                </c:pt>
                <c:pt idx="1087">
                  <c:v>1.676971873089006</c:v>
                </c:pt>
                <c:pt idx="1088">
                  <c:v>1.6169526406585484</c:v>
                </c:pt>
                <c:pt idx="1089">
                  <c:v>1.5457912698054597</c:v>
                </c:pt>
                <c:pt idx="1090">
                  <c:v>1.5977517736627624</c:v>
                </c:pt>
                <c:pt idx="1091">
                  <c:v>1.5832729903275822</c:v>
                </c:pt>
                <c:pt idx="1092">
                  <c:v>1.6293530876307725</c:v>
                </c:pt>
                <c:pt idx="1093">
                  <c:v>1.6898030061053833</c:v>
                </c:pt>
                <c:pt idx="1094">
                  <c:v>1.7041036431902503</c:v>
                </c:pt>
                <c:pt idx="1095">
                  <c:v>1.7349253054469198</c:v>
                </c:pt>
                <c:pt idx="1096">
                  <c:v>1.7700233741935913</c:v>
                </c:pt>
                <c:pt idx="1097">
                  <c:v>1.7787068717301193</c:v>
                </c:pt>
                <c:pt idx="1098">
                  <c:v>1.7949406814618496</c:v>
                </c:pt>
                <c:pt idx="1099">
                  <c:v>1.8008203821992712</c:v>
                </c:pt>
                <c:pt idx="1100">
                  <c:v>1.7468791008258093</c:v>
                </c:pt>
                <c:pt idx="1101">
                  <c:v>1.7791924370805683</c:v>
                </c:pt>
                <c:pt idx="1102">
                  <c:v>1.777805821956822</c:v>
                </c:pt>
                <c:pt idx="1103">
                  <c:v>1.7602637026687238</c:v>
                </c:pt>
                <c:pt idx="1104">
                  <c:v>1.7446968519844712</c:v>
                </c:pt>
                <c:pt idx="1105">
                  <c:v>1.7804061199136858</c:v>
                </c:pt>
                <c:pt idx="1106">
                  <c:v>1.7333607096565156</c:v>
                </c:pt>
                <c:pt idx="1107">
                  <c:v>1.7117566119537142</c:v>
                </c:pt>
                <c:pt idx="1108">
                  <c:v>1.6950199326498856</c:v>
                </c:pt>
                <c:pt idx="1109">
                  <c:v>1.788137928379911</c:v>
                </c:pt>
                <c:pt idx="1110">
                  <c:v>1.7894546056042424</c:v>
                </c:pt>
                <c:pt idx="1111">
                  <c:v>1.8073436988700755</c:v>
                </c:pt>
                <c:pt idx="1112">
                  <c:v>1.8384637439009008</c:v>
                </c:pt>
                <c:pt idx="1113">
                  <c:v>1.8523467720173246</c:v>
                </c:pt>
                <c:pt idx="1114">
                  <c:v>1.8577998281263639</c:v>
                </c:pt>
                <c:pt idx="1115">
                  <c:v>1.83973498882396</c:v>
                </c:pt>
                <c:pt idx="1116">
                  <c:v>1.8573554946789006</c:v>
                </c:pt>
                <c:pt idx="1117">
                  <c:v>1.8426810012330836</c:v>
                </c:pt>
                <c:pt idx="1118">
                  <c:v>1.8624318572565137</c:v>
                </c:pt>
                <c:pt idx="1119">
                  <c:v>1.8733965145556373</c:v>
                </c:pt>
                <c:pt idx="1120">
                  <c:v>1.8796615460448978</c:v>
                </c:pt>
                <c:pt idx="1121">
                  <c:v>1.8811130598380723</c:v>
                </c:pt>
                <c:pt idx="1122">
                  <c:v>1.8960573541745078</c:v>
                </c:pt>
                <c:pt idx="1123">
                  <c:v>1.883014118079549</c:v>
                </c:pt>
                <c:pt idx="1124">
                  <c:v>1.8855020024409215</c:v>
                </c:pt>
                <c:pt idx="1125">
                  <c:v>1.8879758468328371</c:v>
                </c:pt>
                <c:pt idx="1126">
                  <c:v>1.8792082244320758</c:v>
                </c:pt>
                <c:pt idx="1127">
                  <c:v>1.8859685696411526</c:v>
                </c:pt>
                <c:pt idx="1128">
                  <c:v>1.9002532077686536</c:v>
                </c:pt>
                <c:pt idx="1129">
                  <c:v>1.9268005051548416</c:v>
                </c:pt>
                <c:pt idx="1130">
                  <c:v>1.9398831386728168</c:v>
                </c:pt>
                <c:pt idx="1131">
                  <c:v>1.9439018045890215</c:v>
                </c:pt>
                <c:pt idx="1132">
                  <c:v>1.948371133313342</c:v>
                </c:pt>
                <c:pt idx="1133">
                  <c:v>1.9137489608845892</c:v>
                </c:pt>
                <c:pt idx="1134">
                  <c:v>1.8974734758707741</c:v>
                </c:pt>
                <c:pt idx="1135">
                  <c:v>1.9104828492642563</c:v>
                </c:pt>
                <c:pt idx="1136">
                  <c:v>1.8896422924411116</c:v>
                </c:pt>
                <c:pt idx="1137">
                  <c:v>1.8878855217870694</c:v>
                </c:pt>
                <c:pt idx="1138">
                  <c:v>1.8609912464250424</c:v>
                </c:pt>
                <c:pt idx="1139">
                  <c:v>1.8857779949694877</c:v>
                </c:pt>
                <c:pt idx="1140">
                  <c:v>1.8864205489520933</c:v>
                </c:pt>
                <c:pt idx="1141">
                  <c:v>1.8932020922506085</c:v>
                </c:pt>
                <c:pt idx="1142">
                  <c:v>1.9110969232168911</c:v>
                </c:pt>
                <c:pt idx="1143">
                  <c:v>1.9294051833048318</c:v>
                </c:pt>
                <c:pt idx="1144">
                  <c:v>1.9458391230762797</c:v>
                </c:pt>
                <c:pt idx="1145">
                  <c:v>1.9502343971547242</c:v>
                </c:pt>
                <c:pt idx="1146">
                  <c:v>1.9538728692409277</c:v>
                </c:pt>
                <c:pt idx="1147">
                  <c:v>1.9453068013491777</c:v>
                </c:pt>
                <c:pt idx="1148">
                  <c:v>1.9354081960023946</c:v>
                </c:pt>
                <c:pt idx="1149">
                  <c:v>1.9438056453587573</c:v>
                </c:pt>
                <c:pt idx="1150">
                  <c:v>1.9436429533633586</c:v>
                </c:pt>
                <c:pt idx="1151">
                  <c:v>1.9407919242596874</c:v>
                </c:pt>
                <c:pt idx="1152">
                  <c:v>1.940204693071943</c:v>
                </c:pt>
                <c:pt idx="1153">
                  <c:v>1.9288401405071189</c:v>
                </c:pt>
                <c:pt idx="1154">
                  <c:v>1.907515713859484</c:v>
                </c:pt>
                <c:pt idx="1155">
                  <c:v>1.9274729406151145</c:v>
                </c:pt>
                <c:pt idx="1156">
                  <c:v>1.9320885540664028</c:v>
                </c:pt>
                <c:pt idx="1157">
                  <c:v>1.9233048155420218</c:v>
                </c:pt>
                <c:pt idx="1158">
                  <c:v>1.930252304697532</c:v>
                </c:pt>
                <c:pt idx="1159">
                  <c:v>1.9093566626302176</c:v>
                </c:pt>
                <c:pt idx="1160">
                  <c:v>1.9222217268580866</c:v>
                </c:pt>
                <c:pt idx="1161">
                  <c:v>1.913031450227904</c:v>
                </c:pt>
                <c:pt idx="1162">
                  <c:v>1.8772481535485315</c:v>
                </c:pt>
                <c:pt idx="1163">
                  <c:v>1.8811130943480254</c:v>
                </c:pt>
                <c:pt idx="1164">
                  <c:v>1.8791567965484708</c:v>
                </c:pt>
                <c:pt idx="1165">
                  <c:v>1.8598075620396837</c:v>
                </c:pt>
                <c:pt idx="1166">
                  <c:v>1.8199983423072266</c:v>
                </c:pt>
                <c:pt idx="1167">
                  <c:v>1.8469960762816182</c:v>
                </c:pt>
                <c:pt idx="1168">
                  <c:v>1.8260267162137702</c:v>
                </c:pt>
                <c:pt idx="1169">
                  <c:v>1.8091278137928382</c:v>
                </c:pt>
                <c:pt idx="1170">
                  <c:v>1.7873424217253442</c:v>
                </c:pt>
                <c:pt idx="1171">
                  <c:v>1.8118891212321993</c:v>
                </c:pt>
                <c:pt idx="1172">
                  <c:v>1.8046309136591936</c:v>
                </c:pt>
                <c:pt idx="1173">
                  <c:v>1.8129551296156134</c:v>
                </c:pt>
                <c:pt idx="1174">
                  <c:v>1.8051306556925182</c:v>
                </c:pt>
                <c:pt idx="1175">
                  <c:v>1.8441100567143001</c:v>
                </c:pt>
                <c:pt idx="1176">
                  <c:v>1.8529375711074665</c:v>
                </c:pt>
                <c:pt idx="1177">
                  <c:v>1.8454015263650221</c:v>
                </c:pt>
                <c:pt idx="1178">
                  <c:v>1.8211074472970123</c:v>
                </c:pt>
                <c:pt idx="1179">
                  <c:v>1.7934420645547808</c:v>
                </c:pt>
                <c:pt idx="1180">
                  <c:v>1.7797632071166789</c:v>
                </c:pt>
                <c:pt idx="1181">
                  <c:v>1.8180850795329788</c:v>
                </c:pt>
                <c:pt idx="1182">
                  <c:v>1.8252414309495584</c:v>
                </c:pt>
                <c:pt idx="1183">
                  <c:v>1.8472654914138595</c:v>
                </c:pt>
                <c:pt idx="1184">
                  <c:v>1.840219831167214</c:v>
                </c:pt>
                <c:pt idx="1185">
                  <c:v>1.8425852000907379</c:v>
                </c:pt>
                <c:pt idx="1186">
                  <c:v>1.8502814300829145</c:v>
                </c:pt>
                <c:pt idx="1187">
                  <c:v>1.8800182291780616</c:v>
                </c:pt>
                <c:pt idx="1188">
                  <c:v>1.8934135698658507</c:v>
                </c:pt>
                <c:pt idx="1189">
                  <c:v>1.9244813105577308</c:v>
                </c:pt>
                <c:pt idx="1190">
                  <c:v>1.938411843922446</c:v>
                </c:pt>
                <c:pt idx="1191">
                  <c:v>1.9376287921080726</c:v>
                </c:pt>
                <c:pt idx="1192">
                  <c:v>1.9476039690686937</c:v>
                </c:pt>
                <c:pt idx="1193">
                  <c:v>1.9261341893544608</c:v>
                </c:pt>
                <c:pt idx="1194">
                  <c:v>1.8928742265419238</c:v>
                </c:pt>
                <c:pt idx="1195">
                  <c:v>1.8479680852096241</c:v>
                </c:pt>
                <c:pt idx="1196">
                  <c:v>1.8689962250192944</c:v>
                </c:pt>
                <c:pt idx="1197">
                  <c:v>1.8809536629700934</c:v>
                </c:pt>
                <c:pt idx="1198">
                  <c:v>1.8946979779576827</c:v>
                </c:pt>
                <c:pt idx="1199">
                  <c:v>1.8788016693600431</c:v>
                </c:pt>
                <c:pt idx="1200">
                  <c:v>1.9084705328229408</c:v>
                </c:pt>
                <c:pt idx="1201">
                  <c:v>1.9095005687349165</c:v>
                </c:pt>
                <c:pt idx="1202">
                  <c:v>1.8955927643401256</c:v>
                </c:pt>
                <c:pt idx="1203">
                  <c:v>1.9235694714056186</c:v>
                </c:pt>
                <c:pt idx="1204">
                  <c:v>1.939086917792908</c:v>
                </c:pt>
                <c:pt idx="1205">
                  <c:v>1.9288009758218867</c:v>
                </c:pt>
                <c:pt idx="1206">
                  <c:v>1.9462329438478423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9-4627-B651-DE4B81EBC24F}"/>
            </c:ext>
          </c:extLst>
        </c:ser>
        <c:ser>
          <c:idx val="2"/>
          <c:order val="2"/>
          <c:tx>
            <c:strRef>
              <c:f>DashboardData!$D$4</c:f>
              <c:strCache>
                <c:ptCount val="1"/>
                <c:pt idx="0">
                  <c:v>Excess Returns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DashboardData!$A$6:$A$1212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DashboardData!$D$6:$D$1212</c:f>
              <c:numCache>
                <c:formatCode>0.00%</c:formatCode>
                <c:ptCount val="1207"/>
                <c:pt idx="1">
                  <c:v>-9.11545358300625E-3</c:v>
                </c:pt>
                <c:pt idx="2">
                  <c:v>-1.851684679621024E-2</c:v>
                </c:pt>
                <c:pt idx="3">
                  <c:v>-2.1783294455702595E-2</c:v>
                </c:pt>
                <c:pt idx="4">
                  <c:v>-1.7086810808024655E-2</c:v>
                </c:pt>
                <c:pt idx="5">
                  <c:v>-1.8322621507034009E-2</c:v>
                </c:pt>
                <c:pt idx="6">
                  <c:v>-1.9880683172525782E-2</c:v>
                </c:pt>
                <c:pt idx="7">
                  <c:v>-2.1454331884704025E-2</c:v>
                </c:pt>
                <c:pt idx="8">
                  <c:v>-1.7729187784837341E-2</c:v>
                </c:pt>
                <c:pt idx="9">
                  <c:v>-2.1819288857826802E-2</c:v>
                </c:pt>
                <c:pt idx="10">
                  <c:v>-2.5206365896722094E-2</c:v>
                </c:pt>
                <c:pt idx="11">
                  <c:v>-2.3480353013896282E-2</c:v>
                </c:pt>
                <c:pt idx="12">
                  <c:v>-2.0376983223181044E-2</c:v>
                </c:pt>
                <c:pt idx="13">
                  <c:v>-1.7544152844922722E-2</c:v>
                </c:pt>
                <c:pt idx="14">
                  <c:v>-1.3616413474870415E-2</c:v>
                </c:pt>
                <c:pt idx="15">
                  <c:v>-1.099418578314082E-2</c:v>
                </c:pt>
                <c:pt idx="16">
                  <c:v>-8.1694042211644113E-3</c:v>
                </c:pt>
                <c:pt idx="17">
                  <c:v>-8.4591702752470077E-3</c:v>
                </c:pt>
                <c:pt idx="18">
                  <c:v>-7.1029100051818173E-3</c:v>
                </c:pt>
                <c:pt idx="19">
                  <c:v>-5.9310679367814423E-3</c:v>
                </c:pt>
                <c:pt idx="20">
                  <c:v>-1.2753788635362584E-2</c:v>
                </c:pt>
                <c:pt idx="21">
                  <c:v>-1.3234079296085444E-2</c:v>
                </c:pt>
                <c:pt idx="22">
                  <c:v>-7.9489767912772624E-3</c:v>
                </c:pt>
                <c:pt idx="23">
                  <c:v>-9.7751383083402033E-3</c:v>
                </c:pt>
                <c:pt idx="24">
                  <c:v>-1.2209994995913576E-2</c:v>
                </c:pt>
                <c:pt idx="25">
                  <c:v>-1.11993348683741E-2</c:v>
                </c:pt>
                <c:pt idx="26">
                  <c:v>-1.4628287554904196E-2</c:v>
                </c:pt>
                <c:pt idx="27">
                  <c:v>-1.6369286212995826E-2</c:v>
                </c:pt>
                <c:pt idx="28">
                  <c:v>-8.7249188089577601E-3</c:v>
                </c:pt>
                <c:pt idx="29">
                  <c:v>-5.2869993693183126E-3</c:v>
                </c:pt>
                <c:pt idx="30">
                  <c:v>2.8820687960129376E-4</c:v>
                </c:pt>
                <c:pt idx="31">
                  <c:v>1.2492539400974501E-3</c:v>
                </c:pt>
                <c:pt idx="32">
                  <c:v>-3.0320690596203903E-3</c:v>
                </c:pt>
                <c:pt idx="33">
                  <c:v>-7.1950047906108594E-3</c:v>
                </c:pt>
                <c:pt idx="34">
                  <c:v>-6.1681983596950651E-3</c:v>
                </c:pt>
                <c:pt idx="35">
                  <c:v>-9.7891496349209461E-3</c:v>
                </c:pt>
                <c:pt idx="36">
                  <c:v>-1.0525746216499154E-2</c:v>
                </c:pt>
                <c:pt idx="37">
                  <c:v>-7.880999497563268E-3</c:v>
                </c:pt>
                <c:pt idx="38">
                  <c:v>-6.0519117278756696E-3</c:v>
                </c:pt>
                <c:pt idx="39">
                  <c:v>-7.5691224575225036E-3</c:v>
                </c:pt>
                <c:pt idx="40">
                  <c:v>-3.892591286145386E-4</c:v>
                </c:pt>
                <c:pt idx="41">
                  <c:v>-6.9299424201796356E-4</c:v>
                </c:pt>
                <c:pt idx="42">
                  <c:v>3.9179619050995207E-3</c:v>
                </c:pt>
                <c:pt idx="43">
                  <c:v>3.051805980454958E-3</c:v>
                </c:pt>
                <c:pt idx="44">
                  <c:v>6.3744824586398074E-4</c:v>
                </c:pt>
                <c:pt idx="45">
                  <c:v>9.4629501316785269E-3</c:v>
                </c:pt>
                <c:pt idx="46">
                  <c:v>1.0921356062258969E-2</c:v>
                </c:pt>
                <c:pt idx="47">
                  <c:v>1.3051566215368293E-2</c:v>
                </c:pt>
                <c:pt idx="48">
                  <c:v>9.5637901451799401E-3</c:v>
                </c:pt>
                <c:pt idx="49">
                  <c:v>7.4158286168568566E-4</c:v>
                </c:pt>
                <c:pt idx="50">
                  <c:v>-5.615641188296383E-3</c:v>
                </c:pt>
                <c:pt idx="51">
                  <c:v>-6.9475440397428478E-3</c:v>
                </c:pt>
                <c:pt idx="52">
                  <c:v>-1.3229290767373669E-3</c:v>
                </c:pt>
                <c:pt idx="53">
                  <c:v>6.8723967766917138E-3</c:v>
                </c:pt>
                <c:pt idx="54">
                  <c:v>9.9730133990119096E-3</c:v>
                </c:pt>
                <c:pt idx="55">
                  <c:v>1.5303547918040117E-2</c:v>
                </c:pt>
                <c:pt idx="56">
                  <c:v>2.085592335616604E-2</c:v>
                </c:pt>
                <c:pt idx="57">
                  <c:v>-7.9271305630590483E-4</c:v>
                </c:pt>
                <c:pt idx="58">
                  <c:v>-9.7784473168154307E-3</c:v>
                </c:pt>
                <c:pt idx="59">
                  <c:v>-5.698393181367889E-3</c:v>
                </c:pt>
                <c:pt idx="60">
                  <c:v>-1.1845471671898311E-2</c:v>
                </c:pt>
                <c:pt idx="61">
                  <c:v>-1.6864973857170007E-2</c:v>
                </c:pt>
                <c:pt idx="62">
                  <c:v>-1.7998665511788525E-2</c:v>
                </c:pt>
                <c:pt idx="63">
                  <c:v>-1.4622768163142563E-2</c:v>
                </c:pt>
                <c:pt idx="64">
                  <c:v>-1.3225442576483504E-2</c:v>
                </c:pt>
                <c:pt idx="65">
                  <c:v>-1.2977904490800052E-2</c:v>
                </c:pt>
                <c:pt idx="66">
                  <c:v>-1.7549113006425809E-2</c:v>
                </c:pt>
                <c:pt idx="67">
                  <c:v>-2.6101637270515843E-2</c:v>
                </c:pt>
                <c:pt idx="68">
                  <c:v>-2.6930839443010335E-2</c:v>
                </c:pt>
                <c:pt idx="69">
                  <c:v>-2.0474788418886947E-2</c:v>
                </c:pt>
                <c:pt idx="70">
                  <c:v>-1.3650112989529672E-2</c:v>
                </c:pt>
                <c:pt idx="71">
                  <c:v>-2.8929017910717114E-4</c:v>
                </c:pt>
                <c:pt idx="72">
                  <c:v>-4.6941125329085231E-3</c:v>
                </c:pt>
                <c:pt idx="73">
                  <c:v>1.6268791236593305E-3</c:v>
                </c:pt>
                <c:pt idx="74">
                  <c:v>-9.9361859248119355E-3</c:v>
                </c:pt>
                <c:pt idx="75">
                  <c:v>-7.6358300655023914E-3</c:v>
                </c:pt>
                <c:pt idx="76">
                  <c:v>7.6043430653067734E-3</c:v>
                </c:pt>
                <c:pt idx="77">
                  <c:v>6.5076770792802385E-3</c:v>
                </c:pt>
                <c:pt idx="78">
                  <c:v>6.7379003119072411E-3</c:v>
                </c:pt>
                <c:pt idx="79">
                  <c:v>-7.1787998294003952E-3</c:v>
                </c:pt>
                <c:pt idx="80">
                  <c:v>-3.0045015850244106E-4</c:v>
                </c:pt>
                <c:pt idx="81">
                  <c:v>-7.8637969960104748E-4</c:v>
                </c:pt>
                <c:pt idx="82">
                  <c:v>1.9174935568309071E-3</c:v>
                </c:pt>
                <c:pt idx="83">
                  <c:v>-5.6065311020694342E-3</c:v>
                </c:pt>
                <c:pt idx="84">
                  <c:v>-8.7237021454986685E-3</c:v>
                </c:pt>
                <c:pt idx="85">
                  <c:v>4.1914405230321083E-3</c:v>
                </c:pt>
                <c:pt idx="86">
                  <c:v>7.6948523435309557E-3</c:v>
                </c:pt>
                <c:pt idx="87">
                  <c:v>2.0821788011038622E-2</c:v>
                </c:pt>
                <c:pt idx="88">
                  <c:v>2.1598523935798086E-2</c:v>
                </c:pt>
                <c:pt idx="89">
                  <c:v>2.3232575440321979E-2</c:v>
                </c:pt>
                <c:pt idx="90">
                  <c:v>2.4050713713847927E-2</c:v>
                </c:pt>
                <c:pt idx="91">
                  <c:v>3.252781766760271E-2</c:v>
                </c:pt>
                <c:pt idx="92">
                  <c:v>3.6020985975675934E-2</c:v>
                </c:pt>
                <c:pt idx="93">
                  <c:v>3.9203222570607599E-2</c:v>
                </c:pt>
                <c:pt idx="94">
                  <c:v>3.7603385000119394E-2</c:v>
                </c:pt>
                <c:pt idx="95">
                  <c:v>2.8555677328317763E-2</c:v>
                </c:pt>
                <c:pt idx="96">
                  <c:v>1.8834924103412698E-2</c:v>
                </c:pt>
                <c:pt idx="97">
                  <c:v>2.6013107913664513E-2</c:v>
                </c:pt>
                <c:pt idx="98">
                  <c:v>2.7567706371578904E-2</c:v>
                </c:pt>
                <c:pt idx="99">
                  <c:v>4.9448989823490885E-2</c:v>
                </c:pt>
                <c:pt idx="100">
                  <c:v>4.8494799965653534E-2</c:v>
                </c:pt>
                <c:pt idx="101">
                  <c:v>4.6817330712056737E-2</c:v>
                </c:pt>
                <c:pt idx="102">
                  <c:v>4.9489237630182759E-2</c:v>
                </c:pt>
                <c:pt idx="103">
                  <c:v>5.8308208719745291E-2</c:v>
                </c:pt>
                <c:pt idx="104">
                  <c:v>6.3263160107191352E-2</c:v>
                </c:pt>
                <c:pt idx="105">
                  <c:v>5.6972408355582704E-2</c:v>
                </c:pt>
                <c:pt idx="106">
                  <c:v>5.083639424461972E-2</c:v>
                </c:pt>
                <c:pt idx="107">
                  <c:v>5.7183636325465192E-2</c:v>
                </c:pt>
                <c:pt idx="108">
                  <c:v>6.5573980560325262E-2</c:v>
                </c:pt>
                <c:pt idx="109">
                  <c:v>7.3948893333363186E-2</c:v>
                </c:pt>
                <c:pt idx="110">
                  <c:v>7.5326675105033436E-2</c:v>
                </c:pt>
                <c:pt idx="111">
                  <c:v>7.6643296018637619E-2</c:v>
                </c:pt>
                <c:pt idx="112">
                  <c:v>7.300972678803519E-2</c:v>
                </c:pt>
                <c:pt idx="113">
                  <c:v>7.3020248088046191E-2</c:v>
                </c:pt>
                <c:pt idx="114">
                  <c:v>6.7380326694840509E-2</c:v>
                </c:pt>
                <c:pt idx="115">
                  <c:v>6.5246410994514115E-2</c:v>
                </c:pt>
                <c:pt idx="116">
                  <c:v>7.7385982133663545E-2</c:v>
                </c:pt>
                <c:pt idx="117">
                  <c:v>8.3002502665236566E-2</c:v>
                </c:pt>
                <c:pt idx="118">
                  <c:v>8.3082395809288556E-2</c:v>
                </c:pt>
                <c:pt idx="119">
                  <c:v>8.7199114946960199E-2</c:v>
                </c:pt>
                <c:pt idx="120">
                  <c:v>8.9510131199968201E-2</c:v>
                </c:pt>
                <c:pt idx="121">
                  <c:v>9.3435818741127941E-2</c:v>
                </c:pt>
                <c:pt idx="122">
                  <c:v>9.1953601597935863E-2</c:v>
                </c:pt>
                <c:pt idx="123">
                  <c:v>0.10432164452354242</c:v>
                </c:pt>
                <c:pt idx="124">
                  <c:v>0.10481064338456614</c:v>
                </c:pt>
                <c:pt idx="125">
                  <c:v>0.1007248461387833</c:v>
                </c:pt>
                <c:pt idx="126">
                  <c:v>9.0421882674259768E-2</c:v>
                </c:pt>
                <c:pt idx="127">
                  <c:v>8.3328239249613967E-2</c:v>
                </c:pt>
                <c:pt idx="128">
                  <c:v>8.4871196094663093E-2</c:v>
                </c:pt>
                <c:pt idx="129">
                  <c:v>8.7845294379293115E-2</c:v>
                </c:pt>
                <c:pt idx="130">
                  <c:v>8.1733266239039981E-2</c:v>
                </c:pt>
                <c:pt idx="131">
                  <c:v>8.1486444626167831E-2</c:v>
                </c:pt>
                <c:pt idx="132">
                  <c:v>7.9039916489372919E-2</c:v>
                </c:pt>
                <c:pt idx="133">
                  <c:v>7.4845317501873954E-2</c:v>
                </c:pt>
                <c:pt idx="134">
                  <c:v>7.5124404401722966E-2</c:v>
                </c:pt>
                <c:pt idx="135">
                  <c:v>7.3857470493295274E-2</c:v>
                </c:pt>
                <c:pt idx="136">
                  <c:v>7.3602482618215781E-2</c:v>
                </c:pt>
                <c:pt idx="137">
                  <c:v>6.6551616816181935E-2</c:v>
                </c:pt>
                <c:pt idx="138">
                  <c:v>6.9172153327473618E-2</c:v>
                </c:pt>
                <c:pt idx="139">
                  <c:v>6.6923349853148961E-2</c:v>
                </c:pt>
                <c:pt idx="140">
                  <c:v>6.5308637323375551E-2</c:v>
                </c:pt>
                <c:pt idx="141">
                  <c:v>7.1974879247848955E-2</c:v>
                </c:pt>
                <c:pt idx="142">
                  <c:v>7.0538605325369375E-2</c:v>
                </c:pt>
                <c:pt idx="143">
                  <c:v>6.5914876608879958E-2</c:v>
                </c:pt>
                <c:pt idx="144">
                  <c:v>6.9893503585560124E-2</c:v>
                </c:pt>
                <c:pt idx="145">
                  <c:v>7.2930576493120736E-2</c:v>
                </c:pt>
                <c:pt idx="146">
                  <c:v>7.2669901170917761E-2</c:v>
                </c:pt>
                <c:pt idx="147">
                  <c:v>7.8725708121300642E-2</c:v>
                </c:pt>
                <c:pt idx="148">
                  <c:v>9.2702009044638434E-2</c:v>
                </c:pt>
                <c:pt idx="149">
                  <c:v>9.0623990909576291E-2</c:v>
                </c:pt>
                <c:pt idx="150">
                  <c:v>8.8590355616404493E-2</c:v>
                </c:pt>
                <c:pt idx="151">
                  <c:v>9.0795717012049915E-2</c:v>
                </c:pt>
                <c:pt idx="152">
                  <c:v>9.2348872768680534E-2</c:v>
                </c:pt>
                <c:pt idx="153">
                  <c:v>9.748282871872016E-2</c:v>
                </c:pt>
                <c:pt idx="154">
                  <c:v>9.1696176943887764E-2</c:v>
                </c:pt>
                <c:pt idx="155">
                  <c:v>9.660463548092757E-2</c:v>
                </c:pt>
                <c:pt idx="156">
                  <c:v>9.3534591539165213E-2</c:v>
                </c:pt>
                <c:pt idx="157">
                  <c:v>9.7839564007909718E-2</c:v>
                </c:pt>
                <c:pt idx="158">
                  <c:v>9.8943134110832442E-2</c:v>
                </c:pt>
                <c:pt idx="159">
                  <c:v>0.10319242584569954</c:v>
                </c:pt>
                <c:pt idx="160">
                  <c:v>0.10482039079104144</c:v>
                </c:pt>
                <c:pt idx="161">
                  <c:v>0.10366531028947956</c:v>
                </c:pt>
                <c:pt idx="162">
                  <c:v>0.10600376550954516</c:v>
                </c:pt>
                <c:pt idx="163">
                  <c:v>0.10239990498297002</c:v>
                </c:pt>
                <c:pt idx="164">
                  <c:v>0.1054220650692288</c:v>
                </c:pt>
                <c:pt idx="165">
                  <c:v>0.10937657035811776</c:v>
                </c:pt>
                <c:pt idx="166">
                  <c:v>0.11202219700078819</c:v>
                </c:pt>
                <c:pt idx="167">
                  <c:v>0.11148053337486052</c:v>
                </c:pt>
                <c:pt idx="168">
                  <c:v>0.11655850496867659</c:v>
                </c:pt>
                <c:pt idx="169">
                  <c:v>0.11793382525869522</c:v>
                </c:pt>
                <c:pt idx="170">
                  <c:v>0.11970958498907458</c:v>
                </c:pt>
                <c:pt idx="171">
                  <c:v>0.12943516990080695</c:v>
                </c:pt>
                <c:pt idx="172">
                  <c:v>0.12582461567259751</c:v>
                </c:pt>
                <c:pt idx="173">
                  <c:v>0.12542571192795804</c:v>
                </c:pt>
                <c:pt idx="174">
                  <c:v>0.13149157088709584</c:v>
                </c:pt>
                <c:pt idx="175">
                  <c:v>0.14064223879441973</c:v>
                </c:pt>
                <c:pt idx="176">
                  <c:v>0.15125311573926448</c:v>
                </c:pt>
                <c:pt idx="177">
                  <c:v>0.15194182118406596</c:v>
                </c:pt>
                <c:pt idx="178">
                  <c:v>0.15195907997823221</c:v>
                </c:pt>
                <c:pt idx="179">
                  <c:v>0.15416196325632692</c:v>
                </c:pt>
                <c:pt idx="180">
                  <c:v>0.15782676401599116</c:v>
                </c:pt>
                <c:pt idx="181">
                  <c:v>0.15365474091686204</c:v>
                </c:pt>
                <c:pt idx="182">
                  <c:v>0.14510079395305087</c:v>
                </c:pt>
                <c:pt idx="183">
                  <c:v>0.1317148489280362</c:v>
                </c:pt>
                <c:pt idx="184">
                  <c:v>0.12737107038744577</c:v>
                </c:pt>
                <c:pt idx="185">
                  <c:v>0.12283102797516721</c:v>
                </c:pt>
                <c:pt idx="186">
                  <c:v>0.11110233645071244</c:v>
                </c:pt>
                <c:pt idx="187">
                  <c:v>0.12178392897650214</c:v>
                </c:pt>
                <c:pt idx="188">
                  <c:v>0.12817389600566931</c:v>
                </c:pt>
                <c:pt idx="189">
                  <c:v>0.11832089585732541</c:v>
                </c:pt>
                <c:pt idx="190">
                  <c:v>0.12047909905808818</c:v>
                </c:pt>
                <c:pt idx="191">
                  <c:v>0.12155166911527426</c:v>
                </c:pt>
                <c:pt idx="192">
                  <c:v>0.11718661581730672</c:v>
                </c:pt>
                <c:pt idx="193">
                  <c:v>0.10858759720975875</c:v>
                </c:pt>
                <c:pt idx="194">
                  <c:v>9.8779502362202898E-2</c:v>
                </c:pt>
                <c:pt idx="195">
                  <c:v>0.10636793254642285</c:v>
                </c:pt>
                <c:pt idx="196">
                  <c:v>0.10714920371802972</c:v>
                </c:pt>
                <c:pt idx="197">
                  <c:v>0.10857206800548225</c:v>
                </c:pt>
                <c:pt idx="198">
                  <c:v>0.10734888944778542</c:v>
                </c:pt>
                <c:pt idx="199">
                  <c:v>0.10906055772859702</c:v>
                </c:pt>
                <c:pt idx="200">
                  <c:v>0.10131739879769297</c:v>
                </c:pt>
                <c:pt idx="201">
                  <c:v>0.11490668808441895</c:v>
                </c:pt>
                <c:pt idx="202">
                  <c:v>0.11911649485236975</c:v>
                </c:pt>
                <c:pt idx="203">
                  <c:v>0.12778124006641933</c:v>
                </c:pt>
                <c:pt idx="204">
                  <c:v>0.13770049545503604</c:v>
                </c:pt>
                <c:pt idx="205">
                  <c:v>0.12215136308881691</c:v>
                </c:pt>
                <c:pt idx="206">
                  <c:v>0.1202665335238069</c:v>
                </c:pt>
                <c:pt idx="207">
                  <c:v>0.11474479524040748</c:v>
                </c:pt>
                <c:pt idx="208">
                  <c:v>0.11644266972023343</c:v>
                </c:pt>
                <c:pt idx="209">
                  <c:v>0.12263158955437681</c:v>
                </c:pt>
                <c:pt idx="210">
                  <c:v>0.11778698517558484</c:v>
                </c:pt>
                <c:pt idx="211">
                  <c:v>0.11453066777307508</c:v>
                </c:pt>
                <c:pt idx="212">
                  <c:v>0.1055269011264921</c:v>
                </c:pt>
                <c:pt idx="213">
                  <c:v>0.10382497758193865</c:v>
                </c:pt>
                <c:pt idx="214">
                  <c:v>0.10704693510408569</c:v>
                </c:pt>
                <c:pt idx="215">
                  <c:v>0.11737409095210039</c:v>
                </c:pt>
                <c:pt idx="216">
                  <c:v>0.12461434716793085</c:v>
                </c:pt>
                <c:pt idx="217">
                  <c:v>0.11713350706679382</c:v>
                </c:pt>
                <c:pt idx="218">
                  <c:v>0.12619531305256348</c:v>
                </c:pt>
                <c:pt idx="219">
                  <c:v>0.11618723302080247</c:v>
                </c:pt>
                <c:pt idx="220">
                  <c:v>0.11508953588257276</c:v>
                </c:pt>
                <c:pt idx="221">
                  <c:v>0.11911360577979435</c:v>
                </c:pt>
                <c:pt idx="222">
                  <c:v>0.12083395298609845</c:v>
                </c:pt>
                <c:pt idx="223">
                  <c:v>0.12086545778330948</c:v>
                </c:pt>
                <c:pt idx="224">
                  <c:v>0.11973890254048425</c:v>
                </c:pt>
                <c:pt idx="225">
                  <c:v>0.1156124253791353</c:v>
                </c:pt>
                <c:pt idx="226">
                  <c:v>0.12468697315838506</c:v>
                </c:pt>
                <c:pt idx="227">
                  <c:v>0.12200357685666496</c:v>
                </c:pt>
                <c:pt idx="228">
                  <c:v>0.1223949162685487</c:v>
                </c:pt>
                <c:pt idx="229">
                  <c:v>0.11496460298807176</c:v>
                </c:pt>
                <c:pt idx="230">
                  <c:v>0.10963609554805753</c:v>
                </c:pt>
                <c:pt idx="231">
                  <c:v>0.11023600054108362</c:v>
                </c:pt>
                <c:pt idx="232">
                  <c:v>0.10450664155995693</c:v>
                </c:pt>
                <c:pt idx="233">
                  <c:v>0.10049810613439436</c:v>
                </c:pt>
                <c:pt idx="234">
                  <c:v>0.10026855308980753</c:v>
                </c:pt>
                <c:pt idx="235">
                  <c:v>9.7819723619391841E-2</c:v>
                </c:pt>
                <c:pt idx="236">
                  <c:v>0.10346088887283633</c:v>
                </c:pt>
                <c:pt idx="237">
                  <c:v>0.10244056704080684</c:v>
                </c:pt>
                <c:pt idx="238">
                  <c:v>0.10916808600540628</c:v>
                </c:pt>
                <c:pt idx="239">
                  <c:v>0.11268605280399724</c:v>
                </c:pt>
                <c:pt idx="240">
                  <c:v>0.10335313829430515</c:v>
                </c:pt>
                <c:pt idx="241">
                  <c:v>0.11077300745883156</c:v>
                </c:pt>
                <c:pt idx="242">
                  <c:v>0.11105880201473761</c:v>
                </c:pt>
                <c:pt idx="243">
                  <c:v>0.12311063717210535</c:v>
                </c:pt>
                <c:pt idx="244">
                  <c:v>0.1211800908035654</c:v>
                </c:pt>
                <c:pt idx="245">
                  <c:v>0.12504945757108143</c:v>
                </c:pt>
                <c:pt idx="246">
                  <c:v>0.13795209742253478</c:v>
                </c:pt>
                <c:pt idx="247">
                  <c:v>0.13881252195663385</c:v>
                </c:pt>
                <c:pt idx="248">
                  <c:v>0.13529713286990663</c:v>
                </c:pt>
                <c:pt idx="249">
                  <c:v>0.1332432601557112</c:v>
                </c:pt>
                <c:pt idx="250">
                  <c:v>0.13112657461515509</c:v>
                </c:pt>
                <c:pt idx="251">
                  <c:v>0.13508796190588512</c:v>
                </c:pt>
                <c:pt idx="252">
                  <c:v>0.1345317119373759</c:v>
                </c:pt>
                <c:pt idx="253">
                  <c:v>0.14661850365492701</c:v>
                </c:pt>
                <c:pt idx="254">
                  <c:v>0.14315246408866789</c:v>
                </c:pt>
                <c:pt idx="255">
                  <c:v>0.14588666561293762</c:v>
                </c:pt>
                <c:pt idx="256">
                  <c:v>0.14755979946453235</c:v>
                </c:pt>
                <c:pt idx="257">
                  <c:v>0.15138610692234988</c:v>
                </c:pt>
                <c:pt idx="258">
                  <c:v>0.14568225854431094</c:v>
                </c:pt>
                <c:pt idx="259">
                  <c:v>0.13778439113653507</c:v>
                </c:pt>
                <c:pt idx="260">
                  <c:v>0.13796291624525825</c:v>
                </c:pt>
                <c:pt idx="261">
                  <c:v>0.15353644670723909</c:v>
                </c:pt>
                <c:pt idx="262">
                  <c:v>0.15547818246212675</c:v>
                </c:pt>
                <c:pt idx="263">
                  <c:v>0.16108224185738451</c:v>
                </c:pt>
                <c:pt idx="264">
                  <c:v>0.15789758839401191</c:v>
                </c:pt>
                <c:pt idx="265">
                  <c:v>0.16662017170211874</c:v>
                </c:pt>
                <c:pt idx="266">
                  <c:v>0.17252625905352503</c:v>
                </c:pt>
                <c:pt idx="267">
                  <c:v>0.18173482745230363</c:v>
                </c:pt>
                <c:pt idx="268">
                  <c:v>0.21969788803981127</c:v>
                </c:pt>
                <c:pt idx="269">
                  <c:v>0.22313456875591742</c:v>
                </c:pt>
                <c:pt idx="270">
                  <c:v>0.21555644062900714</c:v>
                </c:pt>
                <c:pt idx="271">
                  <c:v>0.20668312862547089</c:v>
                </c:pt>
                <c:pt idx="272">
                  <c:v>0.19359710944278641</c:v>
                </c:pt>
                <c:pt idx="273">
                  <c:v>0.18765472940045003</c:v>
                </c:pt>
                <c:pt idx="274">
                  <c:v>0.17144444680299054</c:v>
                </c:pt>
                <c:pt idx="275">
                  <c:v>0.17961217601677593</c:v>
                </c:pt>
                <c:pt idx="276">
                  <c:v>0.18955587766998261</c:v>
                </c:pt>
                <c:pt idx="277">
                  <c:v>0.18810087247485563</c:v>
                </c:pt>
                <c:pt idx="278">
                  <c:v>0.18671794552211041</c:v>
                </c:pt>
                <c:pt idx="279">
                  <c:v>0.18695308909514496</c:v>
                </c:pt>
                <c:pt idx="280">
                  <c:v>0.18688186388333028</c:v>
                </c:pt>
                <c:pt idx="281">
                  <c:v>0.18387494311023533</c:v>
                </c:pt>
                <c:pt idx="282">
                  <c:v>0.18066823067377191</c:v>
                </c:pt>
                <c:pt idx="283">
                  <c:v>0.17965227544931794</c:v>
                </c:pt>
                <c:pt idx="284">
                  <c:v>0.17533449793188005</c:v>
                </c:pt>
                <c:pt idx="285">
                  <c:v>0.16615268711406372</c:v>
                </c:pt>
                <c:pt idx="286">
                  <c:v>0.17202654320436173</c:v>
                </c:pt>
                <c:pt idx="287">
                  <c:v>0.17907892897430133</c:v>
                </c:pt>
                <c:pt idx="288">
                  <c:v>0.17888192124254254</c:v>
                </c:pt>
                <c:pt idx="289">
                  <c:v>0.17496710449693631</c:v>
                </c:pt>
                <c:pt idx="290">
                  <c:v>0.17772922307098926</c:v>
                </c:pt>
                <c:pt idx="291">
                  <c:v>0.17693194036706417</c:v>
                </c:pt>
                <c:pt idx="292">
                  <c:v>0.18068236695138951</c:v>
                </c:pt>
                <c:pt idx="293">
                  <c:v>0.19227265328948739</c:v>
                </c:pt>
                <c:pt idx="294">
                  <c:v>0.19908302834722669</c:v>
                </c:pt>
                <c:pt idx="295">
                  <c:v>0.18766626920020313</c:v>
                </c:pt>
                <c:pt idx="296">
                  <c:v>0.19025381099971561</c:v>
                </c:pt>
                <c:pt idx="297">
                  <c:v>0.20293940065045657</c:v>
                </c:pt>
                <c:pt idx="298">
                  <c:v>0.1970335203005944</c:v>
                </c:pt>
                <c:pt idx="299">
                  <c:v>0.18235398564205108</c:v>
                </c:pt>
                <c:pt idx="300">
                  <c:v>0.19001605398010035</c:v>
                </c:pt>
                <c:pt idx="301">
                  <c:v>0.19157895051532248</c:v>
                </c:pt>
                <c:pt idx="302">
                  <c:v>0.19390140382122234</c:v>
                </c:pt>
                <c:pt idx="303">
                  <c:v>0.19212042042790678</c:v>
                </c:pt>
                <c:pt idx="304">
                  <c:v>0.19188850478826436</c:v>
                </c:pt>
                <c:pt idx="305">
                  <c:v>0.19253839586383426</c:v>
                </c:pt>
                <c:pt idx="306">
                  <c:v>0.20227347595999245</c:v>
                </c:pt>
                <c:pt idx="307">
                  <c:v>0.19893389447101462</c:v>
                </c:pt>
                <c:pt idx="308">
                  <c:v>0.19814305619304884</c:v>
                </c:pt>
                <c:pt idx="309">
                  <c:v>0.19000013529896043</c:v>
                </c:pt>
                <c:pt idx="310">
                  <c:v>0.20214431024217649</c:v>
                </c:pt>
                <c:pt idx="311">
                  <c:v>0.20741382929407504</c:v>
                </c:pt>
                <c:pt idx="312">
                  <c:v>0.20452495790129466</c:v>
                </c:pt>
                <c:pt idx="313">
                  <c:v>0.18861297274455646</c:v>
                </c:pt>
                <c:pt idx="314">
                  <c:v>0.19056900213875849</c:v>
                </c:pt>
                <c:pt idx="315">
                  <c:v>0.18952709806853196</c:v>
                </c:pt>
                <c:pt idx="316">
                  <c:v>0.18193436185906364</c:v>
                </c:pt>
                <c:pt idx="317">
                  <c:v>0.17794346258367155</c:v>
                </c:pt>
                <c:pt idx="318">
                  <c:v>0.17066150131755342</c:v>
                </c:pt>
                <c:pt idx="319">
                  <c:v>0.15286626486709021</c:v>
                </c:pt>
                <c:pt idx="320">
                  <c:v>0.1613275975487567</c:v>
                </c:pt>
                <c:pt idx="321">
                  <c:v>0.14221317150270729</c:v>
                </c:pt>
                <c:pt idx="322">
                  <c:v>0.15501166238894593</c:v>
                </c:pt>
                <c:pt idx="323">
                  <c:v>0.15367258222145841</c:v>
                </c:pt>
                <c:pt idx="324">
                  <c:v>0.15166400090945076</c:v>
                </c:pt>
                <c:pt idx="325">
                  <c:v>0.15084198629448142</c:v>
                </c:pt>
                <c:pt idx="326">
                  <c:v>0.15649165434861234</c:v>
                </c:pt>
                <c:pt idx="327">
                  <c:v>0.14922570425393866</c:v>
                </c:pt>
                <c:pt idx="328">
                  <c:v>0.16392085312451621</c:v>
                </c:pt>
                <c:pt idx="329">
                  <c:v>0.17528361787495705</c:v>
                </c:pt>
                <c:pt idx="330">
                  <c:v>0.17495399268739487</c:v>
                </c:pt>
                <c:pt idx="331">
                  <c:v>0.17461217446562416</c:v>
                </c:pt>
                <c:pt idx="332">
                  <c:v>0.17818144506383371</c:v>
                </c:pt>
                <c:pt idx="333">
                  <c:v>0.19073357692826165</c:v>
                </c:pt>
                <c:pt idx="334">
                  <c:v>0.18723375433751754</c:v>
                </c:pt>
                <c:pt idx="335">
                  <c:v>0.18781414500940685</c:v>
                </c:pt>
                <c:pt idx="336">
                  <c:v>0.19168705974064548</c:v>
                </c:pt>
                <c:pt idx="337">
                  <c:v>0.18861152928885838</c:v>
                </c:pt>
                <c:pt idx="338">
                  <c:v>0.19051743076718197</c:v>
                </c:pt>
                <c:pt idx="339">
                  <c:v>0.21099225262333188</c:v>
                </c:pt>
                <c:pt idx="340">
                  <c:v>0.21577752848310539</c:v>
                </c:pt>
                <c:pt idx="341">
                  <c:v>0.21949152393131821</c:v>
                </c:pt>
                <c:pt idx="342">
                  <c:v>0.23435252134109907</c:v>
                </c:pt>
                <c:pt idx="343">
                  <c:v>0.24035096517522114</c:v>
                </c:pt>
                <c:pt idx="344">
                  <c:v>0.2486691242205139</c:v>
                </c:pt>
                <c:pt idx="345">
                  <c:v>0.25090781748917568</c:v>
                </c:pt>
                <c:pt idx="346">
                  <c:v>0.24227380182095515</c:v>
                </c:pt>
                <c:pt idx="347">
                  <c:v>0.24369341679380452</c:v>
                </c:pt>
                <c:pt idx="348">
                  <c:v>0.25220945219111357</c:v>
                </c:pt>
                <c:pt idx="349">
                  <c:v>0.25780997670568495</c:v>
                </c:pt>
                <c:pt idx="350">
                  <c:v>0.26495482941956428</c:v>
                </c:pt>
                <c:pt idx="351">
                  <c:v>0.2671739336377148</c:v>
                </c:pt>
                <c:pt idx="352">
                  <c:v>0.26897764688560843</c:v>
                </c:pt>
                <c:pt idx="353">
                  <c:v>0.27269959784664044</c:v>
                </c:pt>
                <c:pt idx="354">
                  <c:v>0.27791409304901915</c:v>
                </c:pt>
                <c:pt idx="355">
                  <c:v>0.27671616901457763</c:v>
                </c:pt>
                <c:pt idx="356">
                  <c:v>0.27284729107613392</c:v>
                </c:pt>
                <c:pt idx="357">
                  <c:v>0.27372154772816959</c:v>
                </c:pt>
                <c:pt idx="358">
                  <c:v>0.26833353550279426</c:v>
                </c:pt>
                <c:pt idx="359">
                  <c:v>0.263873374313361</c:v>
                </c:pt>
                <c:pt idx="360">
                  <c:v>0.27457445874332187</c:v>
                </c:pt>
                <c:pt idx="361">
                  <c:v>0.28589293970031293</c:v>
                </c:pt>
                <c:pt idx="362">
                  <c:v>0.26571623284461343</c:v>
                </c:pt>
                <c:pt idx="363">
                  <c:v>0.26312181634662557</c:v>
                </c:pt>
                <c:pt idx="364">
                  <c:v>0.25859261415485846</c:v>
                </c:pt>
                <c:pt idx="365">
                  <c:v>0.24016025174935884</c:v>
                </c:pt>
                <c:pt idx="366">
                  <c:v>0.24320430458356812</c:v>
                </c:pt>
                <c:pt idx="367">
                  <c:v>0.24711966720955747</c:v>
                </c:pt>
                <c:pt idx="368">
                  <c:v>0.24136861834474899</c:v>
                </c:pt>
                <c:pt idx="369">
                  <c:v>0.23440429445691291</c:v>
                </c:pt>
                <c:pt idx="370">
                  <c:v>0.22708226184391456</c:v>
                </c:pt>
                <c:pt idx="371">
                  <c:v>0.22894398207083921</c:v>
                </c:pt>
                <c:pt idx="372">
                  <c:v>0.22483464525384456</c:v>
                </c:pt>
                <c:pt idx="373">
                  <c:v>0.23192333791008557</c:v>
                </c:pt>
                <c:pt idx="374">
                  <c:v>0.23525974659748217</c:v>
                </c:pt>
                <c:pt idx="375">
                  <c:v>0.23417611204158795</c:v>
                </c:pt>
                <c:pt idx="376">
                  <c:v>0.23505073315894842</c:v>
                </c:pt>
                <c:pt idx="377">
                  <c:v>0.24018040538962038</c:v>
                </c:pt>
                <c:pt idx="378">
                  <c:v>0.23893167667868198</c:v>
                </c:pt>
                <c:pt idx="379">
                  <c:v>0.23131352017493567</c:v>
                </c:pt>
                <c:pt idx="380">
                  <c:v>0.22489774586511091</c:v>
                </c:pt>
                <c:pt idx="381">
                  <c:v>0.22506502905026315</c:v>
                </c:pt>
                <c:pt idx="382">
                  <c:v>0.220399980908488</c:v>
                </c:pt>
                <c:pt idx="383">
                  <c:v>0.22679490833062332</c:v>
                </c:pt>
                <c:pt idx="384">
                  <c:v>0.22779538617707162</c:v>
                </c:pt>
                <c:pt idx="385">
                  <c:v>0.22770950433106729</c:v>
                </c:pt>
                <c:pt idx="386">
                  <c:v>0.22903232748330948</c:v>
                </c:pt>
                <c:pt idx="387">
                  <c:v>0.22122063521456803</c:v>
                </c:pt>
                <c:pt idx="388">
                  <c:v>0.21799826984228954</c:v>
                </c:pt>
                <c:pt idx="389">
                  <c:v>0.22116402292928505</c:v>
                </c:pt>
                <c:pt idx="390">
                  <c:v>0.21886360116973647</c:v>
                </c:pt>
                <c:pt idx="391">
                  <c:v>0.21785628105322363</c:v>
                </c:pt>
                <c:pt idx="392">
                  <c:v>0.22556208722191839</c:v>
                </c:pt>
                <c:pt idx="393">
                  <c:v>0.21981222966247471</c:v>
                </c:pt>
                <c:pt idx="394">
                  <c:v>0.22747805534456345</c:v>
                </c:pt>
                <c:pt idx="395">
                  <c:v>0.23206162944037323</c:v>
                </c:pt>
                <c:pt idx="396">
                  <c:v>0.22704136204517744</c:v>
                </c:pt>
                <c:pt idx="397">
                  <c:v>0.22921340725706996</c:v>
                </c:pt>
                <c:pt idx="398">
                  <c:v>0.22331134491153182</c:v>
                </c:pt>
                <c:pt idx="399">
                  <c:v>0.22856721249520806</c:v>
                </c:pt>
                <c:pt idx="400">
                  <c:v>0.22533447601322498</c:v>
                </c:pt>
                <c:pt idx="401">
                  <c:v>0.22935676798818716</c:v>
                </c:pt>
                <c:pt idx="402">
                  <c:v>0.23346022420483559</c:v>
                </c:pt>
                <c:pt idx="403">
                  <c:v>0.23482969529217623</c:v>
                </c:pt>
                <c:pt idx="404">
                  <c:v>0.23633996768706744</c:v>
                </c:pt>
                <c:pt idx="405">
                  <c:v>0.2389076616486514</c:v>
                </c:pt>
                <c:pt idx="406">
                  <c:v>0.23579025775781792</c:v>
                </c:pt>
                <c:pt idx="407">
                  <c:v>0.23600456388549618</c:v>
                </c:pt>
                <c:pt idx="408">
                  <c:v>0.24058502910954904</c:v>
                </c:pt>
                <c:pt idx="409">
                  <c:v>0.2409257307497088</c:v>
                </c:pt>
                <c:pt idx="410">
                  <c:v>0.24334260615216752</c:v>
                </c:pt>
                <c:pt idx="411">
                  <c:v>0.24976213625524357</c:v>
                </c:pt>
                <c:pt idx="412">
                  <c:v>0.25378370894863433</c:v>
                </c:pt>
                <c:pt idx="413">
                  <c:v>0.25559461366657454</c:v>
                </c:pt>
                <c:pt idx="414">
                  <c:v>0.25598638167116272</c:v>
                </c:pt>
                <c:pt idx="415">
                  <c:v>0.25563936277521471</c:v>
                </c:pt>
                <c:pt idx="416">
                  <c:v>0.25314240902329321</c:v>
                </c:pt>
                <c:pt idx="417">
                  <c:v>0.25520745355467689</c:v>
                </c:pt>
                <c:pt idx="418">
                  <c:v>0.25970383487131388</c:v>
                </c:pt>
                <c:pt idx="419">
                  <c:v>0.26293517295519853</c:v>
                </c:pt>
                <c:pt idx="420">
                  <c:v>0.25335226440871139</c:v>
                </c:pt>
                <c:pt idx="421">
                  <c:v>0.26178554308135138</c:v>
                </c:pt>
                <c:pt idx="422">
                  <c:v>0.26078679291319085</c:v>
                </c:pt>
                <c:pt idx="423">
                  <c:v>0.2632753001436281</c:v>
                </c:pt>
                <c:pt idx="424">
                  <c:v>0.26799039811200442</c:v>
                </c:pt>
                <c:pt idx="425">
                  <c:v>0.2700390825567982</c:v>
                </c:pt>
                <c:pt idx="426">
                  <c:v>0.25816922525976804</c:v>
                </c:pt>
                <c:pt idx="427">
                  <c:v>0.25103406354489177</c:v>
                </c:pt>
                <c:pt idx="428">
                  <c:v>0.25492912894075315</c:v>
                </c:pt>
                <c:pt idx="429">
                  <c:v>0.2549236189611106</c:v>
                </c:pt>
                <c:pt idx="430">
                  <c:v>0.2534667168541147</c:v>
                </c:pt>
                <c:pt idx="431">
                  <c:v>0.24547889643168896</c:v>
                </c:pt>
                <c:pt idx="432">
                  <c:v>0.25028038403832586</c:v>
                </c:pt>
                <c:pt idx="433">
                  <c:v>0.25124413308145321</c:v>
                </c:pt>
                <c:pt idx="434">
                  <c:v>0.25208666478704189</c:v>
                </c:pt>
                <c:pt idx="435">
                  <c:v>0.25740495016222442</c:v>
                </c:pt>
                <c:pt idx="436">
                  <c:v>0.25077188626942548</c:v>
                </c:pt>
                <c:pt idx="437">
                  <c:v>0.25095815833760993</c:v>
                </c:pt>
                <c:pt idx="438">
                  <c:v>0.2534057010432591</c:v>
                </c:pt>
                <c:pt idx="439">
                  <c:v>0.2551397883150337</c:v>
                </c:pt>
                <c:pt idx="440">
                  <c:v>0.26197208942351491</c:v>
                </c:pt>
                <c:pt idx="441">
                  <c:v>0.26135934059840382</c:v>
                </c:pt>
                <c:pt idx="442">
                  <c:v>0.26429765450974618</c:v>
                </c:pt>
                <c:pt idx="443">
                  <c:v>0.26945792820868641</c:v>
                </c:pt>
                <c:pt idx="444">
                  <c:v>0.26935749085678351</c:v>
                </c:pt>
                <c:pt idx="445">
                  <c:v>0.27378948543283887</c:v>
                </c:pt>
                <c:pt idx="446">
                  <c:v>0.2800636469069937</c:v>
                </c:pt>
                <c:pt idx="447">
                  <c:v>0.27388170349037999</c:v>
                </c:pt>
                <c:pt idx="448">
                  <c:v>0.28800292559418961</c:v>
                </c:pt>
                <c:pt idx="449">
                  <c:v>0.29682343298237313</c:v>
                </c:pt>
                <c:pt idx="450">
                  <c:v>0.30130516498293636</c:v>
                </c:pt>
                <c:pt idx="451">
                  <c:v>0.29893790577426094</c:v>
                </c:pt>
                <c:pt idx="452">
                  <c:v>0.30618959273518986</c:v>
                </c:pt>
                <c:pt idx="453">
                  <c:v>0.30953680490241253</c:v>
                </c:pt>
                <c:pt idx="454">
                  <c:v>0.30928434787553916</c:v>
                </c:pt>
                <c:pt idx="455">
                  <c:v>0.31577668511042023</c:v>
                </c:pt>
                <c:pt idx="456">
                  <c:v>0.31676145023263369</c:v>
                </c:pt>
                <c:pt idx="457">
                  <c:v>0.32762814436043697</c:v>
                </c:pt>
                <c:pt idx="458">
                  <c:v>0.33441103405253791</c:v>
                </c:pt>
                <c:pt idx="459">
                  <c:v>0.3269756553225236</c:v>
                </c:pt>
                <c:pt idx="460">
                  <c:v>0.33221353166814893</c:v>
                </c:pt>
                <c:pt idx="461">
                  <c:v>0.3345484774982137</c:v>
                </c:pt>
                <c:pt idx="462">
                  <c:v>0.3299227750109599</c:v>
                </c:pt>
                <c:pt idx="463">
                  <c:v>0.32751357683968907</c:v>
                </c:pt>
                <c:pt idx="464">
                  <c:v>0.3215015253184148</c:v>
                </c:pt>
                <c:pt idx="465">
                  <c:v>0.310948754859254</c:v>
                </c:pt>
                <c:pt idx="466">
                  <c:v>0.31345756038223871</c:v>
                </c:pt>
                <c:pt idx="467">
                  <c:v>0.31327783812133192</c:v>
                </c:pt>
                <c:pt idx="468">
                  <c:v>0.31822400070789336</c:v>
                </c:pt>
                <c:pt idx="469">
                  <c:v>0.32164278542267999</c:v>
                </c:pt>
                <c:pt idx="470">
                  <c:v>0.31183796348295401</c:v>
                </c:pt>
                <c:pt idx="471">
                  <c:v>0.31506439407906273</c:v>
                </c:pt>
                <c:pt idx="472">
                  <c:v>0.31690136919852652</c:v>
                </c:pt>
                <c:pt idx="473">
                  <c:v>0.31628049742512676</c:v>
                </c:pt>
                <c:pt idx="474">
                  <c:v>0.3159791337888096</c:v>
                </c:pt>
                <c:pt idx="475">
                  <c:v>0.31339101267619052</c:v>
                </c:pt>
                <c:pt idx="476">
                  <c:v>0.31385907832118654</c:v>
                </c:pt>
                <c:pt idx="477">
                  <c:v>0.30820620091510587</c:v>
                </c:pt>
                <c:pt idx="478">
                  <c:v>0.30487294569548484</c:v>
                </c:pt>
                <c:pt idx="479">
                  <c:v>0.31117436859300796</c:v>
                </c:pt>
                <c:pt idx="480">
                  <c:v>0.31603992290076688</c:v>
                </c:pt>
                <c:pt idx="481">
                  <c:v>0.30750079284977549</c:v>
                </c:pt>
                <c:pt idx="482">
                  <c:v>0.30798862936552385</c:v>
                </c:pt>
                <c:pt idx="483">
                  <c:v>0.3096682506213464</c:v>
                </c:pt>
                <c:pt idx="484">
                  <c:v>0.31639446688676331</c:v>
                </c:pt>
                <c:pt idx="485">
                  <c:v>0.31982622407732975</c:v>
                </c:pt>
                <c:pt idx="486">
                  <c:v>0.31820088403789959</c:v>
                </c:pt>
                <c:pt idx="487">
                  <c:v>0.32015234659001535</c:v>
                </c:pt>
                <c:pt idx="488">
                  <c:v>0.31857334926849834</c:v>
                </c:pt>
                <c:pt idx="489">
                  <c:v>0.31635100792214543</c:v>
                </c:pt>
                <c:pt idx="490">
                  <c:v>0.32170842509854447</c:v>
                </c:pt>
                <c:pt idx="491">
                  <c:v>0.3193718267354817</c:v>
                </c:pt>
                <c:pt idx="492">
                  <c:v>0.32433816932869264</c:v>
                </c:pt>
                <c:pt idx="493">
                  <c:v>0.32855457959523315</c:v>
                </c:pt>
                <c:pt idx="494">
                  <c:v>0.32726295005002526</c:v>
                </c:pt>
                <c:pt idx="495">
                  <c:v>0.30644522136530594</c:v>
                </c:pt>
                <c:pt idx="496">
                  <c:v>0.30635097167238157</c:v>
                </c:pt>
                <c:pt idx="497">
                  <c:v>0.30594305112268971</c:v>
                </c:pt>
                <c:pt idx="498">
                  <c:v>0.30094111553071645</c:v>
                </c:pt>
                <c:pt idx="499">
                  <c:v>0.3074803079612356</c:v>
                </c:pt>
                <c:pt idx="500">
                  <c:v>0.30893416765702231</c:v>
                </c:pt>
                <c:pt idx="501">
                  <c:v>0.31482881458521139</c:v>
                </c:pt>
                <c:pt idx="502">
                  <c:v>0.31777110690290877</c:v>
                </c:pt>
                <c:pt idx="503">
                  <c:v>0.31768418755804984</c:v>
                </c:pt>
                <c:pt idx="504">
                  <c:v>0.31723482375016299</c:v>
                </c:pt>
                <c:pt idx="505">
                  <c:v>0.31799147130049032</c:v>
                </c:pt>
                <c:pt idx="506">
                  <c:v>0.32050533021894667</c:v>
                </c:pt>
                <c:pt idx="507">
                  <c:v>0.31699678300542522</c:v>
                </c:pt>
                <c:pt idx="508">
                  <c:v>0.31112603008092488</c:v>
                </c:pt>
                <c:pt idx="509">
                  <c:v>0.31567065497579105</c:v>
                </c:pt>
                <c:pt idx="510">
                  <c:v>0.32003764548767411</c:v>
                </c:pt>
                <c:pt idx="511">
                  <c:v>0.32357850318892867</c:v>
                </c:pt>
                <c:pt idx="512">
                  <c:v>0.32031706836967766</c:v>
                </c:pt>
                <c:pt idx="513">
                  <c:v>0.31968429351329797</c:v>
                </c:pt>
                <c:pt idx="514">
                  <c:v>0.32733667771596231</c:v>
                </c:pt>
                <c:pt idx="515">
                  <c:v>0.32221168746463635</c:v>
                </c:pt>
                <c:pt idx="516">
                  <c:v>0.32640304538142728</c:v>
                </c:pt>
                <c:pt idx="517">
                  <c:v>0.32630486120101265</c:v>
                </c:pt>
                <c:pt idx="518">
                  <c:v>0.33229784735740497</c:v>
                </c:pt>
                <c:pt idx="519">
                  <c:v>0.3322877641413251</c:v>
                </c:pt>
                <c:pt idx="520">
                  <c:v>0.32738687434551816</c:v>
                </c:pt>
                <c:pt idx="521">
                  <c:v>0.33095917473595526</c:v>
                </c:pt>
                <c:pt idx="522">
                  <c:v>0.32747549318381441</c:v>
                </c:pt>
                <c:pt idx="523">
                  <c:v>0.31994100900713351</c:v>
                </c:pt>
                <c:pt idx="524">
                  <c:v>0.31627274921373916</c:v>
                </c:pt>
                <c:pt idx="525">
                  <c:v>0.30711458941659742</c:v>
                </c:pt>
                <c:pt idx="526">
                  <c:v>0.31411796874523201</c:v>
                </c:pt>
                <c:pt idx="527">
                  <c:v>0.32134843625740284</c:v>
                </c:pt>
                <c:pt idx="528">
                  <c:v>0.32280796184004035</c:v>
                </c:pt>
                <c:pt idx="529">
                  <c:v>0.32894515650170364</c:v>
                </c:pt>
                <c:pt idx="530">
                  <c:v>0.33272658063985872</c:v>
                </c:pt>
                <c:pt idx="531">
                  <c:v>0.33349416136210897</c:v>
                </c:pt>
                <c:pt idx="532">
                  <c:v>0.33820131769021078</c:v>
                </c:pt>
                <c:pt idx="533">
                  <c:v>0.33268835081605519</c:v>
                </c:pt>
                <c:pt idx="534">
                  <c:v>0.33832630668055552</c:v>
                </c:pt>
                <c:pt idx="535">
                  <c:v>0.33780962902849354</c:v>
                </c:pt>
                <c:pt idx="536">
                  <c:v>0.33871039345108511</c:v>
                </c:pt>
                <c:pt idx="537">
                  <c:v>0.33327318094645242</c:v>
                </c:pt>
                <c:pt idx="538">
                  <c:v>0.33762701718389909</c:v>
                </c:pt>
                <c:pt idx="539">
                  <c:v>0.33687978301079946</c:v>
                </c:pt>
                <c:pt idx="540">
                  <c:v>0.33730157172633946</c:v>
                </c:pt>
                <c:pt idx="541">
                  <c:v>0.32850240176718781</c:v>
                </c:pt>
                <c:pt idx="542">
                  <c:v>0.32247023209821091</c:v>
                </c:pt>
                <c:pt idx="543">
                  <c:v>0.3221082874440182</c:v>
                </c:pt>
                <c:pt idx="544">
                  <c:v>0.32152409474373655</c:v>
                </c:pt>
                <c:pt idx="545">
                  <c:v>0.3230652736880244</c:v>
                </c:pt>
                <c:pt idx="546">
                  <c:v>0.32584435752941721</c:v>
                </c:pt>
                <c:pt idx="547">
                  <c:v>0.32078899413531969</c:v>
                </c:pt>
                <c:pt idx="548">
                  <c:v>0.31937099039260763</c:v>
                </c:pt>
                <c:pt idx="549">
                  <c:v>0.31815480889111192</c:v>
                </c:pt>
                <c:pt idx="550">
                  <c:v>0.31526511270877755</c:v>
                </c:pt>
                <c:pt idx="551">
                  <c:v>0.32222818021732391</c:v>
                </c:pt>
                <c:pt idx="552">
                  <c:v>0.32302634519859086</c:v>
                </c:pt>
                <c:pt idx="553">
                  <c:v>0.31869443730440028</c:v>
                </c:pt>
                <c:pt idx="554">
                  <c:v>0.31730108404940482</c:v>
                </c:pt>
                <c:pt idx="555">
                  <c:v>0.31870531504640787</c:v>
                </c:pt>
                <c:pt idx="556">
                  <c:v>0.3179528948910546</c:v>
                </c:pt>
                <c:pt idx="557">
                  <c:v>0.31950558378683636</c:v>
                </c:pt>
                <c:pt idx="558">
                  <c:v>0.32052771874407671</c:v>
                </c:pt>
                <c:pt idx="559">
                  <c:v>0.32583462956676734</c:v>
                </c:pt>
                <c:pt idx="560">
                  <c:v>0.32329265278484876</c:v>
                </c:pt>
                <c:pt idx="561">
                  <c:v>0.32265859100407646</c:v>
                </c:pt>
                <c:pt idx="562">
                  <c:v>0.32082202823513661</c:v>
                </c:pt>
                <c:pt idx="563">
                  <c:v>0.32289387019976501</c:v>
                </c:pt>
                <c:pt idx="564">
                  <c:v>0.32075566664134336</c:v>
                </c:pt>
                <c:pt idx="565">
                  <c:v>0.32337479573276351</c:v>
                </c:pt>
                <c:pt idx="566">
                  <c:v>0.32323678257892086</c:v>
                </c:pt>
                <c:pt idx="567">
                  <c:v>0.32341783705566618</c:v>
                </c:pt>
                <c:pt idx="568">
                  <c:v>0.32797000378594521</c:v>
                </c:pt>
                <c:pt idx="569">
                  <c:v>0.32159061952733969</c:v>
                </c:pt>
                <c:pt idx="570">
                  <c:v>0.31799411953341439</c:v>
                </c:pt>
                <c:pt idx="571">
                  <c:v>0.3187210400205609</c:v>
                </c:pt>
                <c:pt idx="572">
                  <c:v>0.31992262701337104</c:v>
                </c:pt>
                <c:pt idx="573">
                  <c:v>0.32217412219830721</c:v>
                </c:pt>
                <c:pt idx="574">
                  <c:v>0.3222465348476431</c:v>
                </c:pt>
                <c:pt idx="575">
                  <c:v>0.32194504841756566</c:v>
                </c:pt>
                <c:pt idx="576">
                  <c:v>0.32023830310596879</c:v>
                </c:pt>
                <c:pt idx="577">
                  <c:v>0.32107598749833111</c:v>
                </c:pt>
                <c:pt idx="578">
                  <c:v>0.31663924458605242</c:v>
                </c:pt>
                <c:pt idx="579">
                  <c:v>0.312435833123341</c:v>
                </c:pt>
                <c:pt idx="580">
                  <c:v>0.31226103214623757</c:v>
                </c:pt>
                <c:pt idx="581">
                  <c:v>0.30980196159296858</c:v>
                </c:pt>
                <c:pt idx="582">
                  <c:v>0.3065011617111244</c:v>
                </c:pt>
                <c:pt idx="583">
                  <c:v>0.31164878781307515</c:v>
                </c:pt>
                <c:pt idx="584">
                  <c:v>0.30285991853975935</c:v>
                </c:pt>
                <c:pt idx="585">
                  <c:v>0.30484770461247446</c:v>
                </c:pt>
                <c:pt idx="586">
                  <c:v>0.30295193791029229</c:v>
                </c:pt>
                <c:pt idx="587">
                  <c:v>0.30355164122343559</c:v>
                </c:pt>
                <c:pt idx="588">
                  <c:v>0.29864526455851004</c:v>
                </c:pt>
                <c:pt idx="589">
                  <c:v>0.2997287756557987</c:v>
                </c:pt>
                <c:pt idx="590">
                  <c:v>0.30369227822756018</c:v>
                </c:pt>
                <c:pt idx="591">
                  <c:v>0.30743281963386293</c:v>
                </c:pt>
                <c:pt idx="592">
                  <c:v>0.3109450372644762</c:v>
                </c:pt>
                <c:pt idx="593">
                  <c:v>0.30967731467985704</c:v>
                </c:pt>
                <c:pt idx="594">
                  <c:v>0.30454233526296348</c:v>
                </c:pt>
                <c:pt idx="595">
                  <c:v>0.3077610144794698</c:v>
                </c:pt>
                <c:pt idx="596">
                  <c:v>0.30906883669905127</c:v>
                </c:pt>
                <c:pt idx="597">
                  <c:v>0.30660414839947236</c:v>
                </c:pt>
                <c:pt idx="598">
                  <c:v>0.30384137724394944</c:v>
                </c:pt>
                <c:pt idx="599">
                  <c:v>0.30344578000426226</c:v>
                </c:pt>
                <c:pt idx="600">
                  <c:v>0.30631034845473493</c:v>
                </c:pt>
                <c:pt idx="601">
                  <c:v>0.30573391192676147</c:v>
                </c:pt>
                <c:pt idx="602">
                  <c:v>0.30917093685293873</c:v>
                </c:pt>
                <c:pt idx="603">
                  <c:v>0.31041032162989768</c:v>
                </c:pt>
                <c:pt idx="604">
                  <c:v>0.30571834492539263</c:v>
                </c:pt>
                <c:pt idx="605">
                  <c:v>0.30958712255656673</c:v>
                </c:pt>
                <c:pt idx="606">
                  <c:v>0.30630954728617743</c:v>
                </c:pt>
                <c:pt idx="607">
                  <c:v>0.30985331378480807</c:v>
                </c:pt>
                <c:pt idx="608">
                  <c:v>0.31070311248874072</c:v>
                </c:pt>
                <c:pt idx="609">
                  <c:v>0.31191286190140155</c:v>
                </c:pt>
                <c:pt idx="610">
                  <c:v>0.31179670931234194</c:v>
                </c:pt>
                <c:pt idx="611">
                  <c:v>0.31421813206739579</c:v>
                </c:pt>
                <c:pt idx="612">
                  <c:v>0.31152396740909816</c:v>
                </c:pt>
                <c:pt idx="613">
                  <c:v>0.30727314736161171</c:v>
                </c:pt>
                <c:pt idx="614">
                  <c:v>0.31159900415250319</c:v>
                </c:pt>
                <c:pt idx="615">
                  <c:v>0.31164121325981764</c:v>
                </c:pt>
                <c:pt idx="616">
                  <c:v>0.30778738674360828</c:v>
                </c:pt>
                <c:pt idx="617">
                  <c:v>0.30540731783984199</c:v>
                </c:pt>
                <c:pt idx="618">
                  <c:v>0.30401553516554825</c:v>
                </c:pt>
                <c:pt idx="619">
                  <c:v>0.31005814299484324</c:v>
                </c:pt>
                <c:pt idx="620">
                  <c:v>0.31172483063308243</c:v>
                </c:pt>
                <c:pt idx="621">
                  <c:v>0.31291844665824065</c:v>
                </c:pt>
                <c:pt idx="622">
                  <c:v>0.3087407959933004</c:v>
                </c:pt>
                <c:pt idx="623">
                  <c:v>0.30570882728521132</c:v>
                </c:pt>
                <c:pt idx="624">
                  <c:v>0.30306175582320627</c:v>
                </c:pt>
                <c:pt idx="625">
                  <c:v>0.29586514771096861</c:v>
                </c:pt>
                <c:pt idx="626">
                  <c:v>0.29557577519942457</c:v>
                </c:pt>
                <c:pt idx="627">
                  <c:v>0.29646315947446533</c:v>
                </c:pt>
                <c:pt idx="628">
                  <c:v>0.29541203842699026</c:v>
                </c:pt>
                <c:pt idx="629">
                  <c:v>0.29666642932096665</c:v>
                </c:pt>
                <c:pt idx="630">
                  <c:v>0.29627505575444313</c:v>
                </c:pt>
                <c:pt idx="631">
                  <c:v>0.29692991862592755</c:v>
                </c:pt>
                <c:pt idx="632">
                  <c:v>0.29718859673894138</c:v>
                </c:pt>
                <c:pt idx="633">
                  <c:v>0.30154208682352701</c:v>
                </c:pt>
                <c:pt idx="634">
                  <c:v>0.29855205269839535</c:v>
                </c:pt>
                <c:pt idx="635">
                  <c:v>0.2975667339945216</c:v>
                </c:pt>
                <c:pt idx="636">
                  <c:v>0.29962831184523919</c:v>
                </c:pt>
                <c:pt idx="637">
                  <c:v>0.29879708097692803</c:v>
                </c:pt>
                <c:pt idx="638">
                  <c:v>0.3016990988681445</c:v>
                </c:pt>
                <c:pt idx="639">
                  <c:v>0.30690595510115548</c:v>
                </c:pt>
                <c:pt idx="640">
                  <c:v>0.31123897302399928</c:v>
                </c:pt>
                <c:pt idx="641">
                  <c:v>0.31292538857451468</c:v>
                </c:pt>
                <c:pt idx="642">
                  <c:v>0.31281305530203318</c:v>
                </c:pt>
                <c:pt idx="643">
                  <c:v>0.30945010723929167</c:v>
                </c:pt>
                <c:pt idx="644">
                  <c:v>0.31312165059623909</c:v>
                </c:pt>
                <c:pt idx="645">
                  <c:v>0.3133559446820966</c:v>
                </c:pt>
                <c:pt idx="646">
                  <c:v>0.31000487871698956</c:v>
                </c:pt>
                <c:pt idx="647">
                  <c:v>0.31314319258764534</c:v>
                </c:pt>
                <c:pt idx="648">
                  <c:v>0.31626621522566167</c:v>
                </c:pt>
                <c:pt idx="649">
                  <c:v>0.31705924924008855</c:v>
                </c:pt>
                <c:pt idx="650">
                  <c:v>0.32252468917674904</c:v>
                </c:pt>
                <c:pt idx="651">
                  <c:v>0.33430203638616418</c:v>
                </c:pt>
                <c:pt idx="652">
                  <c:v>0.33474922027773046</c:v>
                </c:pt>
                <c:pt idx="653">
                  <c:v>0.33161429151628052</c:v>
                </c:pt>
                <c:pt idx="654">
                  <c:v>0.32720894129321021</c:v>
                </c:pt>
                <c:pt idx="655">
                  <c:v>0.32801957407272342</c:v>
                </c:pt>
                <c:pt idx="656">
                  <c:v>0.32868470768916991</c:v>
                </c:pt>
                <c:pt idx="657">
                  <c:v>0.32975156745088929</c:v>
                </c:pt>
                <c:pt idx="658">
                  <c:v>0.33363817560605447</c:v>
                </c:pt>
                <c:pt idx="659">
                  <c:v>0.33190428784261639</c:v>
                </c:pt>
                <c:pt idx="660">
                  <c:v>0.33387265471580618</c:v>
                </c:pt>
                <c:pt idx="661">
                  <c:v>0.33070114156330765</c:v>
                </c:pt>
                <c:pt idx="662">
                  <c:v>0.33669762315400487</c:v>
                </c:pt>
                <c:pt idx="663">
                  <c:v>0.33850345923434411</c:v>
                </c:pt>
                <c:pt idx="664">
                  <c:v>0.33910322500842383</c:v>
                </c:pt>
                <c:pt idx="665">
                  <c:v>0.34792786782634577</c:v>
                </c:pt>
                <c:pt idx="666">
                  <c:v>0.34787272388634372</c:v>
                </c:pt>
                <c:pt idx="667">
                  <c:v>0.34981233475747087</c:v>
                </c:pt>
                <c:pt idx="668">
                  <c:v>0.35658540360200752</c:v>
                </c:pt>
                <c:pt idx="669">
                  <c:v>0.36303388975376016</c:v>
                </c:pt>
                <c:pt idx="670">
                  <c:v>0.36793487361948696</c:v>
                </c:pt>
                <c:pt idx="671">
                  <c:v>0.38105619651892275</c:v>
                </c:pt>
                <c:pt idx="672">
                  <c:v>0.38442617361314957</c:v>
                </c:pt>
                <c:pt idx="673">
                  <c:v>0.38319269779434828</c:v>
                </c:pt>
                <c:pt idx="674">
                  <c:v>0.38717506902813259</c:v>
                </c:pt>
                <c:pt idx="675">
                  <c:v>0.37815107167190964</c:v>
                </c:pt>
                <c:pt idx="676">
                  <c:v>0.38817380066833262</c:v>
                </c:pt>
                <c:pt idx="677">
                  <c:v>0.38768881970072555</c:v>
                </c:pt>
                <c:pt idx="678">
                  <c:v>0.39590334171920216</c:v>
                </c:pt>
                <c:pt idx="679">
                  <c:v>0.40340095210956073</c:v>
                </c:pt>
                <c:pt idx="680">
                  <c:v>0.4097913177946606</c:v>
                </c:pt>
                <c:pt idx="681">
                  <c:v>0.40911996735372047</c:v>
                </c:pt>
                <c:pt idx="682">
                  <c:v>0.41456635999593083</c:v>
                </c:pt>
                <c:pt idx="683">
                  <c:v>0.4081767185074836</c:v>
                </c:pt>
                <c:pt idx="684">
                  <c:v>0.40440510317279466</c:v>
                </c:pt>
                <c:pt idx="685">
                  <c:v>0.40284592796190744</c:v>
                </c:pt>
                <c:pt idx="686">
                  <c:v>0.40440110195101142</c:v>
                </c:pt>
                <c:pt idx="687">
                  <c:v>0.40491972334274706</c:v>
                </c:pt>
                <c:pt idx="688">
                  <c:v>0.40246464467649834</c:v>
                </c:pt>
                <c:pt idx="689">
                  <c:v>0.39885317944988485</c:v>
                </c:pt>
                <c:pt idx="690">
                  <c:v>0.39039914385238506</c:v>
                </c:pt>
                <c:pt idx="691">
                  <c:v>0.39158871693364494</c:v>
                </c:pt>
                <c:pt idx="692">
                  <c:v>0.39426807242783757</c:v>
                </c:pt>
                <c:pt idx="693">
                  <c:v>0.39501514540840632</c:v>
                </c:pt>
                <c:pt idx="694">
                  <c:v>0.39993967262845342</c:v>
                </c:pt>
                <c:pt idx="695">
                  <c:v>0.40171005926703085</c:v>
                </c:pt>
                <c:pt idx="696">
                  <c:v>0.40424136490837093</c:v>
                </c:pt>
                <c:pt idx="697">
                  <c:v>0.40542460277238024</c:v>
                </c:pt>
                <c:pt idx="698">
                  <c:v>0.41838211504918132</c:v>
                </c:pt>
                <c:pt idx="699">
                  <c:v>0.4156488076368916</c:v>
                </c:pt>
                <c:pt idx="700">
                  <c:v>0.4164764433887258</c:v>
                </c:pt>
                <c:pt idx="701">
                  <c:v>0.41777664366559963</c:v>
                </c:pt>
                <c:pt idx="702">
                  <c:v>0.41811615838816207</c:v>
                </c:pt>
                <c:pt idx="703">
                  <c:v>0.3947015088948691</c:v>
                </c:pt>
                <c:pt idx="704">
                  <c:v>0.40285265724820762</c:v>
                </c:pt>
                <c:pt idx="705">
                  <c:v>0.40845148283720367</c:v>
                </c:pt>
                <c:pt idx="706">
                  <c:v>0.40728972814993192</c:v>
                </c:pt>
                <c:pt idx="707">
                  <c:v>0.39840795995453027</c:v>
                </c:pt>
                <c:pt idx="708">
                  <c:v>0.39341671679166335</c:v>
                </c:pt>
                <c:pt idx="709">
                  <c:v>0.39050515415598852</c:v>
                </c:pt>
                <c:pt idx="710">
                  <c:v>0.39374717009624294</c:v>
                </c:pt>
                <c:pt idx="711">
                  <c:v>0.39999844663930273</c:v>
                </c:pt>
                <c:pt idx="712">
                  <c:v>0.39647605000991826</c:v>
                </c:pt>
                <c:pt idx="713">
                  <c:v>0.40282485393071599</c:v>
                </c:pt>
                <c:pt idx="714">
                  <c:v>0.41522315492501272</c:v>
                </c:pt>
                <c:pt idx="715">
                  <c:v>0.4160738958165322</c:v>
                </c:pt>
                <c:pt idx="716">
                  <c:v>0.39989316062978553</c:v>
                </c:pt>
                <c:pt idx="717">
                  <c:v>0.39521781037640791</c:v>
                </c:pt>
                <c:pt idx="718">
                  <c:v>0.39705425410563522</c:v>
                </c:pt>
                <c:pt idx="719">
                  <c:v>0.39113746917771053</c:v>
                </c:pt>
                <c:pt idx="720">
                  <c:v>0.39670577989555889</c:v>
                </c:pt>
                <c:pt idx="721">
                  <c:v>0.40346194053956586</c:v>
                </c:pt>
                <c:pt idx="722">
                  <c:v>0.41111247094529668</c:v>
                </c:pt>
                <c:pt idx="723">
                  <c:v>0.41533504628652906</c:v>
                </c:pt>
                <c:pt idx="724">
                  <c:v>0.41600067623382664</c:v>
                </c:pt>
                <c:pt idx="725">
                  <c:v>0.41338232504624139</c:v>
                </c:pt>
                <c:pt idx="726">
                  <c:v>0.40912475211428667</c:v>
                </c:pt>
                <c:pt idx="727">
                  <c:v>0.40803301527643221</c:v>
                </c:pt>
                <c:pt idx="728">
                  <c:v>0.40269527125808535</c:v>
                </c:pt>
                <c:pt idx="729">
                  <c:v>0.38533912243443869</c:v>
                </c:pt>
                <c:pt idx="730">
                  <c:v>0.39352226268724477</c:v>
                </c:pt>
                <c:pt idx="731">
                  <c:v>0.39873050134427035</c:v>
                </c:pt>
                <c:pt idx="732">
                  <c:v>0.40367914510646585</c:v>
                </c:pt>
                <c:pt idx="733">
                  <c:v>0.40346490725629236</c:v>
                </c:pt>
                <c:pt idx="734">
                  <c:v>0.40166040742890874</c:v>
                </c:pt>
                <c:pt idx="735">
                  <c:v>0.39993401438759157</c:v>
                </c:pt>
                <c:pt idx="736">
                  <c:v>0.40366916153287358</c:v>
                </c:pt>
                <c:pt idx="737">
                  <c:v>0.40832933300631913</c:v>
                </c:pt>
                <c:pt idx="738">
                  <c:v>0.40748577201220337</c:v>
                </c:pt>
                <c:pt idx="739">
                  <c:v>0.41269231238899429</c:v>
                </c:pt>
                <c:pt idx="740">
                  <c:v>0.42097206615285265</c:v>
                </c:pt>
                <c:pt idx="741">
                  <c:v>0.42278143501920828</c:v>
                </c:pt>
                <c:pt idx="742">
                  <c:v>0.42677308940852887</c:v>
                </c:pt>
                <c:pt idx="743">
                  <c:v>0.43236450720845099</c:v>
                </c:pt>
                <c:pt idx="744">
                  <c:v>0.43089623759729889</c:v>
                </c:pt>
                <c:pt idx="745">
                  <c:v>0.43474956720289204</c:v>
                </c:pt>
                <c:pt idx="746">
                  <c:v>0.42854816706696619</c:v>
                </c:pt>
                <c:pt idx="747">
                  <c:v>0.42300643588022591</c:v>
                </c:pt>
                <c:pt idx="748">
                  <c:v>0.43139208588404832</c:v>
                </c:pt>
                <c:pt idx="749">
                  <c:v>0.4333966387716417</c:v>
                </c:pt>
                <c:pt idx="750">
                  <c:v>0.43074526826218218</c:v>
                </c:pt>
                <c:pt idx="751">
                  <c:v>0.43264087292749598</c:v>
                </c:pt>
                <c:pt idx="752">
                  <c:v>0.42374024393106624</c:v>
                </c:pt>
                <c:pt idx="753">
                  <c:v>0.43199581057854575</c:v>
                </c:pt>
                <c:pt idx="754">
                  <c:v>0.43157144573856066</c:v>
                </c:pt>
                <c:pt idx="755">
                  <c:v>0.43013071455960183</c:v>
                </c:pt>
                <c:pt idx="756">
                  <c:v>0.41860908889143911</c:v>
                </c:pt>
                <c:pt idx="757">
                  <c:v>0.41952411655613875</c:v>
                </c:pt>
                <c:pt idx="758">
                  <c:v>0.41908650211909504</c:v>
                </c:pt>
                <c:pt idx="759">
                  <c:v>0.42021819141949934</c:v>
                </c:pt>
                <c:pt idx="760">
                  <c:v>0.41840213589001807</c:v>
                </c:pt>
                <c:pt idx="761">
                  <c:v>0.42702245354300206</c:v>
                </c:pt>
                <c:pt idx="762">
                  <c:v>0.42870660570367702</c:v>
                </c:pt>
                <c:pt idx="763">
                  <c:v>0.43289359911390601</c:v>
                </c:pt>
                <c:pt idx="764">
                  <c:v>0.42680586828845701</c:v>
                </c:pt>
                <c:pt idx="765">
                  <c:v>0.42730824427174685</c:v>
                </c:pt>
                <c:pt idx="766">
                  <c:v>0.44177963788342289</c:v>
                </c:pt>
                <c:pt idx="767">
                  <c:v>0.44093064991343622</c:v>
                </c:pt>
                <c:pt idx="768">
                  <c:v>0.41979211309595277</c:v>
                </c:pt>
                <c:pt idx="769">
                  <c:v>0.4337428387505351</c:v>
                </c:pt>
                <c:pt idx="770">
                  <c:v>0.43479706549406938</c:v>
                </c:pt>
                <c:pt idx="771">
                  <c:v>0.42335248354321608</c:v>
                </c:pt>
                <c:pt idx="772">
                  <c:v>0.42005836354039361</c:v>
                </c:pt>
                <c:pt idx="773">
                  <c:v>0.42705715973720682</c:v>
                </c:pt>
                <c:pt idx="774">
                  <c:v>0.43829982365065367</c:v>
                </c:pt>
                <c:pt idx="775">
                  <c:v>0.44584720126837496</c:v>
                </c:pt>
                <c:pt idx="776">
                  <c:v>0.45631052451164722</c:v>
                </c:pt>
                <c:pt idx="777">
                  <c:v>0.46633336825423966</c:v>
                </c:pt>
                <c:pt idx="778">
                  <c:v>0.4751752720749125</c:v>
                </c:pt>
                <c:pt idx="779">
                  <c:v>0.47723009346965672</c:v>
                </c:pt>
                <c:pt idx="780">
                  <c:v>0.4678026898591463</c:v>
                </c:pt>
                <c:pt idx="781">
                  <c:v>0.46458515172242376</c:v>
                </c:pt>
                <c:pt idx="782">
                  <c:v>0.47226840089625743</c:v>
                </c:pt>
                <c:pt idx="783">
                  <c:v>0.48995534975811728</c:v>
                </c:pt>
                <c:pt idx="784">
                  <c:v>0.48354096360078369</c:v>
                </c:pt>
                <c:pt idx="785">
                  <c:v>0.49175167577937939</c:v>
                </c:pt>
                <c:pt idx="786">
                  <c:v>0.48465190939110436</c:v>
                </c:pt>
                <c:pt idx="787">
                  <c:v>0.48308336500362614</c:v>
                </c:pt>
                <c:pt idx="788">
                  <c:v>0.49582029684637097</c:v>
                </c:pt>
                <c:pt idx="789">
                  <c:v>0.49745021381283228</c:v>
                </c:pt>
                <c:pt idx="790">
                  <c:v>0.47777314058763065</c:v>
                </c:pt>
                <c:pt idx="791">
                  <c:v>0.49079699151833789</c:v>
                </c:pt>
                <c:pt idx="792">
                  <c:v>0.49348168656385427</c:v>
                </c:pt>
                <c:pt idx="793">
                  <c:v>0.5016822363735296</c:v>
                </c:pt>
                <c:pt idx="794">
                  <c:v>0.50908998790680893</c:v>
                </c:pt>
                <c:pt idx="795">
                  <c:v>0.51781510582045009</c:v>
                </c:pt>
                <c:pt idx="796">
                  <c:v>0.52363166764772329</c:v>
                </c:pt>
                <c:pt idx="797">
                  <c:v>0.53329455311701568</c:v>
                </c:pt>
                <c:pt idx="798">
                  <c:v>0.56680938818766591</c:v>
                </c:pt>
                <c:pt idx="799">
                  <c:v>0.56498114575703484</c:v>
                </c:pt>
                <c:pt idx="800">
                  <c:v>0.55975140933596901</c:v>
                </c:pt>
                <c:pt idx="801">
                  <c:v>0.56694427900374</c:v>
                </c:pt>
                <c:pt idx="802">
                  <c:v>0.56873600229967369</c:v>
                </c:pt>
                <c:pt idx="803">
                  <c:v>0.56450043635329172</c:v>
                </c:pt>
                <c:pt idx="804">
                  <c:v>0.55759662250409181</c:v>
                </c:pt>
                <c:pt idx="805">
                  <c:v>0.57008833681880122</c:v>
                </c:pt>
                <c:pt idx="806">
                  <c:v>0.57856490559044205</c:v>
                </c:pt>
                <c:pt idx="807">
                  <c:v>0.58082659569397466</c:v>
                </c:pt>
                <c:pt idx="808">
                  <c:v>0.58119496352182276</c:v>
                </c:pt>
                <c:pt idx="809">
                  <c:v>0.58115641599033374</c:v>
                </c:pt>
                <c:pt idx="810">
                  <c:v>0.5822372669783662</c:v>
                </c:pt>
                <c:pt idx="811">
                  <c:v>0.59526150173362025</c:v>
                </c:pt>
                <c:pt idx="812">
                  <c:v>0.61458326540394026</c:v>
                </c:pt>
                <c:pt idx="813">
                  <c:v>0.60626246078111601</c:v>
                </c:pt>
                <c:pt idx="814">
                  <c:v>0.59869077655062064</c:v>
                </c:pt>
                <c:pt idx="815">
                  <c:v>0.58620789016837893</c:v>
                </c:pt>
                <c:pt idx="816">
                  <c:v>0.59229449483744601</c:v>
                </c:pt>
                <c:pt idx="817">
                  <c:v>0.59413758882017298</c:v>
                </c:pt>
                <c:pt idx="818">
                  <c:v>0.60350740217049781</c:v>
                </c:pt>
                <c:pt idx="819">
                  <c:v>0.58842970544495854</c:v>
                </c:pt>
                <c:pt idx="820">
                  <c:v>0.5821998535330275</c:v>
                </c:pt>
                <c:pt idx="821">
                  <c:v>0.58122523264492321</c:v>
                </c:pt>
                <c:pt idx="822">
                  <c:v>0.58180977217632224</c:v>
                </c:pt>
                <c:pt idx="823">
                  <c:v>0.57613382664718227</c:v>
                </c:pt>
                <c:pt idx="824">
                  <c:v>0.53936408348544074</c:v>
                </c:pt>
                <c:pt idx="825">
                  <c:v>0.54500347378252845</c:v>
                </c:pt>
                <c:pt idx="826">
                  <c:v>0.54794758166238311</c:v>
                </c:pt>
                <c:pt idx="827">
                  <c:v>0.55159219168708717</c:v>
                </c:pt>
                <c:pt idx="828">
                  <c:v>0.53901007961305081</c:v>
                </c:pt>
                <c:pt idx="829">
                  <c:v>0.53597219697089327</c:v>
                </c:pt>
                <c:pt idx="830">
                  <c:v>0.54773646344162907</c:v>
                </c:pt>
                <c:pt idx="831">
                  <c:v>0.54503516438755018</c:v>
                </c:pt>
                <c:pt idx="832">
                  <c:v>0.54856570118932835</c:v>
                </c:pt>
                <c:pt idx="833">
                  <c:v>0.54641513921121732</c:v>
                </c:pt>
                <c:pt idx="834">
                  <c:v>0.54774124100170063</c:v>
                </c:pt>
                <c:pt idx="835">
                  <c:v>0.53587537518602968</c:v>
                </c:pt>
                <c:pt idx="836">
                  <c:v>0.55632413840937289</c:v>
                </c:pt>
                <c:pt idx="837">
                  <c:v>0.5595591022150761</c:v>
                </c:pt>
                <c:pt idx="838">
                  <c:v>0.55601988735288632</c:v>
                </c:pt>
                <c:pt idx="839">
                  <c:v>0.55626535717863357</c:v>
                </c:pt>
                <c:pt idx="840">
                  <c:v>0.56373728630431419</c:v>
                </c:pt>
                <c:pt idx="841">
                  <c:v>0.55938654424816647</c:v>
                </c:pt>
                <c:pt idx="842">
                  <c:v>0.55416280774154725</c:v>
                </c:pt>
                <c:pt idx="843">
                  <c:v>0.55029057073433352</c:v>
                </c:pt>
                <c:pt idx="844">
                  <c:v>0.55148132332254685</c:v>
                </c:pt>
                <c:pt idx="845">
                  <c:v>0.55009159339751923</c:v>
                </c:pt>
                <c:pt idx="846">
                  <c:v>0.56263371855811517</c:v>
                </c:pt>
                <c:pt idx="847">
                  <c:v>0.57095286829385294</c:v>
                </c:pt>
                <c:pt idx="848">
                  <c:v>0.55937942298134802</c:v>
                </c:pt>
                <c:pt idx="849">
                  <c:v>0.56443844487744821</c:v>
                </c:pt>
                <c:pt idx="850">
                  <c:v>0.57770359596218279</c:v>
                </c:pt>
                <c:pt idx="851">
                  <c:v>0.57930582973193667</c:v>
                </c:pt>
                <c:pt idx="852">
                  <c:v>0.57921880166198836</c:v>
                </c:pt>
                <c:pt idx="853">
                  <c:v>0.58943894607271297</c:v>
                </c:pt>
                <c:pt idx="854">
                  <c:v>0.58285704883285838</c:v>
                </c:pt>
                <c:pt idx="855">
                  <c:v>0.57758444020631128</c:v>
                </c:pt>
                <c:pt idx="856">
                  <c:v>0.57545724204402227</c:v>
                </c:pt>
                <c:pt idx="857">
                  <c:v>0.57059911290941967</c:v>
                </c:pt>
                <c:pt idx="858">
                  <c:v>0.56405541019812588</c:v>
                </c:pt>
                <c:pt idx="859">
                  <c:v>0.5658467020798712</c:v>
                </c:pt>
                <c:pt idx="860">
                  <c:v>0.57374645807163294</c:v>
                </c:pt>
                <c:pt idx="861">
                  <c:v>0.57118536677554754</c:v>
                </c:pt>
                <c:pt idx="862">
                  <c:v>0.57056577396620689</c:v>
                </c:pt>
                <c:pt idx="863">
                  <c:v>0.56839696233615022</c:v>
                </c:pt>
                <c:pt idx="864">
                  <c:v>0.57781209739526318</c:v>
                </c:pt>
                <c:pt idx="865">
                  <c:v>0.57708373985945283</c:v>
                </c:pt>
                <c:pt idx="866">
                  <c:v>0.57470845396755887</c:v>
                </c:pt>
                <c:pt idx="867">
                  <c:v>0.58298397056258722</c:v>
                </c:pt>
                <c:pt idx="868">
                  <c:v>0.60464966921990815</c:v>
                </c:pt>
                <c:pt idx="869">
                  <c:v>0.61254075540163422</c:v>
                </c:pt>
                <c:pt idx="870">
                  <c:v>0.60704489152378827</c:v>
                </c:pt>
                <c:pt idx="871">
                  <c:v>0.61768168633103526</c:v>
                </c:pt>
                <c:pt idx="872">
                  <c:v>0.62095909739906441</c:v>
                </c:pt>
                <c:pt idx="873">
                  <c:v>0.62016795835096605</c:v>
                </c:pt>
                <c:pt idx="874">
                  <c:v>0.62532415613664982</c:v>
                </c:pt>
                <c:pt idx="875">
                  <c:v>0.62021045946377429</c:v>
                </c:pt>
                <c:pt idx="876">
                  <c:v>0.62838166831904729</c:v>
                </c:pt>
                <c:pt idx="877">
                  <c:v>0.63513577485970885</c:v>
                </c:pt>
                <c:pt idx="878">
                  <c:v>0.62938064042757746</c:v>
                </c:pt>
                <c:pt idx="879">
                  <c:v>0.63023990744555158</c:v>
                </c:pt>
                <c:pt idx="880">
                  <c:v>0.6496052206043581</c:v>
                </c:pt>
                <c:pt idx="881">
                  <c:v>0.64158753426538828</c:v>
                </c:pt>
                <c:pt idx="882">
                  <c:v>0.63662784509503334</c:v>
                </c:pt>
                <c:pt idx="883">
                  <c:v>0.63795593389280869</c:v>
                </c:pt>
                <c:pt idx="884">
                  <c:v>0.63097437804531475</c:v>
                </c:pt>
                <c:pt idx="885">
                  <c:v>0.63499237987634549</c:v>
                </c:pt>
                <c:pt idx="886">
                  <c:v>0.63088259699038574</c:v>
                </c:pt>
                <c:pt idx="887">
                  <c:v>0.62536752442801635</c:v>
                </c:pt>
                <c:pt idx="888">
                  <c:v>0.61569490244722891</c:v>
                </c:pt>
                <c:pt idx="889">
                  <c:v>0.61424659354290823</c:v>
                </c:pt>
                <c:pt idx="890">
                  <c:v>0.60742623221247127</c:v>
                </c:pt>
                <c:pt idx="891">
                  <c:v>0.60245302114352217</c:v>
                </c:pt>
                <c:pt idx="892">
                  <c:v>0.60438496839758793</c:v>
                </c:pt>
                <c:pt idx="893">
                  <c:v>0.60770277277874163</c:v>
                </c:pt>
                <c:pt idx="894">
                  <c:v>0.60703317698524817</c:v>
                </c:pt>
                <c:pt idx="895">
                  <c:v>0.61164179315061906</c:v>
                </c:pt>
                <c:pt idx="896">
                  <c:v>0.61378379129714133</c:v>
                </c:pt>
                <c:pt idx="897">
                  <c:v>0.61434452380730287</c:v>
                </c:pt>
                <c:pt idx="898">
                  <c:v>0.61320562929990841</c:v>
                </c:pt>
                <c:pt idx="899">
                  <c:v>0.61650612728679022</c:v>
                </c:pt>
                <c:pt idx="900">
                  <c:v>0.62799783382984442</c:v>
                </c:pt>
                <c:pt idx="901">
                  <c:v>0.63227427686218762</c:v>
                </c:pt>
                <c:pt idx="902">
                  <c:v>0.63798025104952671</c:v>
                </c:pt>
                <c:pt idx="903">
                  <c:v>0.65745615868418472</c:v>
                </c:pt>
                <c:pt idx="904">
                  <c:v>0.65632690512592085</c:v>
                </c:pt>
                <c:pt idx="905">
                  <c:v>0.65035381081590815</c:v>
                </c:pt>
                <c:pt idx="906">
                  <c:v>0.65880873869383327</c:v>
                </c:pt>
                <c:pt idx="907">
                  <c:v>0.66977527227312184</c:v>
                </c:pt>
                <c:pt idx="908">
                  <c:v>0.67237214585578631</c:v>
                </c:pt>
                <c:pt idx="909">
                  <c:v>0.68002446380626447</c:v>
                </c:pt>
                <c:pt idx="910">
                  <c:v>0.68544400987956422</c:v>
                </c:pt>
                <c:pt idx="911">
                  <c:v>0.70628999112905033</c:v>
                </c:pt>
                <c:pt idx="912">
                  <c:v>0.72737180511241872</c:v>
                </c:pt>
                <c:pt idx="913">
                  <c:v>0.7336195332083304</c:v>
                </c:pt>
                <c:pt idx="914">
                  <c:v>0.72781665086449943</c:v>
                </c:pt>
                <c:pt idx="915">
                  <c:v>0.7278929693575158</c:v>
                </c:pt>
                <c:pt idx="916">
                  <c:v>0.73052279303484147</c:v>
                </c:pt>
                <c:pt idx="917">
                  <c:v>0.73187546583762586</c:v>
                </c:pt>
                <c:pt idx="918">
                  <c:v>0.73041025670707338</c:v>
                </c:pt>
                <c:pt idx="919">
                  <c:v>0.74713033060378065</c:v>
                </c:pt>
                <c:pt idx="920">
                  <c:v>0.7531283559185864</c:v>
                </c:pt>
                <c:pt idx="921">
                  <c:v>0.74220995030024817</c:v>
                </c:pt>
                <c:pt idx="922">
                  <c:v>0.75177513943222474</c:v>
                </c:pt>
                <c:pt idx="923">
                  <c:v>0.7592729005142056</c:v>
                </c:pt>
                <c:pt idx="924">
                  <c:v>0.75291325915464569</c:v>
                </c:pt>
                <c:pt idx="925">
                  <c:v>0.73807172106369379</c:v>
                </c:pt>
                <c:pt idx="926">
                  <c:v>0.73737055645210647</c:v>
                </c:pt>
                <c:pt idx="927">
                  <c:v>0.72565667496154784</c:v>
                </c:pt>
                <c:pt idx="928">
                  <c:v>0.7215656380505564</c:v>
                </c:pt>
                <c:pt idx="929">
                  <c:v>0.72981135795375218</c:v>
                </c:pt>
                <c:pt idx="930">
                  <c:v>0.74224536977243361</c:v>
                </c:pt>
                <c:pt idx="931">
                  <c:v>0.75736297162992239</c:v>
                </c:pt>
                <c:pt idx="932">
                  <c:v>0.75501334678114373</c:v>
                </c:pt>
                <c:pt idx="933">
                  <c:v>0.75515359299584039</c:v>
                </c:pt>
                <c:pt idx="934">
                  <c:v>0.75136575304593789</c:v>
                </c:pt>
                <c:pt idx="935">
                  <c:v>0.75395684877965374</c:v>
                </c:pt>
                <c:pt idx="936">
                  <c:v>0.75797291347990114</c:v>
                </c:pt>
                <c:pt idx="937">
                  <c:v>0.74992479982127902</c:v>
                </c:pt>
                <c:pt idx="938">
                  <c:v>0.75902862548843064</c:v>
                </c:pt>
                <c:pt idx="939">
                  <c:v>0.75642899032542044</c:v>
                </c:pt>
                <c:pt idx="940">
                  <c:v>0.7538423478468701</c:v>
                </c:pt>
                <c:pt idx="941">
                  <c:v>0.75134657625359003</c:v>
                </c:pt>
                <c:pt idx="942">
                  <c:v>0.7573633290636268</c:v>
                </c:pt>
                <c:pt idx="943">
                  <c:v>0.75577952885025068</c:v>
                </c:pt>
                <c:pt idx="944">
                  <c:v>0.76003740852600599</c:v>
                </c:pt>
                <c:pt idx="945">
                  <c:v>0.75940485259653068</c:v>
                </c:pt>
                <c:pt idx="946">
                  <c:v>0.75580499047044869</c:v>
                </c:pt>
                <c:pt idx="947">
                  <c:v>0.7553707356539987</c:v>
                </c:pt>
                <c:pt idx="948">
                  <c:v>0.75096178562458737</c:v>
                </c:pt>
                <c:pt idx="949">
                  <c:v>0.74854370627183586</c:v>
                </c:pt>
                <c:pt idx="950">
                  <c:v>0.7343612902872545</c:v>
                </c:pt>
                <c:pt idx="951">
                  <c:v>0.73377362797292234</c:v>
                </c:pt>
                <c:pt idx="952">
                  <c:v>0.73561155334032957</c:v>
                </c:pt>
                <c:pt idx="953">
                  <c:v>0.72140091550984797</c:v>
                </c:pt>
                <c:pt idx="954">
                  <c:v>0.70750740969034176</c:v>
                </c:pt>
                <c:pt idx="955">
                  <c:v>0.71106381684564646</c:v>
                </c:pt>
                <c:pt idx="956">
                  <c:v>0.697521778325775</c:v>
                </c:pt>
                <c:pt idx="957">
                  <c:v>0.6939213049791535</c:v>
                </c:pt>
                <c:pt idx="958">
                  <c:v>0.69128878488541012</c:v>
                </c:pt>
                <c:pt idx="959">
                  <c:v>0.7115855337628223</c:v>
                </c:pt>
                <c:pt idx="960">
                  <c:v>0.7089951470233129</c:v>
                </c:pt>
                <c:pt idx="961">
                  <c:v>0.70120679521335738</c:v>
                </c:pt>
                <c:pt idx="962">
                  <c:v>0.7013501781270568</c:v>
                </c:pt>
                <c:pt idx="963">
                  <c:v>0.69566277506664242</c:v>
                </c:pt>
                <c:pt idx="964">
                  <c:v>0.69123411429083248</c:v>
                </c:pt>
                <c:pt idx="965">
                  <c:v>0.70431249950976449</c:v>
                </c:pt>
                <c:pt idx="966">
                  <c:v>0.71290234607736158</c:v>
                </c:pt>
                <c:pt idx="967">
                  <c:v>0.70478007319843439</c:v>
                </c:pt>
                <c:pt idx="968">
                  <c:v>0.70785617020293756</c:v>
                </c:pt>
                <c:pt idx="969">
                  <c:v>0.70919076215832444</c:v>
                </c:pt>
                <c:pt idx="970">
                  <c:v>0.69949799490408449</c:v>
                </c:pt>
                <c:pt idx="971">
                  <c:v>0.69760103935128193</c:v>
                </c:pt>
                <c:pt idx="972">
                  <c:v>0.69611001234456715</c:v>
                </c:pt>
                <c:pt idx="973">
                  <c:v>0.68705842421476593</c:v>
                </c:pt>
                <c:pt idx="974">
                  <c:v>0.67364402894177955</c:v>
                </c:pt>
                <c:pt idx="975">
                  <c:v>0.65539190988851459</c:v>
                </c:pt>
                <c:pt idx="976">
                  <c:v>0.66794657289665427</c:v>
                </c:pt>
                <c:pt idx="977">
                  <c:v>0.65133270208504612</c:v>
                </c:pt>
                <c:pt idx="978">
                  <c:v>0.64804243791010174</c:v>
                </c:pt>
                <c:pt idx="979">
                  <c:v>0.65415457861959503</c:v>
                </c:pt>
                <c:pt idx="980">
                  <c:v>0.6580689509986164</c:v>
                </c:pt>
                <c:pt idx="981">
                  <c:v>0.66860990929685071</c:v>
                </c:pt>
                <c:pt idx="982">
                  <c:v>0.6724139336287096</c:v>
                </c:pt>
                <c:pt idx="983">
                  <c:v>0.6693772843450958</c:v>
                </c:pt>
                <c:pt idx="984">
                  <c:v>0.67115538165720023</c:v>
                </c:pt>
                <c:pt idx="985">
                  <c:v>0.66810529001180008</c:v>
                </c:pt>
                <c:pt idx="986">
                  <c:v>0.67140717977866338</c:v>
                </c:pt>
                <c:pt idx="987">
                  <c:v>0.66864717504428128</c:v>
                </c:pt>
                <c:pt idx="988">
                  <c:v>0.65656594472161212</c:v>
                </c:pt>
                <c:pt idx="989">
                  <c:v>0.6479632843222225</c:v>
                </c:pt>
                <c:pt idx="990">
                  <c:v>0.64385482277029116</c:v>
                </c:pt>
                <c:pt idx="991">
                  <c:v>0.65832170588442018</c:v>
                </c:pt>
                <c:pt idx="992">
                  <c:v>0.65654846931484556</c:v>
                </c:pt>
                <c:pt idx="993">
                  <c:v>0.64676675597168742</c:v>
                </c:pt>
                <c:pt idx="994">
                  <c:v>0.64430125035807873</c:v>
                </c:pt>
                <c:pt idx="995">
                  <c:v>0.63909741035656209</c:v>
                </c:pt>
                <c:pt idx="996">
                  <c:v>0.63894230524433215</c:v>
                </c:pt>
                <c:pt idx="997">
                  <c:v>0.6530823400546435</c:v>
                </c:pt>
                <c:pt idx="998">
                  <c:v>0.66084505542061445</c:v>
                </c:pt>
                <c:pt idx="999">
                  <c:v>0.66515610619244248</c:v>
                </c:pt>
                <c:pt idx="1000">
                  <c:v>0.66545855354080974</c:v>
                </c:pt>
                <c:pt idx="1001">
                  <c:v>0.66559469596390874</c:v>
                </c:pt>
                <c:pt idx="1002">
                  <c:v>0.66573083838700819</c:v>
                </c:pt>
                <c:pt idx="1003">
                  <c:v>0.65759615463575027</c:v>
                </c:pt>
                <c:pt idx="1004">
                  <c:v>0.65569834918248882</c:v>
                </c:pt>
                <c:pt idx="1005">
                  <c:v>0.64184130944902584</c:v>
                </c:pt>
                <c:pt idx="1006">
                  <c:v>0.63656853669974733</c:v>
                </c:pt>
                <c:pt idx="1007">
                  <c:v>0.62411063598579508</c:v>
                </c:pt>
                <c:pt idx="1008">
                  <c:v>0.61884661808211217</c:v>
                </c:pt>
                <c:pt idx="1009">
                  <c:v>0.62462266577004488</c:v>
                </c:pt>
                <c:pt idx="1010">
                  <c:v>0.61656471099925403</c:v>
                </c:pt>
                <c:pt idx="1011">
                  <c:v>0.61002578806628316</c:v>
                </c:pt>
                <c:pt idx="1012">
                  <c:v>0.61294581515609359</c:v>
                </c:pt>
                <c:pt idx="1013">
                  <c:v>0.60839117776900009</c:v>
                </c:pt>
                <c:pt idx="1014">
                  <c:v>0.60799085937437392</c:v>
                </c:pt>
                <c:pt idx="1015">
                  <c:v>0.606110778366729</c:v>
                </c:pt>
                <c:pt idx="1016">
                  <c:v>0.59881121275934168</c:v>
                </c:pt>
                <c:pt idx="1017">
                  <c:v>0.59681415152222073</c:v>
                </c:pt>
                <c:pt idx="1018">
                  <c:v>0.60175625273359845</c:v>
                </c:pt>
                <c:pt idx="1019">
                  <c:v>0.60269482874342195</c:v>
                </c:pt>
                <c:pt idx="1020">
                  <c:v>0.60250251247711084</c:v>
                </c:pt>
                <c:pt idx="1021">
                  <c:v>0.61754171006889136</c:v>
                </c:pt>
                <c:pt idx="1022">
                  <c:v>0.61820921324808387</c:v>
                </c:pt>
                <c:pt idx="1023">
                  <c:v>0.6192777046010689</c:v>
                </c:pt>
                <c:pt idx="1024">
                  <c:v>0.61155945312964421</c:v>
                </c:pt>
                <c:pt idx="1025">
                  <c:v>0.6192185010358684</c:v>
                </c:pt>
                <c:pt idx="1026">
                  <c:v>0.60779366282884784</c:v>
                </c:pt>
                <c:pt idx="1027">
                  <c:v>0.6193103148575676</c:v>
                </c:pt>
                <c:pt idx="1028">
                  <c:v>0.62109570819151516</c:v>
                </c:pt>
                <c:pt idx="1029">
                  <c:v>0.62611564574656864</c:v>
                </c:pt>
                <c:pt idx="1030">
                  <c:v>0.61895187119279305</c:v>
                </c:pt>
                <c:pt idx="1031">
                  <c:v>0.60988103787911241</c:v>
                </c:pt>
                <c:pt idx="1032">
                  <c:v>0.60652064441936071</c:v>
                </c:pt>
                <c:pt idx="1033">
                  <c:v>0.59409615781617031</c:v>
                </c:pt>
                <c:pt idx="1034">
                  <c:v>0.60759490864939636</c:v>
                </c:pt>
                <c:pt idx="1035">
                  <c:v>0.61882620681333567</c:v>
                </c:pt>
                <c:pt idx="1036">
                  <c:v>0.6167737959415529</c:v>
                </c:pt>
                <c:pt idx="1037">
                  <c:v>0.61544634757321148</c:v>
                </c:pt>
                <c:pt idx="1038">
                  <c:v>0.61102899601780614</c:v>
                </c:pt>
                <c:pt idx="1039">
                  <c:v>0.60862571161253065</c:v>
                </c:pt>
                <c:pt idx="1040">
                  <c:v>0.59770254985902582</c:v>
                </c:pt>
                <c:pt idx="1041">
                  <c:v>0.59444599346892746</c:v>
                </c:pt>
                <c:pt idx="1042">
                  <c:v>0.58464309368657696</c:v>
                </c:pt>
                <c:pt idx="1043">
                  <c:v>0.58909921502893914</c:v>
                </c:pt>
                <c:pt idx="1044">
                  <c:v>0.59184406894003638</c:v>
                </c:pt>
                <c:pt idx="1045">
                  <c:v>0.5910603850988374</c:v>
                </c:pt>
                <c:pt idx="1046">
                  <c:v>0.60429360919557062</c:v>
                </c:pt>
                <c:pt idx="1047">
                  <c:v>0.59112731366783189</c:v>
                </c:pt>
                <c:pt idx="1048">
                  <c:v>0.59020340123727255</c:v>
                </c:pt>
                <c:pt idx="1049">
                  <c:v>0.58894911879352074</c:v>
                </c:pt>
                <c:pt idx="1050">
                  <c:v>0.58221067123966819</c:v>
                </c:pt>
                <c:pt idx="1051">
                  <c:v>0.5732050074502113</c:v>
                </c:pt>
                <c:pt idx="1052">
                  <c:v>0.56911719303651775</c:v>
                </c:pt>
                <c:pt idx="1053">
                  <c:v>0.56538121343122727</c:v>
                </c:pt>
                <c:pt idx="1054">
                  <c:v>0.57249471455680956</c:v>
                </c:pt>
                <c:pt idx="1055">
                  <c:v>0.5609628997490721</c:v>
                </c:pt>
                <c:pt idx="1056">
                  <c:v>0.57008012257924712</c:v>
                </c:pt>
                <c:pt idx="1057">
                  <c:v>0.55690186306168021</c:v>
                </c:pt>
                <c:pt idx="1058">
                  <c:v>0.55728037578508705</c:v>
                </c:pt>
                <c:pt idx="1059">
                  <c:v>0.55915733672807644</c:v>
                </c:pt>
                <c:pt idx="1060">
                  <c:v>0.55714823463043706</c:v>
                </c:pt>
                <c:pt idx="1061">
                  <c:v>0.5579922786410938</c:v>
                </c:pt>
                <c:pt idx="1062">
                  <c:v>0.54637528789127288</c:v>
                </c:pt>
                <c:pt idx="1063">
                  <c:v>0.53943831073399329</c:v>
                </c:pt>
                <c:pt idx="1064">
                  <c:v>0.53781424219307805</c:v>
                </c:pt>
                <c:pt idx="1065">
                  <c:v>0.52526749350627755</c:v>
                </c:pt>
                <c:pt idx="1066">
                  <c:v>0.52362685089275285</c:v>
                </c:pt>
                <c:pt idx="1067">
                  <c:v>0.5361367584272565</c:v>
                </c:pt>
                <c:pt idx="1068">
                  <c:v>0.54886330819678752</c:v>
                </c:pt>
                <c:pt idx="1069">
                  <c:v>0.54862380650546028</c:v>
                </c:pt>
                <c:pt idx="1070">
                  <c:v>0.54335405572138029</c:v>
                </c:pt>
                <c:pt idx="1071">
                  <c:v>0.51964393413525878</c:v>
                </c:pt>
                <c:pt idx="1072">
                  <c:v>0.53016628219661355</c:v>
                </c:pt>
                <c:pt idx="1073">
                  <c:v>0.52707754063555878</c:v>
                </c:pt>
                <c:pt idx="1074">
                  <c:v>0.53581897207866902</c:v>
                </c:pt>
                <c:pt idx="1075">
                  <c:v>0.52761547678224741</c:v>
                </c:pt>
                <c:pt idx="1076">
                  <c:v>0.53827660313114478</c:v>
                </c:pt>
                <c:pt idx="1077">
                  <c:v>0.53449163367356567</c:v>
                </c:pt>
                <c:pt idx="1078">
                  <c:v>0.53044164308195896</c:v>
                </c:pt>
                <c:pt idx="1079">
                  <c:v>0.53163761736822845</c:v>
                </c:pt>
                <c:pt idx="1080">
                  <c:v>0.52675207165828786</c:v>
                </c:pt>
                <c:pt idx="1081">
                  <c:v>0.51833921019971374</c:v>
                </c:pt>
                <c:pt idx="1082">
                  <c:v>0.53560857209587898</c:v>
                </c:pt>
                <c:pt idx="1083">
                  <c:v>0.53699449091612328</c:v>
                </c:pt>
                <c:pt idx="1084">
                  <c:v>0.55022409999500166</c:v>
                </c:pt>
                <c:pt idx="1085">
                  <c:v>0.54735844022661118</c:v>
                </c:pt>
                <c:pt idx="1086">
                  <c:v>0.54802576545623838</c:v>
                </c:pt>
                <c:pt idx="1087">
                  <c:v>0.55972465128205906</c:v>
                </c:pt>
                <c:pt idx="1088">
                  <c:v>0.54336416206184746</c:v>
                </c:pt>
                <c:pt idx="1089">
                  <c:v>0.54193419101939311</c:v>
                </c:pt>
                <c:pt idx="1090">
                  <c:v>0.55650993382621516</c:v>
                </c:pt>
                <c:pt idx="1091">
                  <c:v>0.55439473249133364</c:v>
                </c:pt>
                <c:pt idx="1092">
                  <c:v>0.56099708025548001</c:v>
                </c:pt>
                <c:pt idx="1093">
                  <c:v>0.56896780403232805</c:v>
                </c:pt>
                <c:pt idx="1094">
                  <c:v>0.57081515961024332</c:v>
                </c:pt>
                <c:pt idx="1095">
                  <c:v>0.57400937381787731</c:v>
                </c:pt>
                <c:pt idx="1096">
                  <c:v>0.57679568694587102</c:v>
                </c:pt>
                <c:pt idx="1097">
                  <c:v>0.57756569467325969</c:v>
                </c:pt>
                <c:pt idx="1098">
                  <c:v>0.57860540463920573</c:v>
                </c:pt>
                <c:pt idx="1099">
                  <c:v>0.5901610908253736</c:v>
                </c:pt>
                <c:pt idx="1100">
                  <c:v>0.56935879385416399</c:v>
                </c:pt>
                <c:pt idx="1101">
                  <c:v>0.5763868358447084</c:v>
                </c:pt>
                <c:pt idx="1102">
                  <c:v>0.57394874317075528</c:v>
                </c:pt>
                <c:pt idx="1103">
                  <c:v>0.56461412874138039</c:v>
                </c:pt>
                <c:pt idx="1104">
                  <c:v>0.55144424820712512</c:v>
                </c:pt>
                <c:pt idx="1105">
                  <c:v>0.56830166982149466</c:v>
                </c:pt>
                <c:pt idx="1106">
                  <c:v>0.5450316121332186</c:v>
                </c:pt>
                <c:pt idx="1107">
                  <c:v>0.53474460218643483</c:v>
                </c:pt>
                <c:pt idx="1108">
                  <c:v>0.53470199773186122</c:v>
                </c:pt>
                <c:pt idx="1109">
                  <c:v>0.54451406831114113</c:v>
                </c:pt>
                <c:pt idx="1110">
                  <c:v>0.56197665673296093</c:v>
                </c:pt>
                <c:pt idx="1111">
                  <c:v>0.56490586561149181</c:v>
                </c:pt>
                <c:pt idx="1112">
                  <c:v>0.56719250255939491</c:v>
                </c:pt>
                <c:pt idx="1113">
                  <c:v>0.57289294234672106</c:v>
                </c:pt>
                <c:pt idx="1114">
                  <c:v>0.57885429566012592</c:v>
                </c:pt>
                <c:pt idx="1115">
                  <c:v>0.58871590276226682</c:v>
                </c:pt>
                <c:pt idx="1116">
                  <c:v>0.59187983812834499</c:v>
                </c:pt>
                <c:pt idx="1117">
                  <c:v>0.59072505365746197</c:v>
                </c:pt>
                <c:pt idx="1118">
                  <c:v>0.59193302833340633</c:v>
                </c:pt>
                <c:pt idx="1119">
                  <c:v>0.59021517205302132</c:v>
                </c:pt>
                <c:pt idx="1120">
                  <c:v>0.60562955322085843</c:v>
                </c:pt>
                <c:pt idx="1121">
                  <c:v>0.6107786800104944</c:v>
                </c:pt>
                <c:pt idx="1122">
                  <c:v>0.61755533593560807</c:v>
                </c:pt>
                <c:pt idx="1123">
                  <c:v>0.61043226727972844</c:v>
                </c:pt>
                <c:pt idx="1124">
                  <c:v>0.61129808556246434</c:v>
                </c:pt>
                <c:pt idx="1125">
                  <c:v>0.61214986387574344</c:v>
                </c:pt>
                <c:pt idx="1126">
                  <c:v>0.61566110727455348</c:v>
                </c:pt>
                <c:pt idx="1127">
                  <c:v>0.61279868874216437</c:v>
                </c:pt>
                <c:pt idx="1128">
                  <c:v>0.61446061296125842</c:v>
                </c:pt>
                <c:pt idx="1129">
                  <c:v>0.61802490342065131</c:v>
                </c:pt>
                <c:pt idx="1130">
                  <c:v>0.61461777763230252</c:v>
                </c:pt>
                <c:pt idx="1131">
                  <c:v>0.61769958203457875</c:v>
                </c:pt>
                <c:pt idx="1132">
                  <c:v>0.62237820960775592</c:v>
                </c:pt>
                <c:pt idx="1133">
                  <c:v>0.61679874411078162</c:v>
                </c:pt>
                <c:pt idx="1134">
                  <c:v>0.61450143221701392</c:v>
                </c:pt>
                <c:pt idx="1135">
                  <c:v>0.60868885913120208</c:v>
                </c:pt>
                <c:pt idx="1136">
                  <c:v>0.59916539006407454</c:v>
                </c:pt>
                <c:pt idx="1137">
                  <c:v>0.60301982188175218</c:v>
                </c:pt>
                <c:pt idx="1138">
                  <c:v>0.59224155788166266</c:v>
                </c:pt>
                <c:pt idx="1139">
                  <c:v>0.5893609919296714</c:v>
                </c:pt>
                <c:pt idx="1140">
                  <c:v>0.59395032420499616</c:v>
                </c:pt>
                <c:pt idx="1141">
                  <c:v>0.58959916206672469</c:v>
                </c:pt>
                <c:pt idx="1142">
                  <c:v>0.58919031036992875</c:v>
                </c:pt>
                <c:pt idx="1143">
                  <c:v>0.58550225810425394</c:v>
                </c:pt>
                <c:pt idx="1144">
                  <c:v>0.59171045411729217</c:v>
                </c:pt>
                <c:pt idx="1145">
                  <c:v>0.59639974324532075</c:v>
                </c:pt>
                <c:pt idx="1146">
                  <c:v>0.60021263103890465</c:v>
                </c:pt>
                <c:pt idx="1147">
                  <c:v>0.59844379242906021</c:v>
                </c:pt>
                <c:pt idx="1148">
                  <c:v>0.59107670649225375</c:v>
                </c:pt>
                <c:pt idx="1149">
                  <c:v>0.59542771143739381</c:v>
                </c:pt>
                <c:pt idx="1150">
                  <c:v>0.59638626327515398</c:v>
                </c:pt>
                <c:pt idx="1151">
                  <c:v>0.59140736254144377</c:v>
                </c:pt>
                <c:pt idx="1152">
                  <c:v>0.5923250897430945</c:v>
                </c:pt>
                <c:pt idx="1153">
                  <c:v>0.58953680667545472</c:v>
                </c:pt>
                <c:pt idx="1154">
                  <c:v>0.587019376589339</c:v>
                </c:pt>
                <c:pt idx="1155">
                  <c:v>0.59038717792014239</c:v>
                </c:pt>
                <c:pt idx="1156">
                  <c:v>0.59267558750438543</c:v>
                </c:pt>
                <c:pt idx="1157">
                  <c:v>0.60356095746657434</c:v>
                </c:pt>
                <c:pt idx="1158">
                  <c:v>0.60021293658072317</c:v>
                </c:pt>
                <c:pt idx="1159">
                  <c:v>0.58505307963325714</c:v>
                </c:pt>
                <c:pt idx="1160">
                  <c:v>0.5872040361220523</c:v>
                </c:pt>
                <c:pt idx="1161">
                  <c:v>0.59070125637730353</c:v>
                </c:pt>
                <c:pt idx="1162">
                  <c:v>0.5834523694253444</c:v>
                </c:pt>
                <c:pt idx="1163">
                  <c:v>0.58805982280768587</c:v>
                </c:pt>
                <c:pt idx="1164">
                  <c:v>0.58349227270335202</c:v>
                </c:pt>
                <c:pt idx="1165">
                  <c:v>0.57596343984902232</c:v>
                </c:pt>
                <c:pt idx="1166">
                  <c:v>0.56020365451134246</c:v>
                </c:pt>
                <c:pt idx="1167">
                  <c:v>0.56858874085529632</c:v>
                </c:pt>
                <c:pt idx="1168">
                  <c:v>0.5537887135227848</c:v>
                </c:pt>
                <c:pt idx="1169">
                  <c:v>0.54729495387356808</c:v>
                </c:pt>
                <c:pt idx="1170">
                  <c:v>0.55052077424440515</c:v>
                </c:pt>
                <c:pt idx="1171">
                  <c:v>0.55610101140013679</c:v>
                </c:pt>
                <c:pt idx="1172">
                  <c:v>0.55530615161205166</c:v>
                </c:pt>
                <c:pt idx="1173">
                  <c:v>0.55072360522233099</c:v>
                </c:pt>
                <c:pt idx="1174">
                  <c:v>0.54467817151451436</c:v>
                </c:pt>
                <c:pt idx="1175">
                  <c:v>0.55861646026241374</c:v>
                </c:pt>
                <c:pt idx="1176">
                  <c:v>0.54694763738543495</c:v>
                </c:pt>
                <c:pt idx="1177">
                  <c:v>0.55394789602665551</c:v>
                </c:pt>
                <c:pt idx="1178">
                  <c:v>0.55184447824334182</c:v>
                </c:pt>
                <c:pt idx="1179">
                  <c:v>0.54680330440129499</c:v>
                </c:pt>
                <c:pt idx="1180">
                  <c:v>0.54096817048938028</c:v>
                </c:pt>
                <c:pt idx="1181">
                  <c:v>0.55431371360882498</c:v>
                </c:pt>
                <c:pt idx="1182">
                  <c:v>0.56038868763964622</c:v>
                </c:pt>
                <c:pt idx="1183">
                  <c:v>0.56843457498389993</c:v>
                </c:pt>
                <c:pt idx="1184">
                  <c:v>0.56587389006989008</c:v>
                </c:pt>
                <c:pt idx="1185">
                  <c:v>0.56729243086763503</c:v>
                </c:pt>
                <c:pt idx="1186">
                  <c:v>0.57005518799391242</c:v>
                </c:pt>
                <c:pt idx="1187">
                  <c:v>0.58030726092172014</c:v>
                </c:pt>
                <c:pt idx="1188">
                  <c:v>0.5821313652513096</c:v>
                </c:pt>
                <c:pt idx="1189">
                  <c:v>0.58778922903084574</c:v>
                </c:pt>
                <c:pt idx="1190">
                  <c:v>0.59437436946188882</c:v>
                </c:pt>
                <c:pt idx="1191">
                  <c:v>0.59680554996923751</c:v>
                </c:pt>
                <c:pt idx="1192">
                  <c:v>0.61726560259637608</c:v>
                </c:pt>
                <c:pt idx="1193">
                  <c:v>0.60139705874201255</c:v>
                </c:pt>
                <c:pt idx="1194">
                  <c:v>0.58278801534941893</c:v>
                </c:pt>
                <c:pt idx="1195">
                  <c:v>0.58423658573287085</c:v>
                </c:pt>
                <c:pt idx="1196">
                  <c:v>0.5838215601466179</c:v>
                </c:pt>
                <c:pt idx="1197">
                  <c:v>0.58587218591821699</c:v>
                </c:pt>
                <c:pt idx="1198">
                  <c:v>0.58149720056195831</c:v>
                </c:pt>
                <c:pt idx="1199">
                  <c:v>0.57558245373239592</c:v>
                </c:pt>
                <c:pt idx="1200">
                  <c:v>0.58250750895290526</c:v>
                </c:pt>
                <c:pt idx="1201">
                  <c:v>0.58779827143088514</c:v>
                </c:pt>
                <c:pt idx="1202">
                  <c:v>0.58492848966030309</c:v>
                </c:pt>
                <c:pt idx="1203">
                  <c:v>0.59363973601916342</c:v>
                </c:pt>
                <c:pt idx="1204">
                  <c:v>0.59057443461156556</c:v>
                </c:pt>
                <c:pt idx="1205">
                  <c:v>0.57687492808181595</c:v>
                </c:pt>
                <c:pt idx="1206">
                  <c:v>0.58254131081849092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9-4627-B651-DE4B81EBC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267487"/>
        <c:axId val="1939267967"/>
      </c:lineChart>
      <c:dateAx>
        <c:axId val="1939267487"/>
        <c:scaling>
          <c:orientation val="minMax"/>
          <c:max val="46022"/>
          <c:min val="44196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67967"/>
        <c:crosses val="autoZero"/>
        <c:auto val="1"/>
        <c:lblOffset val="100"/>
        <c:baseTimeUnit val="days"/>
        <c:majorUnit val="12"/>
        <c:majorTimeUnit val="months"/>
      </c:dateAx>
      <c:valAx>
        <c:axId val="1939267967"/>
        <c:scaling>
          <c:orientation val="minMax"/>
          <c:min val="-0.5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6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Rolling 12M</a:t>
            </a:r>
            <a:r>
              <a:rPr lang="en-IN" baseline="0"/>
              <a:t>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DashboardData!$G$251</c:f>
              <c:strCache>
                <c:ptCount val="1"/>
                <c:pt idx="0">
                  <c:v>NIFTY 500</c:v>
                </c:pt>
              </c:strCache>
            </c:strRef>
          </c:tx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numRef>
              <c:f>DashboardData!$A$252:$A$1212</c:f>
              <c:numCache>
                <c:formatCode>m/d/yyyy</c:formatCode>
                <c:ptCount val="961"/>
                <c:pt idx="0">
                  <c:v>44509</c:v>
                </c:pt>
                <c:pt idx="1">
                  <c:v>44510</c:v>
                </c:pt>
                <c:pt idx="2">
                  <c:v>44511</c:v>
                </c:pt>
                <c:pt idx="3">
                  <c:v>44512</c:v>
                </c:pt>
                <c:pt idx="4">
                  <c:v>44515</c:v>
                </c:pt>
                <c:pt idx="5">
                  <c:v>44516</c:v>
                </c:pt>
                <c:pt idx="6">
                  <c:v>44517</c:v>
                </c:pt>
                <c:pt idx="7">
                  <c:v>44518</c:v>
                </c:pt>
                <c:pt idx="8">
                  <c:v>44522</c:v>
                </c:pt>
                <c:pt idx="9">
                  <c:v>44523</c:v>
                </c:pt>
                <c:pt idx="10">
                  <c:v>44524</c:v>
                </c:pt>
                <c:pt idx="11">
                  <c:v>44525</c:v>
                </c:pt>
                <c:pt idx="12">
                  <c:v>44526</c:v>
                </c:pt>
                <c:pt idx="13">
                  <c:v>44529</c:v>
                </c:pt>
                <c:pt idx="14">
                  <c:v>44530</c:v>
                </c:pt>
                <c:pt idx="15">
                  <c:v>44531</c:v>
                </c:pt>
                <c:pt idx="16">
                  <c:v>44532</c:v>
                </c:pt>
                <c:pt idx="17">
                  <c:v>44533</c:v>
                </c:pt>
                <c:pt idx="18">
                  <c:v>44536</c:v>
                </c:pt>
                <c:pt idx="19">
                  <c:v>44537</c:v>
                </c:pt>
                <c:pt idx="20">
                  <c:v>44538</c:v>
                </c:pt>
                <c:pt idx="21">
                  <c:v>44539</c:v>
                </c:pt>
                <c:pt idx="22">
                  <c:v>44540</c:v>
                </c:pt>
                <c:pt idx="23">
                  <c:v>44543</c:v>
                </c:pt>
                <c:pt idx="24">
                  <c:v>44544</c:v>
                </c:pt>
                <c:pt idx="25">
                  <c:v>44545</c:v>
                </c:pt>
                <c:pt idx="26">
                  <c:v>44546</c:v>
                </c:pt>
                <c:pt idx="27">
                  <c:v>44547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44578</c:v>
                </c:pt>
                <c:pt idx="49">
                  <c:v>44579</c:v>
                </c:pt>
                <c:pt idx="50">
                  <c:v>44580</c:v>
                </c:pt>
                <c:pt idx="51">
                  <c:v>44581</c:v>
                </c:pt>
                <c:pt idx="52">
                  <c:v>44582</c:v>
                </c:pt>
                <c:pt idx="53">
                  <c:v>44585</c:v>
                </c:pt>
                <c:pt idx="54">
                  <c:v>44586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44613</c:v>
                </c:pt>
                <c:pt idx="73">
                  <c:v>44614</c:v>
                </c:pt>
                <c:pt idx="74">
                  <c:v>44615</c:v>
                </c:pt>
                <c:pt idx="75">
                  <c:v>44616</c:v>
                </c:pt>
                <c:pt idx="76">
                  <c:v>44617</c:v>
                </c:pt>
                <c:pt idx="77">
                  <c:v>44620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44641</c:v>
                </c:pt>
                <c:pt idx="91">
                  <c:v>44642</c:v>
                </c:pt>
                <c:pt idx="92">
                  <c:v>44643</c:v>
                </c:pt>
                <c:pt idx="93">
                  <c:v>44644</c:v>
                </c:pt>
                <c:pt idx="94">
                  <c:v>44645</c:v>
                </c:pt>
                <c:pt idx="95">
                  <c:v>44648</c:v>
                </c:pt>
                <c:pt idx="96">
                  <c:v>44649</c:v>
                </c:pt>
                <c:pt idx="97">
                  <c:v>44650</c:v>
                </c:pt>
                <c:pt idx="98">
                  <c:v>44651</c:v>
                </c:pt>
                <c:pt idx="99">
                  <c:v>44652</c:v>
                </c:pt>
                <c:pt idx="100">
                  <c:v>44655</c:v>
                </c:pt>
                <c:pt idx="101">
                  <c:v>44656</c:v>
                </c:pt>
                <c:pt idx="102">
                  <c:v>44657</c:v>
                </c:pt>
                <c:pt idx="103">
                  <c:v>44658</c:v>
                </c:pt>
                <c:pt idx="104">
                  <c:v>44659</c:v>
                </c:pt>
                <c:pt idx="105">
                  <c:v>44662</c:v>
                </c:pt>
                <c:pt idx="106">
                  <c:v>44663</c:v>
                </c:pt>
                <c:pt idx="107">
                  <c:v>44664</c:v>
                </c:pt>
                <c:pt idx="108">
                  <c:v>44669</c:v>
                </c:pt>
                <c:pt idx="109">
                  <c:v>44670</c:v>
                </c:pt>
                <c:pt idx="110">
                  <c:v>44671</c:v>
                </c:pt>
                <c:pt idx="111">
                  <c:v>44672</c:v>
                </c:pt>
                <c:pt idx="112">
                  <c:v>44673</c:v>
                </c:pt>
                <c:pt idx="113">
                  <c:v>44676</c:v>
                </c:pt>
                <c:pt idx="114">
                  <c:v>44677</c:v>
                </c:pt>
                <c:pt idx="115">
                  <c:v>44678</c:v>
                </c:pt>
                <c:pt idx="116">
                  <c:v>44679</c:v>
                </c:pt>
                <c:pt idx="117">
                  <c:v>44680</c:v>
                </c:pt>
                <c:pt idx="118">
                  <c:v>44683</c:v>
                </c:pt>
                <c:pt idx="119">
                  <c:v>44685</c:v>
                </c:pt>
                <c:pt idx="120">
                  <c:v>44686</c:v>
                </c:pt>
                <c:pt idx="121">
                  <c:v>44687</c:v>
                </c:pt>
                <c:pt idx="122">
                  <c:v>44690</c:v>
                </c:pt>
                <c:pt idx="123">
                  <c:v>44691</c:v>
                </c:pt>
                <c:pt idx="124">
                  <c:v>44692</c:v>
                </c:pt>
                <c:pt idx="125">
                  <c:v>44693</c:v>
                </c:pt>
                <c:pt idx="126">
                  <c:v>44694</c:v>
                </c:pt>
                <c:pt idx="127">
                  <c:v>44697</c:v>
                </c:pt>
                <c:pt idx="128">
                  <c:v>44698</c:v>
                </c:pt>
                <c:pt idx="129">
                  <c:v>44699</c:v>
                </c:pt>
                <c:pt idx="130">
                  <c:v>44700</c:v>
                </c:pt>
                <c:pt idx="131">
                  <c:v>44701</c:v>
                </c:pt>
                <c:pt idx="132">
                  <c:v>44704</c:v>
                </c:pt>
                <c:pt idx="133">
                  <c:v>44705</c:v>
                </c:pt>
                <c:pt idx="134">
                  <c:v>44706</c:v>
                </c:pt>
                <c:pt idx="135">
                  <c:v>44707</c:v>
                </c:pt>
                <c:pt idx="136">
                  <c:v>44708</c:v>
                </c:pt>
                <c:pt idx="137">
                  <c:v>44711</c:v>
                </c:pt>
                <c:pt idx="138">
                  <c:v>44712</c:v>
                </c:pt>
                <c:pt idx="139">
                  <c:v>44713</c:v>
                </c:pt>
                <c:pt idx="140">
                  <c:v>44714</c:v>
                </c:pt>
                <c:pt idx="141">
                  <c:v>44715</c:v>
                </c:pt>
                <c:pt idx="142">
                  <c:v>44718</c:v>
                </c:pt>
                <c:pt idx="143">
                  <c:v>44719</c:v>
                </c:pt>
                <c:pt idx="144">
                  <c:v>44720</c:v>
                </c:pt>
                <c:pt idx="145">
                  <c:v>44721</c:v>
                </c:pt>
                <c:pt idx="146">
                  <c:v>44722</c:v>
                </c:pt>
                <c:pt idx="147">
                  <c:v>44725</c:v>
                </c:pt>
                <c:pt idx="148">
                  <c:v>44726</c:v>
                </c:pt>
                <c:pt idx="149">
                  <c:v>44727</c:v>
                </c:pt>
                <c:pt idx="150">
                  <c:v>44728</c:v>
                </c:pt>
                <c:pt idx="151">
                  <c:v>44729</c:v>
                </c:pt>
                <c:pt idx="152">
                  <c:v>44732</c:v>
                </c:pt>
                <c:pt idx="153">
                  <c:v>44733</c:v>
                </c:pt>
                <c:pt idx="154">
                  <c:v>44734</c:v>
                </c:pt>
                <c:pt idx="155">
                  <c:v>44735</c:v>
                </c:pt>
                <c:pt idx="156">
                  <c:v>44736</c:v>
                </c:pt>
                <c:pt idx="157">
                  <c:v>44739</c:v>
                </c:pt>
                <c:pt idx="158">
                  <c:v>44740</c:v>
                </c:pt>
                <c:pt idx="159">
                  <c:v>44741</c:v>
                </c:pt>
                <c:pt idx="160">
                  <c:v>44742</c:v>
                </c:pt>
                <c:pt idx="161">
                  <c:v>44743</c:v>
                </c:pt>
                <c:pt idx="162">
                  <c:v>44746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44783</c:v>
                </c:pt>
                <c:pt idx="189">
                  <c:v>44784</c:v>
                </c:pt>
                <c:pt idx="190">
                  <c:v>44785</c:v>
                </c:pt>
                <c:pt idx="191">
                  <c:v>44789</c:v>
                </c:pt>
                <c:pt idx="192">
                  <c:v>44790</c:v>
                </c:pt>
                <c:pt idx="193">
                  <c:v>44791</c:v>
                </c:pt>
                <c:pt idx="194">
                  <c:v>44792</c:v>
                </c:pt>
                <c:pt idx="195">
                  <c:v>44795</c:v>
                </c:pt>
                <c:pt idx="196">
                  <c:v>44796</c:v>
                </c:pt>
                <c:pt idx="197">
                  <c:v>44797</c:v>
                </c:pt>
                <c:pt idx="198">
                  <c:v>44798</c:v>
                </c:pt>
                <c:pt idx="199">
                  <c:v>44799</c:v>
                </c:pt>
                <c:pt idx="200">
                  <c:v>44802</c:v>
                </c:pt>
                <c:pt idx="201">
                  <c:v>44803</c:v>
                </c:pt>
                <c:pt idx="202">
                  <c:v>44805</c:v>
                </c:pt>
                <c:pt idx="203">
                  <c:v>44806</c:v>
                </c:pt>
                <c:pt idx="204">
                  <c:v>44809</c:v>
                </c:pt>
                <c:pt idx="205">
                  <c:v>44810</c:v>
                </c:pt>
                <c:pt idx="206">
                  <c:v>44811</c:v>
                </c:pt>
                <c:pt idx="207">
                  <c:v>44812</c:v>
                </c:pt>
                <c:pt idx="208">
                  <c:v>44813</c:v>
                </c:pt>
                <c:pt idx="209">
                  <c:v>44816</c:v>
                </c:pt>
                <c:pt idx="210">
                  <c:v>44817</c:v>
                </c:pt>
                <c:pt idx="211">
                  <c:v>44818</c:v>
                </c:pt>
                <c:pt idx="212">
                  <c:v>44819</c:v>
                </c:pt>
                <c:pt idx="213">
                  <c:v>44820</c:v>
                </c:pt>
                <c:pt idx="214">
                  <c:v>44823</c:v>
                </c:pt>
                <c:pt idx="215">
                  <c:v>44824</c:v>
                </c:pt>
                <c:pt idx="216">
                  <c:v>44825</c:v>
                </c:pt>
                <c:pt idx="217">
                  <c:v>44826</c:v>
                </c:pt>
                <c:pt idx="218">
                  <c:v>44827</c:v>
                </c:pt>
                <c:pt idx="219">
                  <c:v>44830</c:v>
                </c:pt>
                <c:pt idx="220">
                  <c:v>44831</c:v>
                </c:pt>
                <c:pt idx="221">
                  <c:v>44832</c:v>
                </c:pt>
                <c:pt idx="222">
                  <c:v>44833</c:v>
                </c:pt>
                <c:pt idx="223">
                  <c:v>44834</c:v>
                </c:pt>
                <c:pt idx="224">
                  <c:v>44837</c:v>
                </c:pt>
                <c:pt idx="225">
                  <c:v>44838</c:v>
                </c:pt>
                <c:pt idx="226">
                  <c:v>44840</c:v>
                </c:pt>
                <c:pt idx="227">
                  <c:v>44841</c:v>
                </c:pt>
                <c:pt idx="228">
                  <c:v>44844</c:v>
                </c:pt>
                <c:pt idx="229">
                  <c:v>44845</c:v>
                </c:pt>
                <c:pt idx="230">
                  <c:v>44846</c:v>
                </c:pt>
                <c:pt idx="231">
                  <c:v>44847</c:v>
                </c:pt>
                <c:pt idx="232">
                  <c:v>44848</c:v>
                </c:pt>
                <c:pt idx="233">
                  <c:v>44851</c:v>
                </c:pt>
                <c:pt idx="234">
                  <c:v>44852</c:v>
                </c:pt>
                <c:pt idx="235">
                  <c:v>44853</c:v>
                </c:pt>
                <c:pt idx="236">
                  <c:v>44854</c:v>
                </c:pt>
                <c:pt idx="237">
                  <c:v>44855</c:v>
                </c:pt>
                <c:pt idx="238">
                  <c:v>44859</c:v>
                </c:pt>
                <c:pt idx="239">
                  <c:v>44861</c:v>
                </c:pt>
                <c:pt idx="240">
                  <c:v>44862</c:v>
                </c:pt>
                <c:pt idx="241">
                  <c:v>44865</c:v>
                </c:pt>
                <c:pt idx="242">
                  <c:v>44866</c:v>
                </c:pt>
                <c:pt idx="243">
                  <c:v>44867</c:v>
                </c:pt>
                <c:pt idx="244">
                  <c:v>44868</c:v>
                </c:pt>
                <c:pt idx="245">
                  <c:v>44869</c:v>
                </c:pt>
                <c:pt idx="246">
                  <c:v>44872</c:v>
                </c:pt>
                <c:pt idx="247">
                  <c:v>44874</c:v>
                </c:pt>
                <c:pt idx="248">
                  <c:v>44875</c:v>
                </c:pt>
                <c:pt idx="249">
                  <c:v>44876</c:v>
                </c:pt>
                <c:pt idx="250">
                  <c:v>44879</c:v>
                </c:pt>
                <c:pt idx="251">
                  <c:v>44880</c:v>
                </c:pt>
                <c:pt idx="252">
                  <c:v>44881</c:v>
                </c:pt>
                <c:pt idx="253">
                  <c:v>44882</c:v>
                </c:pt>
                <c:pt idx="254">
                  <c:v>44883</c:v>
                </c:pt>
                <c:pt idx="255">
                  <c:v>44886</c:v>
                </c:pt>
                <c:pt idx="256">
                  <c:v>44887</c:v>
                </c:pt>
                <c:pt idx="257">
                  <c:v>44888</c:v>
                </c:pt>
                <c:pt idx="258">
                  <c:v>44889</c:v>
                </c:pt>
                <c:pt idx="259">
                  <c:v>44890</c:v>
                </c:pt>
                <c:pt idx="260">
                  <c:v>44893</c:v>
                </c:pt>
                <c:pt idx="261">
                  <c:v>44894</c:v>
                </c:pt>
                <c:pt idx="262">
                  <c:v>44895</c:v>
                </c:pt>
                <c:pt idx="263">
                  <c:v>44896</c:v>
                </c:pt>
                <c:pt idx="264">
                  <c:v>44897</c:v>
                </c:pt>
                <c:pt idx="265">
                  <c:v>44900</c:v>
                </c:pt>
                <c:pt idx="266">
                  <c:v>44901</c:v>
                </c:pt>
                <c:pt idx="267">
                  <c:v>44902</c:v>
                </c:pt>
                <c:pt idx="268">
                  <c:v>44903</c:v>
                </c:pt>
                <c:pt idx="269">
                  <c:v>44904</c:v>
                </c:pt>
                <c:pt idx="270">
                  <c:v>44907</c:v>
                </c:pt>
                <c:pt idx="271">
                  <c:v>44908</c:v>
                </c:pt>
                <c:pt idx="272">
                  <c:v>44909</c:v>
                </c:pt>
                <c:pt idx="273">
                  <c:v>44910</c:v>
                </c:pt>
                <c:pt idx="274">
                  <c:v>44911</c:v>
                </c:pt>
                <c:pt idx="275">
                  <c:v>44914</c:v>
                </c:pt>
                <c:pt idx="276">
                  <c:v>44915</c:v>
                </c:pt>
                <c:pt idx="277">
                  <c:v>44916</c:v>
                </c:pt>
                <c:pt idx="278">
                  <c:v>44917</c:v>
                </c:pt>
                <c:pt idx="279">
                  <c:v>44918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44928</c:v>
                </c:pt>
                <c:pt idx="286">
                  <c:v>44929</c:v>
                </c:pt>
                <c:pt idx="287">
                  <c:v>44930</c:v>
                </c:pt>
                <c:pt idx="288">
                  <c:v>44931</c:v>
                </c:pt>
                <c:pt idx="289">
                  <c:v>44932</c:v>
                </c:pt>
                <c:pt idx="290">
                  <c:v>44935</c:v>
                </c:pt>
                <c:pt idx="291">
                  <c:v>44936</c:v>
                </c:pt>
                <c:pt idx="292">
                  <c:v>44937</c:v>
                </c:pt>
                <c:pt idx="293">
                  <c:v>44938</c:v>
                </c:pt>
                <c:pt idx="294">
                  <c:v>44939</c:v>
                </c:pt>
                <c:pt idx="295">
                  <c:v>44942</c:v>
                </c:pt>
                <c:pt idx="296">
                  <c:v>44943</c:v>
                </c:pt>
                <c:pt idx="297">
                  <c:v>44944</c:v>
                </c:pt>
                <c:pt idx="298">
                  <c:v>44945</c:v>
                </c:pt>
                <c:pt idx="299">
                  <c:v>44946</c:v>
                </c:pt>
                <c:pt idx="300">
                  <c:v>44949</c:v>
                </c:pt>
                <c:pt idx="301">
                  <c:v>44950</c:v>
                </c:pt>
                <c:pt idx="302">
                  <c:v>44951</c:v>
                </c:pt>
                <c:pt idx="303">
                  <c:v>44953</c:v>
                </c:pt>
                <c:pt idx="304">
                  <c:v>44956</c:v>
                </c:pt>
                <c:pt idx="305">
                  <c:v>44957</c:v>
                </c:pt>
                <c:pt idx="306">
                  <c:v>44958</c:v>
                </c:pt>
                <c:pt idx="307">
                  <c:v>44959</c:v>
                </c:pt>
                <c:pt idx="308">
                  <c:v>44960</c:v>
                </c:pt>
                <c:pt idx="309">
                  <c:v>44963</c:v>
                </c:pt>
                <c:pt idx="310">
                  <c:v>44964</c:v>
                </c:pt>
                <c:pt idx="311">
                  <c:v>44965</c:v>
                </c:pt>
                <c:pt idx="312">
                  <c:v>44966</c:v>
                </c:pt>
                <c:pt idx="313">
                  <c:v>44967</c:v>
                </c:pt>
                <c:pt idx="314">
                  <c:v>44970</c:v>
                </c:pt>
                <c:pt idx="315">
                  <c:v>44971</c:v>
                </c:pt>
                <c:pt idx="316">
                  <c:v>44972</c:v>
                </c:pt>
                <c:pt idx="317">
                  <c:v>44973</c:v>
                </c:pt>
                <c:pt idx="318">
                  <c:v>44974</c:v>
                </c:pt>
                <c:pt idx="319">
                  <c:v>44977</c:v>
                </c:pt>
                <c:pt idx="320">
                  <c:v>44978</c:v>
                </c:pt>
                <c:pt idx="321">
                  <c:v>44979</c:v>
                </c:pt>
                <c:pt idx="322">
                  <c:v>44980</c:v>
                </c:pt>
                <c:pt idx="323">
                  <c:v>44981</c:v>
                </c:pt>
                <c:pt idx="324">
                  <c:v>44984</c:v>
                </c:pt>
                <c:pt idx="325">
                  <c:v>44985</c:v>
                </c:pt>
                <c:pt idx="326">
                  <c:v>44986</c:v>
                </c:pt>
                <c:pt idx="327">
                  <c:v>44987</c:v>
                </c:pt>
                <c:pt idx="328">
                  <c:v>44988</c:v>
                </c:pt>
                <c:pt idx="329">
                  <c:v>44991</c:v>
                </c:pt>
                <c:pt idx="330">
                  <c:v>44993</c:v>
                </c:pt>
                <c:pt idx="331">
                  <c:v>44994</c:v>
                </c:pt>
                <c:pt idx="332">
                  <c:v>44995</c:v>
                </c:pt>
                <c:pt idx="333">
                  <c:v>44998</c:v>
                </c:pt>
                <c:pt idx="334">
                  <c:v>44999</c:v>
                </c:pt>
                <c:pt idx="335">
                  <c:v>45000</c:v>
                </c:pt>
                <c:pt idx="336">
                  <c:v>45001</c:v>
                </c:pt>
                <c:pt idx="337">
                  <c:v>45002</c:v>
                </c:pt>
                <c:pt idx="338">
                  <c:v>45005</c:v>
                </c:pt>
                <c:pt idx="339">
                  <c:v>45006</c:v>
                </c:pt>
                <c:pt idx="340">
                  <c:v>45007</c:v>
                </c:pt>
                <c:pt idx="341">
                  <c:v>45008</c:v>
                </c:pt>
                <c:pt idx="342">
                  <c:v>45009</c:v>
                </c:pt>
                <c:pt idx="343">
                  <c:v>45012</c:v>
                </c:pt>
                <c:pt idx="344">
                  <c:v>45013</c:v>
                </c:pt>
                <c:pt idx="345">
                  <c:v>45014</c:v>
                </c:pt>
                <c:pt idx="346">
                  <c:v>45016</c:v>
                </c:pt>
                <c:pt idx="347">
                  <c:v>45019</c:v>
                </c:pt>
                <c:pt idx="348">
                  <c:v>45021</c:v>
                </c:pt>
                <c:pt idx="349">
                  <c:v>45022</c:v>
                </c:pt>
                <c:pt idx="350">
                  <c:v>45026</c:v>
                </c:pt>
                <c:pt idx="351">
                  <c:v>45027</c:v>
                </c:pt>
                <c:pt idx="352">
                  <c:v>45028</c:v>
                </c:pt>
                <c:pt idx="353">
                  <c:v>45029</c:v>
                </c:pt>
                <c:pt idx="354">
                  <c:v>45033</c:v>
                </c:pt>
                <c:pt idx="355">
                  <c:v>45034</c:v>
                </c:pt>
                <c:pt idx="356">
                  <c:v>45035</c:v>
                </c:pt>
                <c:pt idx="357">
                  <c:v>45036</c:v>
                </c:pt>
                <c:pt idx="358">
                  <c:v>45037</c:v>
                </c:pt>
                <c:pt idx="359">
                  <c:v>45040</c:v>
                </c:pt>
                <c:pt idx="360">
                  <c:v>45041</c:v>
                </c:pt>
                <c:pt idx="361">
                  <c:v>45042</c:v>
                </c:pt>
                <c:pt idx="362">
                  <c:v>45043</c:v>
                </c:pt>
                <c:pt idx="363">
                  <c:v>45044</c:v>
                </c:pt>
                <c:pt idx="364">
                  <c:v>45048</c:v>
                </c:pt>
                <c:pt idx="365">
                  <c:v>45049</c:v>
                </c:pt>
                <c:pt idx="366">
                  <c:v>45050</c:v>
                </c:pt>
                <c:pt idx="367">
                  <c:v>45051</c:v>
                </c:pt>
                <c:pt idx="368">
                  <c:v>45054</c:v>
                </c:pt>
                <c:pt idx="369">
                  <c:v>45055</c:v>
                </c:pt>
                <c:pt idx="370">
                  <c:v>45056</c:v>
                </c:pt>
                <c:pt idx="371">
                  <c:v>45057</c:v>
                </c:pt>
                <c:pt idx="372">
                  <c:v>45058</c:v>
                </c:pt>
                <c:pt idx="373">
                  <c:v>45061</c:v>
                </c:pt>
                <c:pt idx="374">
                  <c:v>45062</c:v>
                </c:pt>
                <c:pt idx="375">
                  <c:v>45063</c:v>
                </c:pt>
                <c:pt idx="376">
                  <c:v>45064</c:v>
                </c:pt>
                <c:pt idx="377">
                  <c:v>45065</c:v>
                </c:pt>
                <c:pt idx="378">
                  <c:v>45068</c:v>
                </c:pt>
                <c:pt idx="379">
                  <c:v>45069</c:v>
                </c:pt>
                <c:pt idx="380">
                  <c:v>45070</c:v>
                </c:pt>
                <c:pt idx="381">
                  <c:v>45071</c:v>
                </c:pt>
                <c:pt idx="382">
                  <c:v>45072</c:v>
                </c:pt>
                <c:pt idx="383">
                  <c:v>45075</c:v>
                </c:pt>
                <c:pt idx="384">
                  <c:v>45076</c:v>
                </c:pt>
                <c:pt idx="385">
                  <c:v>45077</c:v>
                </c:pt>
                <c:pt idx="386">
                  <c:v>45078</c:v>
                </c:pt>
                <c:pt idx="387">
                  <c:v>45079</c:v>
                </c:pt>
                <c:pt idx="388">
                  <c:v>45082</c:v>
                </c:pt>
                <c:pt idx="389">
                  <c:v>45083</c:v>
                </c:pt>
                <c:pt idx="390">
                  <c:v>45084</c:v>
                </c:pt>
                <c:pt idx="391">
                  <c:v>45085</c:v>
                </c:pt>
                <c:pt idx="392">
                  <c:v>45086</c:v>
                </c:pt>
                <c:pt idx="393">
                  <c:v>45089</c:v>
                </c:pt>
                <c:pt idx="394">
                  <c:v>45090</c:v>
                </c:pt>
                <c:pt idx="395">
                  <c:v>45091</c:v>
                </c:pt>
                <c:pt idx="396">
                  <c:v>45092</c:v>
                </c:pt>
                <c:pt idx="397">
                  <c:v>45093</c:v>
                </c:pt>
                <c:pt idx="398">
                  <c:v>45096</c:v>
                </c:pt>
                <c:pt idx="399">
                  <c:v>45097</c:v>
                </c:pt>
                <c:pt idx="400">
                  <c:v>45098</c:v>
                </c:pt>
                <c:pt idx="401">
                  <c:v>45099</c:v>
                </c:pt>
                <c:pt idx="402">
                  <c:v>45100</c:v>
                </c:pt>
                <c:pt idx="403">
                  <c:v>45103</c:v>
                </c:pt>
                <c:pt idx="404">
                  <c:v>45104</c:v>
                </c:pt>
                <c:pt idx="405">
                  <c:v>45105</c:v>
                </c:pt>
                <c:pt idx="406">
                  <c:v>45107</c:v>
                </c:pt>
                <c:pt idx="407">
                  <c:v>45110</c:v>
                </c:pt>
                <c:pt idx="408">
                  <c:v>45111</c:v>
                </c:pt>
                <c:pt idx="409">
                  <c:v>45112</c:v>
                </c:pt>
                <c:pt idx="410">
                  <c:v>45113</c:v>
                </c:pt>
                <c:pt idx="411">
                  <c:v>45114</c:v>
                </c:pt>
                <c:pt idx="412">
                  <c:v>45117</c:v>
                </c:pt>
                <c:pt idx="413">
                  <c:v>45118</c:v>
                </c:pt>
                <c:pt idx="414">
                  <c:v>45119</c:v>
                </c:pt>
                <c:pt idx="415">
                  <c:v>45120</c:v>
                </c:pt>
                <c:pt idx="416">
                  <c:v>45121</c:v>
                </c:pt>
                <c:pt idx="417">
                  <c:v>45124</c:v>
                </c:pt>
                <c:pt idx="418">
                  <c:v>45125</c:v>
                </c:pt>
                <c:pt idx="419">
                  <c:v>45126</c:v>
                </c:pt>
                <c:pt idx="420">
                  <c:v>45127</c:v>
                </c:pt>
                <c:pt idx="421">
                  <c:v>45128</c:v>
                </c:pt>
                <c:pt idx="422">
                  <c:v>45131</c:v>
                </c:pt>
                <c:pt idx="423">
                  <c:v>45132</c:v>
                </c:pt>
                <c:pt idx="424">
                  <c:v>45133</c:v>
                </c:pt>
                <c:pt idx="425">
                  <c:v>45134</c:v>
                </c:pt>
                <c:pt idx="426">
                  <c:v>45135</c:v>
                </c:pt>
                <c:pt idx="427">
                  <c:v>45138</c:v>
                </c:pt>
                <c:pt idx="428">
                  <c:v>45139</c:v>
                </c:pt>
                <c:pt idx="429">
                  <c:v>45140</c:v>
                </c:pt>
                <c:pt idx="430">
                  <c:v>45141</c:v>
                </c:pt>
                <c:pt idx="431">
                  <c:v>45142</c:v>
                </c:pt>
                <c:pt idx="432">
                  <c:v>45145</c:v>
                </c:pt>
                <c:pt idx="433">
                  <c:v>45146</c:v>
                </c:pt>
                <c:pt idx="434">
                  <c:v>45147</c:v>
                </c:pt>
                <c:pt idx="435">
                  <c:v>45148</c:v>
                </c:pt>
                <c:pt idx="436">
                  <c:v>45149</c:v>
                </c:pt>
                <c:pt idx="437">
                  <c:v>45152</c:v>
                </c:pt>
                <c:pt idx="438">
                  <c:v>45154</c:v>
                </c:pt>
                <c:pt idx="439">
                  <c:v>45155</c:v>
                </c:pt>
                <c:pt idx="440">
                  <c:v>45156</c:v>
                </c:pt>
                <c:pt idx="441">
                  <c:v>45159</c:v>
                </c:pt>
                <c:pt idx="442">
                  <c:v>45160</c:v>
                </c:pt>
                <c:pt idx="443">
                  <c:v>45161</c:v>
                </c:pt>
                <c:pt idx="444">
                  <c:v>45162</c:v>
                </c:pt>
                <c:pt idx="445">
                  <c:v>45163</c:v>
                </c:pt>
                <c:pt idx="446">
                  <c:v>45166</c:v>
                </c:pt>
                <c:pt idx="447">
                  <c:v>45167</c:v>
                </c:pt>
                <c:pt idx="448">
                  <c:v>45168</c:v>
                </c:pt>
                <c:pt idx="449">
                  <c:v>45169</c:v>
                </c:pt>
                <c:pt idx="450">
                  <c:v>45170</c:v>
                </c:pt>
                <c:pt idx="451">
                  <c:v>45173</c:v>
                </c:pt>
                <c:pt idx="452">
                  <c:v>45174</c:v>
                </c:pt>
                <c:pt idx="453">
                  <c:v>45175</c:v>
                </c:pt>
                <c:pt idx="454">
                  <c:v>45176</c:v>
                </c:pt>
                <c:pt idx="455">
                  <c:v>45177</c:v>
                </c:pt>
                <c:pt idx="456">
                  <c:v>45180</c:v>
                </c:pt>
                <c:pt idx="457">
                  <c:v>45181</c:v>
                </c:pt>
                <c:pt idx="458">
                  <c:v>45182</c:v>
                </c:pt>
                <c:pt idx="459">
                  <c:v>45183</c:v>
                </c:pt>
                <c:pt idx="460">
                  <c:v>45184</c:v>
                </c:pt>
                <c:pt idx="461">
                  <c:v>45187</c:v>
                </c:pt>
                <c:pt idx="462">
                  <c:v>45189</c:v>
                </c:pt>
                <c:pt idx="463">
                  <c:v>45190</c:v>
                </c:pt>
                <c:pt idx="464">
                  <c:v>45191</c:v>
                </c:pt>
                <c:pt idx="465">
                  <c:v>45194</c:v>
                </c:pt>
                <c:pt idx="466">
                  <c:v>45195</c:v>
                </c:pt>
                <c:pt idx="467">
                  <c:v>45196</c:v>
                </c:pt>
                <c:pt idx="468">
                  <c:v>45198</c:v>
                </c:pt>
                <c:pt idx="469">
                  <c:v>45202</c:v>
                </c:pt>
                <c:pt idx="470">
                  <c:v>45203</c:v>
                </c:pt>
                <c:pt idx="471">
                  <c:v>45204</c:v>
                </c:pt>
                <c:pt idx="472">
                  <c:v>45205</c:v>
                </c:pt>
                <c:pt idx="473">
                  <c:v>45208</c:v>
                </c:pt>
                <c:pt idx="474">
                  <c:v>45209</c:v>
                </c:pt>
                <c:pt idx="475">
                  <c:v>45210</c:v>
                </c:pt>
                <c:pt idx="476">
                  <c:v>45211</c:v>
                </c:pt>
                <c:pt idx="477">
                  <c:v>45212</c:v>
                </c:pt>
                <c:pt idx="478">
                  <c:v>45215</c:v>
                </c:pt>
                <c:pt idx="479">
                  <c:v>45216</c:v>
                </c:pt>
                <c:pt idx="480">
                  <c:v>45217</c:v>
                </c:pt>
                <c:pt idx="481">
                  <c:v>45218</c:v>
                </c:pt>
                <c:pt idx="482">
                  <c:v>45219</c:v>
                </c:pt>
                <c:pt idx="483">
                  <c:v>45222</c:v>
                </c:pt>
                <c:pt idx="484">
                  <c:v>45224</c:v>
                </c:pt>
                <c:pt idx="485">
                  <c:v>45225</c:v>
                </c:pt>
                <c:pt idx="486">
                  <c:v>45226</c:v>
                </c:pt>
                <c:pt idx="487">
                  <c:v>45229</c:v>
                </c:pt>
                <c:pt idx="488">
                  <c:v>45230</c:v>
                </c:pt>
                <c:pt idx="489">
                  <c:v>45231</c:v>
                </c:pt>
                <c:pt idx="490">
                  <c:v>45232</c:v>
                </c:pt>
                <c:pt idx="491">
                  <c:v>45233</c:v>
                </c:pt>
                <c:pt idx="492">
                  <c:v>45236</c:v>
                </c:pt>
                <c:pt idx="493">
                  <c:v>45237</c:v>
                </c:pt>
                <c:pt idx="494">
                  <c:v>45238</c:v>
                </c:pt>
                <c:pt idx="495">
                  <c:v>45239</c:v>
                </c:pt>
                <c:pt idx="496">
                  <c:v>45240</c:v>
                </c:pt>
                <c:pt idx="497">
                  <c:v>45243</c:v>
                </c:pt>
                <c:pt idx="498">
                  <c:v>45245</c:v>
                </c:pt>
                <c:pt idx="499">
                  <c:v>45246</c:v>
                </c:pt>
                <c:pt idx="500">
                  <c:v>45247</c:v>
                </c:pt>
                <c:pt idx="501">
                  <c:v>45250</c:v>
                </c:pt>
                <c:pt idx="502">
                  <c:v>45251</c:v>
                </c:pt>
                <c:pt idx="503">
                  <c:v>45252</c:v>
                </c:pt>
                <c:pt idx="504">
                  <c:v>45253</c:v>
                </c:pt>
                <c:pt idx="505">
                  <c:v>45254</c:v>
                </c:pt>
                <c:pt idx="506">
                  <c:v>45258</c:v>
                </c:pt>
                <c:pt idx="507">
                  <c:v>45259</c:v>
                </c:pt>
                <c:pt idx="508">
                  <c:v>45260</c:v>
                </c:pt>
                <c:pt idx="509">
                  <c:v>45261</c:v>
                </c:pt>
                <c:pt idx="510">
                  <c:v>45264</c:v>
                </c:pt>
                <c:pt idx="511">
                  <c:v>45265</c:v>
                </c:pt>
                <c:pt idx="512">
                  <c:v>45266</c:v>
                </c:pt>
                <c:pt idx="513">
                  <c:v>45267</c:v>
                </c:pt>
                <c:pt idx="514">
                  <c:v>45268</c:v>
                </c:pt>
                <c:pt idx="515">
                  <c:v>45271</c:v>
                </c:pt>
                <c:pt idx="516">
                  <c:v>45272</c:v>
                </c:pt>
                <c:pt idx="517">
                  <c:v>45273</c:v>
                </c:pt>
                <c:pt idx="518">
                  <c:v>45274</c:v>
                </c:pt>
                <c:pt idx="519">
                  <c:v>45275</c:v>
                </c:pt>
                <c:pt idx="520">
                  <c:v>45278</c:v>
                </c:pt>
                <c:pt idx="521">
                  <c:v>45279</c:v>
                </c:pt>
                <c:pt idx="522">
                  <c:v>45280</c:v>
                </c:pt>
                <c:pt idx="523">
                  <c:v>45281</c:v>
                </c:pt>
                <c:pt idx="524">
                  <c:v>45282</c:v>
                </c:pt>
                <c:pt idx="525">
                  <c:v>45286</c:v>
                </c:pt>
                <c:pt idx="526">
                  <c:v>45287</c:v>
                </c:pt>
                <c:pt idx="527">
                  <c:v>45288</c:v>
                </c:pt>
                <c:pt idx="528">
                  <c:v>45289</c:v>
                </c:pt>
                <c:pt idx="529">
                  <c:v>45292</c:v>
                </c:pt>
                <c:pt idx="530">
                  <c:v>45293</c:v>
                </c:pt>
                <c:pt idx="531">
                  <c:v>45294</c:v>
                </c:pt>
                <c:pt idx="532">
                  <c:v>45295</c:v>
                </c:pt>
                <c:pt idx="533">
                  <c:v>45296</c:v>
                </c:pt>
                <c:pt idx="534">
                  <c:v>45299</c:v>
                </c:pt>
                <c:pt idx="535">
                  <c:v>45300</c:v>
                </c:pt>
                <c:pt idx="536">
                  <c:v>45301</c:v>
                </c:pt>
                <c:pt idx="537">
                  <c:v>45302</c:v>
                </c:pt>
                <c:pt idx="538">
                  <c:v>45303</c:v>
                </c:pt>
                <c:pt idx="539">
                  <c:v>45306</c:v>
                </c:pt>
                <c:pt idx="540">
                  <c:v>45307</c:v>
                </c:pt>
                <c:pt idx="541">
                  <c:v>45308</c:v>
                </c:pt>
                <c:pt idx="542">
                  <c:v>45309</c:v>
                </c:pt>
                <c:pt idx="543">
                  <c:v>45310</c:v>
                </c:pt>
                <c:pt idx="544">
                  <c:v>45314</c:v>
                </c:pt>
                <c:pt idx="545">
                  <c:v>45315</c:v>
                </c:pt>
                <c:pt idx="546">
                  <c:v>45316</c:v>
                </c:pt>
                <c:pt idx="547">
                  <c:v>45320</c:v>
                </c:pt>
                <c:pt idx="548">
                  <c:v>45321</c:v>
                </c:pt>
                <c:pt idx="549">
                  <c:v>45322</c:v>
                </c:pt>
                <c:pt idx="550">
                  <c:v>45323</c:v>
                </c:pt>
                <c:pt idx="551">
                  <c:v>45324</c:v>
                </c:pt>
                <c:pt idx="552">
                  <c:v>45327</c:v>
                </c:pt>
                <c:pt idx="553">
                  <c:v>45328</c:v>
                </c:pt>
                <c:pt idx="554">
                  <c:v>45329</c:v>
                </c:pt>
                <c:pt idx="555">
                  <c:v>45330</c:v>
                </c:pt>
                <c:pt idx="556">
                  <c:v>45331</c:v>
                </c:pt>
                <c:pt idx="557">
                  <c:v>45334</c:v>
                </c:pt>
                <c:pt idx="558">
                  <c:v>45335</c:v>
                </c:pt>
                <c:pt idx="559">
                  <c:v>45336</c:v>
                </c:pt>
                <c:pt idx="560">
                  <c:v>45337</c:v>
                </c:pt>
                <c:pt idx="561">
                  <c:v>45338</c:v>
                </c:pt>
                <c:pt idx="562">
                  <c:v>45341</c:v>
                </c:pt>
                <c:pt idx="563">
                  <c:v>45342</c:v>
                </c:pt>
                <c:pt idx="564">
                  <c:v>45343</c:v>
                </c:pt>
                <c:pt idx="565">
                  <c:v>45344</c:v>
                </c:pt>
                <c:pt idx="566">
                  <c:v>45345</c:v>
                </c:pt>
                <c:pt idx="567">
                  <c:v>45348</c:v>
                </c:pt>
                <c:pt idx="568">
                  <c:v>45349</c:v>
                </c:pt>
                <c:pt idx="569">
                  <c:v>45350</c:v>
                </c:pt>
                <c:pt idx="570">
                  <c:v>45351</c:v>
                </c:pt>
                <c:pt idx="571">
                  <c:v>45352</c:v>
                </c:pt>
                <c:pt idx="572">
                  <c:v>45355</c:v>
                </c:pt>
                <c:pt idx="573">
                  <c:v>45356</c:v>
                </c:pt>
                <c:pt idx="574">
                  <c:v>45357</c:v>
                </c:pt>
                <c:pt idx="575">
                  <c:v>45358</c:v>
                </c:pt>
                <c:pt idx="576">
                  <c:v>45362</c:v>
                </c:pt>
                <c:pt idx="577">
                  <c:v>45363</c:v>
                </c:pt>
                <c:pt idx="578">
                  <c:v>45364</c:v>
                </c:pt>
                <c:pt idx="579">
                  <c:v>45365</c:v>
                </c:pt>
                <c:pt idx="580">
                  <c:v>45366</c:v>
                </c:pt>
                <c:pt idx="581">
                  <c:v>45369</c:v>
                </c:pt>
                <c:pt idx="582">
                  <c:v>45370</c:v>
                </c:pt>
                <c:pt idx="583">
                  <c:v>45371</c:v>
                </c:pt>
                <c:pt idx="584">
                  <c:v>45372</c:v>
                </c:pt>
                <c:pt idx="585">
                  <c:v>45373</c:v>
                </c:pt>
                <c:pt idx="586">
                  <c:v>45377</c:v>
                </c:pt>
                <c:pt idx="587">
                  <c:v>45378</c:v>
                </c:pt>
                <c:pt idx="588">
                  <c:v>45379</c:v>
                </c:pt>
                <c:pt idx="589">
                  <c:v>45382</c:v>
                </c:pt>
                <c:pt idx="590">
                  <c:v>45383</c:v>
                </c:pt>
                <c:pt idx="591">
                  <c:v>45384</c:v>
                </c:pt>
                <c:pt idx="592">
                  <c:v>45385</c:v>
                </c:pt>
                <c:pt idx="593">
                  <c:v>45386</c:v>
                </c:pt>
                <c:pt idx="594">
                  <c:v>45387</c:v>
                </c:pt>
                <c:pt idx="595">
                  <c:v>45390</c:v>
                </c:pt>
                <c:pt idx="596">
                  <c:v>45391</c:v>
                </c:pt>
                <c:pt idx="597">
                  <c:v>45392</c:v>
                </c:pt>
                <c:pt idx="598">
                  <c:v>45394</c:v>
                </c:pt>
                <c:pt idx="599">
                  <c:v>45397</c:v>
                </c:pt>
                <c:pt idx="600">
                  <c:v>45398</c:v>
                </c:pt>
                <c:pt idx="601">
                  <c:v>45400</c:v>
                </c:pt>
                <c:pt idx="602">
                  <c:v>45401</c:v>
                </c:pt>
                <c:pt idx="603">
                  <c:v>45404</c:v>
                </c:pt>
                <c:pt idx="604">
                  <c:v>45405</c:v>
                </c:pt>
                <c:pt idx="605">
                  <c:v>45406</c:v>
                </c:pt>
                <c:pt idx="606">
                  <c:v>45407</c:v>
                </c:pt>
                <c:pt idx="607">
                  <c:v>45408</c:v>
                </c:pt>
                <c:pt idx="608">
                  <c:v>45411</c:v>
                </c:pt>
                <c:pt idx="609">
                  <c:v>45412</c:v>
                </c:pt>
                <c:pt idx="610">
                  <c:v>45414</c:v>
                </c:pt>
                <c:pt idx="611">
                  <c:v>45415</c:v>
                </c:pt>
                <c:pt idx="612">
                  <c:v>45418</c:v>
                </c:pt>
                <c:pt idx="613">
                  <c:v>45419</c:v>
                </c:pt>
                <c:pt idx="614">
                  <c:v>45420</c:v>
                </c:pt>
                <c:pt idx="615">
                  <c:v>45421</c:v>
                </c:pt>
                <c:pt idx="616">
                  <c:v>45422</c:v>
                </c:pt>
                <c:pt idx="617">
                  <c:v>45425</c:v>
                </c:pt>
                <c:pt idx="618">
                  <c:v>45426</c:v>
                </c:pt>
                <c:pt idx="619">
                  <c:v>45427</c:v>
                </c:pt>
                <c:pt idx="620">
                  <c:v>45428</c:v>
                </c:pt>
                <c:pt idx="621">
                  <c:v>45429</c:v>
                </c:pt>
                <c:pt idx="622">
                  <c:v>45433</c:v>
                </c:pt>
                <c:pt idx="623">
                  <c:v>45434</c:v>
                </c:pt>
                <c:pt idx="624">
                  <c:v>45435</c:v>
                </c:pt>
                <c:pt idx="625">
                  <c:v>45436</c:v>
                </c:pt>
                <c:pt idx="626">
                  <c:v>45439</c:v>
                </c:pt>
                <c:pt idx="627">
                  <c:v>45440</c:v>
                </c:pt>
                <c:pt idx="628">
                  <c:v>45441</c:v>
                </c:pt>
                <c:pt idx="629">
                  <c:v>45442</c:v>
                </c:pt>
                <c:pt idx="630">
                  <c:v>45443</c:v>
                </c:pt>
                <c:pt idx="631">
                  <c:v>45446</c:v>
                </c:pt>
                <c:pt idx="632">
                  <c:v>45447</c:v>
                </c:pt>
                <c:pt idx="633">
                  <c:v>45448</c:v>
                </c:pt>
                <c:pt idx="634">
                  <c:v>45449</c:v>
                </c:pt>
                <c:pt idx="635">
                  <c:v>45450</c:v>
                </c:pt>
                <c:pt idx="636">
                  <c:v>45453</c:v>
                </c:pt>
                <c:pt idx="637">
                  <c:v>45454</c:v>
                </c:pt>
                <c:pt idx="638">
                  <c:v>45455</c:v>
                </c:pt>
                <c:pt idx="639">
                  <c:v>45456</c:v>
                </c:pt>
                <c:pt idx="640">
                  <c:v>45457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45491</c:v>
                </c:pt>
                <c:pt idx="663">
                  <c:v>45492</c:v>
                </c:pt>
                <c:pt idx="664">
                  <c:v>45495</c:v>
                </c:pt>
                <c:pt idx="665">
                  <c:v>45496</c:v>
                </c:pt>
                <c:pt idx="666">
                  <c:v>45497</c:v>
                </c:pt>
                <c:pt idx="667">
                  <c:v>45498</c:v>
                </c:pt>
                <c:pt idx="668">
                  <c:v>45499</c:v>
                </c:pt>
                <c:pt idx="669">
                  <c:v>45502</c:v>
                </c:pt>
                <c:pt idx="670">
                  <c:v>45503</c:v>
                </c:pt>
                <c:pt idx="671">
                  <c:v>45504</c:v>
                </c:pt>
                <c:pt idx="672">
                  <c:v>45505</c:v>
                </c:pt>
                <c:pt idx="673">
                  <c:v>45506</c:v>
                </c:pt>
                <c:pt idx="674">
                  <c:v>45509</c:v>
                </c:pt>
                <c:pt idx="675">
                  <c:v>45510</c:v>
                </c:pt>
                <c:pt idx="676">
                  <c:v>45511</c:v>
                </c:pt>
                <c:pt idx="677">
                  <c:v>45512</c:v>
                </c:pt>
                <c:pt idx="678">
                  <c:v>45513</c:v>
                </c:pt>
                <c:pt idx="679">
                  <c:v>45516</c:v>
                </c:pt>
                <c:pt idx="680">
                  <c:v>45517</c:v>
                </c:pt>
                <c:pt idx="681">
                  <c:v>45518</c:v>
                </c:pt>
                <c:pt idx="682">
                  <c:v>45520</c:v>
                </c:pt>
                <c:pt idx="683">
                  <c:v>45523</c:v>
                </c:pt>
                <c:pt idx="684">
                  <c:v>45524</c:v>
                </c:pt>
                <c:pt idx="685">
                  <c:v>45525</c:v>
                </c:pt>
                <c:pt idx="686">
                  <c:v>45526</c:v>
                </c:pt>
                <c:pt idx="687">
                  <c:v>45527</c:v>
                </c:pt>
                <c:pt idx="688">
                  <c:v>45530</c:v>
                </c:pt>
                <c:pt idx="689">
                  <c:v>45531</c:v>
                </c:pt>
                <c:pt idx="690">
                  <c:v>45532</c:v>
                </c:pt>
                <c:pt idx="691">
                  <c:v>45533</c:v>
                </c:pt>
                <c:pt idx="692">
                  <c:v>45534</c:v>
                </c:pt>
                <c:pt idx="693">
                  <c:v>45535</c:v>
                </c:pt>
                <c:pt idx="694">
                  <c:v>45537</c:v>
                </c:pt>
                <c:pt idx="695">
                  <c:v>45538</c:v>
                </c:pt>
                <c:pt idx="696">
                  <c:v>45539</c:v>
                </c:pt>
                <c:pt idx="697">
                  <c:v>45540</c:v>
                </c:pt>
                <c:pt idx="698">
                  <c:v>45541</c:v>
                </c:pt>
                <c:pt idx="699">
                  <c:v>45544</c:v>
                </c:pt>
                <c:pt idx="700">
                  <c:v>45545</c:v>
                </c:pt>
                <c:pt idx="701">
                  <c:v>45546</c:v>
                </c:pt>
                <c:pt idx="702">
                  <c:v>45547</c:v>
                </c:pt>
                <c:pt idx="703">
                  <c:v>45548</c:v>
                </c:pt>
                <c:pt idx="704">
                  <c:v>45551</c:v>
                </c:pt>
                <c:pt idx="705">
                  <c:v>45552</c:v>
                </c:pt>
                <c:pt idx="706">
                  <c:v>45553</c:v>
                </c:pt>
                <c:pt idx="707">
                  <c:v>45554</c:v>
                </c:pt>
                <c:pt idx="708">
                  <c:v>45555</c:v>
                </c:pt>
                <c:pt idx="709">
                  <c:v>45558</c:v>
                </c:pt>
                <c:pt idx="710">
                  <c:v>45559</c:v>
                </c:pt>
                <c:pt idx="711">
                  <c:v>45560</c:v>
                </c:pt>
                <c:pt idx="712">
                  <c:v>45561</c:v>
                </c:pt>
                <c:pt idx="713">
                  <c:v>45562</c:v>
                </c:pt>
                <c:pt idx="714">
                  <c:v>45565</c:v>
                </c:pt>
                <c:pt idx="715">
                  <c:v>45566</c:v>
                </c:pt>
                <c:pt idx="716">
                  <c:v>45568</c:v>
                </c:pt>
                <c:pt idx="717">
                  <c:v>45569</c:v>
                </c:pt>
                <c:pt idx="718">
                  <c:v>45572</c:v>
                </c:pt>
                <c:pt idx="719">
                  <c:v>45573</c:v>
                </c:pt>
                <c:pt idx="720">
                  <c:v>45574</c:v>
                </c:pt>
                <c:pt idx="721">
                  <c:v>45575</c:v>
                </c:pt>
                <c:pt idx="722">
                  <c:v>45576</c:v>
                </c:pt>
                <c:pt idx="723">
                  <c:v>45579</c:v>
                </c:pt>
                <c:pt idx="724">
                  <c:v>45580</c:v>
                </c:pt>
                <c:pt idx="725">
                  <c:v>45581</c:v>
                </c:pt>
                <c:pt idx="726">
                  <c:v>45582</c:v>
                </c:pt>
                <c:pt idx="727">
                  <c:v>45583</c:v>
                </c:pt>
                <c:pt idx="728">
                  <c:v>45586</c:v>
                </c:pt>
                <c:pt idx="729">
                  <c:v>45587</c:v>
                </c:pt>
                <c:pt idx="730">
                  <c:v>45588</c:v>
                </c:pt>
                <c:pt idx="731">
                  <c:v>45589</c:v>
                </c:pt>
                <c:pt idx="732">
                  <c:v>45590</c:v>
                </c:pt>
                <c:pt idx="733">
                  <c:v>45593</c:v>
                </c:pt>
                <c:pt idx="734">
                  <c:v>45594</c:v>
                </c:pt>
                <c:pt idx="735">
                  <c:v>45595</c:v>
                </c:pt>
                <c:pt idx="736">
                  <c:v>45596</c:v>
                </c:pt>
                <c:pt idx="737">
                  <c:v>45600</c:v>
                </c:pt>
                <c:pt idx="738">
                  <c:v>45601</c:v>
                </c:pt>
                <c:pt idx="739">
                  <c:v>45602</c:v>
                </c:pt>
                <c:pt idx="740">
                  <c:v>45603</c:v>
                </c:pt>
                <c:pt idx="741">
                  <c:v>45604</c:v>
                </c:pt>
                <c:pt idx="742">
                  <c:v>45607</c:v>
                </c:pt>
                <c:pt idx="743">
                  <c:v>45608</c:v>
                </c:pt>
                <c:pt idx="744">
                  <c:v>45609</c:v>
                </c:pt>
                <c:pt idx="745">
                  <c:v>45610</c:v>
                </c:pt>
                <c:pt idx="746">
                  <c:v>45614</c:v>
                </c:pt>
                <c:pt idx="747">
                  <c:v>45615</c:v>
                </c:pt>
                <c:pt idx="748">
                  <c:v>45617</c:v>
                </c:pt>
                <c:pt idx="749">
                  <c:v>45618</c:v>
                </c:pt>
                <c:pt idx="750">
                  <c:v>45621</c:v>
                </c:pt>
                <c:pt idx="751">
                  <c:v>45622</c:v>
                </c:pt>
                <c:pt idx="752">
                  <c:v>45623</c:v>
                </c:pt>
                <c:pt idx="753">
                  <c:v>45624</c:v>
                </c:pt>
                <c:pt idx="754">
                  <c:v>45625</c:v>
                </c:pt>
                <c:pt idx="755">
                  <c:v>45626</c:v>
                </c:pt>
                <c:pt idx="756">
                  <c:v>45628</c:v>
                </c:pt>
                <c:pt idx="757">
                  <c:v>45629</c:v>
                </c:pt>
                <c:pt idx="758">
                  <c:v>45630</c:v>
                </c:pt>
                <c:pt idx="759">
                  <c:v>45631</c:v>
                </c:pt>
                <c:pt idx="760">
                  <c:v>45632</c:v>
                </c:pt>
                <c:pt idx="761">
                  <c:v>45635</c:v>
                </c:pt>
                <c:pt idx="762">
                  <c:v>45636</c:v>
                </c:pt>
                <c:pt idx="763">
                  <c:v>45637</c:v>
                </c:pt>
                <c:pt idx="764">
                  <c:v>45638</c:v>
                </c:pt>
                <c:pt idx="765">
                  <c:v>45639</c:v>
                </c:pt>
                <c:pt idx="766">
                  <c:v>45642</c:v>
                </c:pt>
                <c:pt idx="767">
                  <c:v>45643</c:v>
                </c:pt>
                <c:pt idx="768">
                  <c:v>45644</c:v>
                </c:pt>
                <c:pt idx="769">
                  <c:v>45645</c:v>
                </c:pt>
                <c:pt idx="770">
                  <c:v>45646</c:v>
                </c:pt>
                <c:pt idx="771">
                  <c:v>45649</c:v>
                </c:pt>
                <c:pt idx="772">
                  <c:v>45650</c:v>
                </c:pt>
                <c:pt idx="773">
                  <c:v>45652</c:v>
                </c:pt>
                <c:pt idx="774">
                  <c:v>45653</c:v>
                </c:pt>
                <c:pt idx="775">
                  <c:v>45656</c:v>
                </c:pt>
                <c:pt idx="776">
                  <c:v>45657</c:v>
                </c:pt>
                <c:pt idx="777">
                  <c:v>45658</c:v>
                </c:pt>
                <c:pt idx="778">
                  <c:v>45659</c:v>
                </c:pt>
                <c:pt idx="779">
                  <c:v>45660</c:v>
                </c:pt>
                <c:pt idx="780">
                  <c:v>45663</c:v>
                </c:pt>
                <c:pt idx="781">
                  <c:v>45664</c:v>
                </c:pt>
                <c:pt idx="782">
                  <c:v>45665</c:v>
                </c:pt>
                <c:pt idx="783">
                  <c:v>45666</c:v>
                </c:pt>
                <c:pt idx="784">
                  <c:v>45667</c:v>
                </c:pt>
                <c:pt idx="785">
                  <c:v>45670</c:v>
                </c:pt>
                <c:pt idx="786">
                  <c:v>45671</c:v>
                </c:pt>
                <c:pt idx="787">
                  <c:v>45672</c:v>
                </c:pt>
                <c:pt idx="788">
                  <c:v>45673</c:v>
                </c:pt>
                <c:pt idx="789">
                  <c:v>45674</c:v>
                </c:pt>
                <c:pt idx="790">
                  <c:v>45677</c:v>
                </c:pt>
                <c:pt idx="791">
                  <c:v>45678</c:v>
                </c:pt>
                <c:pt idx="792">
                  <c:v>45679</c:v>
                </c:pt>
                <c:pt idx="793">
                  <c:v>45680</c:v>
                </c:pt>
                <c:pt idx="794">
                  <c:v>45681</c:v>
                </c:pt>
                <c:pt idx="795">
                  <c:v>45684</c:v>
                </c:pt>
                <c:pt idx="796">
                  <c:v>45685</c:v>
                </c:pt>
                <c:pt idx="797">
                  <c:v>45686</c:v>
                </c:pt>
                <c:pt idx="798">
                  <c:v>45687</c:v>
                </c:pt>
                <c:pt idx="799">
                  <c:v>45688</c:v>
                </c:pt>
                <c:pt idx="800">
                  <c:v>45691</c:v>
                </c:pt>
                <c:pt idx="801">
                  <c:v>45692</c:v>
                </c:pt>
                <c:pt idx="802">
                  <c:v>45693</c:v>
                </c:pt>
                <c:pt idx="803">
                  <c:v>45694</c:v>
                </c:pt>
                <c:pt idx="804">
                  <c:v>45695</c:v>
                </c:pt>
                <c:pt idx="805">
                  <c:v>45698</c:v>
                </c:pt>
                <c:pt idx="806">
                  <c:v>45699</c:v>
                </c:pt>
                <c:pt idx="807">
                  <c:v>45700</c:v>
                </c:pt>
                <c:pt idx="808">
                  <c:v>45701</c:v>
                </c:pt>
                <c:pt idx="809">
                  <c:v>45702</c:v>
                </c:pt>
                <c:pt idx="810">
                  <c:v>45705</c:v>
                </c:pt>
                <c:pt idx="811">
                  <c:v>45706</c:v>
                </c:pt>
                <c:pt idx="812">
                  <c:v>45707</c:v>
                </c:pt>
                <c:pt idx="813">
                  <c:v>45708</c:v>
                </c:pt>
                <c:pt idx="814">
                  <c:v>45709</c:v>
                </c:pt>
                <c:pt idx="815">
                  <c:v>45712</c:v>
                </c:pt>
                <c:pt idx="816">
                  <c:v>45713</c:v>
                </c:pt>
                <c:pt idx="817">
                  <c:v>45715</c:v>
                </c:pt>
                <c:pt idx="818">
                  <c:v>45716</c:v>
                </c:pt>
                <c:pt idx="819">
                  <c:v>45719</c:v>
                </c:pt>
                <c:pt idx="820">
                  <c:v>45720</c:v>
                </c:pt>
                <c:pt idx="821">
                  <c:v>45721</c:v>
                </c:pt>
                <c:pt idx="822">
                  <c:v>45722</c:v>
                </c:pt>
                <c:pt idx="823">
                  <c:v>45723</c:v>
                </c:pt>
                <c:pt idx="824">
                  <c:v>45726</c:v>
                </c:pt>
                <c:pt idx="825">
                  <c:v>45727</c:v>
                </c:pt>
                <c:pt idx="826">
                  <c:v>45728</c:v>
                </c:pt>
                <c:pt idx="827">
                  <c:v>45729</c:v>
                </c:pt>
                <c:pt idx="828">
                  <c:v>45733</c:v>
                </c:pt>
                <c:pt idx="829">
                  <c:v>45734</c:v>
                </c:pt>
                <c:pt idx="830">
                  <c:v>45735</c:v>
                </c:pt>
                <c:pt idx="831">
                  <c:v>45736</c:v>
                </c:pt>
                <c:pt idx="832">
                  <c:v>45737</c:v>
                </c:pt>
                <c:pt idx="833">
                  <c:v>45740</c:v>
                </c:pt>
                <c:pt idx="834">
                  <c:v>45741</c:v>
                </c:pt>
                <c:pt idx="835">
                  <c:v>45742</c:v>
                </c:pt>
                <c:pt idx="836">
                  <c:v>45743</c:v>
                </c:pt>
                <c:pt idx="837">
                  <c:v>45744</c:v>
                </c:pt>
                <c:pt idx="838">
                  <c:v>45747</c:v>
                </c:pt>
                <c:pt idx="839">
                  <c:v>45748</c:v>
                </c:pt>
                <c:pt idx="840">
                  <c:v>45749</c:v>
                </c:pt>
                <c:pt idx="841">
                  <c:v>45750</c:v>
                </c:pt>
                <c:pt idx="842">
                  <c:v>45751</c:v>
                </c:pt>
                <c:pt idx="843">
                  <c:v>45754</c:v>
                </c:pt>
                <c:pt idx="844">
                  <c:v>45755</c:v>
                </c:pt>
                <c:pt idx="845">
                  <c:v>45756</c:v>
                </c:pt>
                <c:pt idx="846">
                  <c:v>45758</c:v>
                </c:pt>
                <c:pt idx="847">
                  <c:v>45762</c:v>
                </c:pt>
                <c:pt idx="848">
                  <c:v>45763</c:v>
                </c:pt>
                <c:pt idx="849">
                  <c:v>45764</c:v>
                </c:pt>
                <c:pt idx="850">
                  <c:v>45768</c:v>
                </c:pt>
                <c:pt idx="851">
                  <c:v>45769</c:v>
                </c:pt>
                <c:pt idx="852">
                  <c:v>45770</c:v>
                </c:pt>
                <c:pt idx="853">
                  <c:v>45771</c:v>
                </c:pt>
                <c:pt idx="854">
                  <c:v>45772</c:v>
                </c:pt>
                <c:pt idx="855">
                  <c:v>45775</c:v>
                </c:pt>
                <c:pt idx="856">
                  <c:v>45776</c:v>
                </c:pt>
                <c:pt idx="857">
                  <c:v>45777</c:v>
                </c:pt>
                <c:pt idx="858">
                  <c:v>45779</c:v>
                </c:pt>
                <c:pt idx="859">
                  <c:v>45782</c:v>
                </c:pt>
                <c:pt idx="860">
                  <c:v>45783</c:v>
                </c:pt>
                <c:pt idx="861">
                  <c:v>45785</c:v>
                </c:pt>
                <c:pt idx="862">
                  <c:v>45786</c:v>
                </c:pt>
                <c:pt idx="863">
                  <c:v>45789</c:v>
                </c:pt>
                <c:pt idx="864">
                  <c:v>45790</c:v>
                </c:pt>
                <c:pt idx="865">
                  <c:v>45791</c:v>
                </c:pt>
                <c:pt idx="866">
                  <c:v>45792</c:v>
                </c:pt>
                <c:pt idx="867">
                  <c:v>45793</c:v>
                </c:pt>
                <c:pt idx="868">
                  <c:v>45796</c:v>
                </c:pt>
                <c:pt idx="869">
                  <c:v>45797</c:v>
                </c:pt>
                <c:pt idx="870">
                  <c:v>45798</c:v>
                </c:pt>
                <c:pt idx="871">
                  <c:v>45799</c:v>
                </c:pt>
                <c:pt idx="872">
                  <c:v>45800</c:v>
                </c:pt>
                <c:pt idx="873">
                  <c:v>45803</c:v>
                </c:pt>
                <c:pt idx="874">
                  <c:v>45804</c:v>
                </c:pt>
                <c:pt idx="875">
                  <c:v>45805</c:v>
                </c:pt>
                <c:pt idx="876">
                  <c:v>45806</c:v>
                </c:pt>
                <c:pt idx="877">
                  <c:v>45807</c:v>
                </c:pt>
                <c:pt idx="878">
                  <c:v>45808</c:v>
                </c:pt>
                <c:pt idx="879">
                  <c:v>45810</c:v>
                </c:pt>
                <c:pt idx="880">
                  <c:v>45811</c:v>
                </c:pt>
                <c:pt idx="881">
                  <c:v>45812</c:v>
                </c:pt>
                <c:pt idx="882">
                  <c:v>45813</c:v>
                </c:pt>
                <c:pt idx="883">
                  <c:v>45814</c:v>
                </c:pt>
                <c:pt idx="884">
                  <c:v>45817</c:v>
                </c:pt>
                <c:pt idx="885">
                  <c:v>45818</c:v>
                </c:pt>
                <c:pt idx="886">
                  <c:v>45819</c:v>
                </c:pt>
                <c:pt idx="887">
                  <c:v>45820</c:v>
                </c:pt>
                <c:pt idx="888">
                  <c:v>45821</c:v>
                </c:pt>
                <c:pt idx="889">
                  <c:v>45824</c:v>
                </c:pt>
                <c:pt idx="890">
                  <c:v>45825</c:v>
                </c:pt>
                <c:pt idx="891">
                  <c:v>45826</c:v>
                </c:pt>
                <c:pt idx="892">
                  <c:v>45827</c:v>
                </c:pt>
                <c:pt idx="893">
                  <c:v>45828</c:v>
                </c:pt>
                <c:pt idx="894">
                  <c:v>45831</c:v>
                </c:pt>
                <c:pt idx="895">
                  <c:v>45832</c:v>
                </c:pt>
                <c:pt idx="896">
                  <c:v>45833</c:v>
                </c:pt>
                <c:pt idx="897">
                  <c:v>45834</c:v>
                </c:pt>
                <c:pt idx="898">
                  <c:v>45835</c:v>
                </c:pt>
                <c:pt idx="899">
                  <c:v>45838</c:v>
                </c:pt>
                <c:pt idx="900">
                  <c:v>45839</c:v>
                </c:pt>
                <c:pt idx="901">
                  <c:v>45840</c:v>
                </c:pt>
                <c:pt idx="902">
                  <c:v>45841</c:v>
                </c:pt>
                <c:pt idx="903">
                  <c:v>45842</c:v>
                </c:pt>
                <c:pt idx="904">
                  <c:v>45845</c:v>
                </c:pt>
                <c:pt idx="905">
                  <c:v>45846</c:v>
                </c:pt>
                <c:pt idx="906">
                  <c:v>45847</c:v>
                </c:pt>
                <c:pt idx="907">
                  <c:v>45848</c:v>
                </c:pt>
                <c:pt idx="908">
                  <c:v>45849</c:v>
                </c:pt>
                <c:pt idx="909">
                  <c:v>45853</c:v>
                </c:pt>
                <c:pt idx="910">
                  <c:v>45854</c:v>
                </c:pt>
                <c:pt idx="911">
                  <c:v>45856</c:v>
                </c:pt>
                <c:pt idx="912">
                  <c:v>45859</c:v>
                </c:pt>
                <c:pt idx="913">
                  <c:v>45860</c:v>
                </c:pt>
                <c:pt idx="914">
                  <c:v>45861</c:v>
                </c:pt>
                <c:pt idx="915">
                  <c:v>45862</c:v>
                </c:pt>
                <c:pt idx="916">
                  <c:v>45863</c:v>
                </c:pt>
                <c:pt idx="917">
                  <c:v>45867</c:v>
                </c:pt>
                <c:pt idx="918">
                  <c:v>45868</c:v>
                </c:pt>
                <c:pt idx="919">
                  <c:v>45869</c:v>
                </c:pt>
                <c:pt idx="920">
                  <c:v>45870</c:v>
                </c:pt>
                <c:pt idx="921">
                  <c:v>45873</c:v>
                </c:pt>
                <c:pt idx="922">
                  <c:v>45874</c:v>
                </c:pt>
                <c:pt idx="923">
                  <c:v>45876</c:v>
                </c:pt>
                <c:pt idx="924">
                  <c:v>45877</c:v>
                </c:pt>
                <c:pt idx="925">
                  <c:v>45880</c:v>
                </c:pt>
                <c:pt idx="926">
                  <c:v>45881</c:v>
                </c:pt>
                <c:pt idx="927">
                  <c:v>45882</c:v>
                </c:pt>
                <c:pt idx="928">
                  <c:v>45883</c:v>
                </c:pt>
                <c:pt idx="929">
                  <c:v>45887</c:v>
                </c:pt>
                <c:pt idx="930">
                  <c:v>45890</c:v>
                </c:pt>
                <c:pt idx="931">
                  <c:v>45891</c:v>
                </c:pt>
                <c:pt idx="932">
                  <c:v>45895</c:v>
                </c:pt>
                <c:pt idx="933">
                  <c:v>45897</c:v>
                </c:pt>
                <c:pt idx="934">
                  <c:v>45898</c:v>
                </c:pt>
                <c:pt idx="935">
                  <c:v>45901</c:v>
                </c:pt>
                <c:pt idx="936">
                  <c:v>45902</c:v>
                </c:pt>
                <c:pt idx="937">
                  <c:v>45903</c:v>
                </c:pt>
                <c:pt idx="938">
                  <c:v>45904</c:v>
                </c:pt>
                <c:pt idx="939">
                  <c:v>45905</c:v>
                </c:pt>
                <c:pt idx="940">
                  <c:v>45908</c:v>
                </c:pt>
                <c:pt idx="941">
                  <c:v>45910</c:v>
                </c:pt>
                <c:pt idx="942">
                  <c:v>45912</c:v>
                </c:pt>
                <c:pt idx="943">
                  <c:v>45917</c:v>
                </c:pt>
                <c:pt idx="944">
                  <c:v>45918</c:v>
                </c:pt>
                <c:pt idx="945">
                  <c:v>45919</c:v>
                </c:pt>
                <c:pt idx="946">
                  <c:v>45922</c:v>
                </c:pt>
                <c:pt idx="947">
                  <c:v>45923</c:v>
                </c:pt>
                <c:pt idx="948">
                  <c:v>45924</c:v>
                </c:pt>
                <c:pt idx="949">
                  <c:v>45926</c:v>
                </c:pt>
                <c:pt idx="950">
                  <c:v>45931</c:v>
                </c:pt>
                <c:pt idx="951">
                  <c:v>45933</c:v>
                </c:pt>
                <c:pt idx="952">
                  <c:v>45937</c:v>
                </c:pt>
                <c:pt idx="953">
                  <c:v>45938</c:v>
                </c:pt>
                <c:pt idx="954">
                  <c:v>45940</c:v>
                </c:pt>
                <c:pt idx="955">
                  <c:v>45943</c:v>
                </c:pt>
                <c:pt idx="956">
                  <c:v>45944</c:v>
                </c:pt>
                <c:pt idx="957">
                  <c:v>45945</c:v>
                </c:pt>
                <c:pt idx="958">
                  <c:v>45946</c:v>
                </c:pt>
                <c:pt idx="959">
                  <c:v>45947</c:v>
                </c:pt>
                <c:pt idx="960">
                  <c:v>45950</c:v>
                </c:pt>
              </c:numCache>
            </c:numRef>
          </c:cat>
          <c:val>
            <c:numRef>
              <c:f>DashboardData!$G$252:$G$1212</c:f>
              <c:numCache>
                <c:formatCode>0.00%</c:formatCode>
                <c:ptCount val="961"/>
                <c:pt idx="0">
                  <c:v>0.52726173922870179</c:v>
                </c:pt>
                <c:pt idx="1">
                  <c:v>0.51145194274028638</c:v>
                </c:pt>
                <c:pt idx="2">
                  <c:v>0.4880606382465118</c:v>
                </c:pt>
                <c:pt idx="3">
                  <c:v>0.50627979154379399</c:v>
                </c:pt>
                <c:pt idx="4">
                  <c:v>0.50113601355514481</c:v>
                </c:pt>
                <c:pt idx="5">
                  <c:v>0.47523755226149755</c:v>
                </c:pt>
                <c:pt idx="6">
                  <c:v>0.45961835413449692</c:v>
                </c:pt>
                <c:pt idx="7">
                  <c:v>0.46051539012168918</c:v>
                </c:pt>
                <c:pt idx="8">
                  <c:v>0.41817424281879267</c:v>
                </c:pt>
                <c:pt idx="9">
                  <c:v>0.42044669258505341</c:v>
                </c:pt>
                <c:pt idx="10">
                  <c:v>0.40181299843482154</c:v>
                </c:pt>
                <c:pt idx="11">
                  <c:v>0.43268762500059088</c:v>
                </c:pt>
                <c:pt idx="12">
                  <c:v>0.3778462720335769</c:v>
                </c:pt>
                <c:pt idx="13">
                  <c:v>0.36732732844795035</c:v>
                </c:pt>
                <c:pt idx="14">
                  <c:v>0.35192867657577431</c:v>
                </c:pt>
                <c:pt idx="15">
                  <c:v>0.3616223758190853</c:v>
                </c:pt>
                <c:pt idx="16">
                  <c:v>0.37456396416244409</c:v>
                </c:pt>
                <c:pt idx="17">
                  <c:v>0.35317451281327261</c:v>
                </c:pt>
                <c:pt idx="18">
                  <c:v>0.32050766694519095</c:v>
                </c:pt>
                <c:pt idx="19">
                  <c:v>0.33780938166503582</c:v>
                </c:pt>
                <c:pt idx="20">
                  <c:v>0.34808875612635481</c:v>
                </c:pt>
                <c:pt idx="21">
                  <c:v>0.35769902211132409</c:v>
                </c:pt>
                <c:pt idx="22">
                  <c:v>0.35658914728682167</c:v>
                </c:pt>
                <c:pt idx="23">
                  <c:v>0.34319341967410444</c:v>
                </c:pt>
                <c:pt idx="24">
                  <c:v>0.34028724418428546</c:v>
                </c:pt>
                <c:pt idx="25">
                  <c:v>0.32093356065759138</c:v>
                </c:pt>
                <c:pt idx="26">
                  <c:v>0.31641012307922822</c:v>
                </c:pt>
                <c:pt idx="27">
                  <c:v>0.2922192866578599</c:v>
                </c:pt>
                <c:pt idx="28">
                  <c:v>0.30430261987824081</c:v>
                </c:pt>
                <c:pt idx="29">
                  <c:v>0.30568133083538362</c:v>
                </c:pt>
                <c:pt idx="30">
                  <c:v>0.30414545389758185</c:v>
                </c:pt>
                <c:pt idx="31">
                  <c:v>0.30252753802344334</c:v>
                </c:pt>
                <c:pt idx="32">
                  <c:v>0.28248226888331107</c:v>
                </c:pt>
                <c:pt idx="33">
                  <c:v>0.28434638527949763</c:v>
                </c:pt>
                <c:pt idx="34">
                  <c:v>0.29177255607251307</c:v>
                </c:pt>
                <c:pt idx="35">
                  <c:v>0.2904161204344391</c:v>
                </c:pt>
                <c:pt idx="36">
                  <c:v>0.28226715680980741</c:v>
                </c:pt>
                <c:pt idx="37">
                  <c:v>0.28262542978839877</c:v>
                </c:pt>
                <c:pt idx="38">
                  <c:v>0.29213903288858667</c:v>
                </c:pt>
                <c:pt idx="39">
                  <c:v>0.30506734594774199</c:v>
                </c:pt>
                <c:pt idx="40">
                  <c:v>0.30853893813583078</c:v>
                </c:pt>
                <c:pt idx="41">
                  <c:v>0.28212416985308919</c:v>
                </c:pt>
                <c:pt idx="42">
                  <c:v>0.27835339191271391</c:v>
                </c:pt>
                <c:pt idx="43">
                  <c:v>0.28504729088142233</c:v>
                </c:pt>
                <c:pt idx="44">
                  <c:v>0.28979495228841201</c:v>
                </c:pt>
                <c:pt idx="45">
                  <c:v>0.29813993951696416</c:v>
                </c:pt>
                <c:pt idx="46">
                  <c:v>0.31764198068928517</c:v>
                </c:pt>
                <c:pt idx="47">
                  <c:v>0.33577894397173957</c:v>
                </c:pt>
                <c:pt idx="48">
                  <c:v>0.31709627478227476</c:v>
                </c:pt>
                <c:pt idx="49">
                  <c:v>0.28934001746927351</c:v>
                </c:pt>
                <c:pt idx="50">
                  <c:v>0.28766348062367086</c:v>
                </c:pt>
                <c:pt idx="51">
                  <c:v>0.29580328145430013</c:v>
                </c:pt>
                <c:pt idx="52">
                  <c:v>0.29267607312857091</c:v>
                </c:pt>
                <c:pt idx="53">
                  <c:v>0.27417322357281737</c:v>
                </c:pt>
                <c:pt idx="54">
                  <c:v>0.29623204617851795</c:v>
                </c:pt>
                <c:pt idx="55">
                  <c:v>0.29881264156285403</c:v>
                </c:pt>
                <c:pt idx="56">
                  <c:v>0.25089739722943216</c:v>
                </c:pt>
                <c:pt idx="57">
                  <c:v>0.23796071598946344</c:v>
                </c:pt>
                <c:pt idx="58">
                  <c:v>0.24167388831161385</c:v>
                </c:pt>
                <c:pt idx="59">
                  <c:v>0.2447938075102658</c:v>
                </c:pt>
                <c:pt idx="60">
                  <c:v>0.2325802025269037</c:v>
                </c:pt>
                <c:pt idx="61">
                  <c:v>0.21253004107287832</c:v>
                </c:pt>
                <c:pt idx="62">
                  <c:v>0.19594344630133009</c:v>
                </c:pt>
                <c:pt idx="63">
                  <c:v>0.19310256214640487</c:v>
                </c:pt>
                <c:pt idx="64">
                  <c:v>0.19995445137884471</c:v>
                </c:pt>
                <c:pt idx="65">
                  <c:v>0.20814962565605133</c:v>
                </c:pt>
                <c:pt idx="66">
                  <c:v>0.1788506220288868</c:v>
                </c:pt>
                <c:pt idx="67">
                  <c:v>0.13862356885318472</c:v>
                </c:pt>
                <c:pt idx="68">
                  <c:v>0.17528150538402598</c:v>
                </c:pt>
                <c:pt idx="69">
                  <c:v>0.17700565826018444</c:v>
                </c:pt>
                <c:pt idx="70">
                  <c:v>0.18757838376692293</c:v>
                </c:pt>
                <c:pt idx="71">
                  <c:v>0.20455596906460993</c:v>
                </c:pt>
                <c:pt idx="72">
                  <c:v>0.19026884219281293</c:v>
                </c:pt>
                <c:pt idx="73">
                  <c:v>0.16329324298285042</c:v>
                </c:pt>
                <c:pt idx="74">
                  <c:v>0.15429051110571823</c:v>
                </c:pt>
                <c:pt idx="75">
                  <c:v>0.1308798660252517</c:v>
                </c:pt>
                <c:pt idx="76">
                  <c:v>0.14707760969575445</c:v>
                </c:pt>
                <c:pt idx="77">
                  <c:v>0.14286227774493998</c:v>
                </c:pt>
                <c:pt idx="78">
                  <c:v>0.11241852594635238</c:v>
                </c:pt>
                <c:pt idx="79">
                  <c:v>0.11404500801885131</c:v>
                </c:pt>
                <c:pt idx="80">
                  <c:v>0.10799505542706744</c:v>
                </c:pt>
                <c:pt idx="81">
                  <c:v>8.0046500702686041E-2</c:v>
                </c:pt>
                <c:pt idx="82">
                  <c:v>8.6354341692292946E-2</c:v>
                </c:pt>
                <c:pt idx="83">
                  <c:v>0.10150614394843727</c:v>
                </c:pt>
                <c:pt idx="84">
                  <c:v>0.12665655595169101</c:v>
                </c:pt>
                <c:pt idx="85">
                  <c:v>0.13804790510105791</c:v>
                </c:pt>
                <c:pt idx="86">
                  <c:v>0.14880081836853742</c:v>
                </c:pt>
                <c:pt idx="87">
                  <c:v>0.15389329458843015</c:v>
                </c:pt>
                <c:pt idx="88">
                  <c:v>0.18952396206810151</c:v>
                </c:pt>
                <c:pt idx="89">
                  <c:v>0.19547687685249104</c:v>
                </c:pt>
                <c:pt idx="90">
                  <c:v>0.18346895109655881</c:v>
                </c:pt>
                <c:pt idx="91">
                  <c:v>0.18576904802171157</c:v>
                </c:pt>
                <c:pt idx="92">
                  <c:v>0.20479700259075839</c:v>
                </c:pt>
                <c:pt idx="93">
                  <c:v>0.22563014349678578</c:v>
                </c:pt>
                <c:pt idx="94">
                  <c:v>0.20601042069652409</c:v>
                </c:pt>
                <c:pt idx="95">
                  <c:v>0.18469232073232766</c:v>
                </c:pt>
                <c:pt idx="96">
                  <c:v>0.19881920137732756</c:v>
                </c:pt>
                <c:pt idx="97">
                  <c:v>0.19375751262120366</c:v>
                </c:pt>
                <c:pt idx="98">
                  <c:v>0.21107280503471926</c:v>
                </c:pt>
                <c:pt idx="99">
                  <c:v>0.22084300984779204</c:v>
                </c:pt>
                <c:pt idx="100">
                  <c:v>0.23257993958962619</c:v>
                </c:pt>
                <c:pt idx="101">
                  <c:v>0.22715113242675411</c:v>
                </c:pt>
                <c:pt idx="102">
                  <c:v>0.22354997844724367</c:v>
                </c:pt>
                <c:pt idx="103">
                  <c:v>0.26423183439924824</c:v>
                </c:pt>
                <c:pt idx="104">
                  <c:v>0.25894622826523994</c:v>
                </c:pt>
                <c:pt idx="105">
                  <c:v>0.25232888801725828</c:v>
                </c:pt>
                <c:pt idx="106">
                  <c:v>0.23309793015965963</c:v>
                </c:pt>
                <c:pt idx="107">
                  <c:v>0.25355961395940008</c:v>
                </c:pt>
                <c:pt idx="108">
                  <c:v>0.23812150571528101</c:v>
                </c:pt>
                <c:pt idx="109">
                  <c:v>0.21386327949522133</c:v>
                </c:pt>
                <c:pt idx="110">
                  <c:v>0.22672977795400473</c:v>
                </c:pt>
                <c:pt idx="111">
                  <c:v>0.23222843859096254</c:v>
                </c:pt>
                <c:pt idx="112">
                  <c:v>0.2048363808437581</c:v>
                </c:pt>
                <c:pt idx="113">
                  <c:v>0.17215678285981317</c:v>
                </c:pt>
                <c:pt idx="114">
                  <c:v>0.18874872334992987</c:v>
                </c:pt>
                <c:pt idx="115">
                  <c:v>0.19343111445405547</c:v>
                </c:pt>
                <c:pt idx="116">
                  <c:v>0.20319477219096016</c:v>
                </c:pt>
                <c:pt idx="117">
                  <c:v>0.20185440370067753</c:v>
                </c:pt>
                <c:pt idx="118">
                  <c:v>0.18716668009345039</c:v>
                </c:pt>
                <c:pt idx="119">
                  <c:v>0.15129300346347363</c:v>
                </c:pt>
                <c:pt idx="120">
                  <c:v>0.14585572032380534</c:v>
                </c:pt>
                <c:pt idx="121">
                  <c:v>0.11648473942177917</c:v>
                </c:pt>
                <c:pt idx="122">
                  <c:v>0.10674523917815271</c:v>
                </c:pt>
                <c:pt idx="123">
                  <c:v>0.10512085309001873</c:v>
                </c:pt>
                <c:pt idx="124">
                  <c:v>0.10420416688381717</c:v>
                </c:pt>
                <c:pt idx="125">
                  <c:v>6.2590257336984312E-2</c:v>
                </c:pt>
                <c:pt idx="126">
                  <c:v>4.9255788957169866E-2</c:v>
                </c:pt>
                <c:pt idx="127">
                  <c:v>5.9505035521898675E-2</c:v>
                </c:pt>
                <c:pt idx="128">
                  <c:v>9.3401222475650414E-2</c:v>
                </c:pt>
                <c:pt idx="129">
                  <c:v>7.7439357168569201E-2</c:v>
                </c:pt>
                <c:pt idx="130">
                  <c:v>4.5396510690494329E-2</c:v>
                </c:pt>
                <c:pt idx="131">
                  <c:v>7.1900794569158322E-2</c:v>
                </c:pt>
                <c:pt idx="132">
                  <c:v>6.247792231727356E-2</c:v>
                </c:pt>
                <c:pt idx="133">
                  <c:v>5.2119008896967411E-2</c:v>
                </c:pt>
                <c:pt idx="134">
                  <c:v>3.5884592953446148E-2</c:v>
                </c:pt>
                <c:pt idx="135">
                  <c:v>3.7516019158724712E-2</c:v>
                </c:pt>
                <c:pt idx="136">
                  <c:v>5.0168806394961463E-2</c:v>
                </c:pt>
                <c:pt idx="137">
                  <c:v>6.6335197845452498E-2</c:v>
                </c:pt>
                <c:pt idx="138">
                  <c:v>5.5237098763125436E-2</c:v>
                </c:pt>
                <c:pt idx="139">
                  <c:v>5.1441327768610989E-2</c:v>
                </c:pt>
                <c:pt idx="140">
                  <c:v>5.1062156658370217E-2</c:v>
                </c:pt>
                <c:pt idx="141">
                  <c:v>4.3073970755489466E-2</c:v>
                </c:pt>
                <c:pt idx="142">
                  <c:v>4.9095279328774888E-2</c:v>
                </c:pt>
                <c:pt idx="143">
                  <c:v>3.0953155979048796E-2</c:v>
                </c:pt>
                <c:pt idx="144">
                  <c:v>2.3816984115866857E-2</c:v>
                </c:pt>
                <c:pt idx="145">
                  <c:v>3.1204465053138675E-2</c:v>
                </c:pt>
                <c:pt idx="146">
                  <c:v>1.2783109687091176E-2</c:v>
                </c:pt>
                <c:pt idx="147">
                  <c:v>-6.9352952496558595E-3</c:v>
                </c:pt>
                <c:pt idx="148">
                  <c:v>-2.7448482884735448E-3</c:v>
                </c:pt>
                <c:pt idx="149">
                  <c:v>-4.2580052365981391E-4</c:v>
                </c:pt>
                <c:pt idx="150">
                  <c:v>-2.7266444214891328E-2</c:v>
                </c:pt>
                <c:pt idx="151">
                  <c:v>-3.6790921422271028E-2</c:v>
                </c:pt>
                <c:pt idx="152">
                  <c:v>-3.520730667083849E-2</c:v>
                </c:pt>
                <c:pt idx="153">
                  <c:v>-1.6806192341247028E-2</c:v>
                </c:pt>
                <c:pt idx="154">
                  <c:v>-3.6312539698952651E-2</c:v>
                </c:pt>
                <c:pt idx="155">
                  <c:v>-2.6176656407831178E-2</c:v>
                </c:pt>
                <c:pt idx="156">
                  <c:v>-1.1826924146729589E-2</c:v>
                </c:pt>
                <c:pt idx="157">
                  <c:v>-2.1523651895751783E-3</c:v>
                </c:pt>
                <c:pt idx="158">
                  <c:v>7.5441686920707518E-4</c:v>
                </c:pt>
                <c:pt idx="159">
                  <c:v>-5.6764077083542031E-3</c:v>
                </c:pt>
                <c:pt idx="160">
                  <c:v>-1.4588815486815232E-2</c:v>
                </c:pt>
                <c:pt idx="161">
                  <c:v>-1.3238397984404071E-2</c:v>
                </c:pt>
                <c:pt idx="162">
                  <c:v>-1.1616902648375005E-2</c:v>
                </c:pt>
                <c:pt idx="163">
                  <c:v>-5.2354666844015574E-3</c:v>
                </c:pt>
                <c:pt idx="164">
                  <c:v>7.6397384673951851E-3</c:v>
                </c:pt>
                <c:pt idx="165">
                  <c:v>1.5986419661967677E-2</c:v>
                </c:pt>
                <c:pt idx="166">
                  <c:v>1.4630728197903675E-2</c:v>
                </c:pt>
                <c:pt idx="167">
                  <c:v>1.6525023607176559E-2</c:v>
                </c:pt>
                <c:pt idx="168">
                  <c:v>4.2746722933453274E-3</c:v>
                </c:pt>
                <c:pt idx="169">
                  <c:v>-1.1206234741510945E-3</c:v>
                </c:pt>
                <c:pt idx="170">
                  <c:v>6.0793621075121429E-3</c:v>
                </c:pt>
                <c:pt idx="171">
                  <c:v>2.1829336969086288E-2</c:v>
                </c:pt>
                <c:pt idx="172">
                  <c:v>2.2984301619581204E-2</c:v>
                </c:pt>
                <c:pt idx="173">
                  <c:v>2.6642069116679989E-2</c:v>
                </c:pt>
                <c:pt idx="174">
                  <c:v>3.5780359924241889E-2</c:v>
                </c:pt>
                <c:pt idx="175">
                  <c:v>4.8602896335863344E-2</c:v>
                </c:pt>
                <c:pt idx="176">
                  <c:v>5.5780369168909827E-2</c:v>
                </c:pt>
                <c:pt idx="177">
                  <c:v>4.6596426935409996E-2</c:v>
                </c:pt>
                <c:pt idx="178">
                  <c:v>3.4923248623232261E-2</c:v>
                </c:pt>
                <c:pt idx="179">
                  <c:v>3.4740309205800957E-2</c:v>
                </c:pt>
                <c:pt idx="180">
                  <c:v>3.8015094123048598E-2</c:v>
                </c:pt>
                <c:pt idx="181">
                  <c:v>4.9844838879403719E-2</c:v>
                </c:pt>
                <c:pt idx="182">
                  <c:v>6.1888703326884453E-2</c:v>
                </c:pt>
                <c:pt idx="183">
                  <c:v>6.6067583207031433E-2</c:v>
                </c:pt>
                <c:pt idx="184">
                  <c:v>6.7671088370691246E-2</c:v>
                </c:pt>
                <c:pt idx="185">
                  <c:v>7.1958395566032785E-2</c:v>
                </c:pt>
                <c:pt idx="186">
                  <c:v>7.37827485938507E-2</c:v>
                </c:pt>
                <c:pt idx="187">
                  <c:v>7.3103611163795934E-2</c:v>
                </c:pt>
                <c:pt idx="188">
                  <c:v>6.5444747001485837E-2</c:v>
                </c:pt>
                <c:pt idx="189">
                  <c:v>7.2799698666742518E-2</c:v>
                </c:pt>
                <c:pt idx="190">
                  <c:v>7.2801156372448217E-2</c:v>
                </c:pt>
                <c:pt idx="191">
                  <c:v>8.4065538414606067E-2</c:v>
                </c:pt>
                <c:pt idx="192">
                  <c:v>0.10291918717436577</c:v>
                </c:pt>
                <c:pt idx="193">
                  <c:v>0.10581419972650052</c:v>
                </c:pt>
                <c:pt idx="194">
                  <c:v>8.3437327786962445E-2</c:v>
                </c:pt>
                <c:pt idx="195">
                  <c:v>6.4437049440881022E-2</c:v>
                </c:pt>
                <c:pt idx="196">
                  <c:v>6.9720953147207609E-2</c:v>
                </c:pt>
                <c:pt idx="197">
                  <c:v>6.6788796899770908E-2</c:v>
                </c:pt>
                <c:pt idx="198">
                  <c:v>4.8809201341862396E-2</c:v>
                </c:pt>
                <c:pt idx="199">
                  <c:v>4.064674805405355E-2</c:v>
                </c:pt>
                <c:pt idx="200">
                  <c:v>2.8959512347651595E-2</c:v>
                </c:pt>
                <c:pt idx="201">
                  <c:v>4.3631485220660071E-2</c:v>
                </c:pt>
                <c:pt idx="202">
                  <c:v>3.0617983237687607E-2</c:v>
                </c:pt>
                <c:pt idx="203">
                  <c:v>2.6729299567400666E-2</c:v>
                </c:pt>
                <c:pt idx="204">
                  <c:v>3.4506315842873336E-2</c:v>
                </c:pt>
                <c:pt idx="205">
                  <c:v>3.4413926342240941E-2</c:v>
                </c:pt>
                <c:pt idx="206">
                  <c:v>3.2551587475440513E-2</c:v>
                </c:pt>
                <c:pt idx="207">
                  <c:v>3.9623759443045525E-2</c:v>
                </c:pt>
                <c:pt idx="208">
                  <c:v>3.7777561584369623E-2</c:v>
                </c:pt>
                <c:pt idx="209">
                  <c:v>3.7072543948124537E-2</c:v>
                </c:pt>
                <c:pt idx="210">
                  <c:v>3.7401770286463298E-2</c:v>
                </c:pt>
                <c:pt idx="211">
                  <c:v>4.0157048029413334E-2</c:v>
                </c:pt>
                <c:pt idx="212">
                  <c:v>5.0827052455865163E-2</c:v>
                </c:pt>
                <c:pt idx="213">
                  <c:v>1.991462770050112E-2</c:v>
                </c:pt>
                <c:pt idx="214">
                  <c:v>2.0212734022434065E-2</c:v>
                </c:pt>
                <c:pt idx="215">
                  <c:v>1.7421385095475639E-2</c:v>
                </c:pt>
                <c:pt idx="216">
                  <c:v>1.1144059847485011E-2</c:v>
                </c:pt>
                <c:pt idx="217">
                  <c:v>9.6286469529036633E-3</c:v>
                </c:pt>
                <c:pt idx="218">
                  <c:v>-2.5139775828718625E-3</c:v>
                </c:pt>
                <c:pt idx="219">
                  <c:v>-2.3944534846340737E-2</c:v>
                </c:pt>
                <c:pt idx="220">
                  <c:v>-2.1614134388297068E-2</c:v>
                </c:pt>
                <c:pt idx="221">
                  <c:v>-2.6198968292820979E-2</c:v>
                </c:pt>
                <c:pt idx="222">
                  <c:v>-3.8116348234488173E-2</c:v>
                </c:pt>
                <c:pt idx="223">
                  <c:v>-2.9499152492457492E-2</c:v>
                </c:pt>
                <c:pt idx="224">
                  <c:v>-3.2775999286400959E-2</c:v>
                </c:pt>
                <c:pt idx="225">
                  <c:v>-2.1213003142546039E-2</c:v>
                </c:pt>
                <c:pt idx="226">
                  <c:v>-2.0315388019680913E-2</c:v>
                </c:pt>
                <c:pt idx="227">
                  <c:v>-2.5362976406533511E-2</c:v>
                </c:pt>
                <c:pt idx="228">
                  <c:v>-3.4249672197856906E-2</c:v>
                </c:pt>
                <c:pt idx="229">
                  <c:v>-5.8184167764883554E-2</c:v>
                </c:pt>
                <c:pt idx="230">
                  <c:v>-5.9565293213057036E-2</c:v>
                </c:pt>
                <c:pt idx="231">
                  <c:v>-7.2758346106514216E-2</c:v>
                </c:pt>
                <c:pt idx="232">
                  <c:v>-5.9827324159069883E-2</c:v>
                </c:pt>
                <c:pt idx="233">
                  <c:v>-4.25534648155107E-2</c:v>
                </c:pt>
                <c:pt idx="234">
                  <c:v>-2.7835081500421355E-2</c:v>
                </c:pt>
                <c:pt idx="235">
                  <c:v>-2.1500418839328073E-2</c:v>
                </c:pt>
                <c:pt idx="236">
                  <c:v>-1.449360422841528E-2</c:v>
                </c:pt>
                <c:pt idx="237">
                  <c:v>-2.7003835570480583E-2</c:v>
                </c:pt>
                <c:pt idx="238">
                  <c:v>-2.1069660657373368E-2</c:v>
                </c:pt>
                <c:pt idx="239">
                  <c:v>3.5152739971759939E-3</c:v>
                </c:pt>
                <c:pt idx="240">
                  <c:v>1.0253928905209264E-2</c:v>
                </c:pt>
                <c:pt idx="241">
                  <c:v>7.9267057447378608E-3</c:v>
                </c:pt>
                <c:pt idx="242">
                  <c:v>1.4544896553300379E-2</c:v>
                </c:pt>
                <c:pt idx="243">
                  <c:v>1.4055062079795899E-2</c:v>
                </c:pt>
                <c:pt idx="244">
                  <c:v>-2.2841274085623198E-3</c:v>
                </c:pt>
                <c:pt idx="245">
                  <c:v>-7.1419609508460713E-4</c:v>
                </c:pt>
                <c:pt idx="246">
                  <c:v>6.0594932060227258E-3</c:v>
                </c:pt>
                <c:pt idx="247">
                  <c:v>1.0132307233098103E-2</c:v>
                </c:pt>
                <c:pt idx="248">
                  <c:v>-8.9222671545028387E-3</c:v>
                </c:pt>
                <c:pt idx="249">
                  <c:v>3.6235137180458121E-3</c:v>
                </c:pt>
                <c:pt idx="250">
                  <c:v>8.0384402334239269E-3</c:v>
                </c:pt>
                <c:pt idx="251">
                  <c:v>1.5461065872099056E-2</c:v>
                </c:pt>
                <c:pt idx="252">
                  <c:v>2.3574502288834287E-2</c:v>
                </c:pt>
                <c:pt idx="253">
                  <c:v>4.1434361374668605E-2</c:v>
                </c:pt>
                <c:pt idx="254">
                  <c:v>2.9325911118759818E-2</c:v>
                </c:pt>
                <c:pt idx="255">
                  <c:v>2.7069418137108281E-2</c:v>
                </c:pt>
                <c:pt idx="256">
                  <c:v>2.3669029609388437E-2</c:v>
                </c:pt>
                <c:pt idx="257">
                  <c:v>5.6499537641427233E-2</c:v>
                </c:pt>
                <c:pt idx="258">
                  <c:v>6.9890730702182102E-2</c:v>
                </c:pt>
                <c:pt idx="259">
                  <c:v>7.3653346622657212E-2</c:v>
                </c:pt>
                <c:pt idx="260">
                  <c:v>6.7620580735490154E-2</c:v>
                </c:pt>
                <c:pt idx="261">
                  <c:v>5.5997248554990442E-2</c:v>
                </c:pt>
                <c:pt idx="262">
                  <c:v>7.335945019957868E-2</c:v>
                </c:pt>
                <c:pt idx="263">
                  <c:v>9.4784979152914062E-2</c:v>
                </c:pt>
                <c:pt idx="264">
                  <c:v>7.6106373656004589E-2</c:v>
                </c:pt>
                <c:pt idx="265">
                  <c:v>5.9307050569717967E-2</c:v>
                </c:pt>
                <c:pt idx="266">
                  <c:v>5.2639059669720822E-2</c:v>
                </c:pt>
                <c:pt idx="267">
                  <c:v>4.6651270207852091E-2</c:v>
                </c:pt>
                <c:pt idx="268">
                  <c:v>5.6215875333986087E-2</c:v>
                </c:pt>
                <c:pt idx="269">
                  <c:v>5.1152510262077566E-2</c:v>
                </c:pt>
                <c:pt idx="270">
                  <c:v>5.8509606703626593E-2</c:v>
                </c:pt>
                <c:pt idx="271">
                  <c:v>6.4811250330567116E-2</c:v>
                </c:pt>
                <c:pt idx="272">
                  <c:v>8.7959981326436454E-2</c:v>
                </c:pt>
                <c:pt idx="273">
                  <c:v>0.10370821008761788</c:v>
                </c:pt>
                <c:pt idx="274">
                  <c:v>8.124732045306815E-2</c:v>
                </c:pt>
                <c:pt idx="275">
                  <c:v>7.619324100479874E-2</c:v>
                </c:pt>
                <c:pt idx="276">
                  <c:v>6.6078249934752087E-2</c:v>
                </c:pt>
                <c:pt idx="277">
                  <c:v>5.8831351262887965E-2</c:v>
                </c:pt>
                <c:pt idx="278">
                  <c:v>4.7794616909747623E-2</c:v>
                </c:pt>
                <c:pt idx="279">
                  <c:v>1.1982230113970704E-2</c:v>
                </c:pt>
                <c:pt idx="280">
                  <c:v>2.9276612349798725E-2</c:v>
                </c:pt>
                <c:pt idx="281">
                  <c:v>3.8828867979827653E-2</c:v>
                </c:pt>
                <c:pt idx="282">
                  <c:v>2.9114042224029912E-2</c:v>
                </c:pt>
                <c:pt idx="283">
                  <c:v>1.8454941267774139E-2</c:v>
                </c:pt>
                <c:pt idx="284">
                  <c:v>8.4928600571194668E-3</c:v>
                </c:pt>
                <c:pt idx="285">
                  <c:v>8.2649190719907839E-3</c:v>
                </c:pt>
                <c:pt idx="286">
                  <c:v>1.7508060771348699E-2</c:v>
                </c:pt>
                <c:pt idx="287">
                  <c:v>2.8960390395185165E-3</c:v>
                </c:pt>
                <c:pt idx="288">
                  <c:v>-7.0568647127723372E-3</c:v>
                </c:pt>
                <c:pt idx="289">
                  <c:v>-1.6647832819829289E-2</c:v>
                </c:pt>
                <c:pt idx="290">
                  <c:v>-1.3901033322908596E-2</c:v>
                </c:pt>
                <c:pt idx="291">
                  <c:v>-2.5176435416209397E-2</c:v>
                </c:pt>
                <c:pt idx="292">
                  <c:v>-2.727521232772212E-2</c:v>
                </c:pt>
                <c:pt idx="293">
                  <c:v>-3.1787722772277149E-2</c:v>
                </c:pt>
                <c:pt idx="294">
                  <c:v>-1.457641702679624E-2</c:v>
                </c:pt>
                <c:pt idx="295">
                  <c:v>-1.0796574567781492E-2</c:v>
                </c:pt>
                <c:pt idx="296">
                  <c:v>2.2817376359764996E-3</c:v>
                </c:pt>
                <c:pt idx="297">
                  <c:v>1.8809944139966284E-2</c:v>
                </c:pt>
                <c:pt idx="298">
                  <c:v>4.8100026848739708E-2</c:v>
                </c:pt>
                <c:pt idx="299">
                  <c:v>3.4768948638772335E-2</c:v>
                </c:pt>
                <c:pt idx="300">
                  <c:v>4.9285748346355795E-2</c:v>
                </c:pt>
                <c:pt idx="301">
                  <c:v>4.5187034112712743E-2</c:v>
                </c:pt>
                <c:pt idx="302">
                  <c:v>1.6787912702853847E-2</c:v>
                </c:pt>
                <c:pt idx="303">
                  <c:v>-1.5972929704555439E-2</c:v>
                </c:pt>
                <c:pt idx="304">
                  <c:v>-2.8715095123043599E-2</c:v>
                </c:pt>
                <c:pt idx="305">
                  <c:v>-1.3240045190573424E-2</c:v>
                </c:pt>
                <c:pt idx="306">
                  <c:v>-1.5763533736149804E-2</c:v>
                </c:pt>
                <c:pt idx="307">
                  <c:v>-2.0980996059338786E-3</c:v>
                </c:pt>
                <c:pt idx="308">
                  <c:v>7.0875442971518599E-3</c:v>
                </c:pt>
                <c:pt idx="309">
                  <c:v>-5.4740333036989997E-3</c:v>
                </c:pt>
                <c:pt idx="310">
                  <c:v>-1.3896057489975022E-2</c:v>
                </c:pt>
                <c:pt idx="311">
                  <c:v>9.2000026861320805E-3</c:v>
                </c:pt>
                <c:pt idx="312">
                  <c:v>4.3727952001333392E-2</c:v>
                </c:pt>
                <c:pt idx="313">
                  <c:v>1.4204132909618528E-2</c:v>
                </c:pt>
                <c:pt idx="314">
                  <c:v>7.4780762547415058E-3</c:v>
                </c:pt>
                <c:pt idx="315">
                  <c:v>1.3325841707819919E-2</c:v>
                </c:pt>
                <c:pt idx="316">
                  <c:v>2.2361274446491164E-2</c:v>
                </c:pt>
                <c:pt idx="317">
                  <c:v>3.3338813873988737E-2</c:v>
                </c:pt>
                <c:pt idx="318">
                  <c:v>3.5537181526739348E-2</c:v>
                </c:pt>
                <c:pt idx="319">
                  <c:v>2.9758150403771833E-2</c:v>
                </c:pt>
                <c:pt idx="320">
                  <c:v>8.2627380096837122E-2</c:v>
                </c:pt>
                <c:pt idx="321">
                  <c:v>3.6264572789940441E-2</c:v>
                </c:pt>
                <c:pt idx="322">
                  <c:v>2.5076967699775299E-2</c:v>
                </c:pt>
                <c:pt idx="323">
                  <c:v>3.0327891942140139E-2</c:v>
                </c:pt>
                <c:pt idx="324">
                  <c:v>2.9198603560425695E-2</c:v>
                </c:pt>
                <c:pt idx="325">
                  <c:v>4.5029384984686782E-2</c:v>
                </c:pt>
                <c:pt idx="326">
                  <c:v>8.1139760768195845E-2</c:v>
                </c:pt>
                <c:pt idx="327">
                  <c:v>6.4238422674959494E-2</c:v>
                </c:pt>
                <c:pt idx="328">
                  <c:v>5.6879309851497917E-2</c:v>
                </c:pt>
                <c:pt idx="329">
                  <c:v>4.8770174078511586E-2</c:v>
                </c:pt>
                <c:pt idx="330">
                  <c:v>4.8099514298858947E-2</c:v>
                </c:pt>
                <c:pt idx="331">
                  <c:v>2.9868657214809469E-2</c:v>
                </c:pt>
                <c:pt idx="332">
                  <c:v>3.263962408157095E-2</c:v>
                </c:pt>
                <c:pt idx="333">
                  <c:v>-1.8885773867888256E-3</c:v>
                </c:pt>
                <c:pt idx="334">
                  <c:v>-2.4667667456883424E-2</c:v>
                </c:pt>
                <c:pt idx="335">
                  <c:v>-1.9315384167616911E-2</c:v>
                </c:pt>
                <c:pt idx="336">
                  <c:v>-2.6738567174113048E-2</c:v>
                </c:pt>
                <c:pt idx="337">
                  <c:v>-1.8666022463193599E-2</c:v>
                </c:pt>
                <c:pt idx="338">
                  <c:v>-2.6004551221652683E-2</c:v>
                </c:pt>
                <c:pt idx="339">
                  <c:v>-1.640765235433439E-2</c:v>
                </c:pt>
                <c:pt idx="340">
                  <c:v>-1.4707836343380465E-2</c:v>
                </c:pt>
                <c:pt idx="341">
                  <c:v>-2.4271943313529998E-2</c:v>
                </c:pt>
                <c:pt idx="342">
                  <c:v>-4.1478428397854539E-2</c:v>
                </c:pt>
                <c:pt idx="343">
                  <c:v>-4.241834234113262E-2</c:v>
                </c:pt>
                <c:pt idx="344">
                  <c:v>-5.8028938246074468E-2</c:v>
                </c:pt>
                <c:pt idx="345">
                  <c:v>-6.751082279221543E-2</c:v>
                </c:pt>
                <c:pt idx="346">
                  <c:v>-5.4101556154770747E-2</c:v>
                </c:pt>
                <c:pt idx="347">
                  <c:v>-4.7361347607956628E-2</c:v>
                </c:pt>
                <c:pt idx="348">
                  <c:v>-3.235589178521503E-2</c:v>
                </c:pt>
                <c:pt idx="349">
                  <c:v>-3.8012305767024634E-2</c:v>
                </c:pt>
                <c:pt idx="350">
                  <c:v>-3.4905875827868638E-2</c:v>
                </c:pt>
                <c:pt idx="351">
                  <c:v>-1.961463134780117E-2</c:v>
                </c:pt>
                <c:pt idx="352">
                  <c:v>-1.3013135339910331E-2</c:v>
                </c:pt>
                <c:pt idx="353">
                  <c:v>1.8893143195957141E-3</c:v>
                </c:pt>
                <c:pt idx="354">
                  <c:v>1.2063164399235271E-2</c:v>
                </c:pt>
                <c:pt idx="355">
                  <c:v>3.1447176151324641E-3</c:v>
                </c:pt>
                <c:pt idx="356">
                  <c:v>-1.3089587782608603E-2</c:v>
                </c:pt>
                <c:pt idx="357">
                  <c:v>-2.222244601321921E-3</c:v>
                </c:pt>
                <c:pt idx="358">
                  <c:v>1.1865330879847313E-2</c:v>
                </c:pt>
                <c:pt idx="359">
                  <c:v>2.1344645547995977E-3</c:v>
                </c:pt>
                <c:pt idx="360">
                  <c:v>1.353347790729198E-2</c:v>
                </c:pt>
                <c:pt idx="361">
                  <c:v>5.3976491729192944E-3</c:v>
                </c:pt>
                <c:pt idx="362">
                  <c:v>1.9731657574230343E-2</c:v>
                </c:pt>
                <c:pt idx="363">
                  <c:v>3.2793170605918798E-2</c:v>
                </c:pt>
                <c:pt idx="364">
                  <c:v>6.3043002497681133E-2</c:v>
                </c:pt>
                <c:pt idx="365">
                  <c:v>6.1192733840436331E-2</c:v>
                </c:pt>
                <c:pt idx="366">
                  <c:v>8.9055016524397734E-2</c:v>
                </c:pt>
                <c:pt idx="367">
                  <c:v>9.197205496095906E-2</c:v>
                </c:pt>
                <c:pt idx="368">
                  <c:v>0.11339171980268392</c:v>
                </c:pt>
                <c:pt idx="369">
                  <c:v>0.11972291203764218</c:v>
                </c:pt>
                <c:pt idx="370">
                  <c:v>0.14858988878780566</c:v>
                </c:pt>
                <c:pt idx="371">
                  <c:v>0.1493931633448391</c:v>
                </c:pt>
                <c:pt idx="372">
                  <c:v>0.14045552346144774</c:v>
                </c:pt>
                <c:pt idx="373">
                  <c:v>0.11659084952301635</c:v>
                </c:pt>
                <c:pt idx="374">
                  <c:v>0.11310370593898633</c:v>
                </c:pt>
                <c:pt idx="375">
                  <c:v>0.13840040144935029</c:v>
                </c:pt>
                <c:pt idx="376">
                  <c:v>0.10554478033544323</c:v>
                </c:pt>
                <c:pt idx="377">
                  <c:v>0.11360022550195858</c:v>
                </c:pt>
                <c:pt idx="378">
                  <c:v>0.12778919420247692</c:v>
                </c:pt>
                <c:pt idx="379">
                  <c:v>0.14402678883553199</c:v>
                </c:pt>
                <c:pt idx="380">
                  <c:v>0.13068999566407125</c:v>
                </c:pt>
                <c:pt idx="381">
                  <c:v>0.12124859891228734</c:v>
                </c:pt>
                <c:pt idx="382">
                  <c:v>0.10893477830841847</c:v>
                </c:pt>
                <c:pt idx="383">
                  <c:v>0.11705359925210335</c:v>
                </c:pt>
                <c:pt idx="384">
                  <c:v>0.12188895753005435</c:v>
                </c:pt>
                <c:pt idx="385">
                  <c:v>0.1128215444012719</c:v>
                </c:pt>
                <c:pt idx="386">
                  <c:v>0.1195100121466981</c:v>
                </c:pt>
                <c:pt idx="387">
                  <c:v>0.12502401434456845</c:v>
                </c:pt>
                <c:pt idx="388">
                  <c:v>0.1380564884181521</c:v>
                </c:pt>
                <c:pt idx="389">
                  <c:v>0.14340853610236981</c:v>
                </c:pt>
                <c:pt idx="390">
                  <c:v>0.14520894892359637</c:v>
                </c:pt>
                <c:pt idx="391">
                  <c:v>0.15522702124185961</c:v>
                </c:pt>
                <c:pt idx="392">
                  <c:v>0.18338811498930463</c:v>
                </c:pt>
                <c:pt idx="393">
                  <c:v>0.18977764167220634</c:v>
                </c:pt>
                <c:pt idx="394">
                  <c:v>0.19934084904920102</c:v>
                </c:pt>
                <c:pt idx="395">
                  <c:v>0.22880313540934494</c:v>
                </c:pt>
                <c:pt idx="396">
                  <c:v>0.23574905250197187</c:v>
                </c:pt>
                <c:pt idx="397">
                  <c:v>0.24946045595814925</c:v>
                </c:pt>
                <c:pt idx="398">
                  <c:v>0.21902068434288124</c:v>
                </c:pt>
                <c:pt idx="399">
                  <c:v>0.24158954609032213</c:v>
                </c:pt>
                <c:pt idx="400">
                  <c:v>0.23235423559049395</c:v>
                </c:pt>
                <c:pt idx="401">
                  <c:v>0.21154437980859453</c:v>
                </c:pt>
                <c:pt idx="402">
                  <c:v>0.1909509801369329</c:v>
                </c:pt>
                <c:pt idx="403">
                  <c:v>0.19324507492062315</c:v>
                </c:pt>
                <c:pt idx="404">
                  <c:v>0.20462667267855883</c:v>
                </c:pt>
                <c:pt idx="405">
                  <c:v>0.21584606593439437</c:v>
                </c:pt>
                <c:pt idx="406">
                  <c:v>0.22662744644236965</c:v>
                </c:pt>
                <c:pt idx="407">
                  <c:v>0.22677795385466126</c:v>
                </c:pt>
                <c:pt idx="408">
                  <c:v>0.22984953776784023</c:v>
                </c:pt>
                <c:pt idx="409">
                  <c:v>0.21758012808756333</c:v>
                </c:pt>
                <c:pt idx="410">
                  <c:v>0.21280946707735215</c:v>
                </c:pt>
                <c:pt idx="411">
                  <c:v>0.19790284381610124</c:v>
                </c:pt>
                <c:pt idx="412">
                  <c:v>0.19204499220485571</c:v>
                </c:pt>
                <c:pt idx="413">
                  <c:v>0.20821540024675222</c:v>
                </c:pt>
                <c:pt idx="414">
                  <c:v>0.21229042139732401</c:v>
                </c:pt>
                <c:pt idx="415">
                  <c:v>0.21318868977898453</c:v>
                </c:pt>
                <c:pt idx="416">
                  <c:v>0.21575104059404504</c:v>
                </c:pt>
                <c:pt idx="417">
                  <c:v>0.20649080403878606</c:v>
                </c:pt>
                <c:pt idx="418">
                  <c:v>0.20071308351688244</c:v>
                </c:pt>
                <c:pt idx="419">
                  <c:v>0.19690915252322738</c:v>
                </c:pt>
                <c:pt idx="420">
                  <c:v>0.19414159391247066</c:v>
                </c:pt>
                <c:pt idx="421">
                  <c:v>0.17910104208808209</c:v>
                </c:pt>
                <c:pt idx="422">
                  <c:v>0.1810742673062784</c:v>
                </c:pt>
                <c:pt idx="423">
                  <c:v>0.19484918448956789</c:v>
                </c:pt>
                <c:pt idx="424">
                  <c:v>0.19017987667002045</c:v>
                </c:pt>
                <c:pt idx="425">
                  <c:v>0.16933326882805422</c:v>
                </c:pt>
                <c:pt idx="426">
                  <c:v>0.15564942569882678</c:v>
                </c:pt>
                <c:pt idx="427">
                  <c:v>0.14899793558903074</c:v>
                </c:pt>
                <c:pt idx="428">
                  <c:v>0.14617251253646679</c:v>
                </c:pt>
                <c:pt idx="429">
                  <c:v>0.13314244810307807</c:v>
                </c:pt>
                <c:pt idx="430">
                  <c:v>0.12622839089605797</c:v>
                </c:pt>
                <c:pt idx="431">
                  <c:v>0.13356688411049356</c:v>
                </c:pt>
                <c:pt idx="432">
                  <c:v>0.13092470995474659</c:v>
                </c:pt>
                <c:pt idx="433">
                  <c:v>0.13102069959561713</c:v>
                </c:pt>
                <c:pt idx="434">
                  <c:v>0.12644458650626178</c:v>
                </c:pt>
                <c:pt idx="435">
                  <c:v>0.11883980436641983</c:v>
                </c:pt>
                <c:pt idx="436">
                  <c:v>0.10337685285167386</c:v>
                </c:pt>
                <c:pt idx="437">
                  <c:v>9.4056524947899955E-2</c:v>
                </c:pt>
                <c:pt idx="438">
                  <c:v>9.402710878568743E-2</c:v>
                </c:pt>
                <c:pt idx="439">
                  <c:v>0.10275224540827543</c:v>
                </c:pt>
                <c:pt idx="440">
                  <c:v>0.11704967753762063</c:v>
                </c:pt>
                <c:pt idx="441">
                  <c:v>0.11673238129949293</c:v>
                </c:pt>
                <c:pt idx="442">
                  <c:v>0.11656561253335451</c:v>
                </c:pt>
                <c:pt idx="443">
                  <c:v>0.12248479370093346</c:v>
                </c:pt>
                <c:pt idx="444">
                  <c:v>0.11768239748342157</c:v>
                </c:pt>
                <c:pt idx="445">
                  <c:v>0.12343089946736563</c:v>
                </c:pt>
                <c:pt idx="446">
                  <c:v>0.10115790813080539</c:v>
                </c:pt>
                <c:pt idx="447">
                  <c:v>0.11281818659934784</c:v>
                </c:pt>
                <c:pt idx="448">
                  <c:v>0.11626078833806974</c:v>
                </c:pt>
                <c:pt idx="449">
                  <c:v>0.10656841719845178</c:v>
                </c:pt>
                <c:pt idx="450">
                  <c:v>0.11503260291058925</c:v>
                </c:pt>
                <c:pt idx="451">
                  <c:v>0.12151585571236478</c:v>
                </c:pt>
                <c:pt idx="452">
                  <c:v>0.11731333424002788</c:v>
                </c:pt>
                <c:pt idx="453">
                  <c:v>0.11748580886251081</c:v>
                </c:pt>
                <c:pt idx="454">
                  <c:v>0.11607200174611942</c:v>
                </c:pt>
                <c:pt idx="455">
                  <c:v>0.11599345239424763</c:v>
                </c:pt>
                <c:pt idx="456">
                  <c:v>0.1294023940066662</c:v>
                </c:pt>
                <c:pt idx="457">
                  <c:v>0.1206776484482055</c:v>
                </c:pt>
                <c:pt idx="458">
                  <c:v>0.14975121277621617</c:v>
                </c:pt>
                <c:pt idx="459">
                  <c:v>0.15104079824501193</c:v>
                </c:pt>
                <c:pt idx="460">
                  <c:v>0.14191340208851111</c:v>
                </c:pt>
                <c:pt idx="461">
                  <c:v>0.14662543738302536</c:v>
                </c:pt>
                <c:pt idx="462">
                  <c:v>0.1378551446662275</c:v>
                </c:pt>
                <c:pt idx="463">
                  <c:v>0.14915009978316673</c:v>
                </c:pt>
                <c:pt idx="464">
                  <c:v>0.17215480418587892</c:v>
                </c:pt>
                <c:pt idx="465">
                  <c:v>0.17282529723710383</c:v>
                </c:pt>
                <c:pt idx="466">
                  <c:v>0.18167175081733999</c:v>
                </c:pt>
                <c:pt idx="467">
                  <c:v>0.1875774696113679</c:v>
                </c:pt>
                <c:pt idx="468">
                  <c:v>0.16610640385451814</c:v>
                </c:pt>
                <c:pt idx="469">
                  <c:v>0.17870000341565051</c:v>
                </c:pt>
                <c:pt idx="470">
                  <c:v>0.1441486589423886</c:v>
                </c:pt>
                <c:pt idx="471">
                  <c:v>0.14234656763911624</c:v>
                </c:pt>
                <c:pt idx="472">
                  <c:v>0.15009277301535562</c:v>
                </c:pt>
                <c:pt idx="473">
                  <c:v>0.14553912110034695</c:v>
                </c:pt>
                <c:pt idx="474">
                  <c:v>0.17534761138168298</c:v>
                </c:pt>
                <c:pt idx="475">
                  <c:v>0.1737969446963743</c:v>
                </c:pt>
                <c:pt idx="476">
                  <c:v>0.18257605072537575</c:v>
                </c:pt>
                <c:pt idx="477">
                  <c:v>0.1738260288489446</c:v>
                </c:pt>
                <c:pt idx="478">
                  <c:v>0.16683382362313548</c:v>
                </c:pt>
                <c:pt idx="479">
                  <c:v>0.16013960701488728</c:v>
                </c:pt>
                <c:pt idx="480">
                  <c:v>0.1510027474350637</c:v>
                </c:pt>
                <c:pt idx="481">
                  <c:v>0.14547283302783853</c:v>
                </c:pt>
                <c:pt idx="482">
                  <c:v>0.14108055778424644</c:v>
                </c:pt>
                <c:pt idx="483">
                  <c:v>0.11416998172594184</c:v>
                </c:pt>
                <c:pt idx="484">
                  <c:v>9.9483411778211517E-2</c:v>
                </c:pt>
                <c:pt idx="485">
                  <c:v>8.6201579886626023E-2</c:v>
                </c:pt>
                <c:pt idx="486">
                  <c:v>8.6971602697095474E-2</c:v>
                </c:pt>
                <c:pt idx="487">
                  <c:v>8.2941804935188657E-2</c:v>
                </c:pt>
                <c:pt idx="488">
                  <c:v>8.411329532732581E-2</c:v>
                </c:pt>
                <c:pt idx="489">
                  <c:v>8.0611829741615848E-2</c:v>
                </c:pt>
                <c:pt idx="490">
                  <c:v>8.7564428218674273E-2</c:v>
                </c:pt>
                <c:pt idx="491">
                  <c:v>8.8747146200965243E-2</c:v>
                </c:pt>
                <c:pt idx="492">
                  <c:v>0.10227561065698842</c:v>
                </c:pt>
                <c:pt idx="493">
                  <c:v>0.11319948186528483</c:v>
                </c:pt>
                <c:pt idx="494">
                  <c:v>0.10291965672147274</c:v>
                </c:pt>
                <c:pt idx="495">
                  <c:v>0.1002351407649742</c:v>
                </c:pt>
                <c:pt idx="496">
                  <c:v>9.9573719725498444E-2</c:v>
                </c:pt>
                <c:pt idx="497">
                  <c:v>0.10568015679965259</c:v>
                </c:pt>
                <c:pt idx="498">
                  <c:v>0.12250877558543971</c:v>
                </c:pt>
                <c:pt idx="499">
                  <c:v>0.13132722648601192</c:v>
                </c:pt>
                <c:pt idx="500">
                  <c:v>0.13891081805122374</c:v>
                </c:pt>
                <c:pt idx="501">
                  <c:v>0.13311131457457503</c:v>
                </c:pt>
                <c:pt idx="502">
                  <c:v>0.13447225055749867</c:v>
                </c:pt>
                <c:pt idx="503">
                  <c:v>0.12415820621396878</c:v>
                </c:pt>
                <c:pt idx="504">
                  <c:v>0.12158196760399953</c:v>
                </c:pt>
                <c:pt idx="505">
                  <c:v>0.11777730614623882</c:v>
                </c:pt>
                <c:pt idx="506">
                  <c:v>0.12201461506597644</c:v>
                </c:pt>
                <c:pt idx="507">
                  <c:v>0.12278512368189176</c:v>
                </c:pt>
                <c:pt idx="508">
                  <c:v>0.12396939505559557</c:v>
                </c:pt>
                <c:pt idx="509">
                  <c:v>0.13479813324145695</c:v>
                </c:pt>
                <c:pt idx="510">
                  <c:v>0.15539981963024196</c:v>
                </c:pt>
                <c:pt idx="511">
                  <c:v>0.1674134969556329</c:v>
                </c:pt>
                <c:pt idx="512">
                  <c:v>0.17765729416214859</c:v>
                </c:pt>
                <c:pt idx="513">
                  <c:v>0.17552211977801657</c:v>
                </c:pt>
                <c:pt idx="514">
                  <c:v>0.18281133895116275</c:v>
                </c:pt>
                <c:pt idx="515">
                  <c:v>0.1858857720495326</c:v>
                </c:pt>
                <c:pt idx="516">
                  <c:v>0.17493791065421727</c:v>
                </c:pt>
                <c:pt idx="517">
                  <c:v>0.17462321001265368</c:v>
                </c:pt>
                <c:pt idx="518">
                  <c:v>0.20210912454541985</c:v>
                </c:pt>
                <c:pt idx="519">
                  <c:v>0.22439380034343048</c:v>
                </c:pt>
                <c:pt idx="520">
                  <c:v>0.21582398192342844</c:v>
                </c:pt>
                <c:pt idx="521">
                  <c:v>0.21893718762320202</c:v>
                </c:pt>
                <c:pt idx="522">
                  <c:v>0.20942775904762834</c:v>
                </c:pt>
                <c:pt idx="523">
                  <c:v>0.22747626607912386</c:v>
                </c:pt>
                <c:pt idx="524">
                  <c:v>0.26642961584474278</c:v>
                </c:pt>
                <c:pt idx="525">
                  <c:v>0.25167744655539237</c:v>
                </c:pt>
                <c:pt idx="526">
                  <c:v>0.25155739751659545</c:v>
                </c:pt>
                <c:pt idx="527">
                  <c:v>0.25701428127105919</c:v>
                </c:pt>
                <c:pt idx="528">
                  <c:v>0.25469157647301954</c:v>
                </c:pt>
                <c:pt idx="529">
                  <c:v>0.26025561773206407</c:v>
                </c:pt>
                <c:pt idx="530">
                  <c:v>0.25089138185929216</c:v>
                </c:pt>
                <c:pt idx="531">
                  <c:v>0.2448514571468976</c:v>
                </c:pt>
                <c:pt idx="532">
                  <c:v>0.26948937828883257</c:v>
                </c:pt>
                <c:pt idx="533">
                  <c:v>0.27325785444099249</c:v>
                </c:pt>
                <c:pt idx="534">
                  <c:v>0.2714575694080672</c:v>
                </c:pt>
                <c:pt idx="535">
                  <c:v>0.25950964718674951</c:v>
                </c:pt>
                <c:pt idx="536">
                  <c:v>0.27357465620462951</c:v>
                </c:pt>
                <c:pt idx="537">
                  <c:v>0.27990994258676505</c:v>
                </c:pt>
                <c:pt idx="538">
                  <c:v>0.29228513835440695</c:v>
                </c:pt>
                <c:pt idx="539">
                  <c:v>0.2958047973100657</c:v>
                </c:pt>
                <c:pt idx="540">
                  <c:v>0.29545684707081454</c:v>
                </c:pt>
                <c:pt idx="541">
                  <c:v>0.26574500768049147</c:v>
                </c:pt>
                <c:pt idx="542">
                  <c:v>0.25529294242015732</c:v>
                </c:pt>
                <c:pt idx="543">
                  <c:v>0.27151630706174568</c:v>
                </c:pt>
                <c:pt idx="544">
                  <c:v>0.25140572977410591</c:v>
                </c:pt>
                <c:pt idx="545">
                  <c:v>0.26278955022333017</c:v>
                </c:pt>
                <c:pt idx="546">
                  <c:v>0.26022269804497511</c:v>
                </c:pt>
                <c:pt idx="547">
                  <c:v>0.29921664650885349</c:v>
                </c:pt>
                <c:pt idx="548">
                  <c:v>0.31593472159195968</c:v>
                </c:pt>
                <c:pt idx="549">
                  <c:v>0.3330977097386596</c:v>
                </c:pt>
                <c:pt idx="550">
                  <c:v>0.32418399116199659</c:v>
                </c:pt>
                <c:pt idx="551">
                  <c:v>0.34100682599603305</c:v>
                </c:pt>
                <c:pt idx="552">
                  <c:v>0.33789101985255465</c:v>
                </c:pt>
                <c:pt idx="553">
                  <c:v>0.33894408298161727</c:v>
                </c:pt>
                <c:pt idx="554">
                  <c:v>0.34654801244128386</c:v>
                </c:pt>
                <c:pt idx="555">
                  <c:v>0.34124827206721142</c:v>
                </c:pt>
                <c:pt idx="556">
                  <c:v>0.32826068151420995</c:v>
                </c:pt>
                <c:pt idx="557">
                  <c:v>0.30905316664559779</c:v>
                </c:pt>
                <c:pt idx="558">
                  <c:v>0.3174678756114373</c:v>
                </c:pt>
                <c:pt idx="559">
                  <c:v>0.33702224757558463</c:v>
                </c:pt>
                <c:pt idx="560">
                  <c:v>0.3385753128152369</c:v>
                </c:pt>
                <c:pt idx="561">
                  <c:v>0.34078253150837967</c:v>
                </c:pt>
                <c:pt idx="562">
                  <c:v>0.3419143117593435</c:v>
                </c:pt>
                <c:pt idx="563">
                  <c:v>0.35110420922490415</c:v>
                </c:pt>
                <c:pt idx="564">
                  <c:v>0.34739752253382994</c:v>
                </c:pt>
                <c:pt idx="565">
                  <c:v>0.36006557618873614</c:v>
                </c:pt>
                <c:pt idx="566">
                  <c:v>0.38169216223753399</c:v>
                </c:pt>
                <c:pt idx="567">
                  <c:v>0.38106942574189917</c:v>
                </c:pt>
                <c:pt idx="568">
                  <c:v>0.3870284235959931</c:v>
                </c:pt>
                <c:pt idx="569">
                  <c:v>0.37609545870077743</c:v>
                </c:pt>
                <c:pt idx="570">
                  <c:v>0.38373138183383548</c:v>
                </c:pt>
                <c:pt idx="571">
                  <c:v>0.38765824403249938</c:v>
                </c:pt>
                <c:pt idx="572">
                  <c:v>0.40067867487017761</c:v>
                </c:pt>
                <c:pt idx="573">
                  <c:v>0.3795157278464949</c:v>
                </c:pt>
                <c:pt idx="574">
                  <c:v>0.36950137759559154</c:v>
                </c:pt>
                <c:pt idx="575">
                  <c:v>0.36944568236725073</c:v>
                </c:pt>
                <c:pt idx="576">
                  <c:v>0.37049571229300282</c:v>
                </c:pt>
                <c:pt idx="577">
                  <c:v>0.37408760988702205</c:v>
                </c:pt>
                <c:pt idx="578">
                  <c:v>0.35918696318434806</c:v>
                </c:pt>
                <c:pt idx="579">
                  <c:v>0.38707251080366745</c:v>
                </c:pt>
                <c:pt idx="580">
                  <c:v>0.38441233773035499</c:v>
                </c:pt>
                <c:pt idx="581">
                  <c:v>0.3846905344251883</c:v>
                </c:pt>
                <c:pt idx="582">
                  <c:v>0.35987476466366397</c:v>
                </c:pt>
                <c:pt idx="583">
                  <c:v>0.37123090570017658</c:v>
                </c:pt>
                <c:pt idx="584">
                  <c:v>0.38068043826719333</c:v>
                </c:pt>
                <c:pt idx="585">
                  <c:v>0.38275242047026259</c:v>
                </c:pt>
                <c:pt idx="586">
                  <c:v>0.388906245660807</c:v>
                </c:pt>
                <c:pt idx="587">
                  <c:v>0.40680719938371035</c:v>
                </c:pt>
                <c:pt idx="588">
                  <c:v>0.42014835900635927</c:v>
                </c:pt>
                <c:pt idx="589">
                  <c:v>0.43358687850940769</c:v>
                </c:pt>
                <c:pt idx="590">
                  <c:v>0.42849026879321883</c:v>
                </c:pt>
                <c:pt idx="591">
                  <c:v>0.41296620036612541</c:v>
                </c:pt>
                <c:pt idx="592">
                  <c:v>0.41116083810723913</c:v>
                </c:pt>
                <c:pt idx="593">
                  <c:v>0.4048601574503381</c:v>
                </c:pt>
                <c:pt idx="594">
                  <c:v>0.40353813214808376</c:v>
                </c:pt>
                <c:pt idx="595">
                  <c:v>0.40759471419250803</c:v>
                </c:pt>
                <c:pt idx="596">
                  <c:v>0.39842270762918508</c:v>
                </c:pt>
                <c:pt idx="597">
                  <c:v>0.39980122544180507</c:v>
                </c:pt>
                <c:pt idx="598">
                  <c:v>0.38726449002791852</c:v>
                </c:pt>
                <c:pt idx="599">
                  <c:v>0.37401622350596808</c:v>
                </c:pt>
                <c:pt idx="600">
                  <c:v>0.37094717057125592</c:v>
                </c:pt>
                <c:pt idx="601">
                  <c:v>0.36803101589160603</c:v>
                </c:pt>
                <c:pt idx="602">
                  <c:v>0.37165542415933528</c:v>
                </c:pt>
                <c:pt idx="603">
                  <c:v>0.38578240868587121</c:v>
                </c:pt>
                <c:pt idx="604">
                  <c:v>0.38328482969025779</c:v>
                </c:pt>
                <c:pt idx="605">
                  <c:v>0.38613705811162302</c:v>
                </c:pt>
                <c:pt idx="606">
                  <c:v>0.39171290615163001</c:v>
                </c:pt>
                <c:pt idx="607">
                  <c:v>0.3823735244659221</c:v>
                </c:pt>
                <c:pt idx="608">
                  <c:v>0.37929176618231164</c:v>
                </c:pt>
                <c:pt idx="609">
                  <c:v>0.37229874352564418</c:v>
                </c:pt>
                <c:pt idx="610">
                  <c:v>0.38014191825299148</c:v>
                </c:pt>
                <c:pt idx="611">
                  <c:v>0.36052383888870843</c:v>
                </c:pt>
                <c:pt idx="612">
                  <c:v>0.36563232233319809</c:v>
                </c:pt>
                <c:pt idx="613">
                  <c:v>0.33764933137141773</c:v>
                </c:pt>
                <c:pt idx="614">
                  <c:v>0.34267797621363627</c:v>
                </c:pt>
                <c:pt idx="615">
                  <c:v>0.31544899958295747</c:v>
                </c:pt>
                <c:pt idx="616">
                  <c:v>0.32194742331625115</c:v>
                </c:pt>
                <c:pt idx="617">
                  <c:v>0.32522686377189891</c:v>
                </c:pt>
                <c:pt idx="618">
                  <c:v>0.33017357248049795</c:v>
                </c:pt>
                <c:pt idx="619">
                  <c:v>0.33884033461568253</c:v>
                </c:pt>
                <c:pt idx="620">
                  <c:v>0.35670784080485651</c:v>
                </c:pt>
                <c:pt idx="621">
                  <c:v>0.37124713571502954</c:v>
                </c:pt>
                <c:pt idx="622">
                  <c:v>0.37514724923819842</c:v>
                </c:pt>
                <c:pt idx="623">
                  <c:v>0.36982391640866874</c:v>
                </c:pt>
                <c:pt idx="624">
                  <c:v>0.38243136750349782</c:v>
                </c:pt>
                <c:pt idx="625">
                  <c:v>0.38462356478333581</c:v>
                </c:pt>
                <c:pt idx="626">
                  <c:v>0.38171999807139079</c:v>
                </c:pt>
                <c:pt idx="627">
                  <c:v>0.36253364549986444</c:v>
                </c:pt>
                <c:pt idx="628">
                  <c:v>0.34769390737588246</c:v>
                </c:pt>
                <c:pt idx="629">
                  <c:v>0.33160015063815496</c:v>
                </c:pt>
                <c:pt idx="630">
                  <c:v>0.33849832555307491</c:v>
                </c:pt>
                <c:pt idx="631">
                  <c:v>0.38305304133474194</c:v>
                </c:pt>
                <c:pt idx="632">
                  <c:v>0.28540844464683257</c:v>
                </c:pt>
                <c:pt idx="633">
                  <c:v>0.32755761530943617</c:v>
                </c:pt>
                <c:pt idx="634">
                  <c:v>0.34553859330914949</c:v>
                </c:pt>
                <c:pt idx="635">
                  <c:v>0.35969000481048563</c:v>
                </c:pt>
                <c:pt idx="636">
                  <c:v>0.36977460657431527</c:v>
                </c:pt>
                <c:pt idx="637">
                  <c:v>0.37629586708151219</c:v>
                </c:pt>
                <c:pt idx="638">
                  <c:v>0.37866860023479032</c:v>
                </c:pt>
                <c:pt idx="639">
                  <c:v>0.37550005608105574</c:v>
                </c:pt>
                <c:pt idx="640">
                  <c:v>0.38113845704284688</c:v>
                </c:pt>
                <c:pt idx="641">
                  <c:v>0.39053757414413148</c:v>
                </c:pt>
                <c:pt idx="642">
                  <c:v>0.37348012693547239</c:v>
                </c:pt>
                <c:pt idx="643">
                  <c:v>0.38179238825063577</c:v>
                </c:pt>
                <c:pt idx="644">
                  <c:v>0.37260917471967514</c:v>
                </c:pt>
                <c:pt idx="645">
                  <c:v>0.37240124500106209</c:v>
                </c:pt>
                <c:pt idx="646">
                  <c:v>0.38596909694686765</c:v>
                </c:pt>
                <c:pt idx="647">
                  <c:v>0.40126656590764309</c:v>
                </c:pt>
                <c:pt idx="648">
                  <c:v>0.40278784898684505</c:v>
                </c:pt>
                <c:pt idx="649">
                  <c:v>0.39571874903331583</c:v>
                </c:pt>
                <c:pt idx="650">
                  <c:v>0.39628437323372556</c:v>
                </c:pt>
                <c:pt idx="651">
                  <c:v>0.38026780279975658</c:v>
                </c:pt>
                <c:pt idx="652">
                  <c:v>0.38257920673767765</c:v>
                </c:pt>
                <c:pt idx="653">
                  <c:v>0.38403785927198819</c:v>
                </c:pt>
                <c:pt idx="654">
                  <c:v>0.3850318125948955</c:v>
                </c:pt>
                <c:pt idx="655">
                  <c:v>0.37592579836538387</c:v>
                </c:pt>
                <c:pt idx="656">
                  <c:v>0.39254387288785297</c:v>
                </c:pt>
                <c:pt idx="657">
                  <c:v>0.38806312769010054</c:v>
                </c:pt>
                <c:pt idx="658">
                  <c:v>0.38186268620855368</c:v>
                </c:pt>
                <c:pt idx="659">
                  <c:v>0.38786014103677369</c:v>
                </c:pt>
                <c:pt idx="660">
                  <c:v>0.39617358140989767</c:v>
                </c:pt>
                <c:pt idx="661">
                  <c:v>0.38405172542341526</c:v>
                </c:pt>
                <c:pt idx="662">
                  <c:v>0.375650854519753</c:v>
                </c:pt>
                <c:pt idx="663">
                  <c:v>0.35452821242294918</c:v>
                </c:pt>
                <c:pt idx="664">
                  <c:v>0.35326923644085295</c:v>
                </c:pt>
                <c:pt idx="665">
                  <c:v>0.34165368445449773</c:v>
                </c:pt>
                <c:pt idx="666">
                  <c:v>0.35595381056890862</c:v>
                </c:pt>
                <c:pt idx="667">
                  <c:v>0.35885242645336679</c:v>
                </c:pt>
                <c:pt idx="668">
                  <c:v>0.37848066805153602</c:v>
                </c:pt>
                <c:pt idx="669">
                  <c:v>0.37815611192930776</c:v>
                </c:pt>
                <c:pt idx="670">
                  <c:v>0.38546148754078202</c:v>
                </c:pt>
                <c:pt idx="671">
                  <c:v>0.38838293993220585</c:v>
                </c:pt>
                <c:pt idx="672">
                  <c:v>0.37795884870156504</c:v>
                </c:pt>
                <c:pt idx="673">
                  <c:v>0.36409860918471759</c:v>
                </c:pt>
                <c:pt idx="674">
                  <c:v>0.33712063918571444</c:v>
                </c:pt>
                <c:pt idx="675">
                  <c:v>0.33811701436296748</c:v>
                </c:pt>
                <c:pt idx="676">
                  <c:v>0.35275833895776376</c:v>
                </c:pt>
                <c:pt idx="677">
                  <c:v>0.33906766491609353</c:v>
                </c:pt>
                <c:pt idx="678">
                  <c:v>0.35247872324734142</c:v>
                </c:pt>
                <c:pt idx="679">
                  <c:v>0.34768596523728457</c:v>
                </c:pt>
                <c:pt idx="680">
                  <c:v>0.34037786639196921</c:v>
                </c:pt>
                <c:pt idx="681">
                  <c:v>0.34474782252826919</c:v>
                </c:pt>
                <c:pt idx="682">
                  <c:v>0.37032667579960243</c:v>
                </c:pt>
                <c:pt idx="683">
                  <c:v>0.3730304010253338</c:v>
                </c:pt>
                <c:pt idx="684">
                  <c:v>0.38554955437515792</c:v>
                </c:pt>
                <c:pt idx="685">
                  <c:v>0.39450222882615149</c:v>
                </c:pt>
                <c:pt idx="686">
                  <c:v>0.39097023804225617</c:v>
                </c:pt>
                <c:pt idx="687">
                  <c:v>0.38528859378003877</c:v>
                </c:pt>
                <c:pt idx="688">
                  <c:v>0.39005324405244757</c:v>
                </c:pt>
                <c:pt idx="689">
                  <c:v>0.39424931261684026</c:v>
                </c:pt>
                <c:pt idx="690">
                  <c:v>0.40396888385545338</c:v>
                </c:pt>
                <c:pt idx="691">
                  <c:v>0.40035436407056491</c:v>
                </c:pt>
                <c:pt idx="692">
                  <c:v>0.40214623714354913</c:v>
                </c:pt>
                <c:pt idx="693">
                  <c:v>0.39947521797164809</c:v>
                </c:pt>
                <c:pt idx="694">
                  <c:v>0.40393989707107547</c:v>
                </c:pt>
                <c:pt idx="695">
                  <c:v>0.39321094845837812</c:v>
                </c:pt>
                <c:pt idx="696">
                  <c:v>0.38228095652452287</c:v>
                </c:pt>
                <c:pt idx="697">
                  <c:v>0.37738594142162407</c:v>
                </c:pt>
                <c:pt idx="698">
                  <c:v>0.35830160952524226</c:v>
                </c:pt>
                <c:pt idx="699">
                  <c:v>0.35182479652584053</c:v>
                </c:pt>
                <c:pt idx="700">
                  <c:v>0.35203531675573063</c:v>
                </c:pt>
                <c:pt idx="701">
                  <c:v>0.33296229894042795</c:v>
                </c:pt>
                <c:pt idx="702">
                  <c:v>0.36922090083072989</c:v>
                </c:pt>
                <c:pt idx="703">
                  <c:v>0.36523884918767036</c:v>
                </c:pt>
                <c:pt idx="704">
                  <c:v>0.36155878092424798</c:v>
                </c:pt>
                <c:pt idx="705">
                  <c:v>0.35685335507024885</c:v>
                </c:pt>
                <c:pt idx="706">
                  <c:v>0.35682938184130464</c:v>
                </c:pt>
                <c:pt idx="707">
                  <c:v>0.36703945992257614</c:v>
                </c:pt>
                <c:pt idx="708">
                  <c:v>0.3982026757592394</c:v>
                </c:pt>
                <c:pt idx="709">
                  <c:v>0.41240266963292549</c:v>
                </c:pt>
                <c:pt idx="710">
                  <c:v>0.41204975524748821</c:v>
                </c:pt>
                <c:pt idx="711">
                  <c:v>0.41063857496346245</c:v>
                </c:pt>
                <c:pt idx="712">
                  <c:v>0.41260898648336974</c:v>
                </c:pt>
                <c:pt idx="713">
                  <c:v>0.41618669257370211</c:v>
                </c:pt>
                <c:pt idx="714">
                  <c:v>0.40516042284866471</c:v>
                </c:pt>
                <c:pt idx="715">
                  <c:v>0.41745945535563078</c:v>
                </c:pt>
                <c:pt idx="716">
                  <c:v>0.38146814919922312</c:v>
                </c:pt>
                <c:pt idx="717">
                  <c:v>0.36090519035943958</c:v>
                </c:pt>
                <c:pt idx="718">
                  <c:v>0.3534771160167447</c:v>
                </c:pt>
                <c:pt idx="719">
                  <c:v>0.35884380770197688</c:v>
                </c:pt>
                <c:pt idx="720">
                  <c:v>0.35572617313950716</c:v>
                </c:pt>
                <c:pt idx="721">
                  <c:v>0.35468176834273835</c:v>
                </c:pt>
                <c:pt idx="722">
                  <c:v>0.35772137996072551</c:v>
                </c:pt>
                <c:pt idx="723">
                  <c:v>0.36417236819410093</c:v>
                </c:pt>
                <c:pt idx="724">
                  <c:v>0.35883373311884226</c:v>
                </c:pt>
                <c:pt idx="725">
                  <c:v>0.36491870387453873</c:v>
                </c:pt>
                <c:pt idx="726">
                  <c:v>0.3504520377805378</c:v>
                </c:pt>
                <c:pt idx="727">
                  <c:v>0.36213844701096831</c:v>
                </c:pt>
                <c:pt idx="728">
                  <c:v>0.37744468194710068</c:v>
                </c:pt>
                <c:pt idx="729">
                  <c:v>0.36117906066536221</c:v>
                </c:pt>
                <c:pt idx="730">
                  <c:v>0.37967255495924279</c:v>
                </c:pt>
                <c:pt idx="731">
                  <c:v>0.35921493309156616</c:v>
                </c:pt>
                <c:pt idx="732">
                  <c:v>0.33715180582547366</c:v>
                </c:pt>
                <c:pt idx="733">
                  <c:v>0.34812303956288582</c:v>
                </c:pt>
                <c:pt idx="734">
                  <c:v>0.36228519179224206</c:v>
                </c:pt>
                <c:pt idx="735">
                  <c:v>0.34687522201435095</c:v>
                </c:pt>
                <c:pt idx="736">
                  <c:v>0.33459306685802837</c:v>
                </c:pt>
                <c:pt idx="737">
                  <c:v>0.312301129410119</c:v>
                </c:pt>
                <c:pt idx="738">
                  <c:v>0.31953187726177879</c:v>
                </c:pt>
                <c:pt idx="739">
                  <c:v>0.33439167540571391</c:v>
                </c:pt>
                <c:pt idx="740">
                  <c:v>0.32448936923961447</c:v>
                </c:pt>
                <c:pt idx="741">
                  <c:v>0.31228921108445484</c:v>
                </c:pt>
                <c:pt idx="742">
                  <c:v>0.30445878997147591</c:v>
                </c:pt>
                <c:pt idx="743">
                  <c:v>0.27547328229014645</c:v>
                </c:pt>
                <c:pt idx="744">
                  <c:v>0.24565596739630902</c:v>
                </c:pt>
                <c:pt idx="745">
                  <c:v>0.24786795829663921</c:v>
                </c:pt>
                <c:pt idx="746">
                  <c:v>0.24614977537392635</c:v>
                </c:pt>
                <c:pt idx="747">
                  <c:v>0.24828961401438665</c:v>
                </c:pt>
                <c:pt idx="748">
                  <c:v>0.23787277977274379</c:v>
                </c:pt>
                <c:pt idx="749">
                  <c:v>0.25999467102055607</c:v>
                </c:pt>
                <c:pt idx="750">
                  <c:v>0.27828945504009983</c:v>
                </c:pt>
                <c:pt idx="751">
                  <c:v>0.27171143852371249</c:v>
                </c:pt>
                <c:pt idx="752">
                  <c:v>0.26740243854759549</c:v>
                </c:pt>
                <c:pt idx="753">
                  <c:v>0.2516351224013853</c:v>
                </c:pt>
                <c:pt idx="754">
                  <c:v>0.25236332723353416</c:v>
                </c:pt>
                <c:pt idx="755">
                  <c:v>0.23378187928557881</c:v>
                </c:pt>
                <c:pt idx="756">
                  <c:v>0.22849011891729054</c:v>
                </c:pt>
                <c:pt idx="757">
                  <c:v>0.23237955032119917</c:v>
                </c:pt>
                <c:pt idx="758">
                  <c:v>0.23501311227367627</c:v>
                </c:pt>
                <c:pt idx="759">
                  <c:v>0.2445772181677226</c:v>
                </c:pt>
                <c:pt idx="760">
                  <c:v>0.24197398003217852</c:v>
                </c:pt>
                <c:pt idx="761">
                  <c:v>0.24644133827086501</c:v>
                </c:pt>
                <c:pt idx="762">
                  <c:v>0.24336517975943206</c:v>
                </c:pt>
                <c:pt idx="763">
                  <c:v>0.2310706577737256</c:v>
                </c:pt>
                <c:pt idx="764">
                  <c:v>0.21474741512819251</c:v>
                </c:pt>
                <c:pt idx="765">
                  <c:v>0.21943509844405407</c:v>
                </c:pt>
                <c:pt idx="766">
                  <c:v>0.21822450017606321</c:v>
                </c:pt>
                <c:pt idx="767">
                  <c:v>0.22984166202950562</c:v>
                </c:pt>
                <c:pt idx="768">
                  <c:v>0.21078250219092176</c:v>
                </c:pt>
                <c:pt idx="769">
                  <c:v>0.19404398914703469</c:v>
                </c:pt>
                <c:pt idx="770">
                  <c:v>0.16557391174926961</c:v>
                </c:pt>
                <c:pt idx="771">
                  <c:v>0.16144261139713789</c:v>
                </c:pt>
                <c:pt idx="772">
                  <c:v>0.15482299573437119</c:v>
                </c:pt>
                <c:pt idx="773">
                  <c:v>0.15446892941791046</c:v>
                </c:pt>
                <c:pt idx="774">
                  <c:v>0.15283905595932112</c:v>
                </c:pt>
                <c:pt idx="775">
                  <c:v>0.15133842129114661</c:v>
                </c:pt>
                <c:pt idx="776">
                  <c:v>0.15532744879861005</c:v>
                </c:pt>
                <c:pt idx="777">
                  <c:v>0.15047911469327691</c:v>
                </c:pt>
                <c:pt idx="778">
                  <c:v>0.16483160291160059</c:v>
                </c:pt>
                <c:pt idx="779">
                  <c:v>0.16945621778068465</c:v>
                </c:pt>
                <c:pt idx="780">
                  <c:v>0.14213329701868771</c:v>
                </c:pt>
                <c:pt idx="781">
                  <c:v>0.14467782055912948</c:v>
                </c:pt>
                <c:pt idx="782">
                  <c:v>0.13518191821530978</c:v>
                </c:pt>
                <c:pt idx="783">
                  <c:v>0.11652975852848235</c:v>
                </c:pt>
                <c:pt idx="784">
                  <c:v>9.622313690091544E-2</c:v>
                </c:pt>
                <c:pt idx="785">
                  <c:v>7.1410739097871545E-2</c:v>
                </c:pt>
                <c:pt idx="786">
                  <c:v>0.10229325314559001</c:v>
                </c:pt>
                <c:pt idx="787">
                  <c:v>0.11003976347940747</c:v>
                </c:pt>
                <c:pt idx="788">
                  <c:v>0.10752356373429062</c:v>
                </c:pt>
                <c:pt idx="789">
                  <c:v>0.12880048108838427</c:v>
                </c:pt>
                <c:pt idx="790">
                  <c:v>0.12122770037530195</c:v>
                </c:pt>
                <c:pt idx="791">
                  <c:v>0.1052029082658692</c:v>
                </c:pt>
                <c:pt idx="792">
                  <c:v>8.5477369981711293E-2</c:v>
                </c:pt>
                <c:pt idx="793">
                  <c:v>0.10032849362936913</c:v>
                </c:pt>
                <c:pt idx="794">
                  <c:v>7.6597936582483817E-2</c:v>
                </c:pt>
                <c:pt idx="795">
                  <c:v>5.7318093677868998E-2</c:v>
                </c:pt>
                <c:pt idx="796">
                  <c:v>5.0924623822247161E-2</c:v>
                </c:pt>
                <c:pt idx="797">
                  <c:v>7.0113581988062501E-2</c:v>
                </c:pt>
                <c:pt idx="798">
                  <c:v>6.3081050726898402E-2</c:v>
                </c:pt>
                <c:pt idx="799">
                  <c:v>7.3166729240584871E-2</c:v>
                </c:pt>
                <c:pt idx="800">
                  <c:v>7.0794069308144358E-2</c:v>
                </c:pt>
                <c:pt idx="801">
                  <c:v>8.8467800515993344E-2</c:v>
                </c:pt>
                <c:pt idx="802">
                  <c:v>0.10719331950882327</c:v>
                </c:pt>
                <c:pt idx="803">
                  <c:v>9.5514307811291443E-2</c:v>
                </c:pt>
                <c:pt idx="804">
                  <c:v>8.6528663859092747E-2</c:v>
                </c:pt>
                <c:pt idx="805">
                  <c:v>6.6591805160453044E-2</c:v>
                </c:pt>
                <c:pt idx="806">
                  <c:v>3.8956305263105673E-2</c:v>
                </c:pt>
                <c:pt idx="807">
                  <c:v>3.2940403436572119E-2</c:v>
                </c:pt>
                <c:pt idx="808">
                  <c:v>3.1198358318657693E-2</c:v>
                </c:pt>
                <c:pt idx="809">
                  <c:v>2.5079117461484612E-2</c:v>
                </c:pt>
                <c:pt idx="810">
                  <c:v>1.8162142975110651E-2</c:v>
                </c:pt>
                <c:pt idx="811">
                  <c:v>1.4665124178502076E-2</c:v>
                </c:pt>
                <c:pt idx="812">
                  <c:v>2.3482163133522249E-2</c:v>
                </c:pt>
                <c:pt idx="813">
                  <c:v>2.652412056463227E-2</c:v>
                </c:pt>
                <c:pt idx="814">
                  <c:v>3.3458372460090535E-2</c:v>
                </c:pt>
                <c:pt idx="815">
                  <c:v>1.8835194536598987E-2</c:v>
                </c:pt>
                <c:pt idx="816">
                  <c:v>3.3882396878592846E-3</c:v>
                </c:pt>
                <c:pt idx="817">
                  <c:v>-5.7018262974102285E-3</c:v>
                </c:pt>
                <c:pt idx="818">
                  <c:v>-2.4585418506525292E-2</c:v>
                </c:pt>
                <c:pt idx="819">
                  <c:v>-2.3680601387174871E-2</c:v>
                </c:pt>
                <c:pt idx="820">
                  <c:v>-2.5297531661675254E-2</c:v>
                </c:pt>
                <c:pt idx="821">
                  <c:v>-1.5895508594664376E-3</c:v>
                </c:pt>
                <c:pt idx="822">
                  <c:v>1.3667866385079774E-2</c:v>
                </c:pt>
                <c:pt idx="823">
                  <c:v>4.0572525106508772E-2</c:v>
                </c:pt>
                <c:pt idx="824">
                  <c:v>1.7581032669138796E-2</c:v>
                </c:pt>
                <c:pt idx="825">
                  <c:v>2.4075419163488876E-2</c:v>
                </c:pt>
                <c:pt idx="826">
                  <c:v>2.1229041833181306E-2</c:v>
                </c:pt>
                <c:pt idx="827">
                  <c:v>2.8836519118535797E-2</c:v>
                </c:pt>
                <c:pt idx="828">
                  <c:v>3.3427482101971107E-2</c:v>
                </c:pt>
                <c:pt idx="829">
                  <c:v>3.8185893634344215E-2</c:v>
                </c:pt>
                <c:pt idx="830">
                  <c:v>4.3506746821641906E-2</c:v>
                </c:pt>
                <c:pt idx="831">
                  <c:v>5.3226028167606021E-2</c:v>
                </c:pt>
                <c:pt idx="832">
                  <c:v>5.9045788986350045E-2</c:v>
                </c:pt>
                <c:pt idx="833">
                  <c:v>6.3339447004835625E-2</c:v>
                </c:pt>
                <c:pt idx="834">
                  <c:v>5.2218898244563494E-2</c:v>
                </c:pt>
                <c:pt idx="835">
                  <c:v>3.8204127841581448E-2</c:v>
                </c:pt>
                <c:pt idx="836">
                  <c:v>4.0749158351462755E-2</c:v>
                </c:pt>
                <c:pt idx="837">
                  <c:v>3.5613932067340537E-2</c:v>
                </c:pt>
                <c:pt idx="838">
                  <c:v>2.6155778104153704E-2</c:v>
                </c:pt>
                <c:pt idx="839">
                  <c:v>1.7168635439848368E-2</c:v>
                </c:pt>
                <c:pt idx="840">
                  <c:v>2.1449053993688683E-2</c:v>
                </c:pt>
                <c:pt idx="841">
                  <c:v>2.1774158638237395E-2</c:v>
                </c:pt>
                <c:pt idx="842">
                  <c:v>-5.2521611077112063E-3</c:v>
                </c:pt>
                <c:pt idx="843">
                  <c:v>-3.0840423224313684E-2</c:v>
                </c:pt>
                <c:pt idx="844">
                  <c:v>1.001037660990356E-4</c:v>
                </c:pt>
                <c:pt idx="845">
                  <c:v>-3.2438916907407966E-3</c:v>
                </c:pt>
                <c:pt idx="846">
                  <c:v>2.1065501581819079E-2</c:v>
                </c:pt>
                <c:pt idx="847">
                  <c:v>4.3865157074740591E-2</c:v>
                </c:pt>
                <c:pt idx="848">
                  <c:v>4.031621129680163E-2</c:v>
                </c:pt>
                <c:pt idx="849">
                  <c:v>4.9819272587295016E-2</c:v>
                </c:pt>
                <c:pt idx="850">
                  <c:v>6.150796043539386E-2</c:v>
                </c:pt>
                <c:pt idx="851">
                  <c:v>5.8331216845010747E-2</c:v>
                </c:pt>
                <c:pt idx="852">
                  <c:v>6.7096622495423253E-2</c:v>
                </c:pt>
                <c:pt idx="853">
                  <c:v>5.6613885157344113E-2</c:v>
                </c:pt>
                <c:pt idx="854">
                  <c:v>4.0526832149048397E-2</c:v>
                </c:pt>
                <c:pt idx="855">
                  <c:v>4.8295831831375979E-2</c:v>
                </c:pt>
                <c:pt idx="856">
                  <c:v>5.5003566393362568E-2</c:v>
                </c:pt>
                <c:pt idx="857">
                  <c:v>5.5840057129300513E-2</c:v>
                </c:pt>
                <c:pt idx="858">
                  <c:v>6.6386251244787697E-2</c:v>
                </c:pt>
                <c:pt idx="859">
                  <c:v>7.1975715893339176E-2</c:v>
                </c:pt>
                <c:pt idx="860">
                  <c:v>7.9224175219220649E-2</c:v>
                </c:pt>
                <c:pt idx="861">
                  <c:v>6.7123127054926846E-2</c:v>
                </c:pt>
                <c:pt idx="862">
                  <c:v>5.6776851445565768E-2</c:v>
                </c:pt>
                <c:pt idx="863">
                  <c:v>8.8359005598584561E-2</c:v>
                </c:pt>
                <c:pt idx="864">
                  <c:v>7.750272998792318E-2</c:v>
                </c:pt>
                <c:pt idx="865">
                  <c:v>7.5036850693175339E-2</c:v>
                </c:pt>
                <c:pt idx="866">
                  <c:v>8.1855534535510976E-2</c:v>
                </c:pt>
                <c:pt idx="867">
                  <c:v>7.9444865287089383E-2</c:v>
                </c:pt>
                <c:pt idx="868">
                  <c:v>7.6658308907487704E-2</c:v>
                </c:pt>
                <c:pt idx="869">
                  <c:v>5.1003860015681912E-2</c:v>
                </c:pt>
                <c:pt idx="870">
                  <c:v>5.803921568627457E-2</c:v>
                </c:pt>
                <c:pt idx="871">
                  <c:v>5.1272507327967176E-2</c:v>
                </c:pt>
                <c:pt idx="872">
                  <c:v>6.5164688472391319E-2</c:v>
                </c:pt>
                <c:pt idx="873">
                  <c:v>7.7718135329290616E-2</c:v>
                </c:pt>
                <c:pt idx="874">
                  <c:v>8.4509151058414167E-2</c:v>
                </c:pt>
                <c:pt idx="875">
                  <c:v>7.9423597257301193E-2</c:v>
                </c:pt>
                <c:pt idx="876">
                  <c:v>4.881086735115181E-2</c:v>
                </c:pt>
                <c:pt idx="877">
                  <c:v>0.12193063814188765</c:v>
                </c:pt>
                <c:pt idx="878">
                  <c:v>8.3774650429363717E-2</c:v>
                </c:pt>
                <c:pt idx="879">
                  <c:v>6.878071612450265E-2</c:v>
                </c:pt>
                <c:pt idx="880">
                  <c:v>4.3518814196740863E-2</c:v>
                </c:pt>
                <c:pt idx="881">
                  <c:v>4.583586486765312E-2</c:v>
                </c:pt>
                <c:pt idx="882">
                  <c:v>4.9537799743730515E-2</c:v>
                </c:pt>
                <c:pt idx="883">
                  <c:v>5.4831416673686517E-2</c:v>
                </c:pt>
                <c:pt idx="884">
                  <c:v>5.6910071893559566E-2</c:v>
                </c:pt>
                <c:pt idx="885">
                  <c:v>5.0672314680183517E-2</c:v>
                </c:pt>
                <c:pt idx="886">
                  <c:v>4.5153070364001069E-2</c:v>
                </c:pt>
                <c:pt idx="887">
                  <c:v>3.6965295681870236E-2</c:v>
                </c:pt>
                <c:pt idx="888">
                  <c:v>2.6948993727891946E-2</c:v>
                </c:pt>
                <c:pt idx="889">
                  <c:v>3.8623955531970289E-2</c:v>
                </c:pt>
                <c:pt idx="890">
                  <c:v>3.1064511353082969E-2</c:v>
                </c:pt>
                <c:pt idx="891">
                  <c:v>2.4789176890255726E-2</c:v>
                </c:pt>
                <c:pt idx="892">
                  <c:v>1.456089995008214E-2</c:v>
                </c:pt>
                <c:pt idx="893">
                  <c:v>2.2349516803180425E-2</c:v>
                </c:pt>
                <c:pt idx="894">
                  <c:v>1.9583593753462969E-2</c:v>
                </c:pt>
                <c:pt idx="895">
                  <c:v>1.6966155687358153E-2</c:v>
                </c:pt>
                <c:pt idx="896">
                  <c:v>2.7297621462399224E-2</c:v>
                </c:pt>
                <c:pt idx="897">
                  <c:v>2.9160394202492501E-2</c:v>
                </c:pt>
                <c:pt idx="898">
                  <c:v>3.0808407013991346E-2</c:v>
                </c:pt>
                <c:pt idx="899">
                  <c:v>2.7386444460395065E-2</c:v>
                </c:pt>
                <c:pt idx="900">
                  <c:v>2.8048225709204733E-2</c:v>
                </c:pt>
                <c:pt idx="901">
                  <c:v>2.0804296982531723E-2</c:v>
                </c:pt>
                <c:pt idx="902">
                  <c:v>2.3683884122179366E-2</c:v>
                </c:pt>
                <c:pt idx="903">
                  <c:v>2.4220558350811272E-2</c:v>
                </c:pt>
                <c:pt idx="904">
                  <c:v>1.9733324096304683E-2</c:v>
                </c:pt>
                <c:pt idx="905">
                  <c:v>1.5626985956393558E-2</c:v>
                </c:pt>
                <c:pt idx="906">
                  <c:v>1.5221349537261508E-2</c:v>
                </c:pt>
                <c:pt idx="907">
                  <c:v>1.1260208401102201E-2</c:v>
                </c:pt>
                <c:pt idx="908">
                  <c:v>1.8776035285469339E-2</c:v>
                </c:pt>
                <c:pt idx="909">
                  <c:v>2.2076787119186259E-2</c:v>
                </c:pt>
                <c:pt idx="910">
                  <c:v>2.6560012595560067E-2</c:v>
                </c:pt>
                <c:pt idx="911">
                  <c:v>1.5430960955785888E-2</c:v>
                </c:pt>
                <c:pt idx="912">
                  <c:v>2.0124578647088942E-2</c:v>
                </c:pt>
                <c:pt idx="913">
                  <c:v>1.2386200441782957E-3</c:v>
                </c:pt>
                <c:pt idx="914">
                  <c:v>1.4619008130221101E-3</c:v>
                </c:pt>
                <c:pt idx="915">
                  <c:v>-5.9639348318538676E-3</c:v>
                </c:pt>
                <c:pt idx="916">
                  <c:v>-2.1928706206333803E-2</c:v>
                </c:pt>
                <c:pt idx="917">
                  <c:v>-2.1238715935099073E-2</c:v>
                </c:pt>
                <c:pt idx="918">
                  <c:v>-9.7121815004225232E-3</c:v>
                </c:pt>
                <c:pt idx="919">
                  <c:v>1.6524379559453406E-2</c:v>
                </c:pt>
                <c:pt idx="920">
                  <c:v>1.0263642156010944E-2</c:v>
                </c:pt>
                <c:pt idx="921">
                  <c:v>5.0330650490826301E-4</c:v>
                </c:pt>
                <c:pt idx="922">
                  <c:v>4.0870794558194312E-3</c:v>
                </c:pt>
                <c:pt idx="923">
                  <c:v>-1.0007197853730943E-2</c:v>
                </c:pt>
                <c:pt idx="924">
                  <c:v>-2.0627644185138072E-2</c:v>
                </c:pt>
                <c:pt idx="925">
                  <c:v>-3.1864105206598214E-3</c:v>
                </c:pt>
                <c:pt idx="926">
                  <c:v>-4.5892297547928118E-3</c:v>
                </c:pt>
                <c:pt idx="927">
                  <c:v>-1.55444234814478E-2</c:v>
                </c:pt>
                <c:pt idx="928">
                  <c:v>-1.9857604338854085E-2</c:v>
                </c:pt>
                <c:pt idx="929">
                  <c:v>-1.4984740349693992E-2</c:v>
                </c:pt>
                <c:pt idx="930">
                  <c:v>-9.9064344752478606E-3</c:v>
                </c:pt>
                <c:pt idx="931">
                  <c:v>-1.9171782412641281E-2</c:v>
                </c:pt>
                <c:pt idx="932">
                  <c:v>-2.7755656282492769E-2</c:v>
                </c:pt>
                <c:pt idx="933">
                  <c:v>-4.3294746782390869E-2</c:v>
                </c:pt>
                <c:pt idx="934">
                  <c:v>-4.8375651613969062E-2</c:v>
                </c:pt>
                <c:pt idx="935">
                  <c:v>-3.8211463015462077E-2</c:v>
                </c:pt>
                <c:pt idx="936">
                  <c:v>-3.8381136961838869E-2</c:v>
                </c:pt>
                <c:pt idx="937">
                  <c:v>-3.6651210998312478E-2</c:v>
                </c:pt>
                <c:pt idx="938">
                  <c:v>-3.9076539232870577E-2</c:v>
                </c:pt>
                <c:pt idx="939">
                  <c:v>-3.9205494787611483E-2</c:v>
                </c:pt>
                <c:pt idx="940">
                  <c:v>-3.8245451048723234E-2</c:v>
                </c:pt>
                <c:pt idx="941">
                  <c:v>-2.8411842232692885E-2</c:v>
                </c:pt>
                <c:pt idx="942">
                  <c:v>-2.4094382816839732E-2</c:v>
                </c:pt>
                <c:pt idx="943">
                  <c:v>-1.3842923284649311E-3</c:v>
                </c:pt>
                <c:pt idx="944">
                  <c:v>7.1270075290974511E-4</c:v>
                </c:pt>
                <c:pt idx="945">
                  <c:v>-6.6402607042482797E-3</c:v>
                </c:pt>
                <c:pt idx="946">
                  <c:v>-6.3660026560424798E-3</c:v>
                </c:pt>
                <c:pt idx="947">
                  <c:v>-2.4348160712082234E-2</c:v>
                </c:pt>
                <c:pt idx="948">
                  <c:v>-3.1341680527578353E-2</c:v>
                </c:pt>
                <c:pt idx="949">
                  <c:v>-5.2363131148772113E-2</c:v>
                </c:pt>
                <c:pt idx="950">
                  <c:v>-4.3454499184393813E-2</c:v>
                </c:pt>
                <c:pt idx="951">
                  <c:v>-3.6443481117134247E-2</c:v>
                </c:pt>
                <c:pt idx="952">
                  <c:v>-2.7016489931437015E-2</c:v>
                </c:pt>
                <c:pt idx="953">
                  <c:v>-4.4823467169274767E-2</c:v>
                </c:pt>
                <c:pt idx="954">
                  <c:v>-4.2726996784143934E-2</c:v>
                </c:pt>
                <c:pt idx="955">
                  <c:v>-4.4891901089394337E-2</c:v>
                </c:pt>
                <c:pt idx="956">
                  <c:v>-4.8713135354157111E-2</c:v>
                </c:pt>
                <c:pt idx="957">
                  <c:v>-4.5701701031559239E-2</c:v>
                </c:pt>
                <c:pt idx="958">
                  <c:v>-3.780183792678915E-2</c:v>
                </c:pt>
                <c:pt idx="959">
                  <c:v>-2.6691881279593543E-2</c:v>
                </c:pt>
                <c:pt idx="960">
                  <c:v>-2.2874753309464313E-2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7-4648-9404-E1F390AAB182}"/>
            </c:ext>
          </c:extLst>
        </c:ser>
        <c:ser>
          <c:idx val="1"/>
          <c:order val="1"/>
          <c:tx>
            <c:strRef>
              <c:f>DashboardData!$H$251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DashboardData!$A$252:$A$1212</c:f>
              <c:numCache>
                <c:formatCode>m/d/yyyy</c:formatCode>
                <c:ptCount val="961"/>
                <c:pt idx="0">
                  <c:v>44509</c:v>
                </c:pt>
                <c:pt idx="1">
                  <c:v>44510</c:v>
                </c:pt>
                <c:pt idx="2">
                  <c:v>44511</c:v>
                </c:pt>
                <c:pt idx="3">
                  <c:v>44512</c:v>
                </c:pt>
                <c:pt idx="4">
                  <c:v>44515</c:v>
                </c:pt>
                <c:pt idx="5">
                  <c:v>44516</c:v>
                </c:pt>
                <c:pt idx="6">
                  <c:v>44517</c:v>
                </c:pt>
                <c:pt idx="7">
                  <c:v>44518</c:v>
                </c:pt>
                <c:pt idx="8">
                  <c:v>44522</c:v>
                </c:pt>
                <c:pt idx="9">
                  <c:v>44523</c:v>
                </c:pt>
                <c:pt idx="10">
                  <c:v>44524</c:v>
                </c:pt>
                <c:pt idx="11">
                  <c:v>44525</c:v>
                </c:pt>
                <c:pt idx="12">
                  <c:v>44526</c:v>
                </c:pt>
                <c:pt idx="13">
                  <c:v>44529</c:v>
                </c:pt>
                <c:pt idx="14">
                  <c:v>44530</c:v>
                </c:pt>
                <c:pt idx="15">
                  <c:v>44531</c:v>
                </c:pt>
                <c:pt idx="16">
                  <c:v>44532</c:v>
                </c:pt>
                <c:pt idx="17">
                  <c:v>44533</c:v>
                </c:pt>
                <c:pt idx="18">
                  <c:v>44536</c:v>
                </c:pt>
                <c:pt idx="19">
                  <c:v>44537</c:v>
                </c:pt>
                <c:pt idx="20">
                  <c:v>44538</c:v>
                </c:pt>
                <c:pt idx="21">
                  <c:v>44539</c:v>
                </c:pt>
                <c:pt idx="22">
                  <c:v>44540</c:v>
                </c:pt>
                <c:pt idx="23">
                  <c:v>44543</c:v>
                </c:pt>
                <c:pt idx="24">
                  <c:v>44544</c:v>
                </c:pt>
                <c:pt idx="25">
                  <c:v>44545</c:v>
                </c:pt>
                <c:pt idx="26">
                  <c:v>44546</c:v>
                </c:pt>
                <c:pt idx="27">
                  <c:v>44547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44557</c:v>
                </c:pt>
                <c:pt idx="34">
                  <c:v>44558</c:v>
                </c:pt>
                <c:pt idx="35">
                  <c:v>44559</c:v>
                </c:pt>
                <c:pt idx="36">
                  <c:v>44560</c:v>
                </c:pt>
                <c:pt idx="37">
                  <c:v>44561</c:v>
                </c:pt>
                <c:pt idx="38">
                  <c:v>44564</c:v>
                </c:pt>
                <c:pt idx="39">
                  <c:v>44565</c:v>
                </c:pt>
                <c:pt idx="40">
                  <c:v>44566</c:v>
                </c:pt>
                <c:pt idx="41">
                  <c:v>44567</c:v>
                </c:pt>
                <c:pt idx="42">
                  <c:v>44568</c:v>
                </c:pt>
                <c:pt idx="43">
                  <c:v>44571</c:v>
                </c:pt>
                <c:pt idx="44">
                  <c:v>44572</c:v>
                </c:pt>
                <c:pt idx="45">
                  <c:v>44573</c:v>
                </c:pt>
                <c:pt idx="46">
                  <c:v>44574</c:v>
                </c:pt>
                <c:pt idx="47">
                  <c:v>44575</c:v>
                </c:pt>
                <c:pt idx="48">
                  <c:v>44578</c:v>
                </c:pt>
                <c:pt idx="49">
                  <c:v>44579</c:v>
                </c:pt>
                <c:pt idx="50">
                  <c:v>44580</c:v>
                </c:pt>
                <c:pt idx="51">
                  <c:v>44581</c:v>
                </c:pt>
                <c:pt idx="52">
                  <c:v>44582</c:v>
                </c:pt>
                <c:pt idx="53">
                  <c:v>44585</c:v>
                </c:pt>
                <c:pt idx="54">
                  <c:v>44586</c:v>
                </c:pt>
                <c:pt idx="55">
                  <c:v>44588</c:v>
                </c:pt>
                <c:pt idx="56">
                  <c:v>44589</c:v>
                </c:pt>
                <c:pt idx="57">
                  <c:v>44592</c:v>
                </c:pt>
                <c:pt idx="58">
                  <c:v>44593</c:v>
                </c:pt>
                <c:pt idx="59">
                  <c:v>44594</c:v>
                </c:pt>
                <c:pt idx="60">
                  <c:v>44595</c:v>
                </c:pt>
                <c:pt idx="61">
                  <c:v>44596</c:v>
                </c:pt>
                <c:pt idx="62">
                  <c:v>44599</c:v>
                </c:pt>
                <c:pt idx="63">
                  <c:v>44600</c:v>
                </c:pt>
                <c:pt idx="64">
                  <c:v>44601</c:v>
                </c:pt>
                <c:pt idx="65">
                  <c:v>44602</c:v>
                </c:pt>
                <c:pt idx="66">
                  <c:v>44603</c:v>
                </c:pt>
                <c:pt idx="67">
                  <c:v>44606</c:v>
                </c:pt>
                <c:pt idx="68">
                  <c:v>44607</c:v>
                </c:pt>
                <c:pt idx="69">
                  <c:v>44608</c:v>
                </c:pt>
                <c:pt idx="70">
                  <c:v>44609</c:v>
                </c:pt>
                <c:pt idx="71">
                  <c:v>44610</c:v>
                </c:pt>
                <c:pt idx="72">
                  <c:v>44613</c:v>
                </c:pt>
                <c:pt idx="73">
                  <c:v>44614</c:v>
                </c:pt>
                <c:pt idx="74">
                  <c:v>44615</c:v>
                </c:pt>
                <c:pt idx="75">
                  <c:v>44616</c:v>
                </c:pt>
                <c:pt idx="76">
                  <c:v>44617</c:v>
                </c:pt>
                <c:pt idx="77">
                  <c:v>44620</c:v>
                </c:pt>
                <c:pt idx="78">
                  <c:v>44622</c:v>
                </c:pt>
                <c:pt idx="79">
                  <c:v>44623</c:v>
                </c:pt>
                <c:pt idx="80">
                  <c:v>44624</c:v>
                </c:pt>
                <c:pt idx="81">
                  <c:v>44627</c:v>
                </c:pt>
                <c:pt idx="82">
                  <c:v>44628</c:v>
                </c:pt>
                <c:pt idx="83">
                  <c:v>44629</c:v>
                </c:pt>
                <c:pt idx="84">
                  <c:v>44630</c:v>
                </c:pt>
                <c:pt idx="85">
                  <c:v>44631</c:v>
                </c:pt>
                <c:pt idx="86">
                  <c:v>44634</c:v>
                </c:pt>
                <c:pt idx="87">
                  <c:v>44635</c:v>
                </c:pt>
                <c:pt idx="88">
                  <c:v>44636</c:v>
                </c:pt>
                <c:pt idx="89">
                  <c:v>44637</c:v>
                </c:pt>
                <c:pt idx="90">
                  <c:v>44641</c:v>
                </c:pt>
                <c:pt idx="91">
                  <c:v>44642</c:v>
                </c:pt>
                <c:pt idx="92">
                  <c:v>44643</c:v>
                </c:pt>
                <c:pt idx="93">
                  <c:v>44644</c:v>
                </c:pt>
                <c:pt idx="94">
                  <c:v>44645</c:v>
                </c:pt>
                <c:pt idx="95">
                  <c:v>44648</c:v>
                </c:pt>
                <c:pt idx="96">
                  <c:v>44649</c:v>
                </c:pt>
                <c:pt idx="97">
                  <c:v>44650</c:v>
                </c:pt>
                <c:pt idx="98">
                  <c:v>44651</c:v>
                </c:pt>
                <c:pt idx="99">
                  <c:v>44652</c:v>
                </c:pt>
                <c:pt idx="100">
                  <c:v>44655</c:v>
                </c:pt>
                <c:pt idx="101">
                  <c:v>44656</c:v>
                </c:pt>
                <c:pt idx="102">
                  <c:v>44657</c:v>
                </c:pt>
                <c:pt idx="103">
                  <c:v>44658</c:v>
                </c:pt>
                <c:pt idx="104">
                  <c:v>44659</c:v>
                </c:pt>
                <c:pt idx="105">
                  <c:v>44662</c:v>
                </c:pt>
                <c:pt idx="106">
                  <c:v>44663</c:v>
                </c:pt>
                <c:pt idx="107">
                  <c:v>44664</c:v>
                </c:pt>
                <c:pt idx="108">
                  <c:v>44669</c:v>
                </c:pt>
                <c:pt idx="109">
                  <c:v>44670</c:v>
                </c:pt>
                <c:pt idx="110">
                  <c:v>44671</c:v>
                </c:pt>
                <c:pt idx="111">
                  <c:v>44672</c:v>
                </c:pt>
                <c:pt idx="112">
                  <c:v>44673</c:v>
                </c:pt>
                <c:pt idx="113">
                  <c:v>44676</c:v>
                </c:pt>
                <c:pt idx="114">
                  <c:v>44677</c:v>
                </c:pt>
                <c:pt idx="115">
                  <c:v>44678</c:v>
                </c:pt>
                <c:pt idx="116">
                  <c:v>44679</c:v>
                </c:pt>
                <c:pt idx="117">
                  <c:v>44680</c:v>
                </c:pt>
                <c:pt idx="118">
                  <c:v>44683</c:v>
                </c:pt>
                <c:pt idx="119">
                  <c:v>44685</c:v>
                </c:pt>
                <c:pt idx="120">
                  <c:v>44686</c:v>
                </c:pt>
                <c:pt idx="121">
                  <c:v>44687</c:v>
                </c:pt>
                <c:pt idx="122">
                  <c:v>44690</c:v>
                </c:pt>
                <c:pt idx="123">
                  <c:v>44691</c:v>
                </c:pt>
                <c:pt idx="124">
                  <c:v>44692</c:v>
                </c:pt>
                <c:pt idx="125">
                  <c:v>44693</c:v>
                </c:pt>
                <c:pt idx="126">
                  <c:v>44694</c:v>
                </c:pt>
                <c:pt idx="127">
                  <c:v>44697</c:v>
                </c:pt>
                <c:pt idx="128">
                  <c:v>44698</c:v>
                </c:pt>
                <c:pt idx="129">
                  <c:v>44699</c:v>
                </c:pt>
                <c:pt idx="130">
                  <c:v>44700</c:v>
                </c:pt>
                <c:pt idx="131">
                  <c:v>44701</c:v>
                </c:pt>
                <c:pt idx="132">
                  <c:v>44704</c:v>
                </c:pt>
                <c:pt idx="133">
                  <c:v>44705</c:v>
                </c:pt>
                <c:pt idx="134">
                  <c:v>44706</c:v>
                </c:pt>
                <c:pt idx="135">
                  <c:v>44707</c:v>
                </c:pt>
                <c:pt idx="136">
                  <c:v>44708</c:v>
                </c:pt>
                <c:pt idx="137">
                  <c:v>44711</c:v>
                </c:pt>
                <c:pt idx="138">
                  <c:v>44712</c:v>
                </c:pt>
                <c:pt idx="139">
                  <c:v>44713</c:v>
                </c:pt>
                <c:pt idx="140">
                  <c:v>44714</c:v>
                </c:pt>
                <c:pt idx="141">
                  <c:v>44715</c:v>
                </c:pt>
                <c:pt idx="142">
                  <c:v>44718</c:v>
                </c:pt>
                <c:pt idx="143">
                  <c:v>44719</c:v>
                </c:pt>
                <c:pt idx="144">
                  <c:v>44720</c:v>
                </c:pt>
                <c:pt idx="145">
                  <c:v>44721</c:v>
                </c:pt>
                <c:pt idx="146">
                  <c:v>44722</c:v>
                </c:pt>
                <c:pt idx="147">
                  <c:v>44725</c:v>
                </c:pt>
                <c:pt idx="148">
                  <c:v>44726</c:v>
                </c:pt>
                <c:pt idx="149">
                  <c:v>44727</c:v>
                </c:pt>
                <c:pt idx="150">
                  <c:v>44728</c:v>
                </c:pt>
                <c:pt idx="151">
                  <c:v>44729</c:v>
                </c:pt>
                <c:pt idx="152">
                  <c:v>44732</c:v>
                </c:pt>
                <c:pt idx="153">
                  <c:v>44733</c:v>
                </c:pt>
                <c:pt idx="154">
                  <c:v>44734</c:v>
                </c:pt>
                <c:pt idx="155">
                  <c:v>44735</c:v>
                </c:pt>
                <c:pt idx="156">
                  <c:v>44736</c:v>
                </c:pt>
                <c:pt idx="157">
                  <c:v>44739</c:v>
                </c:pt>
                <c:pt idx="158">
                  <c:v>44740</c:v>
                </c:pt>
                <c:pt idx="159">
                  <c:v>44741</c:v>
                </c:pt>
                <c:pt idx="160">
                  <c:v>44742</c:v>
                </c:pt>
                <c:pt idx="161">
                  <c:v>44743</c:v>
                </c:pt>
                <c:pt idx="162">
                  <c:v>44746</c:v>
                </c:pt>
                <c:pt idx="163">
                  <c:v>44747</c:v>
                </c:pt>
                <c:pt idx="164">
                  <c:v>44748</c:v>
                </c:pt>
                <c:pt idx="165">
                  <c:v>44749</c:v>
                </c:pt>
                <c:pt idx="166">
                  <c:v>44750</c:v>
                </c:pt>
                <c:pt idx="167">
                  <c:v>44753</c:v>
                </c:pt>
                <c:pt idx="168">
                  <c:v>44754</c:v>
                </c:pt>
                <c:pt idx="169">
                  <c:v>44755</c:v>
                </c:pt>
                <c:pt idx="170">
                  <c:v>44756</c:v>
                </c:pt>
                <c:pt idx="171">
                  <c:v>44757</c:v>
                </c:pt>
                <c:pt idx="172">
                  <c:v>44760</c:v>
                </c:pt>
                <c:pt idx="173">
                  <c:v>44761</c:v>
                </c:pt>
                <c:pt idx="174">
                  <c:v>44762</c:v>
                </c:pt>
                <c:pt idx="175">
                  <c:v>44763</c:v>
                </c:pt>
                <c:pt idx="176">
                  <c:v>44764</c:v>
                </c:pt>
                <c:pt idx="177">
                  <c:v>44767</c:v>
                </c:pt>
                <c:pt idx="178">
                  <c:v>44768</c:v>
                </c:pt>
                <c:pt idx="179">
                  <c:v>44769</c:v>
                </c:pt>
                <c:pt idx="180">
                  <c:v>44770</c:v>
                </c:pt>
                <c:pt idx="181">
                  <c:v>44771</c:v>
                </c:pt>
                <c:pt idx="182">
                  <c:v>44774</c:v>
                </c:pt>
                <c:pt idx="183">
                  <c:v>44775</c:v>
                </c:pt>
                <c:pt idx="184">
                  <c:v>44776</c:v>
                </c:pt>
                <c:pt idx="185">
                  <c:v>44777</c:v>
                </c:pt>
                <c:pt idx="186">
                  <c:v>44778</c:v>
                </c:pt>
                <c:pt idx="187">
                  <c:v>44781</c:v>
                </c:pt>
                <c:pt idx="188">
                  <c:v>44783</c:v>
                </c:pt>
                <c:pt idx="189">
                  <c:v>44784</c:v>
                </c:pt>
                <c:pt idx="190">
                  <c:v>44785</c:v>
                </c:pt>
                <c:pt idx="191">
                  <c:v>44789</c:v>
                </c:pt>
                <c:pt idx="192">
                  <c:v>44790</c:v>
                </c:pt>
                <c:pt idx="193">
                  <c:v>44791</c:v>
                </c:pt>
                <c:pt idx="194">
                  <c:v>44792</c:v>
                </c:pt>
                <c:pt idx="195">
                  <c:v>44795</c:v>
                </c:pt>
                <c:pt idx="196">
                  <c:v>44796</c:v>
                </c:pt>
                <c:pt idx="197">
                  <c:v>44797</c:v>
                </c:pt>
                <c:pt idx="198">
                  <c:v>44798</c:v>
                </c:pt>
                <c:pt idx="199">
                  <c:v>44799</c:v>
                </c:pt>
                <c:pt idx="200">
                  <c:v>44802</c:v>
                </c:pt>
                <c:pt idx="201">
                  <c:v>44803</c:v>
                </c:pt>
                <c:pt idx="202">
                  <c:v>44805</c:v>
                </c:pt>
                <c:pt idx="203">
                  <c:v>44806</c:v>
                </c:pt>
                <c:pt idx="204">
                  <c:v>44809</c:v>
                </c:pt>
                <c:pt idx="205">
                  <c:v>44810</c:v>
                </c:pt>
                <c:pt idx="206">
                  <c:v>44811</c:v>
                </c:pt>
                <c:pt idx="207">
                  <c:v>44812</c:v>
                </c:pt>
                <c:pt idx="208">
                  <c:v>44813</c:v>
                </c:pt>
                <c:pt idx="209">
                  <c:v>44816</c:v>
                </c:pt>
                <c:pt idx="210">
                  <c:v>44817</c:v>
                </c:pt>
                <c:pt idx="211">
                  <c:v>44818</c:v>
                </c:pt>
                <c:pt idx="212">
                  <c:v>44819</c:v>
                </c:pt>
                <c:pt idx="213">
                  <c:v>44820</c:v>
                </c:pt>
                <c:pt idx="214">
                  <c:v>44823</c:v>
                </c:pt>
                <c:pt idx="215">
                  <c:v>44824</c:v>
                </c:pt>
                <c:pt idx="216">
                  <c:v>44825</c:v>
                </c:pt>
                <c:pt idx="217">
                  <c:v>44826</c:v>
                </c:pt>
                <c:pt idx="218">
                  <c:v>44827</c:v>
                </c:pt>
                <c:pt idx="219">
                  <c:v>44830</c:v>
                </c:pt>
                <c:pt idx="220">
                  <c:v>44831</c:v>
                </c:pt>
                <c:pt idx="221">
                  <c:v>44832</c:v>
                </c:pt>
                <c:pt idx="222">
                  <c:v>44833</c:v>
                </c:pt>
                <c:pt idx="223">
                  <c:v>44834</c:v>
                </c:pt>
                <c:pt idx="224">
                  <c:v>44837</c:v>
                </c:pt>
                <c:pt idx="225">
                  <c:v>44838</c:v>
                </c:pt>
                <c:pt idx="226">
                  <c:v>44840</c:v>
                </c:pt>
                <c:pt idx="227">
                  <c:v>44841</c:v>
                </c:pt>
                <c:pt idx="228">
                  <c:v>44844</c:v>
                </c:pt>
                <c:pt idx="229">
                  <c:v>44845</c:v>
                </c:pt>
                <c:pt idx="230">
                  <c:v>44846</c:v>
                </c:pt>
                <c:pt idx="231">
                  <c:v>44847</c:v>
                </c:pt>
                <c:pt idx="232">
                  <c:v>44848</c:v>
                </c:pt>
                <c:pt idx="233">
                  <c:v>44851</c:v>
                </c:pt>
                <c:pt idx="234">
                  <c:v>44852</c:v>
                </c:pt>
                <c:pt idx="235">
                  <c:v>44853</c:v>
                </c:pt>
                <c:pt idx="236">
                  <c:v>44854</c:v>
                </c:pt>
                <c:pt idx="237">
                  <c:v>44855</c:v>
                </c:pt>
                <c:pt idx="238">
                  <c:v>44859</c:v>
                </c:pt>
                <c:pt idx="239">
                  <c:v>44861</c:v>
                </c:pt>
                <c:pt idx="240">
                  <c:v>44862</c:v>
                </c:pt>
                <c:pt idx="241">
                  <c:v>44865</c:v>
                </c:pt>
                <c:pt idx="242">
                  <c:v>44866</c:v>
                </c:pt>
                <c:pt idx="243">
                  <c:v>44867</c:v>
                </c:pt>
                <c:pt idx="244">
                  <c:v>44868</c:v>
                </c:pt>
                <c:pt idx="245">
                  <c:v>44869</c:v>
                </c:pt>
                <c:pt idx="246">
                  <c:v>44872</c:v>
                </c:pt>
                <c:pt idx="247">
                  <c:v>44874</c:v>
                </c:pt>
                <c:pt idx="248">
                  <c:v>44875</c:v>
                </c:pt>
                <c:pt idx="249">
                  <c:v>44876</c:v>
                </c:pt>
                <c:pt idx="250">
                  <c:v>44879</c:v>
                </c:pt>
                <c:pt idx="251">
                  <c:v>44880</c:v>
                </c:pt>
                <c:pt idx="252">
                  <c:v>44881</c:v>
                </c:pt>
                <c:pt idx="253">
                  <c:v>44882</c:v>
                </c:pt>
                <c:pt idx="254">
                  <c:v>44883</c:v>
                </c:pt>
                <c:pt idx="255">
                  <c:v>44886</c:v>
                </c:pt>
                <c:pt idx="256">
                  <c:v>44887</c:v>
                </c:pt>
                <c:pt idx="257">
                  <c:v>44888</c:v>
                </c:pt>
                <c:pt idx="258">
                  <c:v>44889</c:v>
                </c:pt>
                <c:pt idx="259">
                  <c:v>44890</c:v>
                </c:pt>
                <c:pt idx="260">
                  <c:v>44893</c:v>
                </c:pt>
                <c:pt idx="261">
                  <c:v>44894</c:v>
                </c:pt>
                <c:pt idx="262">
                  <c:v>44895</c:v>
                </c:pt>
                <c:pt idx="263">
                  <c:v>44896</c:v>
                </c:pt>
                <c:pt idx="264">
                  <c:v>44897</c:v>
                </c:pt>
                <c:pt idx="265">
                  <c:v>44900</c:v>
                </c:pt>
                <c:pt idx="266">
                  <c:v>44901</c:v>
                </c:pt>
                <c:pt idx="267">
                  <c:v>44902</c:v>
                </c:pt>
                <c:pt idx="268">
                  <c:v>44903</c:v>
                </c:pt>
                <c:pt idx="269">
                  <c:v>44904</c:v>
                </c:pt>
                <c:pt idx="270">
                  <c:v>44907</c:v>
                </c:pt>
                <c:pt idx="271">
                  <c:v>44908</c:v>
                </c:pt>
                <c:pt idx="272">
                  <c:v>44909</c:v>
                </c:pt>
                <c:pt idx="273">
                  <c:v>44910</c:v>
                </c:pt>
                <c:pt idx="274">
                  <c:v>44911</c:v>
                </c:pt>
                <c:pt idx="275">
                  <c:v>44914</c:v>
                </c:pt>
                <c:pt idx="276">
                  <c:v>44915</c:v>
                </c:pt>
                <c:pt idx="277">
                  <c:v>44916</c:v>
                </c:pt>
                <c:pt idx="278">
                  <c:v>44917</c:v>
                </c:pt>
                <c:pt idx="279">
                  <c:v>44918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44928</c:v>
                </c:pt>
                <c:pt idx="286">
                  <c:v>44929</c:v>
                </c:pt>
                <c:pt idx="287">
                  <c:v>44930</c:v>
                </c:pt>
                <c:pt idx="288">
                  <c:v>44931</c:v>
                </c:pt>
                <c:pt idx="289">
                  <c:v>44932</c:v>
                </c:pt>
                <c:pt idx="290">
                  <c:v>44935</c:v>
                </c:pt>
                <c:pt idx="291">
                  <c:v>44936</c:v>
                </c:pt>
                <c:pt idx="292">
                  <c:v>44937</c:v>
                </c:pt>
                <c:pt idx="293">
                  <c:v>44938</c:v>
                </c:pt>
                <c:pt idx="294">
                  <c:v>44939</c:v>
                </c:pt>
                <c:pt idx="295">
                  <c:v>44942</c:v>
                </c:pt>
                <c:pt idx="296">
                  <c:v>44943</c:v>
                </c:pt>
                <c:pt idx="297">
                  <c:v>44944</c:v>
                </c:pt>
                <c:pt idx="298">
                  <c:v>44945</c:v>
                </c:pt>
                <c:pt idx="299">
                  <c:v>44946</c:v>
                </c:pt>
                <c:pt idx="300">
                  <c:v>44949</c:v>
                </c:pt>
                <c:pt idx="301">
                  <c:v>44950</c:v>
                </c:pt>
                <c:pt idx="302">
                  <c:v>44951</c:v>
                </c:pt>
                <c:pt idx="303">
                  <c:v>44953</c:v>
                </c:pt>
                <c:pt idx="304">
                  <c:v>44956</c:v>
                </c:pt>
                <c:pt idx="305">
                  <c:v>44957</c:v>
                </c:pt>
                <c:pt idx="306">
                  <c:v>44958</c:v>
                </c:pt>
                <c:pt idx="307">
                  <c:v>44959</c:v>
                </c:pt>
                <c:pt idx="308">
                  <c:v>44960</c:v>
                </c:pt>
                <c:pt idx="309">
                  <c:v>44963</c:v>
                </c:pt>
                <c:pt idx="310">
                  <c:v>44964</c:v>
                </c:pt>
                <c:pt idx="311">
                  <c:v>44965</c:v>
                </c:pt>
                <c:pt idx="312">
                  <c:v>44966</c:v>
                </c:pt>
                <c:pt idx="313">
                  <c:v>44967</c:v>
                </c:pt>
                <c:pt idx="314">
                  <c:v>44970</c:v>
                </c:pt>
                <c:pt idx="315">
                  <c:v>44971</c:v>
                </c:pt>
                <c:pt idx="316">
                  <c:v>44972</c:v>
                </c:pt>
                <c:pt idx="317">
                  <c:v>44973</c:v>
                </c:pt>
                <c:pt idx="318">
                  <c:v>44974</c:v>
                </c:pt>
                <c:pt idx="319">
                  <c:v>44977</c:v>
                </c:pt>
                <c:pt idx="320">
                  <c:v>44978</c:v>
                </c:pt>
                <c:pt idx="321">
                  <c:v>44979</c:v>
                </c:pt>
                <c:pt idx="322">
                  <c:v>44980</c:v>
                </c:pt>
                <c:pt idx="323">
                  <c:v>44981</c:v>
                </c:pt>
                <c:pt idx="324">
                  <c:v>44984</c:v>
                </c:pt>
                <c:pt idx="325">
                  <c:v>44985</c:v>
                </c:pt>
                <c:pt idx="326">
                  <c:v>44986</c:v>
                </c:pt>
                <c:pt idx="327">
                  <c:v>44987</c:v>
                </c:pt>
                <c:pt idx="328">
                  <c:v>44988</c:v>
                </c:pt>
                <c:pt idx="329">
                  <c:v>44991</c:v>
                </c:pt>
                <c:pt idx="330">
                  <c:v>44993</c:v>
                </c:pt>
                <c:pt idx="331">
                  <c:v>44994</c:v>
                </c:pt>
                <c:pt idx="332">
                  <c:v>44995</c:v>
                </c:pt>
                <c:pt idx="333">
                  <c:v>44998</c:v>
                </c:pt>
                <c:pt idx="334">
                  <c:v>44999</c:v>
                </c:pt>
                <c:pt idx="335">
                  <c:v>45000</c:v>
                </c:pt>
                <c:pt idx="336">
                  <c:v>45001</c:v>
                </c:pt>
                <c:pt idx="337">
                  <c:v>45002</c:v>
                </c:pt>
                <c:pt idx="338">
                  <c:v>45005</c:v>
                </c:pt>
                <c:pt idx="339">
                  <c:v>45006</c:v>
                </c:pt>
                <c:pt idx="340">
                  <c:v>45007</c:v>
                </c:pt>
                <c:pt idx="341">
                  <c:v>45008</c:v>
                </c:pt>
                <c:pt idx="342">
                  <c:v>45009</c:v>
                </c:pt>
                <c:pt idx="343">
                  <c:v>45012</c:v>
                </c:pt>
                <c:pt idx="344">
                  <c:v>45013</c:v>
                </c:pt>
                <c:pt idx="345">
                  <c:v>45014</c:v>
                </c:pt>
                <c:pt idx="346">
                  <c:v>45016</c:v>
                </c:pt>
                <c:pt idx="347">
                  <c:v>45019</c:v>
                </c:pt>
                <c:pt idx="348">
                  <c:v>45021</c:v>
                </c:pt>
                <c:pt idx="349">
                  <c:v>45022</c:v>
                </c:pt>
                <c:pt idx="350">
                  <c:v>45026</c:v>
                </c:pt>
                <c:pt idx="351">
                  <c:v>45027</c:v>
                </c:pt>
                <c:pt idx="352">
                  <c:v>45028</c:v>
                </c:pt>
                <c:pt idx="353">
                  <c:v>45029</c:v>
                </c:pt>
                <c:pt idx="354">
                  <c:v>45033</c:v>
                </c:pt>
                <c:pt idx="355">
                  <c:v>45034</c:v>
                </c:pt>
                <c:pt idx="356">
                  <c:v>45035</c:v>
                </c:pt>
                <c:pt idx="357">
                  <c:v>45036</c:v>
                </c:pt>
                <c:pt idx="358">
                  <c:v>45037</c:v>
                </c:pt>
                <c:pt idx="359">
                  <c:v>45040</c:v>
                </c:pt>
                <c:pt idx="360">
                  <c:v>45041</c:v>
                </c:pt>
                <c:pt idx="361">
                  <c:v>45042</c:v>
                </c:pt>
                <c:pt idx="362">
                  <c:v>45043</c:v>
                </c:pt>
                <c:pt idx="363">
                  <c:v>45044</c:v>
                </c:pt>
                <c:pt idx="364">
                  <c:v>45048</c:v>
                </c:pt>
                <c:pt idx="365">
                  <c:v>45049</c:v>
                </c:pt>
                <c:pt idx="366">
                  <c:v>45050</c:v>
                </c:pt>
                <c:pt idx="367">
                  <c:v>45051</c:v>
                </c:pt>
                <c:pt idx="368">
                  <c:v>45054</c:v>
                </c:pt>
                <c:pt idx="369">
                  <c:v>45055</c:v>
                </c:pt>
                <c:pt idx="370">
                  <c:v>45056</c:v>
                </c:pt>
                <c:pt idx="371">
                  <c:v>45057</c:v>
                </c:pt>
                <c:pt idx="372">
                  <c:v>45058</c:v>
                </c:pt>
                <c:pt idx="373">
                  <c:v>45061</c:v>
                </c:pt>
                <c:pt idx="374">
                  <c:v>45062</c:v>
                </c:pt>
                <c:pt idx="375">
                  <c:v>45063</c:v>
                </c:pt>
                <c:pt idx="376">
                  <c:v>45064</c:v>
                </c:pt>
                <c:pt idx="377">
                  <c:v>45065</c:v>
                </c:pt>
                <c:pt idx="378">
                  <c:v>45068</c:v>
                </c:pt>
                <c:pt idx="379">
                  <c:v>45069</c:v>
                </c:pt>
                <c:pt idx="380">
                  <c:v>45070</c:v>
                </c:pt>
                <c:pt idx="381">
                  <c:v>45071</c:v>
                </c:pt>
                <c:pt idx="382">
                  <c:v>45072</c:v>
                </c:pt>
                <c:pt idx="383">
                  <c:v>45075</c:v>
                </c:pt>
                <c:pt idx="384">
                  <c:v>45076</c:v>
                </c:pt>
                <c:pt idx="385">
                  <c:v>45077</c:v>
                </c:pt>
                <c:pt idx="386">
                  <c:v>45078</c:v>
                </c:pt>
                <c:pt idx="387">
                  <c:v>45079</c:v>
                </c:pt>
                <c:pt idx="388">
                  <c:v>45082</c:v>
                </c:pt>
                <c:pt idx="389">
                  <c:v>45083</c:v>
                </c:pt>
                <c:pt idx="390">
                  <c:v>45084</c:v>
                </c:pt>
                <c:pt idx="391">
                  <c:v>45085</c:v>
                </c:pt>
                <c:pt idx="392">
                  <c:v>45086</c:v>
                </c:pt>
                <c:pt idx="393">
                  <c:v>45089</c:v>
                </c:pt>
                <c:pt idx="394">
                  <c:v>45090</c:v>
                </c:pt>
                <c:pt idx="395">
                  <c:v>45091</c:v>
                </c:pt>
                <c:pt idx="396">
                  <c:v>45092</c:v>
                </c:pt>
                <c:pt idx="397">
                  <c:v>45093</c:v>
                </c:pt>
                <c:pt idx="398">
                  <c:v>45096</c:v>
                </c:pt>
                <c:pt idx="399">
                  <c:v>45097</c:v>
                </c:pt>
                <c:pt idx="400">
                  <c:v>45098</c:v>
                </c:pt>
                <c:pt idx="401">
                  <c:v>45099</c:v>
                </c:pt>
                <c:pt idx="402">
                  <c:v>45100</c:v>
                </c:pt>
                <c:pt idx="403">
                  <c:v>45103</c:v>
                </c:pt>
                <c:pt idx="404">
                  <c:v>45104</c:v>
                </c:pt>
                <c:pt idx="405">
                  <c:v>45105</c:v>
                </c:pt>
                <c:pt idx="406">
                  <c:v>45107</c:v>
                </c:pt>
                <c:pt idx="407">
                  <c:v>45110</c:v>
                </c:pt>
                <c:pt idx="408">
                  <c:v>45111</c:v>
                </c:pt>
                <c:pt idx="409">
                  <c:v>45112</c:v>
                </c:pt>
                <c:pt idx="410">
                  <c:v>45113</c:v>
                </c:pt>
                <c:pt idx="411">
                  <c:v>45114</c:v>
                </c:pt>
                <c:pt idx="412">
                  <c:v>45117</c:v>
                </c:pt>
                <c:pt idx="413">
                  <c:v>45118</c:v>
                </c:pt>
                <c:pt idx="414">
                  <c:v>45119</c:v>
                </c:pt>
                <c:pt idx="415">
                  <c:v>45120</c:v>
                </c:pt>
                <c:pt idx="416">
                  <c:v>45121</c:v>
                </c:pt>
                <c:pt idx="417">
                  <c:v>45124</c:v>
                </c:pt>
                <c:pt idx="418">
                  <c:v>45125</c:v>
                </c:pt>
                <c:pt idx="419">
                  <c:v>45126</c:v>
                </c:pt>
                <c:pt idx="420">
                  <c:v>45127</c:v>
                </c:pt>
                <c:pt idx="421">
                  <c:v>45128</c:v>
                </c:pt>
                <c:pt idx="422">
                  <c:v>45131</c:v>
                </c:pt>
                <c:pt idx="423">
                  <c:v>45132</c:v>
                </c:pt>
                <c:pt idx="424">
                  <c:v>45133</c:v>
                </c:pt>
                <c:pt idx="425">
                  <c:v>45134</c:v>
                </c:pt>
                <c:pt idx="426">
                  <c:v>45135</c:v>
                </c:pt>
                <c:pt idx="427">
                  <c:v>45138</c:v>
                </c:pt>
                <c:pt idx="428">
                  <c:v>45139</c:v>
                </c:pt>
                <c:pt idx="429">
                  <c:v>45140</c:v>
                </c:pt>
                <c:pt idx="430">
                  <c:v>45141</c:v>
                </c:pt>
                <c:pt idx="431">
                  <c:v>45142</c:v>
                </c:pt>
                <c:pt idx="432">
                  <c:v>45145</c:v>
                </c:pt>
                <c:pt idx="433">
                  <c:v>45146</c:v>
                </c:pt>
                <c:pt idx="434">
                  <c:v>45147</c:v>
                </c:pt>
                <c:pt idx="435">
                  <c:v>45148</c:v>
                </c:pt>
                <c:pt idx="436">
                  <c:v>45149</c:v>
                </c:pt>
                <c:pt idx="437">
                  <c:v>45152</c:v>
                </c:pt>
                <c:pt idx="438">
                  <c:v>45154</c:v>
                </c:pt>
                <c:pt idx="439">
                  <c:v>45155</c:v>
                </c:pt>
                <c:pt idx="440">
                  <c:v>45156</c:v>
                </c:pt>
                <c:pt idx="441">
                  <c:v>45159</c:v>
                </c:pt>
                <c:pt idx="442">
                  <c:v>45160</c:v>
                </c:pt>
                <c:pt idx="443">
                  <c:v>45161</c:v>
                </c:pt>
                <c:pt idx="444">
                  <c:v>45162</c:v>
                </c:pt>
                <c:pt idx="445">
                  <c:v>45163</c:v>
                </c:pt>
                <c:pt idx="446">
                  <c:v>45166</c:v>
                </c:pt>
                <c:pt idx="447">
                  <c:v>45167</c:v>
                </c:pt>
                <c:pt idx="448">
                  <c:v>45168</c:v>
                </c:pt>
                <c:pt idx="449">
                  <c:v>45169</c:v>
                </c:pt>
                <c:pt idx="450">
                  <c:v>45170</c:v>
                </c:pt>
                <c:pt idx="451">
                  <c:v>45173</c:v>
                </c:pt>
                <c:pt idx="452">
                  <c:v>45174</c:v>
                </c:pt>
                <c:pt idx="453">
                  <c:v>45175</c:v>
                </c:pt>
                <c:pt idx="454">
                  <c:v>45176</c:v>
                </c:pt>
                <c:pt idx="455">
                  <c:v>45177</c:v>
                </c:pt>
                <c:pt idx="456">
                  <c:v>45180</c:v>
                </c:pt>
                <c:pt idx="457">
                  <c:v>45181</c:v>
                </c:pt>
                <c:pt idx="458">
                  <c:v>45182</c:v>
                </c:pt>
                <c:pt idx="459">
                  <c:v>45183</c:v>
                </c:pt>
                <c:pt idx="460">
                  <c:v>45184</c:v>
                </c:pt>
                <c:pt idx="461">
                  <c:v>45187</c:v>
                </c:pt>
                <c:pt idx="462">
                  <c:v>45189</c:v>
                </c:pt>
                <c:pt idx="463">
                  <c:v>45190</c:v>
                </c:pt>
                <c:pt idx="464">
                  <c:v>45191</c:v>
                </c:pt>
                <c:pt idx="465">
                  <c:v>45194</c:v>
                </c:pt>
                <c:pt idx="466">
                  <c:v>45195</c:v>
                </c:pt>
                <c:pt idx="467">
                  <c:v>45196</c:v>
                </c:pt>
                <c:pt idx="468">
                  <c:v>45198</c:v>
                </c:pt>
                <c:pt idx="469">
                  <c:v>45202</c:v>
                </c:pt>
                <c:pt idx="470">
                  <c:v>45203</c:v>
                </c:pt>
                <c:pt idx="471">
                  <c:v>45204</c:v>
                </c:pt>
                <c:pt idx="472">
                  <c:v>45205</c:v>
                </c:pt>
                <c:pt idx="473">
                  <c:v>45208</c:v>
                </c:pt>
                <c:pt idx="474">
                  <c:v>45209</c:v>
                </c:pt>
                <c:pt idx="475">
                  <c:v>45210</c:v>
                </c:pt>
                <c:pt idx="476">
                  <c:v>45211</c:v>
                </c:pt>
                <c:pt idx="477">
                  <c:v>45212</c:v>
                </c:pt>
                <c:pt idx="478">
                  <c:v>45215</c:v>
                </c:pt>
                <c:pt idx="479">
                  <c:v>45216</c:v>
                </c:pt>
                <c:pt idx="480">
                  <c:v>45217</c:v>
                </c:pt>
                <c:pt idx="481">
                  <c:v>45218</c:v>
                </c:pt>
                <c:pt idx="482">
                  <c:v>45219</c:v>
                </c:pt>
                <c:pt idx="483">
                  <c:v>45222</c:v>
                </c:pt>
                <c:pt idx="484">
                  <c:v>45224</c:v>
                </c:pt>
                <c:pt idx="485">
                  <c:v>45225</c:v>
                </c:pt>
                <c:pt idx="486">
                  <c:v>45226</c:v>
                </c:pt>
                <c:pt idx="487">
                  <c:v>45229</c:v>
                </c:pt>
                <c:pt idx="488">
                  <c:v>45230</c:v>
                </c:pt>
                <c:pt idx="489">
                  <c:v>45231</c:v>
                </c:pt>
                <c:pt idx="490">
                  <c:v>45232</c:v>
                </c:pt>
                <c:pt idx="491">
                  <c:v>45233</c:v>
                </c:pt>
                <c:pt idx="492">
                  <c:v>45236</c:v>
                </c:pt>
                <c:pt idx="493">
                  <c:v>45237</c:v>
                </c:pt>
                <c:pt idx="494">
                  <c:v>45238</c:v>
                </c:pt>
                <c:pt idx="495">
                  <c:v>45239</c:v>
                </c:pt>
                <c:pt idx="496">
                  <c:v>45240</c:v>
                </c:pt>
                <c:pt idx="497">
                  <c:v>45243</c:v>
                </c:pt>
                <c:pt idx="498">
                  <c:v>45245</c:v>
                </c:pt>
                <c:pt idx="499">
                  <c:v>45246</c:v>
                </c:pt>
                <c:pt idx="500">
                  <c:v>45247</c:v>
                </c:pt>
                <c:pt idx="501">
                  <c:v>45250</c:v>
                </c:pt>
                <c:pt idx="502">
                  <c:v>45251</c:v>
                </c:pt>
                <c:pt idx="503">
                  <c:v>45252</c:v>
                </c:pt>
                <c:pt idx="504">
                  <c:v>45253</c:v>
                </c:pt>
                <c:pt idx="505">
                  <c:v>45254</c:v>
                </c:pt>
                <c:pt idx="506">
                  <c:v>45258</c:v>
                </c:pt>
                <c:pt idx="507">
                  <c:v>45259</c:v>
                </c:pt>
                <c:pt idx="508">
                  <c:v>45260</c:v>
                </c:pt>
                <c:pt idx="509">
                  <c:v>45261</c:v>
                </c:pt>
                <c:pt idx="510">
                  <c:v>45264</c:v>
                </c:pt>
                <c:pt idx="511">
                  <c:v>45265</c:v>
                </c:pt>
                <c:pt idx="512">
                  <c:v>45266</c:v>
                </c:pt>
                <c:pt idx="513">
                  <c:v>45267</c:v>
                </c:pt>
                <c:pt idx="514">
                  <c:v>45268</c:v>
                </c:pt>
                <c:pt idx="515">
                  <c:v>45271</c:v>
                </c:pt>
                <c:pt idx="516">
                  <c:v>45272</c:v>
                </c:pt>
                <c:pt idx="517">
                  <c:v>45273</c:v>
                </c:pt>
                <c:pt idx="518">
                  <c:v>45274</c:v>
                </c:pt>
                <c:pt idx="519">
                  <c:v>45275</c:v>
                </c:pt>
                <c:pt idx="520">
                  <c:v>45278</c:v>
                </c:pt>
                <c:pt idx="521">
                  <c:v>45279</c:v>
                </c:pt>
                <c:pt idx="522">
                  <c:v>45280</c:v>
                </c:pt>
                <c:pt idx="523">
                  <c:v>45281</c:v>
                </c:pt>
                <c:pt idx="524">
                  <c:v>45282</c:v>
                </c:pt>
                <c:pt idx="525">
                  <c:v>45286</c:v>
                </c:pt>
                <c:pt idx="526">
                  <c:v>45287</c:v>
                </c:pt>
                <c:pt idx="527">
                  <c:v>45288</c:v>
                </c:pt>
                <c:pt idx="528">
                  <c:v>45289</c:v>
                </c:pt>
                <c:pt idx="529">
                  <c:v>45292</c:v>
                </c:pt>
                <c:pt idx="530">
                  <c:v>45293</c:v>
                </c:pt>
                <c:pt idx="531">
                  <c:v>45294</c:v>
                </c:pt>
                <c:pt idx="532">
                  <c:v>45295</c:v>
                </c:pt>
                <c:pt idx="533">
                  <c:v>45296</c:v>
                </c:pt>
                <c:pt idx="534">
                  <c:v>45299</c:v>
                </c:pt>
                <c:pt idx="535">
                  <c:v>45300</c:v>
                </c:pt>
                <c:pt idx="536">
                  <c:v>45301</c:v>
                </c:pt>
                <c:pt idx="537">
                  <c:v>45302</c:v>
                </c:pt>
                <c:pt idx="538">
                  <c:v>45303</c:v>
                </c:pt>
                <c:pt idx="539">
                  <c:v>45306</c:v>
                </c:pt>
                <c:pt idx="540">
                  <c:v>45307</c:v>
                </c:pt>
                <c:pt idx="541">
                  <c:v>45308</c:v>
                </c:pt>
                <c:pt idx="542">
                  <c:v>45309</c:v>
                </c:pt>
                <c:pt idx="543">
                  <c:v>45310</c:v>
                </c:pt>
                <c:pt idx="544">
                  <c:v>45314</c:v>
                </c:pt>
                <c:pt idx="545">
                  <c:v>45315</c:v>
                </c:pt>
                <c:pt idx="546">
                  <c:v>45316</c:v>
                </c:pt>
                <c:pt idx="547">
                  <c:v>45320</c:v>
                </c:pt>
                <c:pt idx="548">
                  <c:v>45321</c:v>
                </c:pt>
                <c:pt idx="549">
                  <c:v>45322</c:v>
                </c:pt>
                <c:pt idx="550">
                  <c:v>45323</c:v>
                </c:pt>
                <c:pt idx="551">
                  <c:v>45324</c:v>
                </c:pt>
                <c:pt idx="552">
                  <c:v>45327</c:v>
                </c:pt>
                <c:pt idx="553">
                  <c:v>45328</c:v>
                </c:pt>
                <c:pt idx="554">
                  <c:v>45329</c:v>
                </c:pt>
                <c:pt idx="555">
                  <c:v>45330</c:v>
                </c:pt>
                <c:pt idx="556">
                  <c:v>45331</c:v>
                </c:pt>
                <c:pt idx="557">
                  <c:v>45334</c:v>
                </c:pt>
                <c:pt idx="558">
                  <c:v>45335</c:v>
                </c:pt>
                <c:pt idx="559">
                  <c:v>45336</c:v>
                </c:pt>
                <c:pt idx="560">
                  <c:v>45337</c:v>
                </c:pt>
                <c:pt idx="561">
                  <c:v>45338</c:v>
                </c:pt>
                <c:pt idx="562">
                  <c:v>45341</c:v>
                </c:pt>
                <c:pt idx="563">
                  <c:v>45342</c:v>
                </c:pt>
                <c:pt idx="564">
                  <c:v>45343</c:v>
                </c:pt>
                <c:pt idx="565">
                  <c:v>45344</c:v>
                </c:pt>
                <c:pt idx="566">
                  <c:v>45345</c:v>
                </c:pt>
                <c:pt idx="567">
                  <c:v>45348</c:v>
                </c:pt>
                <c:pt idx="568">
                  <c:v>45349</c:v>
                </c:pt>
                <c:pt idx="569">
                  <c:v>45350</c:v>
                </c:pt>
                <c:pt idx="570">
                  <c:v>45351</c:v>
                </c:pt>
                <c:pt idx="571">
                  <c:v>45352</c:v>
                </c:pt>
                <c:pt idx="572">
                  <c:v>45355</c:v>
                </c:pt>
                <c:pt idx="573">
                  <c:v>45356</c:v>
                </c:pt>
                <c:pt idx="574">
                  <c:v>45357</c:v>
                </c:pt>
                <c:pt idx="575">
                  <c:v>45358</c:v>
                </c:pt>
                <c:pt idx="576">
                  <c:v>45362</c:v>
                </c:pt>
                <c:pt idx="577">
                  <c:v>45363</c:v>
                </c:pt>
                <c:pt idx="578">
                  <c:v>45364</c:v>
                </c:pt>
                <c:pt idx="579">
                  <c:v>45365</c:v>
                </c:pt>
                <c:pt idx="580">
                  <c:v>45366</c:v>
                </c:pt>
                <c:pt idx="581">
                  <c:v>45369</c:v>
                </c:pt>
                <c:pt idx="582">
                  <c:v>45370</c:v>
                </c:pt>
                <c:pt idx="583">
                  <c:v>45371</c:v>
                </c:pt>
                <c:pt idx="584">
                  <c:v>45372</c:v>
                </c:pt>
                <c:pt idx="585">
                  <c:v>45373</c:v>
                </c:pt>
                <c:pt idx="586">
                  <c:v>45377</c:v>
                </c:pt>
                <c:pt idx="587">
                  <c:v>45378</c:v>
                </c:pt>
                <c:pt idx="588">
                  <c:v>45379</c:v>
                </c:pt>
                <c:pt idx="589">
                  <c:v>45382</c:v>
                </c:pt>
                <c:pt idx="590">
                  <c:v>45383</c:v>
                </c:pt>
                <c:pt idx="591">
                  <c:v>45384</c:v>
                </c:pt>
                <c:pt idx="592">
                  <c:v>45385</c:v>
                </c:pt>
                <c:pt idx="593">
                  <c:v>45386</c:v>
                </c:pt>
                <c:pt idx="594">
                  <c:v>45387</c:v>
                </c:pt>
                <c:pt idx="595">
                  <c:v>45390</c:v>
                </c:pt>
                <c:pt idx="596">
                  <c:v>45391</c:v>
                </c:pt>
                <c:pt idx="597">
                  <c:v>45392</c:v>
                </c:pt>
                <c:pt idx="598">
                  <c:v>45394</c:v>
                </c:pt>
                <c:pt idx="599">
                  <c:v>45397</c:v>
                </c:pt>
                <c:pt idx="600">
                  <c:v>45398</c:v>
                </c:pt>
                <c:pt idx="601">
                  <c:v>45400</c:v>
                </c:pt>
                <c:pt idx="602">
                  <c:v>45401</c:v>
                </c:pt>
                <c:pt idx="603">
                  <c:v>45404</c:v>
                </c:pt>
                <c:pt idx="604">
                  <c:v>45405</c:v>
                </c:pt>
                <c:pt idx="605">
                  <c:v>45406</c:v>
                </c:pt>
                <c:pt idx="606">
                  <c:v>45407</c:v>
                </c:pt>
                <c:pt idx="607">
                  <c:v>45408</c:v>
                </c:pt>
                <c:pt idx="608">
                  <c:v>45411</c:v>
                </c:pt>
                <c:pt idx="609">
                  <c:v>45412</c:v>
                </c:pt>
                <c:pt idx="610">
                  <c:v>45414</c:v>
                </c:pt>
                <c:pt idx="611">
                  <c:v>45415</c:v>
                </c:pt>
                <c:pt idx="612">
                  <c:v>45418</c:v>
                </c:pt>
                <c:pt idx="613">
                  <c:v>45419</c:v>
                </c:pt>
                <c:pt idx="614">
                  <c:v>45420</c:v>
                </c:pt>
                <c:pt idx="615">
                  <c:v>45421</c:v>
                </c:pt>
                <c:pt idx="616">
                  <c:v>45422</c:v>
                </c:pt>
                <c:pt idx="617">
                  <c:v>45425</c:v>
                </c:pt>
                <c:pt idx="618">
                  <c:v>45426</c:v>
                </c:pt>
                <c:pt idx="619">
                  <c:v>45427</c:v>
                </c:pt>
                <c:pt idx="620">
                  <c:v>45428</c:v>
                </c:pt>
                <c:pt idx="621">
                  <c:v>45429</c:v>
                </c:pt>
                <c:pt idx="622">
                  <c:v>45433</c:v>
                </c:pt>
                <c:pt idx="623">
                  <c:v>45434</c:v>
                </c:pt>
                <c:pt idx="624">
                  <c:v>45435</c:v>
                </c:pt>
                <c:pt idx="625">
                  <c:v>45436</c:v>
                </c:pt>
                <c:pt idx="626">
                  <c:v>45439</c:v>
                </c:pt>
                <c:pt idx="627">
                  <c:v>45440</c:v>
                </c:pt>
                <c:pt idx="628">
                  <c:v>45441</c:v>
                </c:pt>
                <c:pt idx="629">
                  <c:v>45442</c:v>
                </c:pt>
                <c:pt idx="630">
                  <c:v>45443</c:v>
                </c:pt>
                <c:pt idx="631">
                  <c:v>45446</c:v>
                </c:pt>
                <c:pt idx="632">
                  <c:v>45447</c:v>
                </c:pt>
                <c:pt idx="633">
                  <c:v>45448</c:v>
                </c:pt>
                <c:pt idx="634">
                  <c:v>45449</c:v>
                </c:pt>
                <c:pt idx="635">
                  <c:v>45450</c:v>
                </c:pt>
                <c:pt idx="636">
                  <c:v>45453</c:v>
                </c:pt>
                <c:pt idx="637">
                  <c:v>45454</c:v>
                </c:pt>
                <c:pt idx="638">
                  <c:v>45455</c:v>
                </c:pt>
                <c:pt idx="639">
                  <c:v>45456</c:v>
                </c:pt>
                <c:pt idx="640">
                  <c:v>45457</c:v>
                </c:pt>
                <c:pt idx="641">
                  <c:v>45461</c:v>
                </c:pt>
                <c:pt idx="642">
                  <c:v>45462</c:v>
                </c:pt>
                <c:pt idx="643">
                  <c:v>45463</c:v>
                </c:pt>
                <c:pt idx="644">
                  <c:v>45464</c:v>
                </c:pt>
                <c:pt idx="645">
                  <c:v>45467</c:v>
                </c:pt>
                <c:pt idx="646">
                  <c:v>45468</c:v>
                </c:pt>
                <c:pt idx="647">
                  <c:v>45469</c:v>
                </c:pt>
                <c:pt idx="648">
                  <c:v>45470</c:v>
                </c:pt>
                <c:pt idx="649">
                  <c:v>45471</c:v>
                </c:pt>
                <c:pt idx="650">
                  <c:v>45474</c:v>
                </c:pt>
                <c:pt idx="651">
                  <c:v>45475</c:v>
                </c:pt>
                <c:pt idx="652">
                  <c:v>45476</c:v>
                </c:pt>
                <c:pt idx="653">
                  <c:v>45477</c:v>
                </c:pt>
                <c:pt idx="654">
                  <c:v>45478</c:v>
                </c:pt>
                <c:pt idx="655">
                  <c:v>45481</c:v>
                </c:pt>
                <c:pt idx="656">
                  <c:v>45482</c:v>
                </c:pt>
                <c:pt idx="657">
                  <c:v>45483</c:v>
                </c:pt>
                <c:pt idx="658">
                  <c:v>45484</c:v>
                </c:pt>
                <c:pt idx="659">
                  <c:v>45485</c:v>
                </c:pt>
                <c:pt idx="660">
                  <c:v>45488</c:v>
                </c:pt>
                <c:pt idx="661">
                  <c:v>45489</c:v>
                </c:pt>
                <c:pt idx="662">
                  <c:v>45491</c:v>
                </c:pt>
                <c:pt idx="663">
                  <c:v>45492</c:v>
                </c:pt>
                <c:pt idx="664">
                  <c:v>45495</c:v>
                </c:pt>
                <c:pt idx="665">
                  <c:v>45496</c:v>
                </c:pt>
                <c:pt idx="666">
                  <c:v>45497</c:v>
                </c:pt>
                <c:pt idx="667">
                  <c:v>45498</c:v>
                </c:pt>
                <c:pt idx="668">
                  <c:v>45499</c:v>
                </c:pt>
                <c:pt idx="669">
                  <c:v>45502</c:v>
                </c:pt>
                <c:pt idx="670">
                  <c:v>45503</c:v>
                </c:pt>
                <c:pt idx="671">
                  <c:v>45504</c:v>
                </c:pt>
                <c:pt idx="672">
                  <c:v>45505</c:v>
                </c:pt>
                <c:pt idx="673">
                  <c:v>45506</c:v>
                </c:pt>
                <c:pt idx="674">
                  <c:v>45509</c:v>
                </c:pt>
                <c:pt idx="675">
                  <c:v>45510</c:v>
                </c:pt>
                <c:pt idx="676">
                  <c:v>45511</c:v>
                </c:pt>
                <c:pt idx="677">
                  <c:v>45512</c:v>
                </c:pt>
                <c:pt idx="678">
                  <c:v>45513</c:v>
                </c:pt>
                <c:pt idx="679">
                  <c:v>45516</c:v>
                </c:pt>
                <c:pt idx="680">
                  <c:v>45517</c:v>
                </c:pt>
                <c:pt idx="681">
                  <c:v>45518</c:v>
                </c:pt>
                <c:pt idx="682">
                  <c:v>45520</c:v>
                </c:pt>
                <c:pt idx="683">
                  <c:v>45523</c:v>
                </c:pt>
                <c:pt idx="684">
                  <c:v>45524</c:v>
                </c:pt>
                <c:pt idx="685">
                  <c:v>45525</c:v>
                </c:pt>
                <c:pt idx="686">
                  <c:v>45526</c:v>
                </c:pt>
                <c:pt idx="687">
                  <c:v>45527</c:v>
                </c:pt>
                <c:pt idx="688">
                  <c:v>45530</c:v>
                </c:pt>
                <c:pt idx="689">
                  <c:v>45531</c:v>
                </c:pt>
                <c:pt idx="690">
                  <c:v>45532</c:v>
                </c:pt>
                <c:pt idx="691">
                  <c:v>45533</c:v>
                </c:pt>
                <c:pt idx="692">
                  <c:v>45534</c:v>
                </c:pt>
                <c:pt idx="693">
                  <c:v>45535</c:v>
                </c:pt>
                <c:pt idx="694">
                  <c:v>45537</c:v>
                </c:pt>
                <c:pt idx="695">
                  <c:v>45538</c:v>
                </c:pt>
                <c:pt idx="696">
                  <c:v>45539</c:v>
                </c:pt>
                <c:pt idx="697">
                  <c:v>45540</c:v>
                </c:pt>
                <c:pt idx="698">
                  <c:v>45541</c:v>
                </c:pt>
                <c:pt idx="699">
                  <c:v>45544</c:v>
                </c:pt>
                <c:pt idx="700">
                  <c:v>45545</c:v>
                </c:pt>
                <c:pt idx="701">
                  <c:v>45546</c:v>
                </c:pt>
                <c:pt idx="702">
                  <c:v>45547</c:v>
                </c:pt>
                <c:pt idx="703">
                  <c:v>45548</c:v>
                </c:pt>
                <c:pt idx="704">
                  <c:v>45551</c:v>
                </c:pt>
                <c:pt idx="705">
                  <c:v>45552</c:v>
                </c:pt>
                <c:pt idx="706">
                  <c:v>45553</c:v>
                </c:pt>
                <c:pt idx="707">
                  <c:v>45554</c:v>
                </c:pt>
                <c:pt idx="708">
                  <c:v>45555</c:v>
                </c:pt>
                <c:pt idx="709">
                  <c:v>45558</c:v>
                </c:pt>
                <c:pt idx="710">
                  <c:v>45559</c:v>
                </c:pt>
                <c:pt idx="711">
                  <c:v>45560</c:v>
                </c:pt>
                <c:pt idx="712">
                  <c:v>45561</c:v>
                </c:pt>
                <c:pt idx="713">
                  <c:v>45562</c:v>
                </c:pt>
                <c:pt idx="714">
                  <c:v>45565</c:v>
                </c:pt>
                <c:pt idx="715">
                  <c:v>45566</c:v>
                </c:pt>
                <c:pt idx="716">
                  <c:v>45568</c:v>
                </c:pt>
                <c:pt idx="717">
                  <c:v>45569</c:v>
                </c:pt>
                <c:pt idx="718">
                  <c:v>45572</c:v>
                </c:pt>
                <c:pt idx="719">
                  <c:v>45573</c:v>
                </c:pt>
                <c:pt idx="720">
                  <c:v>45574</c:v>
                </c:pt>
                <c:pt idx="721">
                  <c:v>45575</c:v>
                </c:pt>
                <c:pt idx="722">
                  <c:v>45576</c:v>
                </c:pt>
                <c:pt idx="723">
                  <c:v>45579</c:v>
                </c:pt>
                <c:pt idx="724">
                  <c:v>45580</c:v>
                </c:pt>
                <c:pt idx="725">
                  <c:v>45581</c:v>
                </c:pt>
                <c:pt idx="726">
                  <c:v>45582</c:v>
                </c:pt>
                <c:pt idx="727">
                  <c:v>45583</c:v>
                </c:pt>
                <c:pt idx="728">
                  <c:v>45586</c:v>
                </c:pt>
                <c:pt idx="729">
                  <c:v>45587</c:v>
                </c:pt>
                <c:pt idx="730">
                  <c:v>45588</c:v>
                </c:pt>
                <c:pt idx="731">
                  <c:v>45589</c:v>
                </c:pt>
                <c:pt idx="732">
                  <c:v>45590</c:v>
                </c:pt>
                <c:pt idx="733">
                  <c:v>45593</c:v>
                </c:pt>
                <c:pt idx="734">
                  <c:v>45594</c:v>
                </c:pt>
                <c:pt idx="735">
                  <c:v>45595</c:v>
                </c:pt>
                <c:pt idx="736">
                  <c:v>45596</c:v>
                </c:pt>
                <c:pt idx="737">
                  <c:v>45600</c:v>
                </c:pt>
                <c:pt idx="738">
                  <c:v>45601</c:v>
                </c:pt>
                <c:pt idx="739">
                  <c:v>45602</c:v>
                </c:pt>
                <c:pt idx="740">
                  <c:v>45603</c:v>
                </c:pt>
                <c:pt idx="741">
                  <c:v>45604</c:v>
                </c:pt>
                <c:pt idx="742">
                  <c:v>45607</c:v>
                </c:pt>
                <c:pt idx="743">
                  <c:v>45608</c:v>
                </c:pt>
                <c:pt idx="744">
                  <c:v>45609</c:v>
                </c:pt>
                <c:pt idx="745">
                  <c:v>45610</c:v>
                </c:pt>
                <c:pt idx="746">
                  <c:v>45614</c:v>
                </c:pt>
                <c:pt idx="747">
                  <c:v>45615</c:v>
                </c:pt>
                <c:pt idx="748">
                  <c:v>45617</c:v>
                </c:pt>
                <c:pt idx="749">
                  <c:v>45618</c:v>
                </c:pt>
                <c:pt idx="750">
                  <c:v>45621</c:v>
                </c:pt>
                <c:pt idx="751">
                  <c:v>45622</c:v>
                </c:pt>
                <c:pt idx="752">
                  <c:v>45623</c:v>
                </c:pt>
                <c:pt idx="753">
                  <c:v>45624</c:v>
                </c:pt>
                <c:pt idx="754">
                  <c:v>45625</c:v>
                </c:pt>
                <c:pt idx="755">
                  <c:v>45626</c:v>
                </c:pt>
                <c:pt idx="756">
                  <c:v>45628</c:v>
                </c:pt>
                <c:pt idx="757">
                  <c:v>45629</c:v>
                </c:pt>
                <c:pt idx="758">
                  <c:v>45630</c:v>
                </c:pt>
                <c:pt idx="759">
                  <c:v>45631</c:v>
                </c:pt>
                <c:pt idx="760">
                  <c:v>45632</c:v>
                </c:pt>
                <c:pt idx="761">
                  <c:v>45635</c:v>
                </c:pt>
                <c:pt idx="762">
                  <c:v>45636</c:v>
                </c:pt>
                <c:pt idx="763">
                  <c:v>45637</c:v>
                </c:pt>
                <c:pt idx="764">
                  <c:v>45638</c:v>
                </c:pt>
                <c:pt idx="765">
                  <c:v>45639</c:v>
                </c:pt>
                <c:pt idx="766">
                  <c:v>45642</c:v>
                </c:pt>
                <c:pt idx="767">
                  <c:v>45643</c:v>
                </c:pt>
                <c:pt idx="768">
                  <c:v>45644</c:v>
                </c:pt>
                <c:pt idx="769">
                  <c:v>45645</c:v>
                </c:pt>
                <c:pt idx="770">
                  <c:v>45646</c:v>
                </c:pt>
                <c:pt idx="771">
                  <c:v>45649</c:v>
                </c:pt>
                <c:pt idx="772">
                  <c:v>45650</c:v>
                </c:pt>
                <c:pt idx="773">
                  <c:v>45652</c:v>
                </c:pt>
                <c:pt idx="774">
                  <c:v>45653</c:v>
                </c:pt>
                <c:pt idx="775">
                  <c:v>45656</c:v>
                </c:pt>
                <c:pt idx="776">
                  <c:v>45657</c:v>
                </c:pt>
                <c:pt idx="777">
                  <c:v>45658</c:v>
                </c:pt>
                <c:pt idx="778">
                  <c:v>45659</c:v>
                </c:pt>
                <c:pt idx="779">
                  <c:v>45660</c:v>
                </c:pt>
                <c:pt idx="780">
                  <c:v>45663</c:v>
                </c:pt>
                <c:pt idx="781">
                  <c:v>45664</c:v>
                </c:pt>
                <c:pt idx="782">
                  <c:v>45665</c:v>
                </c:pt>
                <c:pt idx="783">
                  <c:v>45666</c:v>
                </c:pt>
                <c:pt idx="784">
                  <c:v>45667</c:v>
                </c:pt>
                <c:pt idx="785">
                  <c:v>45670</c:v>
                </c:pt>
                <c:pt idx="786">
                  <c:v>45671</c:v>
                </c:pt>
                <c:pt idx="787">
                  <c:v>45672</c:v>
                </c:pt>
                <c:pt idx="788">
                  <c:v>45673</c:v>
                </c:pt>
                <c:pt idx="789">
                  <c:v>45674</c:v>
                </c:pt>
                <c:pt idx="790">
                  <c:v>45677</c:v>
                </c:pt>
                <c:pt idx="791">
                  <c:v>45678</c:v>
                </c:pt>
                <c:pt idx="792">
                  <c:v>45679</c:v>
                </c:pt>
                <c:pt idx="793">
                  <c:v>45680</c:v>
                </c:pt>
                <c:pt idx="794">
                  <c:v>45681</c:v>
                </c:pt>
                <c:pt idx="795">
                  <c:v>45684</c:v>
                </c:pt>
                <c:pt idx="796">
                  <c:v>45685</c:v>
                </c:pt>
                <c:pt idx="797">
                  <c:v>45686</c:v>
                </c:pt>
                <c:pt idx="798">
                  <c:v>45687</c:v>
                </c:pt>
                <c:pt idx="799">
                  <c:v>45688</c:v>
                </c:pt>
                <c:pt idx="800">
                  <c:v>45691</c:v>
                </c:pt>
                <c:pt idx="801">
                  <c:v>45692</c:v>
                </c:pt>
                <c:pt idx="802">
                  <c:v>45693</c:v>
                </c:pt>
                <c:pt idx="803">
                  <c:v>45694</c:v>
                </c:pt>
                <c:pt idx="804">
                  <c:v>45695</c:v>
                </c:pt>
                <c:pt idx="805">
                  <c:v>45698</c:v>
                </c:pt>
                <c:pt idx="806">
                  <c:v>45699</c:v>
                </c:pt>
                <c:pt idx="807">
                  <c:v>45700</c:v>
                </c:pt>
                <c:pt idx="808">
                  <c:v>45701</c:v>
                </c:pt>
                <c:pt idx="809">
                  <c:v>45702</c:v>
                </c:pt>
                <c:pt idx="810">
                  <c:v>45705</c:v>
                </c:pt>
                <c:pt idx="811">
                  <c:v>45706</c:v>
                </c:pt>
                <c:pt idx="812">
                  <c:v>45707</c:v>
                </c:pt>
                <c:pt idx="813">
                  <c:v>45708</c:v>
                </c:pt>
                <c:pt idx="814">
                  <c:v>45709</c:v>
                </c:pt>
                <c:pt idx="815">
                  <c:v>45712</c:v>
                </c:pt>
                <c:pt idx="816">
                  <c:v>45713</c:v>
                </c:pt>
                <c:pt idx="817">
                  <c:v>45715</c:v>
                </c:pt>
                <c:pt idx="818">
                  <c:v>45716</c:v>
                </c:pt>
                <c:pt idx="819">
                  <c:v>45719</c:v>
                </c:pt>
                <c:pt idx="820">
                  <c:v>45720</c:v>
                </c:pt>
                <c:pt idx="821">
                  <c:v>45721</c:v>
                </c:pt>
                <c:pt idx="822">
                  <c:v>45722</c:v>
                </c:pt>
                <c:pt idx="823">
                  <c:v>45723</c:v>
                </c:pt>
                <c:pt idx="824">
                  <c:v>45726</c:v>
                </c:pt>
                <c:pt idx="825">
                  <c:v>45727</c:v>
                </c:pt>
                <c:pt idx="826">
                  <c:v>45728</c:v>
                </c:pt>
                <c:pt idx="827">
                  <c:v>45729</c:v>
                </c:pt>
                <c:pt idx="828">
                  <c:v>45733</c:v>
                </c:pt>
                <c:pt idx="829">
                  <c:v>45734</c:v>
                </c:pt>
                <c:pt idx="830">
                  <c:v>45735</c:v>
                </c:pt>
                <c:pt idx="831">
                  <c:v>45736</c:v>
                </c:pt>
                <c:pt idx="832">
                  <c:v>45737</c:v>
                </c:pt>
                <c:pt idx="833">
                  <c:v>45740</c:v>
                </c:pt>
                <c:pt idx="834">
                  <c:v>45741</c:v>
                </c:pt>
                <c:pt idx="835">
                  <c:v>45742</c:v>
                </c:pt>
                <c:pt idx="836">
                  <c:v>45743</c:v>
                </c:pt>
                <c:pt idx="837">
                  <c:v>45744</c:v>
                </c:pt>
                <c:pt idx="838">
                  <c:v>45747</c:v>
                </c:pt>
                <c:pt idx="839">
                  <c:v>45748</c:v>
                </c:pt>
                <c:pt idx="840">
                  <c:v>45749</c:v>
                </c:pt>
                <c:pt idx="841">
                  <c:v>45750</c:v>
                </c:pt>
                <c:pt idx="842">
                  <c:v>45751</c:v>
                </c:pt>
                <c:pt idx="843">
                  <c:v>45754</c:v>
                </c:pt>
                <c:pt idx="844">
                  <c:v>45755</c:v>
                </c:pt>
                <c:pt idx="845">
                  <c:v>45756</c:v>
                </c:pt>
                <c:pt idx="846">
                  <c:v>45758</c:v>
                </c:pt>
                <c:pt idx="847">
                  <c:v>45762</c:v>
                </c:pt>
                <c:pt idx="848">
                  <c:v>45763</c:v>
                </c:pt>
                <c:pt idx="849">
                  <c:v>45764</c:v>
                </c:pt>
                <c:pt idx="850">
                  <c:v>45768</c:v>
                </c:pt>
                <c:pt idx="851">
                  <c:v>45769</c:v>
                </c:pt>
                <c:pt idx="852">
                  <c:v>45770</c:v>
                </c:pt>
                <c:pt idx="853">
                  <c:v>45771</c:v>
                </c:pt>
                <c:pt idx="854">
                  <c:v>45772</c:v>
                </c:pt>
                <c:pt idx="855">
                  <c:v>45775</c:v>
                </c:pt>
                <c:pt idx="856">
                  <c:v>45776</c:v>
                </c:pt>
                <c:pt idx="857">
                  <c:v>45777</c:v>
                </c:pt>
                <c:pt idx="858">
                  <c:v>45779</c:v>
                </c:pt>
                <c:pt idx="859">
                  <c:v>45782</c:v>
                </c:pt>
                <c:pt idx="860">
                  <c:v>45783</c:v>
                </c:pt>
                <c:pt idx="861">
                  <c:v>45785</c:v>
                </c:pt>
                <c:pt idx="862">
                  <c:v>45786</c:v>
                </c:pt>
                <c:pt idx="863">
                  <c:v>45789</c:v>
                </c:pt>
                <c:pt idx="864">
                  <c:v>45790</c:v>
                </c:pt>
                <c:pt idx="865">
                  <c:v>45791</c:v>
                </c:pt>
                <c:pt idx="866">
                  <c:v>45792</c:v>
                </c:pt>
                <c:pt idx="867">
                  <c:v>45793</c:v>
                </c:pt>
                <c:pt idx="868">
                  <c:v>45796</c:v>
                </c:pt>
                <c:pt idx="869">
                  <c:v>45797</c:v>
                </c:pt>
                <c:pt idx="870">
                  <c:v>45798</c:v>
                </c:pt>
                <c:pt idx="871">
                  <c:v>45799</c:v>
                </c:pt>
                <c:pt idx="872">
                  <c:v>45800</c:v>
                </c:pt>
                <c:pt idx="873">
                  <c:v>45803</c:v>
                </c:pt>
                <c:pt idx="874">
                  <c:v>45804</c:v>
                </c:pt>
                <c:pt idx="875">
                  <c:v>45805</c:v>
                </c:pt>
                <c:pt idx="876">
                  <c:v>45806</c:v>
                </c:pt>
                <c:pt idx="877">
                  <c:v>45807</c:v>
                </c:pt>
                <c:pt idx="878">
                  <c:v>45808</c:v>
                </c:pt>
                <c:pt idx="879">
                  <c:v>45810</c:v>
                </c:pt>
                <c:pt idx="880">
                  <c:v>45811</c:v>
                </c:pt>
                <c:pt idx="881">
                  <c:v>45812</c:v>
                </c:pt>
                <c:pt idx="882">
                  <c:v>45813</c:v>
                </c:pt>
                <c:pt idx="883">
                  <c:v>45814</c:v>
                </c:pt>
                <c:pt idx="884">
                  <c:v>45817</c:v>
                </c:pt>
                <c:pt idx="885">
                  <c:v>45818</c:v>
                </c:pt>
                <c:pt idx="886">
                  <c:v>45819</c:v>
                </c:pt>
                <c:pt idx="887">
                  <c:v>45820</c:v>
                </c:pt>
                <c:pt idx="888">
                  <c:v>45821</c:v>
                </c:pt>
                <c:pt idx="889">
                  <c:v>45824</c:v>
                </c:pt>
                <c:pt idx="890">
                  <c:v>45825</c:v>
                </c:pt>
                <c:pt idx="891">
                  <c:v>45826</c:v>
                </c:pt>
                <c:pt idx="892">
                  <c:v>45827</c:v>
                </c:pt>
                <c:pt idx="893">
                  <c:v>45828</c:v>
                </c:pt>
                <c:pt idx="894">
                  <c:v>45831</c:v>
                </c:pt>
                <c:pt idx="895">
                  <c:v>45832</c:v>
                </c:pt>
                <c:pt idx="896">
                  <c:v>45833</c:v>
                </c:pt>
                <c:pt idx="897">
                  <c:v>45834</c:v>
                </c:pt>
                <c:pt idx="898">
                  <c:v>45835</c:v>
                </c:pt>
                <c:pt idx="899">
                  <c:v>45838</c:v>
                </c:pt>
                <c:pt idx="900">
                  <c:v>45839</c:v>
                </c:pt>
                <c:pt idx="901">
                  <c:v>45840</c:v>
                </c:pt>
                <c:pt idx="902">
                  <c:v>45841</c:v>
                </c:pt>
                <c:pt idx="903">
                  <c:v>45842</c:v>
                </c:pt>
                <c:pt idx="904">
                  <c:v>45845</c:v>
                </c:pt>
                <c:pt idx="905">
                  <c:v>45846</c:v>
                </c:pt>
                <c:pt idx="906">
                  <c:v>45847</c:v>
                </c:pt>
                <c:pt idx="907">
                  <c:v>45848</c:v>
                </c:pt>
                <c:pt idx="908">
                  <c:v>45849</c:v>
                </c:pt>
                <c:pt idx="909">
                  <c:v>45853</c:v>
                </c:pt>
                <c:pt idx="910">
                  <c:v>45854</c:v>
                </c:pt>
                <c:pt idx="911">
                  <c:v>45856</c:v>
                </c:pt>
                <c:pt idx="912">
                  <c:v>45859</c:v>
                </c:pt>
                <c:pt idx="913">
                  <c:v>45860</c:v>
                </c:pt>
                <c:pt idx="914">
                  <c:v>45861</c:v>
                </c:pt>
                <c:pt idx="915">
                  <c:v>45862</c:v>
                </c:pt>
                <c:pt idx="916">
                  <c:v>45863</c:v>
                </c:pt>
                <c:pt idx="917">
                  <c:v>45867</c:v>
                </c:pt>
                <c:pt idx="918">
                  <c:v>45868</c:v>
                </c:pt>
                <c:pt idx="919">
                  <c:v>45869</c:v>
                </c:pt>
                <c:pt idx="920">
                  <c:v>45870</c:v>
                </c:pt>
                <c:pt idx="921">
                  <c:v>45873</c:v>
                </c:pt>
                <c:pt idx="922">
                  <c:v>45874</c:v>
                </c:pt>
                <c:pt idx="923">
                  <c:v>45876</c:v>
                </c:pt>
                <c:pt idx="924">
                  <c:v>45877</c:v>
                </c:pt>
                <c:pt idx="925">
                  <c:v>45880</c:v>
                </c:pt>
                <c:pt idx="926">
                  <c:v>45881</c:v>
                </c:pt>
                <c:pt idx="927">
                  <c:v>45882</c:v>
                </c:pt>
                <c:pt idx="928">
                  <c:v>45883</c:v>
                </c:pt>
                <c:pt idx="929">
                  <c:v>45887</c:v>
                </c:pt>
                <c:pt idx="930">
                  <c:v>45890</c:v>
                </c:pt>
                <c:pt idx="931">
                  <c:v>45891</c:v>
                </c:pt>
                <c:pt idx="932">
                  <c:v>45895</c:v>
                </c:pt>
                <c:pt idx="933">
                  <c:v>45897</c:v>
                </c:pt>
                <c:pt idx="934">
                  <c:v>45898</c:v>
                </c:pt>
                <c:pt idx="935">
                  <c:v>45901</c:v>
                </c:pt>
                <c:pt idx="936">
                  <c:v>45902</c:v>
                </c:pt>
                <c:pt idx="937">
                  <c:v>45903</c:v>
                </c:pt>
                <c:pt idx="938">
                  <c:v>45904</c:v>
                </c:pt>
                <c:pt idx="939">
                  <c:v>45905</c:v>
                </c:pt>
                <c:pt idx="940">
                  <c:v>45908</c:v>
                </c:pt>
                <c:pt idx="941">
                  <c:v>45910</c:v>
                </c:pt>
                <c:pt idx="942">
                  <c:v>45912</c:v>
                </c:pt>
                <c:pt idx="943">
                  <c:v>45917</c:v>
                </c:pt>
                <c:pt idx="944">
                  <c:v>45918</c:v>
                </c:pt>
                <c:pt idx="945">
                  <c:v>45919</c:v>
                </c:pt>
                <c:pt idx="946">
                  <c:v>45922</c:v>
                </c:pt>
                <c:pt idx="947">
                  <c:v>45923</c:v>
                </c:pt>
                <c:pt idx="948">
                  <c:v>45924</c:v>
                </c:pt>
                <c:pt idx="949">
                  <c:v>45926</c:v>
                </c:pt>
                <c:pt idx="950">
                  <c:v>45931</c:v>
                </c:pt>
                <c:pt idx="951">
                  <c:v>45933</c:v>
                </c:pt>
                <c:pt idx="952">
                  <c:v>45937</c:v>
                </c:pt>
                <c:pt idx="953">
                  <c:v>45938</c:v>
                </c:pt>
                <c:pt idx="954">
                  <c:v>45940</c:v>
                </c:pt>
                <c:pt idx="955">
                  <c:v>45943</c:v>
                </c:pt>
                <c:pt idx="956">
                  <c:v>45944</c:v>
                </c:pt>
                <c:pt idx="957">
                  <c:v>45945</c:v>
                </c:pt>
                <c:pt idx="958">
                  <c:v>45946</c:v>
                </c:pt>
                <c:pt idx="959">
                  <c:v>45947</c:v>
                </c:pt>
                <c:pt idx="960">
                  <c:v>45950</c:v>
                </c:pt>
              </c:numCache>
            </c:numRef>
          </c:cat>
          <c:val>
            <c:numRef>
              <c:f>DashboardData!$H$252:$H$1212</c:f>
              <c:numCache>
                <c:formatCode>0.00%</c:formatCode>
                <c:ptCount val="961"/>
                <c:pt idx="0">
                  <c:v>0.6783616090576321</c:v>
                </c:pt>
                <c:pt idx="1">
                  <c:v>0.67742944920278281</c:v>
                </c:pt>
                <c:pt idx="2">
                  <c:v>0.65404492664492486</c:v>
                </c:pt>
                <c:pt idx="3">
                  <c:v>0.66310733471946492</c:v>
                </c:pt>
                <c:pt idx="4">
                  <c:v>0.65712652737276267</c:v>
                </c:pt>
                <c:pt idx="5">
                  <c:v>0.63501967648196445</c:v>
                </c:pt>
                <c:pt idx="6">
                  <c:v>0.62003580754820953</c:v>
                </c:pt>
                <c:pt idx="7">
                  <c:v>0.62857039495765665</c:v>
                </c:pt>
                <c:pt idx="8">
                  <c:v>0.58708311305940786</c:v>
                </c:pt>
                <c:pt idx="9">
                  <c:v>0.59602108656592634</c:v>
                </c:pt>
                <c:pt idx="10">
                  <c:v>0.57430231443264534</c:v>
                </c:pt>
                <c:pt idx="11">
                  <c:v>0.60739949470984689</c:v>
                </c:pt>
                <c:pt idx="12">
                  <c:v>0.54018584434240435</c:v>
                </c:pt>
                <c:pt idx="13">
                  <c:v>0.51561693484513249</c:v>
                </c:pt>
                <c:pt idx="14">
                  <c:v>0.49490352899423296</c:v>
                </c:pt>
                <c:pt idx="15">
                  <c:v>0.51493427910683431</c:v>
                </c:pt>
                <c:pt idx="16">
                  <c:v>0.52968462734417732</c:v>
                </c:pt>
                <c:pt idx="17">
                  <c:v>0.51018963096278425</c:v>
                </c:pt>
                <c:pt idx="18">
                  <c:v>0.47152821030194159</c:v>
                </c:pt>
                <c:pt idx="19">
                  <c:v>0.50595366083468396</c:v>
                </c:pt>
                <c:pt idx="20">
                  <c:v>0.52096847411992564</c:v>
                </c:pt>
                <c:pt idx="21">
                  <c:v>0.53233218296489793</c:v>
                </c:pt>
                <c:pt idx="22">
                  <c:v>0.56767229314822232</c:v>
                </c:pt>
                <c:pt idx="23">
                  <c:v>0.55985528481098012</c:v>
                </c:pt>
                <c:pt idx="24">
                  <c:v>0.54848461599861165</c:v>
                </c:pt>
                <c:pt idx="25">
                  <c:v>0.5238840726671774</c:v>
                </c:pt>
                <c:pt idx="26">
                  <c:v>0.50945648532193366</c:v>
                </c:pt>
                <c:pt idx="27">
                  <c:v>0.46936273939461426</c:v>
                </c:pt>
                <c:pt idx="28">
                  <c:v>0.46829712689118907</c:v>
                </c:pt>
                <c:pt idx="29">
                  <c:v>0.46800836904344068</c:v>
                </c:pt>
                <c:pt idx="30">
                  <c:v>0.47192869580090435</c:v>
                </c:pt>
                <c:pt idx="31">
                  <c:v>0.47313093162845332</c:v>
                </c:pt>
                <c:pt idx="32">
                  <c:v>0.45550904502355039</c:v>
                </c:pt>
                <c:pt idx="33">
                  <c:v>0.45578532849688536</c:v>
                </c:pt>
                <c:pt idx="34">
                  <c:v>0.46720685743720125</c:v>
                </c:pt>
                <c:pt idx="35">
                  <c:v>0.46401149518688367</c:v>
                </c:pt>
                <c:pt idx="36">
                  <c:v>0.44877428933202812</c:v>
                </c:pt>
                <c:pt idx="37">
                  <c:v>0.44429784566885266</c:v>
                </c:pt>
                <c:pt idx="38">
                  <c:v>0.4510083461711023</c:v>
                </c:pt>
                <c:pt idx="39">
                  <c:v>0.44757551884546265</c:v>
                </c:pt>
                <c:pt idx="40">
                  <c:v>0.45609443872984912</c:v>
                </c:pt>
                <c:pt idx="41">
                  <c:v>0.42808321920722769</c:v>
                </c:pt>
                <c:pt idx="42">
                  <c:v>0.42420789492930933</c:v>
                </c:pt>
                <c:pt idx="43">
                  <c:v>0.4298753306597265</c:v>
                </c:pt>
                <c:pt idx="44">
                  <c:v>0.42664220553273058</c:v>
                </c:pt>
                <c:pt idx="45">
                  <c:v>0.43222209277678125</c:v>
                </c:pt>
                <c:pt idx="46">
                  <c:v>0.45363159373420814</c:v>
                </c:pt>
                <c:pt idx="47">
                  <c:v>0.48747744409730354</c:v>
                </c:pt>
                <c:pt idx="48">
                  <c:v>0.4828858563728462</c:v>
                </c:pt>
                <c:pt idx="49">
                  <c:v>0.45200811662357632</c:v>
                </c:pt>
                <c:pt idx="50">
                  <c:v>0.45496900858894262</c:v>
                </c:pt>
                <c:pt idx="51">
                  <c:v>0.46921373697320656</c:v>
                </c:pt>
                <c:pt idx="52">
                  <c:v>0.45248777671133555</c:v>
                </c:pt>
                <c:pt idx="53">
                  <c:v>0.42032546570569451</c:v>
                </c:pt>
                <c:pt idx="54">
                  <c:v>0.44347916548505828</c:v>
                </c:pt>
                <c:pt idx="55">
                  <c:v>0.4421821369369161</c:v>
                </c:pt>
                <c:pt idx="56">
                  <c:v>0.41714687384009452</c:v>
                </c:pt>
                <c:pt idx="57">
                  <c:v>0.40935975063246954</c:v>
                </c:pt>
                <c:pt idx="58">
                  <c:v>0.40642806588882752</c:v>
                </c:pt>
                <c:pt idx="59">
                  <c:v>0.41572993960320459</c:v>
                </c:pt>
                <c:pt idx="60">
                  <c:v>0.41738319397521773</c:v>
                </c:pt>
                <c:pt idx="61">
                  <c:v>0.39318625816996056</c:v>
                </c:pt>
                <c:pt idx="62">
                  <c:v>0.37201972944274475</c:v>
                </c:pt>
                <c:pt idx="63">
                  <c:v>0.36069424509225079</c:v>
                </c:pt>
                <c:pt idx="64">
                  <c:v>0.37635025613327655</c:v>
                </c:pt>
                <c:pt idx="65">
                  <c:v>0.39414774959241461</c:v>
                </c:pt>
                <c:pt idx="66">
                  <c:v>0.36969952127681438</c:v>
                </c:pt>
                <c:pt idx="67">
                  <c:v>0.31638217549751046</c:v>
                </c:pt>
                <c:pt idx="68">
                  <c:v>0.34906409087249113</c:v>
                </c:pt>
                <c:pt idx="69">
                  <c:v>0.34297748616225632</c:v>
                </c:pt>
                <c:pt idx="70">
                  <c:v>0.3346434018011859</c:v>
                </c:pt>
                <c:pt idx="71">
                  <c:v>0.35597890193701431</c:v>
                </c:pt>
                <c:pt idx="72">
                  <c:v>0.32812713673841976</c:v>
                </c:pt>
                <c:pt idx="73">
                  <c:v>0.29681735447883084</c:v>
                </c:pt>
                <c:pt idx="74">
                  <c:v>0.2909555611905168</c:v>
                </c:pt>
                <c:pt idx="75">
                  <c:v>0.2402488328402157</c:v>
                </c:pt>
                <c:pt idx="76">
                  <c:v>0.26614304195166016</c:v>
                </c:pt>
                <c:pt idx="77">
                  <c:v>0.25922125261735607</c:v>
                </c:pt>
                <c:pt idx="78">
                  <c:v>0.23862000811807649</c:v>
                </c:pt>
                <c:pt idx="79">
                  <c:v>0.23361391149404076</c:v>
                </c:pt>
                <c:pt idx="80">
                  <c:v>0.23399357180244817</c:v>
                </c:pt>
                <c:pt idx="81">
                  <c:v>0.19743040100207487</c:v>
                </c:pt>
                <c:pt idx="82">
                  <c:v>0.22215705857816559</c:v>
                </c:pt>
                <c:pt idx="83">
                  <c:v>0.24869343284449963</c:v>
                </c:pt>
                <c:pt idx="84">
                  <c:v>0.26182794372614393</c:v>
                </c:pt>
                <c:pt idx="85">
                  <c:v>0.27025253517649217</c:v>
                </c:pt>
                <c:pt idx="86">
                  <c:v>0.27046628970816</c:v>
                </c:pt>
                <c:pt idx="87">
                  <c:v>0.2865979639638836</c:v>
                </c:pt>
                <c:pt idx="88">
                  <c:v>0.31858461497825563</c:v>
                </c:pt>
                <c:pt idx="89">
                  <c:v>0.32258527908885926</c:v>
                </c:pt>
                <c:pt idx="90">
                  <c:v>0.30483095562916218</c:v>
                </c:pt>
                <c:pt idx="91">
                  <c:v>0.30032493462675447</c:v>
                </c:pt>
                <c:pt idx="92">
                  <c:v>0.31898229486583296</c:v>
                </c:pt>
                <c:pt idx="93">
                  <c:v>0.35938026583067817</c:v>
                </c:pt>
                <c:pt idx="94">
                  <c:v>0.3523236668290064</c:v>
                </c:pt>
                <c:pt idx="95">
                  <c:v>0.34199562389202187</c:v>
                </c:pt>
                <c:pt idx="96">
                  <c:v>0.36092889657123717</c:v>
                </c:pt>
                <c:pt idx="97">
                  <c:v>0.35693033800965779</c:v>
                </c:pt>
                <c:pt idx="98">
                  <c:v>0.35911420677517958</c:v>
                </c:pt>
                <c:pt idx="99">
                  <c:v>0.37059029596583537</c:v>
                </c:pt>
                <c:pt idx="100">
                  <c:v>0.37556921058256298</c:v>
                </c:pt>
                <c:pt idx="101">
                  <c:v>0.36794937444210674</c:v>
                </c:pt>
                <c:pt idx="102">
                  <c:v>0.3619471118201274</c:v>
                </c:pt>
                <c:pt idx="103">
                  <c:v>0.40518175922895394</c:v>
                </c:pt>
                <c:pt idx="104">
                  <c:v>0.41090726835300262</c:v>
                </c:pt>
                <c:pt idx="105">
                  <c:v>0.41250863529137738</c:v>
                </c:pt>
                <c:pt idx="106">
                  <c:v>0.3878000297946198</c:v>
                </c:pt>
                <c:pt idx="107">
                  <c:v>0.40365469253955388</c:v>
                </c:pt>
                <c:pt idx="108">
                  <c:v>0.38423021943204083</c:v>
                </c:pt>
                <c:pt idx="109">
                  <c:v>0.35810821809005944</c:v>
                </c:pt>
                <c:pt idx="110">
                  <c:v>0.36609390563440725</c:v>
                </c:pt>
                <c:pt idx="111">
                  <c:v>0.3746076762278896</c:v>
                </c:pt>
                <c:pt idx="112">
                  <c:v>0.34302464484744521</c:v>
                </c:pt>
                <c:pt idx="113">
                  <c:v>0.31276032339158033</c:v>
                </c:pt>
                <c:pt idx="114">
                  <c:v>0.33864340815711569</c:v>
                </c:pt>
                <c:pt idx="115">
                  <c:v>0.34120478132542642</c:v>
                </c:pt>
                <c:pt idx="116">
                  <c:v>0.32899077082070338</c:v>
                </c:pt>
                <c:pt idx="117">
                  <c:v>0.32658038979515069</c:v>
                </c:pt>
                <c:pt idx="118">
                  <c:v>0.30425973448605026</c:v>
                </c:pt>
                <c:pt idx="119">
                  <c:v>0.25395507534131201</c:v>
                </c:pt>
                <c:pt idx="120">
                  <c:v>0.24703383524611233</c:v>
                </c:pt>
                <c:pt idx="121">
                  <c:v>0.2231160600669142</c:v>
                </c:pt>
                <c:pt idx="122">
                  <c:v>0.1990334232074038</c:v>
                </c:pt>
                <c:pt idx="123">
                  <c:v>0.1926682273455258</c:v>
                </c:pt>
                <c:pt idx="124">
                  <c:v>0.19042500969770737</c:v>
                </c:pt>
                <c:pt idx="125">
                  <c:v>0.16075966907661243</c:v>
                </c:pt>
                <c:pt idx="126">
                  <c:v>0.15006789247247365</c:v>
                </c:pt>
                <c:pt idx="127">
                  <c:v>0.16380356735045787</c:v>
                </c:pt>
                <c:pt idx="128">
                  <c:v>0.19596953535365369</c:v>
                </c:pt>
                <c:pt idx="129">
                  <c:v>0.18415343512812821</c:v>
                </c:pt>
                <c:pt idx="130">
                  <c:v>0.15451599803139771</c:v>
                </c:pt>
                <c:pt idx="131">
                  <c:v>0.18528964716333407</c:v>
                </c:pt>
                <c:pt idx="132">
                  <c:v>0.17860537427288725</c:v>
                </c:pt>
                <c:pt idx="133">
                  <c:v>0.16267161726794366</c:v>
                </c:pt>
                <c:pt idx="134">
                  <c:v>0.14332143340495263</c:v>
                </c:pt>
                <c:pt idx="135">
                  <c:v>0.14435535144681677</c:v>
                </c:pt>
                <c:pt idx="136">
                  <c:v>0.1589828797873587</c:v>
                </c:pt>
                <c:pt idx="137">
                  <c:v>0.17626052464290565</c:v>
                </c:pt>
                <c:pt idx="138">
                  <c:v>0.16746468053924124</c:v>
                </c:pt>
                <c:pt idx="139">
                  <c:v>0.165023870018282</c:v>
                </c:pt>
                <c:pt idx="140">
                  <c:v>0.15942586999072628</c:v>
                </c:pt>
                <c:pt idx="141">
                  <c:v>0.14736511338347724</c:v>
                </c:pt>
                <c:pt idx="142">
                  <c:v>0.15533265650383044</c:v>
                </c:pt>
                <c:pt idx="143">
                  <c:v>0.1361730112338031</c:v>
                </c:pt>
                <c:pt idx="144">
                  <c:v>0.12502232405152913</c:v>
                </c:pt>
                <c:pt idx="145">
                  <c:v>0.13159982077523558</c:v>
                </c:pt>
                <c:pt idx="146">
                  <c:v>0.11440948563066811</c:v>
                </c:pt>
                <c:pt idx="147">
                  <c:v>8.1828325713421357E-2</c:v>
                </c:pt>
                <c:pt idx="148">
                  <c:v>9.3221400909970553E-2</c:v>
                </c:pt>
                <c:pt idx="149">
                  <c:v>0.10043969928863183</c:v>
                </c:pt>
                <c:pt idx="150">
                  <c:v>6.9611874429748921E-2</c:v>
                </c:pt>
                <c:pt idx="151">
                  <c:v>6.0819782372342202E-2</c:v>
                </c:pt>
                <c:pt idx="152">
                  <c:v>5.4848695679933668E-2</c:v>
                </c:pt>
                <c:pt idx="153">
                  <c:v>7.9713853839548987E-2</c:v>
                </c:pt>
                <c:pt idx="154">
                  <c:v>5.5136698243301696E-2</c:v>
                </c:pt>
                <c:pt idx="155">
                  <c:v>6.9690064180997657E-2</c:v>
                </c:pt>
                <c:pt idx="156">
                  <c:v>8.3056636088795432E-2</c:v>
                </c:pt>
                <c:pt idx="157">
                  <c:v>9.2243226428331271E-2</c:v>
                </c:pt>
                <c:pt idx="158">
                  <c:v>9.2900901146592441E-2</c:v>
                </c:pt>
                <c:pt idx="159">
                  <c:v>8.7223305802275108E-2</c:v>
                </c:pt>
                <c:pt idx="160">
                  <c:v>7.7087736067389168E-2</c:v>
                </c:pt>
                <c:pt idx="161">
                  <c:v>7.6833111132335041E-2</c:v>
                </c:pt>
                <c:pt idx="162">
                  <c:v>8.3783221619624815E-2</c:v>
                </c:pt>
                <c:pt idx="163">
                  <c:v>8.8326667604379683E-2</c:v>
                </c:pt>
                <c:pt idx="164">
                  <c:v>9.8971666929976054E-2</c:v>
                </c:pt>
                <c:pt idx="165">
                  <c:v>0.10894952875690977</c:v>
                </c:pt>
                <c:pt idx="166">
                  <c:v>0.11033809505714198</c:v>
                </c:pt>
                <c:pt idx="167">
                  <c:v>0.10928552558544524</c:v>
                </c:pt>
                <c:pt idx="168">
                  <c:v>9.6875690648627666E-2</c:v>
                </c:pt>
                <c:pt idx="169">
                  <c:v>9.0236918052936543E-2</c:v>
                </c:pt>
                <c:pt idx="170">
                  <c:v>8.8749755740739067E-2</c:v>
                </c:pt>
                <c:pt idx="171">
                  <c:v>0.10792492818162591</c:v>
                </c:pt>
                <c:pt idx="172">
                  <c:v>0.1112946286627281</c:v>
                </c:pt>
                <c:pt idx="173">
                  <c:v>0.11218535293512333</c:v>
                </c:pt>
                <c:pt idx="174">
                  <c:v>0.1073943339619603</c:v>
                </c:pt>
                <c:pt idx="175">
                  <c:v>0.11703721784280008</c:v>
                </c:pt>
                <c:pt idx="176">
                  <c:v>0.12245682414527392</c:v>
                </c:pt>
                <c:pt idx="177">
                  <c:v>0.11554532208802559</c:v>
                </c:pt>
                <c:pt idx="178">
                  <c:v>0.10645545824923164</c:v>
                </c:pt>
                <c:pt idx="179">
                  <c:v>0.10442543675667348</c:v>
                </c:pt>
                <c:pt idx="180">
                  <c:v>0.10196736652916472</c:v>
                </c:pt>
                <c:pt idx="181">
                  <c:v>0.11404580261839836</c:v>
                </c:pt>
                <c:pt idx="182">
                  <c:v>0.13732962449255526</c:v>
                </c:pt>
                <c:pt idx="183">
                  <c:v>0.14454160824450191</c:v>
                </c:pt>
                <c:pt idx="184">
                  <c:v>0.14858987185781847</c:v>
                </c:pt>
                <c:pt idx="185">
                  <c:v>0.1564529702500721</c:v>
                </c:pt>
                <c:pt idx="186">
                  <c:v>0.15320223355032869</c:v>
                </c:pt>
                <c:pt idx="187">
                  <c:v>0.14787178983012383</c:v>
                </c:pt>
                <c:pt idx="188">
                  <c:v>0.14834570667894664</c:v>
                </c:pt>
                <c:pt idx="189">
                  <c:v>0.15695380003140946</c:v>
                </c:pt>
                <c:pt idx="190">
                  <c:v>0.15157035393602047</c:v>
                </c:pt>
                <c:pt idx="191">
                  <c:v>0.16548295407198244</c:v>
                </c:pt>
                <c:pt idx="192">
                  <c:v>0.19211357480780444</c:v>
                </c:pt>
                <c:pt idx="193">
                  <c:v>0.2039245046949909</c:v>
                </c:pt>
                <c:pt idx="194">
                  <c:v>0.18073795553567762</c:v>
                </c:pt>
                <c:pt idx="195">
                  <c:v>0.16187414856340121</c:v>
                </c:pt>
                <c:pt idx="196">
                  <c:v>0.16754218842309077</c:v>
                </c:pt>
                <c:pt idx="197">
                  <c:v>0.16859796952806594</c:v>
                </c:pt>
                <c:pt idx="198">
                  <c:v>0.14917799789772923</c:v>
                </c:pt>
                <c:pt idx="199">
                  <c:v>0.14911885920938861</c:v>
                </c:pt>
                <c:pt idx="200">
                  <c:v>0.13235271948464566</c:v>
                </c:pt>
                <c:pt idx="201">
                  <c:v>0.13813633815220516</c:v>
                </c:pt>
                <c:pt idx="202">
                  <c:v>0.12838562539254639</c:v>
                </c:pt>
                <c:pt idx="203">
                  <c:v>0.12307730914960979</c:v>
                </c:pt>
                <c:pt idx="204">
                  <c:v>0.14414181578669627</c:v>
                </c:pt>
                <c:pt idx="205">
                  <c:v>0.1437918114119523</c:v>
                </c:pt>
                <c:pt idx="206">
                  <c:v>0.15035340138973163</c:v>
                </c:pt>
                <c:pt idx="207">
                  <c:v>0.15766709311852956</c:v>
                </c:pt>
                <c:pt idx="208">
                  <c:v>0.15096774472913266</c:v>
                </c:pt>
                <c:pt idx="209">
                  <c:v>0.15697582062490745</c:v>
                </c:pt>
                <c:pt idx="210">
                  <c:v>0.15959306144182062</c:v>
                </c:pt>
                <c:pt idx="211">
                  <c:v>0.17604707751126991</c:v>
                </c:pt>
                <c:pt idx="212">
                  <c:v>0.19328792682557427</c:v>
                </c:pt>
                <c:pt idx="213">
                  <c:v>0.15632017818150201</c:v>
                </c:pt>
                <c:pt idx="214">
                  <c:v>0.15206318822481868</c:v>
                </c:pt>
                <c:pt idx="215">
                  <c:v>0.14409987362067267</c:v>
                </c:pt>
                <c:pt idx="216">
                  <c:v>0.14078888549917656</c:v>
                </c:pt>
                <c:pt idx="217">
                  <c:v>0.131640621920597</c:v>
                </c:pt>
                <c:pt idx="218">
                  <c:v>0.12434817133707554</c:v>
                </c:pt>
                <c:pt idx="219">
                  <c:v>9.8752186584269097E-2</c:v>
                </c:pt>
                <c:pt idx="220">
                  <c:v>9.9989071251871176E-2</c:v>
                </c:pt>
                <c:pt idx="221">
                  <c:v>9.475556172822075E-2</c:v>
                </c:pt>
                <c:pt idx="222">
                  <c:v>8.5492220263660101E-2</c:v>
                </c:pt>
                <c:pt idx="223">
                  <c:v>9.5564880761479287E-2</c:v>
                </c:pt>
                <c:pt idx="224">
                  <c:v>9.0384771798628138E-2</c:v>
                </c:pt>
                <c:pt idx="225">
                  <c:v>9.5869838031475085E-2</c:v>
                </c:pt>
                <c:pt idx="226">
                  <c:v>9.906112567210501E-2</c:v>
                </c:pt>
                <c:pt idx="227">
                  <c:v>9.3302495803443408E-2</c:v>
                </c:pt>
                <c:pt idx="228">
                  <c:v>8.936542145884907E-2</c:v>
                </c:pt>
                <c:pt idx="229">
                  <c:v>6.7828912749889003E-2</c:v>
                </c:pt>
                <c:pt idx="230">
                  <c:v>6.5406360804293406E-2</c:v>
                </c:pt>
                <c:pt idx="231">
                  <c:v>5.2434859610606122E-2</c:v>
                </c:pt>
                <c:pt idx="232">
                  <c:v>6.6076099625808071E-2</c:v>
                </c:pt>
                <c:pt idx="233">
                  <c:v>8.7701374975328372E-2</c:v>
                </c:pt>
                <c:pt idx="234">
                  <c:v>0.10677024160258086</c:v>
                </c:pt>
                <c:pt idx="235">
                  <c:v>0.10440186670379381</c:v>
                </c:pt>
                <c:pt idx="236">
                  <c:v>0.11246152088615213</c:v>
                </c:pt>
                <c:pt idx="237">
                  <c:v>9.6002986115101496E-2</c:v>
                </c:pt>
                <c:pt idx="238">
                  <c:v>0.10338007045398911</c:v>
                </c:pt>
                <c:pt idx="239">
                  <c:v>0.13713360478144287</c:v>
                </c:pt>
                <c:pt idx="240">
                  <c:v>0.13803435819448606</c:v>
                </c:pt>
                <c:pt idx="241">
                  <c:v>0.13517932215518025</c:v>
                </c:pt>
                <c:pt idx="242">
                  <c:v>0.13196017406394644</c:v>
                </c:pt>
                <c:pt idx="243">
                  <c:v>0.13171093436444226</c:v>
                </c:pt>
                <c:pt idx="244">
                  <c:v>0.11551397656645879</c:v>
                </c:pt>
                <c:pt idx="245">
                  <c:v>0.10688674116671337</c:v>
                </c:pt>
                <c:pt idx="246">
                  <c:v>0.11561641150510726</c:v>
                </c:pt>
                <c:pt idx="247">
                  <c:v>0.12494770696928148</c:v>
                </c:pt>
                <c:pt idx="248">
                  <c:v>0.10686377663684632</c:v>
                </c:pt>
                <c:pt idx="249">
                  <c:v>0.10737709289385666</c:v>
                </c:pt>
                <c:pt idx="250">
                  <c:v>0.10918717450438642</c:v>
                </c:pt>
                <c:pt idx="251">
                  <c:v>0.1165624530073599</c:v>
                </c:pt>
                <c:pt idx="252">
                  <c:v>0.11381817883608547</c:v>
                </c:pt>
                <c:pt idx="253">
                  <c:v>0.13826421872062089</c:v>
                </c:pt>
                <c:pt idx="254">
                  <c:v>0.12545517031141928</c:v>
                </c:pt>
                <c:pt idx="255">
                  <c:v>0.1261928031718853</c:v>
                </c:pt>
                <c:pt idx="256">
                  <c:v>0.12166051428508706</c:v>
                </c:pt>
                <c:pt idx="257">
                  <c:v>0.15812645818162863</c:v>
                </c:pt>
                <c:pt idx="258">
                  <c:v>0.17612580720869331</c:v>
                </c:pt>
                <c:pt idx="259">
                  <c:v>0.17995935416324516</c:v>
                </c:pt>
                <c:pt idx="260">
                  <c:v>0.16385900276847321</c:v>
                </c:pt>
                <c:pt idx="261">
                  <c:v>0.14873023776713734</c:v>
                </c:pt>
                <c:pt idx="262">
                  <c:v>0.15755419074366195</c:v>
                </c:pt>
                <c:pt idx="263">
                  <c:v>0.18321832497548418</c:v>
                </c:pt>
                <c:pt idx="264">
                  <c:v>0.16165445264499501</c:v>
                </c:pt>
                <c:pt idx="265">
                  <c:v>0.14338793089031121</c:v>
                </c:pt>
                <c:pt idx="266">
                  <c:v>0.12900945247375684</c:v>
                </c:pt>
                <c:pt idx="267">
                  <c:v>9.8518360808402372E-2</c:v>
                </c:pt>
                <c:pt idx="268">
                  <c:v>0.10936566656520985</c:v>
                </c:pt>
                <c:pt idx="269">
                  <c:v>0.10691744847874429</c:v>
                </c:pt>
                <c:pt idx="270">
                  <c:v>0.12193148787094521</c:v>
                </c:pt>
                <c:pt idx="271">
                  <c:v>0.13623946634042783</c:v>
                </c:pt>
                <c:pt idx="272">
                  <c:v>0.16561545174006875</c:v>
                </c:pt>
                <c:pt idx="273">
                  <c:v>0.19330523078104367</c:v>
                </c:pt>
                <c:pt idx="274">
                  <c:v>0.16341138749581918</c:v>
                </c:pt>
                <c:pt idx="275">
                  <c:v>0.15320228742751141</c:v>
                </c:pt>
                <c:pt idx="276">
                  <c:v>0.14262873207217996</c:v>
                </c:pt>
                <c:pt idx="277">
                  <c:v>0.13299143911802402</c:v>
                </c:pt>
                <c:pt idx="278">
                  <c:v>0.12054335586842613</c:v>
                </c:pt>
                <c:pt idx="279">
                  <c:v>8.2691925447942127E-2</c:v>
                </c:pt>
                <c:pt idx="280">
                  <c:v>0.1042561142788534</c:v>
                </c:pt>
                <c:pt idx="281">
                  <c:v>0.11935398021822885</c:v>
                </c:pt>
                <c:pt idx="282">
                  <c:v>0.11149362726731282</c:v>
                </c:pt>
                <c:pt idx="283">
                  <c:v>0.1073963696848117</c:v>
                </c:pt>
                <c:pt idx="284">
                  <c:v>0.10605415122222461</c:v>
                </c:pt>
                <c:pt idx="285">
                  <c:v>0.10204950571281546</c:v>
                </c:pt>
                <c:pt idx="286">
                  <c:v>0.1091043869336914</c:v>
                </c:pt>
                <c:pt idx="287">
                  <c:v>9.2611171230595035E-2</c:v>
                </c:pt>
                <c:pt idx="288">
                  <c:v>8.8673540351244418E-2</c:v>
                </c:pt>
                <c:pt idx="289">
                  <c:v>7.7834851510653058E-2</c:v>
                </c:pt>
                <c:pt idx="290">
                  <c:v>8.0570560996786167E-2</c:v>
                </c:pt>
                <c:pt idx="291">
                  <c:v>6.474419351275329E-2</c:v>
                </c:pt>
                <c:pt idx="292">
                  <c:v>5.8289253143549269E-2</c:v>
                </c:pt>
                <c:pt idx="293">
                  <c:v>4.9549814215003707E-2</c:v>
                </c:pt>
                <c:pt idx="294">
                  <c:v>7.3004250304082863E-2</c:v>
                </c:pt>
                <c:pt idx="295">
                  <c:v>7.0193794534868514E-2</c:v>
                </c:pt>
                <c:pt idx="296">
                  <c:v>7.0951419538622273E-2</c:v>
                </c:pt>
                <c:pt idx="297">
                  <c:v>8.978385561834501E-2</c:v>
                </c:pt>
                <c:pt idx="298">
                  <c:v>0.12719451163570872</c:v>
                </c:pt>
                <c:pt idx="299">
                  <c:v>0.11056094336922029</c:v>
                </c:pt>
                <c:pt idx="300">
                  <c:v>0.12472373874802356</c:v>
                </c:pt>
                <c:pt idx="301">
                  <c:v>0.11629099394350106</c:v>
                </c:pt>
                <c:pt idx="302">
                  <c:v>9.0643979712531353E-2</c:v>
                </c:pt>
                <c:pt idx="303">
                  <c:v>6.0173233643876278E-2</c:v>
                </c:pt>
                <c:pt idx="304">
                  <c:v>4.5992455796020071E-2</c:v>
                </c:pt>
                <c:pt idx="305">
                  <c:v>5.8441101688749386E-2</c:v>
                </c:pt>
                <c:pt idx="306">
                  <c:v>5.8969315479302509E-2</c:v>
                </c:pt>
                <c:pt idx="307">
                  <c:v>6.9895928765885129E-2</c:v>
                </c:pt>
                <c:pt idx="308">
                  <c:v>8.2475674397193721E-2</c:v>
                </c:pt>
                <c:pt idx="309">
                  <c:v>6.3792466732591091E-2</c:v>
                </c:pt>
                <c:pt idx="310">
                  <c:v>5.2293301021763661E-2</c:v>
                </c:pt>
                <c:pt idx="311">
                  <c:v>7.6174676928554286E-2</c:v>
                </c:pt>
                <c:pt idx="312">
                  <c:v>0.11988490732697232</c:v>
                </c:pt>
                <c:pt idx="313">
                  <c:v>9.3762586419006366E-2</c:v>
                </c:pt>
                <c:pt idx="314">
                  <c:v>8.7034415151793221E-2</c:v>
                </c:pt>
                <c:pt idx="315">
                  <c:v>9.6930723037329969E-2</c:v>
                </c:pt>
                <c:pt idx="316">
                  <c:v>0.10684480237725302</c:v>
                </c:pt>
                <c:pt idx="317">
                  <c:v>0.12349133015531555</c:v>
                </c:pt>
                <c:pt idx="318">
                  <c:v>0.13726774915100504</c:v>
                </c:pt>
                <c:pt idx="319">
                  <c:v>0.12759814689778759</c:v>
                </c:pt>
                <c:pt idx="320">
                  <c:v>0.19434512563945949</c:v>
                </c:pt>
                <c:pt idx="321">
                  <c:v>0.14001423017284287</c:v>
                </c:pt>
                <c:pt idx="322">
                  <c:v>0.13297391811535775</c:v>
                </c:pt>
                <c:pt idx="323">
                  <c:v>0.13583983136479305</c:v>
                </c:pt>
                <c:pt idx="324">
                  <c:v>0.13354300152622289</c:v>
                </c:pt>
                <c:pt idx="325">
                  <c:v>0.14572097984415766</c:v>
                </c:pt>
                <c:pt idx="326">
                  <c:v>0.18678660388607304</c:v>
                </c:pt>
                <c:pt idx="327">
                  <c:v>0.16078834211586845</c:v>
                </c:pt>
                <c:pt idx="328">
                  <c:v>0.14421514698366322</c:v>
                </c:pt>
                <c:pt idx="329">
                  <c:v>0.13589941530018113</c:v>
                </c:pt>
                <c:pt idx="330">
                  <c:v>0.1342124890933114</c:v>
                </c:pt>
                <c:pt idx="331">
                  <c:v>0.1152727497258117</c:v>
                </c:pt>
                <c:pt idx="332">
                  <c:v>0.10708741424337753</c:v>
                </c:pt>
                <c:pt idx="333">
                  <c:v>7.5112119253170295E-2</c:v>
                </c:pt>
                <c:pt idx="334">
                  <c:v>5.3322939792522339E-2</c:v>
                </c:pt>
                <c:pt idx="335">
                  <c:v>5.4645735488564329E-2</c:v>
                </c:pt>
                <c:pt idx="336">
                  <c:v>4.7491733955197457E-2</c:v>
                </c:pt>
                <c:pt idx="337">
                  <c:v>5.666815770457645E-2</c:v>
                </c:pt>
                <c:pt idx="338">
                  <c:v>3.2082141617927551E-2</c:v>
                </c:pt>
                <c:pt idx="339">
                  <c:v>3.884742329525559E-2</c:v>
                </c:pt>
                <c:pt idx="340">
                  <c:v>3.6825791601605706E-2</c:v>
                </c:pt>
                <c:pt idx="341">
                  <c:v>1.9634427031403501E-2</c:v>
                </c:pt>
                <c:pt idx="342">
                  <c:v>-1.9068215457005433E-3</c:v>
                </c:pt>
                <c:pt idx="343">
                  <c:v>-6.8715511372340332E-3</c:v>
                </c:pt>
                <c:pt idx="344">
                  <c:v>-1.9647336843220398E-2</c:v>
                </c:pt>
                <c:pt idx="345">
                  <c:v>-2.1601225045831063E-2</c:v>
                </c:pt>
                <c:pt idx="346">
                  <c:v>-8.8520086018828437E-3</c:v>
                </c:pt>
                <c:pt idx="347">
                  <c:v>-8.3627781669062262E-3</c:v>
                </c:pt>
                <c:pt idx="348">
                  <c:v>-1.2908082959799394E-3</c:v>
                </c:pt>
                <c:pt idx="349">
                  <c:v>-8.5387279939083127E-3</c:v>
                </c:pt>
                <c:pt idx="350">
                  <c:v>-6.3643387233991433E-3</c:v>
                </c:pt>
                <c:pt idx="351">
                  <c:v>4.4826355544722585E-3</c:v>
                </c:pt>
                <c:pt idx="352">
                  <c:v>6.4594742083650125E-3</c:v>
                </c:pt>
                <c:pt idx="353">
                  <c:v>1.605307314165505E-2</c:v>
                </c:pt>
                <c:pt idx="354">
                  <c:v>2.7114265249992497E-2</c:v>
                </c:pt>
                <c:pt idx="355">
                  <c:v>2.1416293336605774E-2</c:v>
                </c:pt>
                <c:pt idx="356">
                  <c:v>8.9117111815233407E-3</c:v>
                </c:pt>
                <c:pt idx="357">
                  <c:v>2.2122793685620978E-2</c:v>
                </c:pt>
                <c:pt idx="358">
                  <c:v>3.4291677039192336E-2</c:v>
                </c:pt>
                <c:pt idx="359">
                  <c:v>2.1701308986392887E-2</c:v>
                </c:pt>
                <c:pt idx="360">
                  <c:v>2.2953835620078022E-2</c:v>
                </c:pt>
                <c:pt idx="361">
                  <c:v>2.9769651798212227E-2</c:v>
                </c:pt>
                <c:pt idx="362">
                  <c:v>4.414222806951229E-2</c:v>
                </c:pt>
                <c:pt idx="363">
                  <c:v>5.8752826015459725E-2</c:v>
                </c:pt>
                <c:pt idx="364">
                  <c:v>9.6778230170470492E-2</c:v>
                </c:pt>
                <c:pt idx="365">
                  <c:v>9.4645197265074588E-2</c:v>
                </c:pt>
                <c:pt idx="366">
                  <c:v>0.11464208907295625</c:v>
                </c:pt>
                <c:pt idx="367">
                  <c:v>0.11868891320664865</c:v>
                </c:pt>
                <c:pt idx="368">
                  <c:v>0.14472516543945813</c:v>
                </c:pt>
                <c:pt idx="369">
                  <c:v>0.15558794226641814</c:v>
                </c:pt>
                <c:pt idx="370">
                  <c:v>0.17712293078228702</c:v>
                </c:pt>
                <c:pt idx="371">
                  <c:v>0.17936720515557303</c:v>
                </c:pt>
                <c:pt idx="372">
                  <c:v>0.16539523947678081</c:v>
                </c:pt>
                <c:pt idx="373">
                  <c:v>0.14577321900354501</c:v>
                </c:pt>
                <c:pt idx="374">
                  <c:v>0.14459756067113982</c:v>
                </c:pt>
                <c:pt idx="375">
                  <c:v>0.16699281474108507</c:v>
                </c:pt>
                <c:pt idx="376">
                  <c:v>0.13213516588521967</c:v>
                </c:pt>
                <c:pt idx="377">
                  <c:v>0.13809781518014308</c:v>
                </c:pt>
                <c:pt idx="378">
                  <c:v>0.15413338542170729</c:v>
                </c:pt>
                <c:pt idx="379">
                  <c:v>0.16845540076690924</c:v>
                </c:pt>
                <c:pt idx="380">
                  <c:v>0.15649272664111136</c:v>
                </c:pt>
                <c:pt idx="381">
                  <c:v>0.15202678687982196</c:v>
                </c:pt>
                <c:pt idx="382">
                  <c:v>0.13575002486667431</c:v>
                </c:pt>
                <c:pt idx="383">
                  <c:v>0.14286749039127167</c:v>
                </c:pt>
                <c:pt idx="384">
                  <c:v>0.14690602382612239</c:v>
                </c:pt>
                <c:pt idx="385">
                  <c:v>0.13844940949134887</c:v>
                </c:pt>
                <c:pt idx="386">
                  <c:v>0.15000288114074634</c:v>
                </c:pt>
                <c:pt idx="387">
                  <c:v>0.15979775033574795</c:v>
                </c:pt>
                <c:pt idx="388">
                  <c:v>0.16715762498057773</c:v>
                </c:pt>
                <c:pt idx="389">
                  <c:v>0.17292735929742564</c:v>
                </c:pt>
                <c:pt idx="390">
                  <c:v>0.17633276920400132</c:v>
                </c:pt>
                <c:pt idx="391">
                  <c:v>0.17912847304519719</c:v>
                </c:pt>
                <c:pt idx="392">
                  <c:v>0.21009030892257075</c:v>
                </c:pt>
                <c:pt idx="393">
                  <c:v>0.21299237460152276</c:v>
                </c:pt>
                <c:pt idx="394">
                  <c:v>0.22036558087706815</c:v>
                </c:pt>
                <c:pt idx="395">
                  <c:v>0.25096064897466919</c:v>
                </c:pt>
                <c:pt idx="396">
                  <c:v>0.2551427680321332</c:v>
                </c:pt>
                <c:pt idx="397">
                  <c:v>0.26955963669881311</c:v>
                </c:pt>
                <c:pt idx="398">
                  <c:v>0.24129846583821757</c:v>
                </c:pt>
                <c:pt idx="399">
                  <c:v>0.26360032586129467</c:v>
                </c:pt>
                <c:pt idx="400">
                  <c:v>0.25008527336788822</c:v>
                </c:pt>
                <c:pt idx="401">
                  <c:v>0.23094904624930934</c:v>
                </c:pt>
                <c:pt idx="402">
                  <c:v>0.2141892687121334</c:v>
                </c:pt>
                <c:pt idx="403">
                  <c:v>0.21545151476344815</c:v>
                </c:pt>
                <c:pt idx="404">
                  <c:v>0.22666059479590372</c:v>
                </c:pt>
                <c:pt idx="405">
                  <c:v>0.24617415019655864</c:v>
                </c:pt>
                <c:pt idx="406">
                  <c:v>0.25543724637320708</c:v>
                </c:pt>
                <c:pt idx="407">
                  <c:v>0.2498112953304199</c:v>
                </c:pt>
                <c:pt idx="408">
                  <c:v>0.24937830618924561</c:v>
                </c:pt>
                <c:pt idx="409">
                  <c:v>0.23738787468016964</c:v>
                </c:pt>
                <c:pt idx="410">
                  <c:v>0.2287004519993725</c:v>
                </c:pt>
                <c:pt idx="411">
                  <c:v>0.21367702979735137</c:v>
                </c:pt>
                <c:pt idx="412">
                  <c:v>0.20970609004291929</c:v>
                </c:pt>
                <c:pt idx="413">
                  <c:v>0.22209731025793866</c:v>
                </c:pt>
                <c:pt idx="414">
                  <c:v>0.22704853462675922</c:v>
                </c:pt>
                <c:pt idx="415">
                  <c:v>0.22776193083507268</c:v>
                </c:pt>
                <c:pt idx="416">
                  <c:v>0.23196883656129619</c:v>
                </c:pt>
                <c:pt idx="417">
                  <c:v>0.22171521034568031</c:v>
                </c:pt>
                <c:pt idx="418">
                  <c:v>0.21477668936027827</c:v>
                </c:pt>
                <c:pt idx="419">
                  <c:v>0.22374791048521603</c:v>
                </c:pt>
                <c:pt idx="420">
                  <c:v>0.21507955182736449</c:v>
                </c:pt>
                <c:pt idx="421">
                  <c:v>0.20414652684925505</c:v>
                </c:pt>
                <c:pt idx="422">
                  <c:v>0.20813555857225619</c:v>
                </c:pt>
                <c:pt idx="423">
                  <c:v>0.22038002271354351</c:v>
                </c:pt>
                <c:pt idx="424">
                  <c:v>0.2176932724656877</c:v>
                </c:pt>
                <c:pt idx="425">
                  <c:v>0.21589725261487747</c:v>
                </c:pt>
                <c:pt idx="426">
                  <c:v>0.21071958742170405</c:v>
                </c:pt>
                <c:pt idx="427">
                  <c:v>0.20104260656166129</c:v>
                </c:pt>
                <c:pt idx="428">
                  <c:v>0.2008385558490009</c:v>
                </c:pt>
                <c:pt idx="429">
                  <c:v>0.1855164359296877</c:v>
                </c:pt>
                <c:pt idx="430">
                  <c:v>0.19080905047943375</c:v>
                </c:pt>
                <c:pt idx="431">
                  <c:v>0.19348536699171315</c:v>
                </c:pt>
                <c:pt idx="432">
                  <c:v>0.1949524733324568</c:v>
                </c:pt>
                <c:pt idx="433">
                  <c:v>0.19878045833077929</c:v>
                </c:pt>
                <c:pt idx="434">
                  <c:v>0.19446221990989265</c:v>
                </c:pt>
                <c:pt idx="435">
                  <c:v>0.19188700503084388</c:v>
                </c:pt>
                <c:pt idx="436">
                  <c:v>0.18098238277131284</c:v>
                </c:pt>
                <c:pt idx="437">
                  <c:v>0.16736204670353305</c:v>
                </c:pt>
                <c:pt idx="438">
                  <c:v>0.16399544356909623</c:v>
                </c:pt>
                <c:pt idx="439">
                  <c:v>0.16675248548323296</c:v>
                </c:pt>
                <c:pt idx="440">
                  <c:v>0.18106795261932951</c:v>
                </c:pt>
                <c:pt idx="441">
                  <c:v>0.17880861393498226</c:v>
                </c:pt>
                <c:pt idx="442">
                  <c:v>0.17369266006584239</c:v>
                </c:pt>
                <c:pt idx="443">
                  <c:v>0.17687193502497878</c:v>
                </c:pt>
                <c:pt idx="444">
                  <c:v>0.16499951021066894</c:v>
                </c:pt>
                <c:pt idx="445">
                  <c:v>0.1668517910031897</c:v>
                </c:pt>
                <c:pt idx="446">
                  <c:v>0.15261108903251874</c:v>
                </c:pt>
                <c:pt idx="447">
                  <c:v>0.15412551850130374</c:v>
                </c:pt>
                <c:pt idx="448">
                  <c:v>0.15412546861771492</c:v>
                </c:pt>
                <c:pt idx="449">
                  <c:v>0.14397739725037306</c:v>
                </c:pt>
                <c:pt idx="450">
                  <c:v>0.153887833738372</c:v>
                </c:pt>
                <c:pt idx="451">
                  <c:v>0.15535525629126123</c:v>
                </c:pt>
                <c:pt idx="452">
                  <c:v>0.15655294524081675</c:v>
                </c:pt>
                <c:pt idx="453">
                  <c:v>0.15532115857244633</c:v>
                </c:pt>
                <c:pt idx="454">
                  <c:v>0.15035257169275473</c:v>
                </c:pt>
                <c:pt idx="455">
                  <c:v>0.15020821974991083</c:v>
                </c:pt>
                <c:pt idx="456">
                  <c:v>0.15490898360999927</c:v>
                </c:pt>
                <c:pt idx="457">
                  <c:v>0.13124042526909552</c:v>
                </c:pt>
                <c:pt idx="458">
                  <c:v>0.16432754284095985</c:v>
                </c:pt>
                <c:pt idx="459">
                  <c:v>0.16507833306700515</c:v>
                </c:pt>
                <c:pt idx="460">
                  <c:v>0.15537753170498747</c:v>
                </c:pt>
                <c:pt idx="461">
                  <c:v>0.15743198749424869</c:v>
                </c:pt>
                <c:pt idx="462">
                  <c:v>0.14903756113490396</c:v>
                </c:pt>
                <c:pt idx="463">
                  <c:v>0.16070272467220281</c:v>
                </c:pt>
                <c:pt idx="464">
                  <c:v>0.18860991405415062</c:v>
                </c:pt>
                <c:pt idx="465">
                  <c:v>0.19099631183518451</c:v>
                </c:pt>
                <c:pt idx="466">
                  <c:v>0.19651791148717623</c:v>
                </c:pt>
                <c:pt idx="467">
                  <c:v>0.20162191115466355</c:v>
                </c:pt>
                <c:pt idx="468">
                  <c:v>0.18841850150421768</c:v>
                </c:pt>
                <c:pt idx="469">
                  <c:v>0.20609466976001434</c:v>
                </c:pt>
                <c:pt idx="470">
                  <c:v>0.16596401290172147</c:v>
                </c:pt>
                <c:pt idx="471">
                  <c:v>0.16062027253104261</c:v>
                </c:pt>
                <c:pt idx="472">
                  <c:v>0.16844187704495095</c:v>
                </c:pt>
                <c:pt idx="473">
                  <c:v>0.1616900370204537</c:v>
                </c:pt>
                <c:pt idx="474">
                  <c:v>0.1912755885597297</c:v>
                </c:pt>
                <c:pt idx="475">
                  <c:v>0.19336001286023574</c:v>
                </c:pt>
                <c:pt idx="476">
                  <c:v>0.2088299075052773</c:v>
                </c:pt>
                <c:pt idx="477">
                  <c:v>0.20608496622586903</c:v>
                </c:pt>
                <c:pt idx="478">
                  <c:v>0.19628146965013604</c:v>
                </c:pt>
                <c:pt idx="479">
                  <c:v>0.18586356853986619</c:v>
                </c:pt>
                <c:pt idx="480">
                  <c:v>0.18150603035749335</c:v>
                </c:pt>
                <c:pt idx="481">
                  <c:v>0.17592252944398012</c:v>
                </c:pt>
                <c:pt idx="482">
                  <c:v>0.16829834456462911</c:v>
                </c:pt>
                <c:pt idx="483">
                  <c:v>0.13213348913719414</c:v>
                </c:pt>
                <c:pt idx="484">
                  <c:v>0.12225391658531537</c:v>
                </c:pt>
                <c:pt idx="485">
                  <c:v>0.1151032332629256</c:v>
                </c:pt>
                <c:pt idx="486">
                  <c:v>0.11695036824527638</c:v>
                </c:pt>
                <c:pt idx="487">
                  <c:v>0.11425652007715725</c:v>
                </c:pt>
                <c:pt idx="488">
                  <c:v>0.11565667487531162</c:v>
                </c:pt>
                <c:pt idx="489">
                  <c:v>0.10865035510793808</c:v>
                </c:pt>
                <c:pt idx="490">
                  <c:v>0.11773236444244461</c:v>
                </c:pt>
                <c:pt idx="491">
                  <c:v>0.1181026260757565</c:v>
                </c:pt>
                <c:pt idx="492">
                  <c:v>0.12638523622125519</c:v>
                </c:pt>
                <c:pt idx="493">
                  <c:v>0.13912690441176534</c:v>
                </c:pt>
                <c:pt idx="494">
                  <c:v>0.14739008241941276</c:v>
                </c:pt>
                <c:pt idx="495">
                  <c:v>0.14617117482685149</c:v>
                </c:pt>
                <c:pt idx="496">
                  <c:v>0.14789545746549759</c:v>
                </c:pt>
                <c:pt idx="497">
                  <c:v>0.15918051711594283</c:v>
                </c:pt>
                <c:pt idx="498">
                  <c:v>0.16855979635329299</c:v>
                </c:pt>
                <c:pt idx="499">
                  <c:v>0.17718621762493614</c:v>
                </c:pt>
                <c:pt idx="500">
                  <c:v>0.17663824272176587</c:v>
                </c:pt>
                <c:pt idx="501">
                  <c:v>0.16688430329369752</c:v>
                </c:pt>
                <c:pt idx="502">
                  <c:v>0.17250887990306696</c:v>
                </c:pt>
                <c:pt idx="503">
                  <c:v>0.16499398828418976</c:v>
                </c:pt>
                <c:pt idx="504">
                  <c:v>0.16087824261503947</c:v>
                </c:pt>
                <c:pt idx="505">
                  <c:v>0.15705917038545514</c:v>
                </c:pt>
                <c:pt idx="506">
                  <c:v>0.15797160191299109</c:v>
                </c:pt>
                <c:pt idx="507">
                  <c:v>0.16628512211265734</c:v>
                </c:pt>
                <c:pt idx="508">
                  <c:v>0.16414650156287913</c:v>
                </c:pt>
                <c:pt idx="509">
                  <c:v>0.16983244481920812</c:v>
                </c:pt>
                <c:pt idx="510">
                  <c:v>0.17876655988190682</c:v>
                </c:pt>
                <c:pt idx="511">
                  <c:v>0.19131219607421523</c:v>
                </c:pt>
                <c:pt idx="512">
                  <c:v>0.20007559633419758</c:v>
                </c:pt>
                <c:pt idx="513">
                  <c:v>0.19403973611455627</c:v>
                </c:pt>
                <c:pt idx="514">
                  <c:v>0.20245434753479019</c:v>
                </c:pt>
                <c:pt idx="515">
                  <c:v>0.20686656971446649</c:v>
                </c:pt>
                <c:pt idx="516">
                  <c:v>0.19864702198810602</c:v>
                </c:pt>
                <c:pt idx="517">
                  <c:v>0.19675588633283803</c:v>
                </c:pt>
                <c:pt idx="518">
                  <c:v>0.21646818089990649</c:v>
                </c:pt>
                <c:pt idx="519">
                  <c:v>0.23842379735482644</c:v>
                </c:pt>
                <c:pt idx="520">
                  <c:v>0.23654307858857382</c:v>
                </c:pt>
                <c:pt idx="521">
                  <c:v>0.24097518941866247</c:v>
                </c:pt>
                <c:pt idx="522">
                  <c:v>0.22701617708577038</c:v>
                </c:pt>
                <c:pt idx="523">
                  <c:v>0.25202799493498751</c:v>
                </c:pt>
                <c:pt idx="524">
                  <c:v>0.29181196057627212</c:v>
                </c:pt>
                <c:pt idx="525">
                  <c:v>0.26808871406245482</c:v>
                </c:pt>
                <c:pt idx="526">
                  <c:v>0.26117634754763941</c:v>
                </c:pt>
                <c:pt idx="527">
                  <c:v>0.26845097245223237</c:v>
                </c:pt>
                <c:pt idx="528">
                  <c:v>0.2683513403231288</c:v>
                </c:pt>
                <c:pt idx="529">
                  <c:v>0.27442240954415165</c:v>
                </c:pt>
                <c:pt idx="530">
                  <c:v>0.27170599854137167</c:v>
                </c:pt>
                <c:pt idx="531">
                  <c:v>0.2688472642816897</c:v>
                </c:pt>
                <c:pt idx="532">
                  <c:v>0.29778890701207561</c:v>
                </c:pt>
                <c:pt idx="533">
                  <c:v>0.29807527046487636</c:v>
                </c:pt>
                <c:pt idx="534">
                  <c:v>0.29204569885967246</c:v>
                </c:pt>
                <c:pt idx="535">
                  <c:v>0.27972518746339725</c:v>
                </c:pt>
                <c:pt idx="536">
                  <c:v>0.29927498565776633</c:v>
                </c:pt>
                <c:pt idx="537">
                  <c:v>0.31095338868487987</c:v>
                </c:pt>
                <c:pt idx="538">
                  <c:v>0.31820073572986529</c:v>
                </c:pt>
                <c:pt idx="539">
                  <c:v>0.32509290450925299</c:v>
                </c:pt>
                <c:pt idx="540">
                  <c:v>0.32733021575627674</c:v>
                </c:pt>
                <c:pt idx="541">
                  <c:v>0.3060899231136518</c:v>
                </c:pt>
                <c:pt idx="542">
                  <c:v>0.30438129299869421</c:v>
                </c:pt>
                <c:pt idx="543">
                  <c:v>0.31920769312578767</c:v>
                </c:pt>
                <c:pt idx="544">
                  <c:v>0.29107010102571018</c:v>
                </c:pt>
                <c:pt idx="545">
                  <c:v>0.30541352916815856</c:v>
                </c:pt>
                <c:pt idx="546">
                  <c:v>0.30833044903083606</c:v>
                </c:pt>
                <c:pt idx="547">
                  <c:v>0.34658225520840547</c:v>
                </c:pt>
                <c:pt idx="548">
                  <c:v>0.36614900805424733</c:v>
                </c:pt>
                <c:pt idx="549">
                  <c:v>0.38741330658027739</c:v>
                </c:pt>
                <c:pt idx="550">
                  <c:v>0.37771984566046024</c:v>
                </c:pt>
                <c:pt idx="551">
                  <c:v>0.39653829467659008</c:v>
                </c:pt>
                <c:pt idx="552">
                  <c:v>0.41600891360196934</c:v>
                </c:pt>
                <c:pt idx="553">
                  <c:v>0.41642796680743288</c:v>
                </c:pt>
                <c:pt idx="554">
                  <c:v>0.41881680663089771</c:v>
                </c:pt>
                <c:pt idx="555">
                  <c:v>0.41916016008024215</c:v>
                </c:pt>
                <c:pt idx="556">
                  <c:v>0.40769053626864671</c:v>
                </c:pt>
                <c:pt idx="557">
                  <c:v>0.3887403052220153</c:v>
                </c:pt>
                <c:pt idx="558">
                  <c:v>0.38788026296329114</c:v>
                </c:pt>
                <c:pt idx="559">
                  <c:v>0.41324505959637081</c:v>
                </c:pt>
                <c:pt idx="560">
                  <c:v>0.41940087309326124</c:v>
                </c:pt>
                <c:pt idx="561">
                  <c:v>0.42358112227973388</c:v>
                </c:pt>
                <c:pt idx="562">
                  <c:v>0.42290019002252777</c:v>
                </c:pt>
                <c:pt idx="563">
                  <c:v>0.4324756855905505</c:v>
                </c:pt>
                <c:pt idx="564">
                  <c:v>0.428248785910605</c:v>
                </c:pt>
                <c:pt idx="565">
                  <c:v>0.44607009849180534</c:v>
                </c:pt>
                <c:pt idx="566">
                  <c:v>0.47545828009788083</c:v>
                </c:pt>
                <c:pt idx="567">
                  <c:v>0.46673126860282577</c:v>
                </c:pt>
                <c:pt idx="568">
                  <c:v>0.47279068197736263</c:v>
                </c:pt>
                <c:pt idx="569">
                  <c:v>0.46015488939021254</c:v>
                </c:pt>
                <c:pt idx="570">
                  <c:v>0.46940054133107689</c:v>
                </c:pt>
                <c:pt idx="571">
                  <c:v>0.47196549348742112</c:v>
                </c:pt>
                <c:pt idx="572">
                  <c:v>0.48640081371421862</c:v>
                </c:pt>
                <c:pt idx="573">
                  <c:v>0.45968424956332155</c:v>
                </c:pt>
                <c:pt idx="574">
                  <c:v>0.44777820502419208</c:v>
                </c:pt>
                <c:pt idx="575">
                  <c:v>0.44838351253165865</c:v>
                </c:pt>
                <c:pt idx="576">
                  <c:v>0.44941265120501939</c:v>
                </c:pt>
                <c:pt idx="577">
                  <c:v>0.4533380160737448</c:v>
                </c:pt>
                <c:pt idx="578">
                  <c:v>0.42461867410872633</c:v>
                </c:pt>
                <c:pt idx="579">
                  <c:v>0.45124584270135837</c:v>
                </c:pt>
                <c:pt idx="580">
                  <c:v>0.45295030571309791</c:v>
                </c:pt>
                <c:pt idx="581">
                  <c:v>0.45800531904365993</c:v>
                </c:pt>
                <c:pt idx="582">
                  <c:v>0.42574789089358434</c:v>
                </c:pt>
                <c:pt idx="583">
                  <c:v>0.44099737286613694</c:v>
                </c:pt>
                <c:pt idx="584">
                  <c:v>0.45352771316811036</c:v>
                </c:pt>
                <c:pt idx="585">
                  <c:v>0.4550681721753691</c:v>
                </c:pt>
                <c:pt idx="586">
                  <c:v>0.46190995158252135</c:v>
                </c:pt>
                <c:pt idx="587">
                  <c:v>0.48014931886050127</c:v>
                </c:pt>
                <c:pt idx="588">
                  <c:v>0.49107521665635545</c:v>
                </c:pt>
                <c:pt idx="589">
                  <c:v>0.49201634161974916</c:v>
                </c:pt>
                <c:pt idx="590">
                  <c:v>0.4959316335829973</c:v>
                </c:pt>
                <c:pt idx="591">
                  <c:v>0.48119161572592972</c:v>
                </c:pt>
                <c:pt idx="592">
                  <c:v>0.47859176793180502</c:v>
                </c:pt>
                <c:pt idx="593">
                  <c:v>0.47739379436477547</c:v>
                </c:pt>
                <c:pt idx="594">
                  <c:v>0.47762540158131039</c:v>
                </c:pt>
                <c:pt idx="595">
                  <c:v>0.47732547422874538</c:v>
                </c:pt>
                <c:pt idx="596">
                  <c:v>0.468542949820556</c:v>
                </c:pt>
                <c:pt idx="597">
                  <c:v>0.4695014507157933</c:v>
                </c:pt>
                <c:pt idx="598">
                  <c:v>0.46002405352762432</c:v>
                </c:pt>
                <c:pt idx="599">
                  <c:v>0.44613297522925466</c:v>
                </c:pt>
                <c:pt idx="600">
                  <c:v>0.45108784430984539</c:v>
                </c:pt>
                <c:pt idx="601">
                  <c:v>0.45071574504764511</c:v>
                </c:pt>
                <c:pt idx="602">
                  <c:v>0.4462265824563183</c:v>
                </c:pt>
                <c:pt idx="603">
                  <c:v>0.46462957384875758</c:v>
                </c:pt>
                <c:pt idx="604">
                  <c:v>0.46642623713564269</c:v>
                </c:pt>
                <c:pt idx="605">
                  <c:v>0.47224090944994934</c:v>
                </c:pt>
                <c:pt idx="606">
                  <c:v>0.4737353056076179</c:v>
                </c:pt>
                <c:pt idx="607">
                  <c:v>0.47057858145021414</c:v>
                </c:pt>
                <c:pt idx="608">
                  <c:v>0.46275597611262653</c:v>
                </c:pt>
                <c:pt idx="609">
                  <c:v>0.45380419736665578</c:v>
                </c:pt>
                <c:pt idx="610">
                  <c:v>0.45733861780155216</c:v>
                </c:pt>
                <c:pt idx="611">
                  <c:v>0.43998721897057935</c:v>
                </c:pt>
                <c:pt idx="612">
                  <c:v>0.44455622958326102</c:v>
                </c:pt>
                <c:pt idx="613">
                  <c:v>0.41824627762395705</c:v>
                </c:pt>
                <c:pt idx="614">
                  <c:v>0.4266965039456212</c:v>
                </c:pt>
                <c:pt idx="615">
                  <c:v>0.40538204545036072</c:v>
                </c:pt>
                <c:pt idx="616">
                  <c:v>0.41219383866515535</c:v>
                </c:pt>
                <c:pt idx="617">
                  <c:v>0.41485587801734236</c:v>
                </c:pt>
                <c:pt idx="618">
                  <c:v>0.41909588355399996</c:v>
                </c:pt>
                <c:pt idx="619">
                  <c:v>0.42491352906189706</c:v>
                </c:pt>
                <c:pt idx="620">
                  <c:v>0.43786289410589729</c:v>
                </c:pt>
                <c:pt idx="621">
                  <c:v>0.4580100889983052</c:v>
                </c:pt>
                <c:pt idx="622">
                  <c:v>0.4752140834655445</c:v>
                </c:pt>
                <c:pt idx="623">
                  <c:v>0.47662534944967683</c:v>
                </c:pt>
                <c:pt idx="624">
                  <c:v>0.48975685655790913</c:v>
                </c:pt>
                <c:pt idx="625">
                  <c:v>0.49777318578219099</c:v>
                </c:pt>
                <c:pt idx="626">
                  <c:v>0.49615071335574856</c:v>
                </c:pt>
                <c:pt idx="627">
                  <c:v>0.47956435404791442</c:v>
                </c:pt>
                <c:pt idx="628">
                  <c:v>0.46837481968444306</c:v>
                </c:pt>
                <c:pt idx="629">
                  <c:v>0.45222933067173998</c:v>
                </c:pt>
                <c:pt idx="630">
                  <c:v>0.46210842635707783</c:v>
                </c:pt>
                <c:pt idx="631">
                  <c:v>0.50302777389296094</c:v>
                </c:pt>
                <c:pt idx="632">
                  <c:v>0.41419191241625386</c:v>
                </c:pt>
                <c:pt idx="633">
                  <c:v>0.45202228251053866</c:v>
                </c:pt>
                <c:pt idx="634">
                  <c:v>0.47809377795986419</c:v>
                </c:pt>
                <c:pt idx="635">
                  <c:v>0.48327396362374531</c:v>
                </c:pt>
                <c:pt idx="636">
                  <c:v>0.49034357050715216</c:v>
                </c:pt>
                <c:pt idx="637">
                  <c:v>0.49450839686251857</c:v>
                </c:pt>
                <c:pt idx="638">
                  <c:v>0.48838253332825388</c:v>
                </c:pt>
                <c:pt idx="639">
                  <c:v>0.48377611773737206</c:v>
                </c:pt>
                <c:pt idx="640">
                  <c:v>0.48484066671074033</c:v>
                </c:pt>
                <c:pt idx="641">
                  <c:v>0.49004708940434405</c:v>
                </c:pt>
                <c:pt idx="642">
                  <c:v>0.47267484222178879</c:v>
                </c:pt>
                <c:pt idx="643">
                  <c:v>0.47626818393349901</c:v>
                </c:pt>
                <c:pt idx="644">
                  <c:v>0.46457821742318206</c:v>
                </c:pt>
                <c:pt idx="645">
                  <c:v>0.46417498923920109</c:v>
                </c:pt>
                <c:pt idx="646">
                  <c:v>0.47462304605281846</c:v>
                </c:pt>
                <c:pt idx="647">
                  <c:v>0.48731305129140323</c:v>
                </c:pt>
                <c:pt idx="648">
                  <c:v>0.48737600718304375</c:v>
                </c:pt>
                <c:pt idx="649">
                  <c:v>0.47924079469815695</c:v>
                </c:pt>
                <c:pt idx="650">
                  <c:v>0.47141676109294095</c:v>
                </c:pt>
                <c:pt idx="651">
                  <c:v>0.45748920318283193</c:v>
                </c:pt>
                <c:pt idx="652">
                  <c:v>0.46076573234810314</c:v>
                </c:pt>
                <c:pt idx="653">
                  <c:v>0.46679601845503882</c:v>
                </c:pt>
                <c:pt idx="654">
                  <c:v>0.47265185959232014</c:v>
                </c:pt>
                <c:pt idx="655">
                  <c:v>0.46627363740633476</c:v>
                </c:pt>
                <c:pt idx="656">
                  <c:v>0.48280779297183596</c:v>
                </c:pt>
                <c:pt idx="657">
                  <c:v>0.48604480793943328</c:v>
                </c:pt>
                <c:pt idx="658">
                  <c:v>0.48114258400215482</c:v>
                </c:pt>
                <c:pt idx="659">
                  <c:v>0.48170838532106908</c:v>
                </c:pt>
                <c:pt idx="660">
                  <c:v>0.49533760790288395</c:v>
                </c:pt>
                <c:pt idx="661">
                  <c:v>0.48554793173240651</c:v>
                </c:pt>
                <c:pt idx="662">
                  <c:v>0.47797851713548112</c:v>
                </c:pt>
                <c:pt idx="663">
                  <c:v>0.46374920406795517</c:v>
                </c:pt>
                <c:pt idx="664">
                  <c:v>0.45859024961100392</c:v>
                </c:pt>
                <c:pt idx="665">
                  <c:v>0.45871822499649628</c:v>
                </c:pt>
                <c:pt idx="666">
                  <c:v>0.48032353829065855</c:v>
                </c:pt>
                <c:pt idx="667">
                  <c:v>0.48109847694257413</c:v>
                </c:pt>
                <c:pt idx="668">
                  <c:v>0.48955653878629168</c:v>
                </c:pt>
                <c:pt idx="669">
                  <c:v>0.48536301895857004</c:v>
                </c:pt>
                <c:pt idx="670">
                  <c:v>0.48345473663889416</c:v>
                </c:pt>
                <c:pt idx="671">
                  <c:v>0.48393873286658806</c:v>
                </c:pt>
                <c:pt idx="672">
                  <c:v>0.47510139365478765</c:v>
                </c:pt>
                <c:pt idx="673">
                  <c:v>0.46904717225176307</c:v>
                </c:pt>
                <c:pt idx="674">
                  <c:v>0.45735610730925269</c:v>
                </c:pt>
                <c:pt idx="675">
                  <c:v>0.44627682005207192</c:v>
                </c:pt>
                <c:pt idx="676">
                  <c:v>0.46251876974638018</c:v>
                </c:pt>
                <c:pt idx="677">
                  <c:v>0.44891668518598427</c:v>
                </c:pt>
                <c:pt idx="678">
                  <c:v>0.45154946087138703</c:v>
                </c:pt>
                <c:pt idx="679">
                  <c:v>0.43597382341866053</c:v>
                </c:pt>
                <c:pt idx="680">
                  <c:v>0.43048504023328316</c:v>
                </c:pt>
                <c:pt idx="681">
                  <c:v>0.42502148016577701</c:v>
                </c:pt>
                <c:pt idx="682">
                  <c:v>0.44813066824209224</c:v>
                </c:pt>
                <c:pt idx="683">
                  <c:v>0.45678466693369879</c:v>
                </c:pt>
                <c:pt idx="684">
                  <c:v>0.47415886000147345</c:v>
                </c:pt>
                <c:pt idx="685">
                  <c:v>0.48773801875563105</c:v>
                </c:pt>
                <c:pt idx="686">
                  <c:v>0.48297418831406547</c:v>
                </c:pt>
                <c:pt idx="687">
                  <c:v>0.47996574750564158</c:v>
                </c:pt>
                <c:pt idx="688">
                  <c:v>0.48436261269554182</c:v>
                </c:pt>
                <c:pt idx="689">
                  <c:v>0.49514785791792004</c:v>
                </c:pt>
                <c:pt idx="690">
                  <c:v>0.50464042464653125</c:v>
                </c:pt>
                <c:pt idx="691">
                  <c:v>0.49563094649372053</c:v>
                </c:pt>
                <c:pt idx="692">
                  <c:v>0.50068150096669006</c:v>
                </c:pt>
                <c:pt idx="693">
                  <c:v>0.49354859257667094</c:v>
                </c:pt>
                <c:pt idx="694">
                  <c:v>0.49485037679655064</c:v>
                </c:pt>
                <c:pt idx="695">
                  <c:v>0.48255258373847143</c:v>
                </c:pt>
                <c:pt idx="696">
                  <c:v>0.47528038215432256</c:v>
                </c:pt>
                <c:pt idx="697">
                  <c:v>0.46135226289101383</c:v>
                </c:pt>
                <c:pt idx="698">
                  <c:v>0.44970950782829933</c:v>
                </c:pt>
                <c:pt idx="699">
                  <c:v>0.44320748868562809</c:v>
                </c:pt>
                <c:pt idx="700">
                  <c:v>0.44041302967234675</c:v>
                </c:pt>
                <c:pt idx="701">
                  <c:v>0.42390717757430174</c:v>
                </c:pt>
                <c:pt idx="702">
                  <c:v>0.46783235418857472</c:v>
                </c:pt>
                <c:pt idx="703">
                  <c:v>0.45760329229293983</c:v>
                </c:pt>
                <c:pt idx="704">
                  <c:v>0.44396139297005077</c:v>
                </c:pt>
                <c:pt idx="705">
                  <c:v>0.44040666676856244</c:v>
                </c:pt>
                <c:pt idx="706">
                  <c:v>0.44738191213789036</c:v>
                </c:pt>
                <c:pt idx="707">
                  <c:v>0.45312739748730402</c:v>
                </c:pt>
                <c:pt idx="708">
                  <c:v>0.47456017690069641</c:v>
                </c:pt>
                <c:pt idx="709">
                  <c:v>0.48569006996725217</c:v>
                </c:pt>
                <c:pt idx="710">
                  <c:v>0.47460215519893256</c:v>
                </c:pt>
                <c:pt idx="711">
                  <c:v>0.47419503109705219</c:v>
                </c:pt>
                <c:pt idx="712">
                  <c:v>0.46997341671220405</c:v>
                </c:pt>
                <c:pt idx="713">
                  <c:v>0.4739561225549338</c:v>
                </c:pt>
                <c:pt idx="714">
                  <c:v>0.46338090870766102</c:v>
                </c:pt>
                <c:pt idx="715">
                  <c:v>0.48125026564469797</c:v>
                </c:pt>
                <c:pt idx="716">
                  <c:v>0.4551358601925628</c:v>
                </c:pt>
                <c:pt idx="717">
                  <c:v>0.4341423084682301</c:v>
                </c:pt>
                <c:pt idx="718">
                  <c:v>0.43060959185118963</c:v>
                </c:pt>
                <c:pt idx="719">
                  <c:v>0.43674610796954694</c:v>
                </c:pt>
                <c:pt idx="720">
                  <c:v>0.43331670871705685</c:v>
                </c:pt>
                <c:pt idx="721">
                  <c:v>0.42353838862017135</c:v>
                </c:pt>
                <c:pt idx="722">
                  <c:v>0.42471818158673358</c:v>
                </c:pt>
                <c:pt idx="723">
                  <c:v>0.43009214702318554</c:v>
                </c:pt>
                <c:pt idx="724">
                  <c:v>0.42278901146104797</c:v>
                </c:pt>
                <c:pt idx="725">
                  <c:v>0.43002456771861231</c:v>
                </c:pt>
                <c:pt idx="726">
                  <c:v>0.41845970988602765</c:v>
                </c:pt>
                <c:pt idx="727">
                  <c:v>0.42755071655703958</c:v>
                </c:pt>
                <c:pt idx="728">
                  <c:v>0.44650721471994359</c:v>
                </c:pt>
                <c:pt idx="729">
                  <c:v>0.41919131343646732</c:v>
                </c:pt>
                <c:pt idx="730">
                  <c:v>0.43718526352561504</c:v>
                </c:pt>
                <c:pt idx="731">
                  <c:v>0.40869178171259835</c:v>
                </c:pt>
                <c:pt idx="732">
                  <c:v>0.38932717375203563</c:v>
                </c:pt>
                <c:pt idx="733">
                  <c:v>0.40238999595742597</c:v>
                </c:pt>
                <c:pt idx="734">
                  <c:v>0.41705519307338235</c:v>
                </c:pt>
                <c:pt idx="735">
                  <c:v>0.40672733308011133</c:v>
                </c:pt>
                <c:pt idx="736">
                  <c:v>0.39520919154952372</c:v>
                </c:pt>
                <c:pt idx="737">
                  <c:v>0.37587645350793553</c:v>
                </c:pt>
                <c:pt idx="738">
                  <c:v>0.37908530320849887</c:v>
                </c:pt>
                <c:pt idx="739">
                  <c:v>0.3840669481857184</c:v>
                </c:pt>
                <c:pt idx="740">
                  <c:v>0.37658927969742195</c:v>
                </c:pt>
                <c:pt idx="741">
                  <c:v>0.36287797502674279</c:v>
                </c:pt>
                <c:pt idx="742">
                  <c:v>0.3473435450461464</c:v>
                </c:pt>
                <c:pt idx="743">
                  <c:v>0.3206815418631459</c:v>
                </c:pt>
                <c:pt idx="744">
                  <c:v>0.29240996855982071</c:v>
                </c:pt>
                <c:pt idx="745">
                  <c:v>0.30447168401198965</c:v>
                </c:pt>
                <c:pt idx="746">
                  <c:v>0.30566638194872597</c:v>
                </c:pt>
                <c:pt idx="747">
                  <c:v>0.29776461754062633</c:v>
                </c:pt>
                <c:pt idx="748">
                  <c:v>0.28709538848884519</c:v>
                </c:pt>
                <c:pt idx="749">
                  <c:v>0.30401918341390499</c:v>
                </c:pt>
                <c:pt idx="750">
                  <c:v>0.31749443801667221</c:v>
                </c:pt>
                <c:pt idx="751">
                  <c:v>0.32381326461980131</c:v>
                </c:pt>
                <c:pt idx="752">
                  <c:v>0.31853539371224326</c:v>
                </c:pt>
                <c:pt idx="753">
                  <c:v>0.30782480979491833</c:v>
                </c:pt>
                <c:pt idx="754">
                  <c:v>0.30907187871942043</c:v>
                </c:pt>
                <c:pt idx="755">
                  <c:v>0.29984417592130219</c:v>
                </c:pt>
                <c:pt idx="756">
                  <c:v>0.29466009079557787</c:v>
                </c:pt>
                <c:pt idx="757">
                  <c:v>0.29425233661590267</c:v>
                </c:pt>
                <c:pt idx="758">
                  <c:v>0.29486509409623207</c:v>
                </c:pt>
                <c:pt idx="759">
                  <c:v>0.29763621108625005</c:v>
                </c:pt>
                <c:pt idx="760">
                  <c:v>0.28820032533714857</c:v>
                </c:pt>
                <c:pt idx="761">
                  <c:v>0.28561515987353681</c:v>
                </c:pt>
                <c:pt idx="762">
                  <c:v>0.27838236912949377</c:v>
                </c:pt>
                <c:pt idx="763">
                  <c:v>0.27386645317154756</c:v>
                </c:pt>
                <c:pt idx="764">
                  <c:v>0.25649283192401429</c:v>
                </c:pt>
                <c:pt idx="765">
                  <c:v>0.24976518920491331</c:v>
                </c:pt>
                <c:pt idx="766">
                  <c:v>0.2504570038459053</c:v>
                </c:pt>
                <c:pt idx="767">
                  <c:v>0.27004007972570587</c:v>
                </c:pt>
                <c:pt idx="768">
                  <c:v>0.24645732665873399</c:v>
                </c:pt>
                <c:pt idx="769">
                  <c:v>0.23129655675927951</c:v>
                </c:pt>
                <c:pt idx="770">
                  <c:v>0.21075815254862595</c:v>
                </c:pt>
                <c:pt idx="771">
                  <c:v>0.20793259651624374</c:v>
                </c:pt>
                <c:pt idx="772">
                  <c:v>0.20082197440938487</c:v>
                </c:pt>
                <c:pt idx="773">
                  <c:v>0.19518572271861934</c:v>
                </c:pt>
                <c:pt idx="774">
                  <c:v>0.18993102613765855</c:v>
                </c:pt>
                <c:pt idx="775">
                  <c:v>0.18987801232702206</c:v>
                </c:pt>
                <c:pt idx="776">
                  <c:v>0.1884752699229395</c:v>
                </c:pt>
                <c:pt idx="777">
                  <c:v>0.1804441151495253</c:v>
                </c:pt>
                <c:pt idx="778">
                  <c:v>0.18774209895601879</c:v>
                </c:pt>
                <c:pt idx="779">
                  <c:v>0.19947746222977814</c:v>
                </c:pt>
                <c:pt idx="780">
                  <c:v>0.17423567321256295</c:v>
                </c:pt>
                <c:pt idx="781">
                  <c:v>0.1772378844084872</c:v>
                </c:pt>
                <c:pt idx="782">
                  <c:v>0.1617630819246394</c:v>
                </c:pt>
                <c:pt idx="783">
                  <c:v>0.15170311338289166</c:v>
                </c:pt>
                <c:pt idx="784">
                  <c:v>0.12851620554895704</c:v>
                </c:pt>
                <c:pt idx="785">
                  <c:v>0.10823626795820163</c:v>
                </c:pt>
                <c:pt idx="786">
                  <c:v>0.13281318340122139</c:v>
                </c:pt>
                <c:pt idx="787">
                  <c:v>0.1280237967550153</c:v>
                </c:pt>
                <c:pt idx="788">
                  <c:v>0.13063433599681851</c:v>
                </c:pt>
                <c:pt idx="789">
                  <c:v>0.16204273622526211</c:v>
                </c:pt>
                <c:pt idx="790">
                  <c:v>0.14859188121527844</c:v>
                </c:pt>
                <c:pt idx="791">
                  <c:v>0.1340735171430314</c:v>
                </c:pt>
                <c:pt idx="792">
                  <c:v>0.11242672772134354</c:v>
                </c:pt>
                <c:pt idx="793">
                  <c:v>0.12002767815770499</c:v>
                </c:pt>
                <c:pt idx="794">
                  <c:v>9.2742938035524691E-2</c:v>
                </c:pt>
                <c:pt idx="795">
                  <c:v>7.3672653484165629E-2</c:v>
                </c:pt>
                <c:pt idx="796">
                  <c:v>6.0532781853726236E-2</c:v>
                </c:pt>
                <c:pt idx="797">
                  <c:v>6.325795464805184E-2</c:v>
                </c:pt>
                <c:pt idx="798">
                  <c:v>5.9654891009459643E-2</c:v>
                </c:pt>
                <c:pt idx="799">
                  <c:v>6.9404547734737809E-2</c:v>
                </c:pt>
                <c:pt idx="800">
                  <c:v>6.9704997684324255E-2</c:v>
                </c:pt>
                <c:pt idx="801">
                  <c:v>7.7552594459123991E-2</c:v>
                </c:pt>
                <c:pt idx="802">
                  <c:v>9.3410550691797489E-2</c:v>
                </c:pt>
                <c:pt idx="803">
                  <c:v>8.6853366221576023E-2</c:v>
                </c:pt>
                <c:pt idx="804">
                  <c:v>7.1970173747163857E-2</c:v>
                </c:pt>
                <c:pt idx="805">
                  <c:v>4.9551889438916641E-2</c:v>
                </c:pt>
                <c:pt idx="806">
                  <c:v>2.5702049838685737E-2</c:v>
                </c:pt>
                <c:pt idx="807">
                  <c:v>1.9487289489665605E-2</c:v>
                </c:pt>
                <c:pt idx="808">
                  <c:v>2.0899675172903365E-2</c:v>
                </c:pt>
                <c:pt idx="809">
                  <c:v>1.1218392137618549E-2</c:v>
                </c:pt>
                <c:pt idx="810">
                  <c:v>4.4081505372686181E-3</c:v>
                </c:pt>
                <c:pt idx="811">
                  <c:v>-1.0606011564367579E-2</c:v>
                </c:pt>
                <c:pt idx="812">
                  <c:v>-6.0032306668122981E-4</c:v>
                </c:pt>
                <c:pt idx="813">
                  <c:v>5.3837351109695675E-3</c:v>
                </c:pt>
                <c:pt idx="814">
                  <c:v>1.4604209691314374E-2</c:v>
                </c:pt>
                <c:pt idx="815">
                  <c:v>1.3148284237527452E-3</c:v>
                </c:pt>
                <c:pt idx="816">
                  <c:v>-1.5593166612956177E-2</c:v>
                </c:pt>
                <c:pt idx="817">
                  <c:v>-2.8667929107345502E-2</c:v>
                </c:pt>
                <c:pt idx="818">
                  <c:v>-3.8383545911484518E-2</c:v>
                </c:pt>
                <c:pt idx="819">
                  <c:v>-4.0190257243210903E-2</c:v>
                </c:pt>
                <c:pt idx="820">
                  <c:v>-4.1682842750641491E-2</c:v>
                </c:pt>
                <c:pt idx="821">
                  <c:v>-1.8774547619205828E-2</c:v>
                </c:pt>
                <c:pt idx="822">
                  <c:v>8.019613210485943E-5</c:v>
                </c:pt>
                <c:pt idx="823">
                  <c:v>3.5517882208368601E-2</c:v>
                </c:pt>
                <c:pt idx="824">
                  <c:v>1.3141826433032966E-2</c:v>
                </c:pt>
                <c:pt idx="825">
                  <c:v>7.6339733754595684E-3</c:v>
                </c:pt>
                <c:pt idx="826">
                  <c:v>8.1281897370610867E-3</c:v>
                </c:pt>
                <c:pt idx="827">
                  <c:v>1.7817661755123559E-2</c:v>
                </c:pt>
                <c:pt idx="828">
                  <c:v>2.6178319221199065E-2</c:v>
                </c:pt>
                <c:pt idx="829">
                  <c:v>2.1971156614221554E-2</c:v>
                </c:pt>
                <c:pt idx="830">
                  <c:v>3.1499876311533281E-2</c:v>
                </c:pt>
                <c:pt idx="831">
                  <c:v>3.6205949368255386E-2</c:v>
                </c:pt>
                <c:pt idx="832">
                  <c:v>4.0118093247901498E-2</c:v>
                </c:pt>
                <c:pt idx="833">
                  <c:v>4.35469743179E-2</c:v>
                </c:pt>
                <c:pt idx="834">
                  <c:v>3.7760790486616846E-2</c:v>
                </c:pt>
                <c:pt idx="835">
                  <c:v>1.5408898675291383E-2</c:v>
                </c:pt>
                <c:pt idx="836">
                  <c:v>2.2834188304037273E-2</c:v>
                </c:pt>
                <c:pt idx="837">
                  <c:v>2.0735861111074172E-2</c:v>
                </c:pt>
                <c:pt idx="838">
                  <c:v>1.8284164110058621E-2</c:v>
                </c:pt>
                <c:pt idx="839">
                  <c:v>7.2545694244721126E-3</c:v>
                </c:pt>
                <c:pt idx="840">
                  <c:v>1.2581921119112049E-2</c:v>
                </c:pt>
                <c:pt idx="841">
                  <c:v>1.9297439604990307E-2</c:v>
                </c:pt>
                <c:pt idx="842">
                  <c:v>-6.784023870767153E-3</c:v>
                </c:pt>
                <c:pt idx="843">
                  <c:v>-2.7991821995403066E-2</c:v>
                </c:pt>
                <c:pt idx="844">
                  <c:v>2.5558957777942481E-3</c:v>
                </c:pt>
                <c:pt idx="845">
                  <c:v>-5.7125520756227122E-3</c:v>
                </c:pt>
                <c:pt idx="846">
                  <c:v>1.2599474927761367E-2</c:v>
                </c:pt>
                <c:pt idx="847">
                  <c:v>3.8095821835482102E-2</c:v>
                </c:pt>
                <c:pt idx="848">
                  <c:v>3.4052743847658773E-2</c:v>
                </c:pt>
                <c:pt idx="849">
                  <c:v>3.7499813168518914E-2</c:v>
                </c:pt>
                <c:pt idx="850">
                  <c:v>4.7089969671956444E-2</c:v>
                </c:pt>
                <c:pt idx="851">
                  <c:v>4.5003239114811189E-2</c:v>
                </c:pt>
                <c:pt idx="852">
                  <c:v>4.8201257890431615E-2</c:v>
                </c:pt>
                <c:pt idx="853">
                  <c:v>4.7008985890292676E-2</c:v>
                </c:pt>
                <c:pt idx="854">
                  <c:v>2.8680452826139291E-2</c:v>
                </c:pt>
                <c:pt idx="855">
                  <c:v>3.8260410809341172E-2</c:v>
                </c:pt>
                <c:pt idx="856">
                  <c:v>4.44621997886121E-2</c:v>
                </c:pt>
                <c:pt idx="857">
                  <c:v>4.4136941998599744E-2</c:v>
                </c:pt>
                <c:pt idx="858">
                  <c:v>4.6570932860463987E-2</c:v>
                </c:pt>
                <c:pt idx="859">
                  <c:v>5.4252975109725154E-2</c:v>
                </c:pt>
                <c:pt idx="860">
                  <c:v>5.1748629159697357E-2</c:v>
                </c:pt>
                <c:pt idx="861">
                  <c:v>3.8731894423049251E-2</c:v>
                </c:pt>
                <c:pt idx="862">
                  <c:v>3.1527856424362399E-2</c:v>
                </c:pt>
                <c:pt idx="863">
                  <c:v>5.6398495694816475E-2</c:v>
                </c:pt>
                <c:pt idx="864">
                  <c:v>5.48760741813199E-2</c:v>
                </c:pt>
                <c:pt idx="865">
                  <c:v>5.5144198309672765E-2</c:v>
                </c:pt>
                <c:pt idx="866">
                  <c:v>5.8178307919022787E-2</c:v>
                </c:pt>
                <c:pt idx="867">
                  <c:v>5.0069667941355034E-2</c:v>
                </c:pt>
                <c:pt idx="868">
                  <c:v>4.7110432782694334E-2</c:v>
                </c:pt>
                <c:pt idx="869">
                  <c:v>3.3072335558530952E-2</c:v>
                </c:pt>
                <c:pt idx="870">
                  <c:v>3.5692637713004016E-2</c:v>
                </c:pt>
                <c:pt idx="871">
                  <c:v>2.8807683068581724E-2</c:v>
                </c:pt>
                <c:pt idx="872">
                  <c:v>4.0217771230853572E-2</c:v>
                </c:pt>
                <c:pt idx="873">
                  <c:v>4.7210711176792541E-2</c:v>
                </c:pt>
                <c:pt idx="874">
                  <c:v>5.9852046600391118E-2</c:v>
                </c:pt>
                <c:pt idx="875">
                  <c:v>5.4709254768593896E-2</c:v>
                </c:pt>
                <c:pt idx="876">
                  <c:v>3.1507119975152653E-2</c:v>
                </c:pt>
                <c:pt idx="877">
                  <c:v>8.5889251582503157E-2</c:v>
                </c:pt>
                <c:pt idx="878">
                  <c:v>5.7483281549556953E-2</c:v>
                </c:pt>
                <c:pt idx="879">
                  <c:v>3.9224580381711505E-2</c:v>
                </c:pt>
                <c:pt idx="880">
                  <c:v>2.4361000070871164E-2</c:v>
                </c:pt>
                <c:pt idx="881">
                  <c:v>2.6972409479524062E-2</c:v>
                </c:pt>
                <c:pt idx="882">
                  <c:v>2.9970685220158666E-2</c:v>
                </c:pt>
                <c:pt idx="883">
                  <c:v>3.7969314546164146E-2</c:v>
                </c:pt>
                <c:pt idx="884">
                  <c:v>3.6976730051615281E-2</c:v>
                </c:pt>
                <c:pt idx="885">
                  <c:v>3.4801329610785858E-2</c:v>
                </c:pt>
                <c:pt idx="886">
                  <c:v>3.419972776132929E-2</c:v>
                </c:pt>
                <c:pt idx="887">
                  <c:v>2.9315241051553143E-2</c:v>
                </c:pt>
                <c:pt idx="888">
                  <c:v>2.1204646881038292E-2</c:v>
                </c:pt>
                <c:pt idx="889">
                  <c:v>3.076221729356976E-2</c:v>
                </c:pt>
                <c:pt idx="890">
                  <c:v>2.3273026041914946E-2</c:v>
                </c:pt>
                <c:pt idx="891">
                  <c:v>1.9020841311307546E-2</c:v>
                </c:pt>
                <c:pt idx="892">
                  <c:v>6.0127841638459856E-3</c:v>
                </c:pt>
                <c:pt idx="893">
                  <c:v>1.1400913896768117E-2</c:v>
                </c:pt>
                <c:pt idx="894">
                  <c:v>9.2098915301856987E-3</c:v>
                </c:pt>
                <c:pt idx="895">
                  <c:v>4.9485399241755434E-3</c:v>
                </c:pt>
                <c:pt idx="896">
                  <c:v>1.271296769759922E-2</c:v>
                </c:pt>
                <c:pt idx="897">
                  <c:v>1.339094335098423E-2</c:v>
                </c:pt>
                <c:pt idx="898">
                  <c:v>1.5710101743594995E-2</c:v>
                </c:pt>
                <c:pt idx="899">
                  <c:v>1.0670016698091311E-2</c:v>
                </c:pt>
                <c:pt idx="900">
                  <c:v>1.1004900656448546E-2</c:v>
                </c:pt>
                <c:pt idx="901">
                  <c:v>2.8237226959337836E-3</c:v>
                </c:pt>
                <c:pt idx="902">
                  <c:v>-4.1190660699157444E-3</c:v>
                </c:pt>
                <c:pt idx="903">
                  <c:v>-1.8192341783251909E-3</c:v>
                </c:pt>
                <c:pt idx="904">
                  <c:v>-2.8943668207046525E-3</c:v>
                </c:pt>
                <c:pt idx="905">
                  <c:v>-1.0515480515510545E-2</c:v>
                </c:pt>
                <c:pt idx="906">
                  <c:v>-1.4165558441926351E-2</c:v>
                </c:pt>
                <c:pt idx="907">
                  <c:v>-1.9020321373641402E-2</c:v>
                </c:pt>
                <c:pt idx="908">
                  <c:v>-1.6985305263605421E-2</c:v>
                </c:pt>
                <c:pt idx="909">
                  <c:v>-1.4998388211017177E-2</c:v>
                </c:pt>
                <c:pt idx="910">
                  <c:v>-1.7783599616037926E-2</c:v>
                </c:pt>
                <c:pt idx="911">
                  <c:v>-2.9403369034654236E-2</c:v>
                </c:pt>
                <c:pt idx="912">
                  <c:v>-2.8975971390939326E-2</c:v>
                </c:pt>
                <c:pt idx="913">
                  <c:v>-4.5876343109241935E-2</c:v>
                </c:pt>
                <c:pt idx="914">
                  <c:v>-4.4870161367785766E-2</c:v>
                </c:pt>
                <c:pt idx="915">
                  <c:v>-5.013549835874187E-2</c:v>
                </c:pt>
                <c:pt idx="916">
                  <c:v>-6.4947801710661945E-2</c:v>
                </c:pt>
                <c:pt idx="917">
                  <c:v>-6.2510535748588225E-2</c:v>
                </c:pt>
                <c:pt idx="918">
                  <c:v>-6.072882307111338E-2</c:v>
                </c:pt>
                <c:pt idx="919">
                  <c:v>-4.6682145448665002E-2</c:v>
                </c:pt>
                <c:pt idx="920">
                  <c:v>-5.3388962825903441E-2</c:v>
                </c:pt>
                <c:pt idx="921">
                  <c:v>-6.0098400716746658E-2</c:v>
                </c:pt>
                <c:pt idx="922">
                  <c:v>-6.492990300143453E-2</c:v>
                </c:pt>
                <c:pt idx="923">
                  <c:v>-7.5217604784446612E-2</c:v>
                </c:pt>
                <c:pt idx="924">
                  <c:v>-7.7651452889549444E-2</c:v>
                </c:pt>
                <c:pt idx="925">
                  <c:v>-6.2819058819295281E-2</c:v>
                </c:pt>
                <c:pt idx="926">
                  <c:v>-6.0535843459650129E-2</c:v>
                </c:pt>
                <c:pt idx="927">
                  <c:v>-6.8409065271701319E-2</c:v>
                </c:pt>
                <c:pt idx="928">
                  <c:v>-7.6062309596188316E-2</c:v>
                </c:pt>
                <c:pt idx="929">
                  <c:v>-7.1313273696229973E-2</c:v>
                </c:pt>
                <c:pt idx="930">
                  <c:v>-7.5649981579458569E-2</c:v>
                </c:pt>
                <c:pt idx="931">
                  <c:v>-7.9532504064010023E-2</c:v>
                </c:pt>
                <c:pt idx="932">
                  <c:v>-8.6783675961445095E-2</c:v>
                </c:pt>
                <c:pt idx="933">
                  <c:v>-9.879486164207818E-2</c:v>
                </c:pt>
                <c:pt idx="934">
                  <c:v>-0.10519589293077558</c:v>
                </c:pt>
                <c:pt idx="935">
                  <c:v>-9.4353411529361719E-2</c:v>
                </c:pt>
                <c:pt idx="936">
                  <c:v>-9.0150573662331812E-2</c:v>
                </c:pt>
                <c:pt idx="937">
                  <c:v>-8.8746475344930409E-2</c:v>
                </c:pt>
                <c:pt idx="938">
                  <c:v>-9.0624069451644362E-2</c:v>
                </c:pt>
                <c:pt idx="939">
                  <c:v>-8.9492556368167775E-2</c:v>
                </c:pt>
                <c:pt idx="940">
                  <c:v>-8.7106319278463351E-2</c:v>
                </c:pt>
                <c:pt idx="941">
                  <c:v>-7.8194764934394145E-2</c:v>
                </c:pt>
                <c:pt idx="942">
                  <c:v>-7.3848504039602525E-2</c:v>
                </c:pt>
                <c:pt idx="943">
                  <c:v>-5.6609388283533901E-2</c:v>
                </c:pt>
                <c:pt idx="944">
                  <c:v>-5.2667000417377263E-2</c:v>
                </c:pt>
                <c:pt idx="945">
                  <c:v>-5.6115534608038087E-2</c:v>
                </c:pt>
                <c:pt idx="946">
                  <c:v>-4.9355991887895412E-2</c:v>
                </c:pt>
                <c:pt idx="947">
                  <c:v>-6.624099618386925E-2</c:v>
                </c:pt>
                <c:pt idx="948">
                  <c:v>-7.6754404788084929E-2</c:v>
                </c:pt>
                <c:pt idx="949">
                  <c:v>-8.8118768874100417E-2</c:v>
                </c:pt>
                <c:pt idx="950">
                  <c:v>-8.1262810606560931E-2</c:v>
                </c:pt>
                <c:pt idx="951">
                  <c:v>-7.5876113241682419E-2</c:v>
                </c:pt>
                <c:pt idx="952">
                  <c:v>-6.5874360546452793E-2</c:v>
                </c:pt>
                <c:pt idx="953">
                  <c:v>-7.6954964550088767E-2</c:v>
                </c:pt>
                <c:pt idx="954">
                  <c:v>-7.3984418298461141E-2</c:v>
                </c:pt>
                <c:pt idx="955">
                  <c:v>-6.9956380956185393E-2</c:v>
                </c:pt>
                <c:pt idx="956">
                  <c:v>-7.2789958648126651E-2</c:v>
                </c:pt>
                <c:pt idx="957">
                  <c:v>-6.6786986184925845E-2</c:v>
                </c:pt>
                <c:pt idx="958">
                  <c:v>-6.7656213987961844E-2</c:v>
                </c:pt>
                <c:pt idx="959">
                  <c:v>-6.2909669667005175E-2</c:v>
                </c:pt>
                <c:pt idx="960">
                  <c:v>-5.5765101579270615E-2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7-4648-9404-E1F390AAB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07151"/>
        <c:axId val="197304751"/>
      </c:lineChart>
      <c:dateAx>
        <c:axId val="1973071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4751"/>
        <c:crosses val="autoZero"/>
        <c:auto val="1"/>
        <c:lblOffset val="100"/>
        <c:baseTimeUnit val="days"/>
      </c:dateAx>
      <c:valAx>
        <c:axId val="19730475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Excess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DashboardData!$D$4</c:f>
              <c:strCache>
                <c:ptCount val="1"/>
                <c:pt idx="0">
                  <c:v>Excess Returns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DashboardData!$A$6:$A$1212</c:f>
              <c:numCache>
                <c:formatCode>m/d/yyyy</c:formatCode>
                <c:ptCount val="1207"/>
                <c:pt idx="0">
                  <c:v>44141</c:v>
                </c:pt>
                <c:pt idx="1">
                  <c:v>44144</c:v>
                </c:pt>
                <c:pt idx="2">
                  <c:v>44145</c:v>
                </c:pt>
                <c:pt idx="3">
                  <c:v>44146</c:v>
                </c:pt>
                <c:pt idx="4">
                  <c:v>44147</c:v>
                </c:pt>
                <c:pt idx="5">
                  <c:v>44148</c:v>
                </c:pt>
                <c:pt idx="6">
                  <c:v>44152</c:v>
                </c:pt>
                <c:pt idx="7">
                  <c:v>44153</c:v>
                </c:pt>
                <c:pt idx="8">
                  <c:v>44154</c:v>
                </c:pt>
                <c:pt idx="9">
                  <c:v>44155</c:v>
                </c:pt>
                <c:pt idx="10">
                  <c:v>44158</c:v>
                </c:pt>
                <c:pt idx="11">
                  <c:v>44159</c:v>
                </c:pt>
                <c:pt idx="12">
                  <c:v>44160</c:v>
                </c:pt>
                <c:pt idx="13">
                  <c:v>44161</c:v>
                </c:pt>
                <c:pt idx="14">
                  <c:v>44162</c:v>
                </c:pt>
                <c:pt idx="15">
                  <c:v>44166</c:v>
                </c:pt>
                <c:pt idx="16">
                  <c:v>44167</c:v>
                </c:pt>
                <c:pt idx="17">
                  <c:v>44168</c:v>
                </c:pt>
                <c:pt idx="18">
                  <c:v>44169</c:v>
                </c:pt>
                <c:pt idx="19">
                  <c:v>44172</c:v>
                </c:pt>
                <c:pt idx="20">
                  <c:v>44173</c:v>
                </c:pt>
                <c:pt idx="21">
                  <c:v>44174</c:v>
                </c:pt>
                <c:pt idx="22">
                  <c:v>44175</c:v>
                </c:pt>
                <c:pt idx="23">
                  <c:v>44176</c:v>
                </c:pt>
                <c:pt idx="24">
                  <c:v>44179</c:v>
                </c:pt>
                <c:pt idx="25">
                  <c:v>44180</c:v>
                </c:pt>
                <c:pt idx="26">
                  <c:v>44181</c:v>
                </c:pt>
                <c:pt idx="27">
                  <c:v>44182</c:v>
                </c:pt>
                <c:pt idx="28">
                  <c:v>44183</c:v>
                </c:pt>
                <c:pt idx="29">
                  <c:v>44186</c:v>
                </c:pt>
                <c:pt idx="30">
                  <c:v>44187</c:v>
                </c:pt>
                <c:pt idx="31">
                  <c:v>44188</c:v>
                </c:pt>
                <c:pt idx="32">
                  <c:v>44189</c:v>
                </c:pt>
                <c:pt idx="33">
                  <c:v>44193</c:v>
                </c:pt>
                <c:pt idx="34">
                  <c:v>44194</c:v>
                </c:pt>
                <c:pt idx="35">
                  <c:v>44195</c:v>
                </c:pt>
                <c:pt idx="36">
                  <c:v>44196</c:v>
                </c:pt>
                <c:pt idx="37">
                  <c:v>44197</c:v>
                </c:pt>
                <c:pt idx="38">
                  <c:v>44200</c:v>
                </c:pt>
                <c:pt idx="39">
                  <c:v>44201</c:v>
                </c:pt>
                <c:pt idx="40">
                  <c:v>44202</c:v>
                </c:pt>
                <c:pt idx="41">
                  <c:v>44203</c:v>
                </c:pt>
                <c:pt idx="42">
                  <c:v>44204</c:v>
                </c:pt>
                <c:pt idx="43">
                  <c:v>44207</c:v>
                </c:pt>
                <c:pt idx="44">
                  <c:v>44208</c:v>
                </c:pt>
                <c:pt idx="45">
                  <c:v>44209</c:v>
                </c:pt>
                <c:pt idx="46">
                  <c:v>44210</c:v>
                </c:pt>
                <c:pt idx="47">
                  <c:v>44211</c:v>
                </c:pt>
                <c:pt idx="48">
                  <c:v>44214</c:v>
                </c:pt>
                <c:pt idx="49">
                  <c:v>44215</c:v>
                </c:pt>
                <c:pt idx="50">
                  <c:v>44216</c:v>
                </c:pt>
                <c:pt idx="51">
                  <c:v>44217</c:v>
                </c:pt>
                <c:pt idx="52">
                  <c:v>44218</c:v>
                </c:pt>
                <c:pt idx="53">
                  <c:v>44221</c:v>
                </c:pt>
                <c:pt idx="54">
                  <c:v>44223</c:v>
                </c:pt>
                <c:pt idx="55">
                  <c:v>44224</c:v>
                </c:pt>
                <c:pt idx="56">
                  <c:v>44225</c:v>
                </c:pt>
                <c:pt idx="57">
                  <c:v>44228</c:v>
                </c:pt>
                <c:pt idx="58">
                  <c:v>44229</c:v>
                </c:pt>
                <c:pt idx="59">
                  <c:v>44230</c:v>
                </c:pt>
                <c:pt idx="60">
                  <c:v>44231</c:v>
                </c:pt>
                <c:pt idx="61">
                  <c:v>44232</c:v>
                </c:pt>
                <c:pt idx="62">
                  <c:v>44235</c:v>
                </c:pt>
                <c:pt idx="63">
                  <c:v>44236</c:v>
                </c:pt>
                <c:pt idx="64">
                  <c:v>44237</c:v>
                </c:pt>
                <c:pt idx="65">
                  <c:v>44238</c:v>
                </c:pt>
                <c:pt idx="66">
                  <c:v>44239</c:v>
                </c:pt>
                <c:pt idx="67">
                  <c:v>44242</c:v>
                </c:pt>
                <c:pt idx="68">
                  <c:v>44243</c:v>
                </c:pt>
                <c:pt idx="69">
                  <c:v>44244</c:v>
                </c:pt>
                <c:pt idx="70">
                  <c:v>44245</c:v>
                </c:pt>
                <c:pt idx="71">
                  <c:v>44246</c:v>
                </c:pt>
                <c:pt idx="72">
                  <c:v>44249</c:v>
                </c:pt>
                <c:pt idx="73">
                  <c:v>44250</c:v>
                </c:pt>
                <c:pt idx="74">
                  <c:v>44251</c:v>
                </c:pt>
                <c:pt idx="75">
                  <c:v>44252</c:v>
                </c:pt>
                <c:pt idx="76">
                  <c:v>44253</c:v>
                </c:pt>
                <c:pt idx="77">
                  <c:v>44256</c:v>
                </c:pt>
                <c:pt idx="78">
                  <c:v>44257</c:v>
                </c:pt>
                <c:pt idx="79">
                  <c:v>44258</c:v>
                </c:pt>
                <c:pt idx="80">
                  <c:v>44259</c:v>
                </c:pt>
                <c:pt idx="81">
                  <c:v>44260</c:v>
                </c:pt>
                <c:pt idx="82">
                  <c:v>44263</c:v>
                </c:pt>
                <c:pt idx="83">
                  <c:v>44264</c:v>
                </c:pt>
                <c:pt idx="84">
                  <c:v>44265</c:v>
                </c:pt>
                <c:pt idx="85">
                  <c:v>44267</c:v>
                </c:pt>
                <c:pt idx="86">
                  <c:v>44270</c:v>
                </c:pt>
                <c:pt idx="87">
                  <c:v>44271</c:v>
                </c:pt>
                <c:pt idx="88">
                  <c:v>44272</c:v>
                </c:pt>
                <c:pt idx="89">
                  <c:v>44273</c:v>
                </c:pt>
                <c:pt idx="90">
                  <c:v>44274</c:v>
                </c:pt>
                <c:pt idx="91">
                  <c:v>44277</c:v>
                </c:pt>
                <c:pt idx="92">
                  <c:v>44278</c:v>
                </c:pt>
                <c:pt idx="93">
                  <c:v>44279</c:v>
                </c:pt>
                <c:pt idx="94">
                  <c:v>44280</c:v>
                </c:pt>
                <c:pt idx="95">
                  <c:v>44281</c:v>
                </c:pt>
                <c:pt idx="96">
                  <c:v>44285</c:v>
                </c:pt>
                <c:pt idx="97">
                  <c:v>44286</c:v>
                </c:pt>
                <c:pt idx="98">
                  <c:v>44287</c:v>
                </c:pt>
                <c:pt idx="99">
                  <c:v>44291</c:v>
                </c:pt>
                <c:pt idx="100">
                  <c:v>44292</c:v>
                </c:pt>
                <c:pt idx="101">
                  <c:v>44293</c:v>
                </c:pt>
                <c:pt idx="102">
                  <c:v>44294</c:v>
                </c:pt>
                <c:pt idx="103">
                  <c:v>44295</c:v>
                </c:pt>
                <c:pt idx="104">
                  <c:v>44298</c:v>
                </c:pt>
                <c:pt idx="105">
                  <c:v>44299</c:v>
                </c:pt>
                <c:pt idx="106">
                  <c:v>44301</c:v>
                </c:pt>
                <c:pt idx="107">
                  <c:v>44302</c:v>
                </c:pt>
                <c:pt idx="108">
                  <c:v>44305</c:v>
                </c:pt>
                <c:pt idx="109">
                  <c:v>44306</c:v>
                </c:pt>
                <c:pt idx="110">
                  <c:v>44308</c:v>
                </c:pt>
                <c:pt idx="111">
                  <c:v>44309</c:v>
                </c:pt>
                <c:pt idx="112">
                  <c:v>44312</c:v>
                </c:pt>
                <c:pt idx="113">
                  <c:v>44313</c:v>
                </c:pt>
                <c:pt idx="114">
                  <c:v>44314</c:v>
                </c:pt>
                <c:pt idx="115">
                  <c:v>44315</c:v>
                </c:pt>
                <c:pt idx="116">
                  <c:v>44316</c:v>
                </c:pt>
                <c:pt idx="117">
                  <c:v>44319</c:v>
                </c:pt>
                <c:pt idx="118">
                  <c:v>44320</c:v>
                </c:pt>
                <c:pt idx="119">
                  <c:v>44321</c:v>
                </c:pt>
                <c:pt idx="120">
                  <c:v>44322</c:v>
                </c:pt>
                <c:pt idx="121">
                  <c:v>44323</c:v>
                </c:pt>
                <c:pt idx="122">
                  <c:v>44326</c:v>
                </c:pt>
                <c:pt idx="123">
                  <c:v>44327</c:v>
                </c:pt>
                <c:pt idx="124">
                  <c:v>44328</c:v>
                </c:pt>
                <c:pt idx="125">
                  <c:v>44330</c:v>
                </c:pt>
                <c:pt idx="126">
                  <c:v>44333</c:v>
                </c:pt>
                <c:pt idx="127">
                  <c:v>44334</c:v>
                </c:pt>
                <c:pt idx="128">
                  <c:v>44335</c:v>
                </c:pt>
                <c:pt idx="129">
                  <c:v>44336</c:v>
                </c:pt>
                <c:pt idx="130">
                  <c:v>44337</c:v>
                </c:pt>
                <c:pt idx="131">
                  <c:v>44340</c:v>
                </c:pt>
                <c:pt idx="132">
                  <c:v>44341</c:v>
                </c:pt>
                <c:pt idx="133">
                  <c:v>44342</c:v>
                </c:pt>
                <c:pt idx="134">
                  <c:v>44343</c:v>
                </c:pt>
                <c:pt idx="135">
                  <c:v>44344</c:v>
                </c:pt>
                <c:pt idx="136">
                  <c:v>44347</c:v>
                </c:pt>
                <c:pt idx="137">
                  <c:v>44348</c:v>
                </c:pt>
                <c:pt idx="138">
                  <c:v>44349</c:v>
                </c:pt>
                <c:pt idx="139">
                  <c:v>44350</c:v>
                </c:pt>
                <c:pt idx="140">
                  <c:v>44351</c:v>
                </c:pt>
                <c:pt idx="141">
                  <c:v>44354</c:v>
                </c:pt>
                <c:pt idx="142">
                  <c:v>44355</c:v>
                </c:pt>
                <c:pt idx="143">
                  <c:v>44356</c:v>
                </c:pt>
                <c:pt idx="144">
                  <c:v>44357</c:v>
                </c:pt>
                <c:pt idx="145">
                  <c:v>44358</c:v>
                </c:pt>
                <c:pt idx="146">
                  <c:v>44361</c:v>
                </c:pt>
                <c:pt idx="147">
                  <c:v>44362</c:v>
                </c:pt>
                <c:pt idx="148">
                  <c:v>44363</c:v>
                </c:pt>
                <c:pt idx="149">
                  <c:v>44364</c:v>
                </c:pt>
                <c:pt idx="150">
                  <c:v>44365</c:v>
                </c:pt>
                <c:pt idx="151">
                  <c:v>44368</c:v>
                </c:pt>
                <c:pt idx="152">
                  <c:v>44369</c:v>
                </c:pt>
                <c:pt idx="153">
                  <c:v>44370</c:v>
                </c:pt>
                <c:pt idx="154">
                  <c:v>44371</c:v>
                </c:pt>
                <c:pt idx="155">
                  <c:v>44372</c:v>
                </c:pt>
                <c:pt idx="156">
                  <c:v>44375</c:v>
                </c:pt>
                <c:pt idx="157">
                  <c:v>44376</c:v>
                </c:pt>
                <c:pt idx="158">
                  <c:v>44377</c:v>
                </c:pt>
                <c:pt idx="159">
                  <c:v>44378</c:v>
                </c:pt>
                <c:pt idx="160">
                  <c:v>44379</c:v>
                </c:pt>
                <c:pt idx="161">
                  <c:v>44382</c:v>
                </c:pt>
                <c:pt idx="162">
                  <c:v>44383</c:v>
                </c:pt>
                <c:pt idx="163">
                  <c:v>44384</c:v>
                </c:pt>
                <c:pt idx="164">
                  <c:v>44385</c:v>
                </c:pt>
                <c:pt idx="165">
                  <c:v>44386</c:v>
                </c:pt>
                <c:pt idx="166">
                  <c:v>44389</c:v>
                </c:pt>
                <c:pt idx="167">
                  <c:v>44390</c:v>
                </c:pt>
                <c:pt idx="168">
                  <c:v>44391</c:v>
                </c:pt>
                <c:pt idx="169">
                  <c:v>44392</c:v>
                </c:pt>
                <c:pt idx="170">
                  <c:v>44393</c:v>
                </c:pt>
                <c:pt idx="171">
                  <c:v>44396</c:v>
                </c:pt>
                <c:pt idx="172">
                  <c:v>44397</c:v>
                </c:pt>
                <c:pt idx="173">
                  <c:v>44399</c:v>
                </c:pt>
                <c:pt idx="174">
                  <c:v>44400</c:v>
                </c:pt>
                <c:pt idx="175">
                  <c:v>44403</c:v>
                </c:pt>
                <c:pt idx="176">
                  <c:v>44404</c:v>
                </c:pt>
                <c:pt idx="177">
                  <c:v>44405</c:v>
                </c:pt>
                <c:pt idx="178">
                  <c:v>44406</c:v>
                </c:pt>
                <c:pt idx="179">
                  <c:v>44407</c:v>
                </c:pt>
                <c:pt idx="180">
                  <c:v>44410</c:v>
                </c:pt>
                <c:pt idx="181">
                  <c:v>44411</c:v>
                </c:pt>
                <c:pt idx="182">
                  <c:v>44412</c:v>
                </c:pt>
                <c:pt idx="183">
                  <c:v>44413</c:v>
                </c:pt>
                <c:pt idx="184">
                  <c:v>44414</c:v>
                </c:pt>
                <c:pt idx="185">
                  <c:v>44417</c:v>
                </c:pt>
                <c:pt idx="186">
                  <c:v>44418</c:v>
                </c:pt>
                <c:pt idx="187">
                  <c:v>44419</c:v>
                </c:pt>
                <c:pt idx="188">
                  <c:v>44420</c:v>
                </c:pt>
                <c:pt idx="189">
                  <c:v>44421</c:v>
                </c:pt>
                <c:pt idx="190">
                  <c:v>44424</c:v>
                </c:pt>
                <c:pt idx="191">
                  <c:v>44425</c:v>
                </c:pt>
                <c:pt idx="192">
                  <c:v>44426</c:v>
                </c:pt>
                <c:pt idx="193">
                  <c:v>44428</c:v>
                </c:pt>
                <c:pt idx="194">
                  <c:v>44431</c:v>
                </c:pt>
                <c:pt idx="195">
                  <c:v>44432</c:v>
                </c:pt>
                <c:pt idx="196">
                  <c:v>44433</c:v>
                </c:pt>
                <c:pt idx="197">
                  <c:v>44434</c:v>
                </c:pt>
                <c:pt idx="198">
                  <c:v>44435</c:v>
                </c:pt>
                <c:pt idx="199">
                  <c:v>44438</c:v>
                </c:pt>
                <c:pt idx="200">
                  <c:v>44439</c:v>
                </c:pt>
                <c:pt idx="201">
                  <c:v>44440</c:v>
                </c:pt>
                <c:pt idx="202">
                  <c:v>44441</c:v>
                </c:pt>
                <c:pt idx="203">
                  <c:v>44442</c:v>
                </c:pt>
                <c:pt idx="204">
                  <c:v>44445</c:v>
                </c:pt>
                <c:pt idx="205">
                  <c:v>44446</c:v>
                </c:pt>
                <c:pt idx="206">
                  <c:v>44447</c:v>
                </c:pt>
                <c:pt idx="207">
                  <c:v>44448</c:v>
                </c:pt>
                <c:pt idx="208">
                  <c:v>44452</c:v>
                </c:pt>
                <c:pt idx="209">
                  <c:v>44453</c:v>
                </c:pt>
                <c:pt idx="210">
                  <c:v>44454</c:v>
                </c:pt>
                <c:pt idx="211">
                  <c:v>44455</c:v>
                </c:pt>
                <c:pt idx="212">
                  <c:v>44456</c:v>
                </c:pt>
                <c:pt idx="213">
                  <c:v>44459</c:v>
                </c:pt>
                <c:pt idx="214">
                  <c:v>44460</c:v>
                </c:pt>
                <c:pt idx="215">
                  <c:v>44461</c:v>
                </c:pt>
                <c:pt idx="216">
                  <c:v>44462</c:v>
                </c:pt>
                <c:pt idx="217">
                  <c:v>44463</c:v>
                </c:pt>
                <c:pt idx="218">
                  <c:v>44466</c:v>
                </c:pt>
                <c:pt idx="219">
                  <c:v>44467</c:v>
                </c:pt>
                <c:pt idx="220">
                  <c:v>44468</c:v>
                </c:pt>
                <c:pt idx="221">
                  <c:v>44469</c:v>
                </c:pt>
                <c:pt idx="222">
                  <c:v>44470</c:v>
                </c:pt>
                <c:pt idx="223">
                  <c:v>44473</c:v>
                </c:pt>
                <c:pt idx="224">
                  <c:v>44474</c:v>
                </c:pt>
                <c:pt idx="225">
                  <c:v>44475</c:v>
                </c:pt>
                <c:pt idx="226">
                  <c:v>44476</c:v>
                </c:pt>
                <c:pt idx="227">
                  <c:v>44477</c:v>
                </c:pt>
                <c:pt idx="228">
                  <c:v>44480</c:v>
                </c:pt>
                <c:pt idx="229">
                  <c:v>44481</c:v>
                </c:pt>
                <c:pt idx="230">
                  <c:v>44482</c:v>
                </c:pt>
                <c:pt idx="231">
                  <c:v>44483</c:v>
                </c:pt>
                <c:pt idx="232">
                  <c:v>44487</c:v>
                </c:pt>
                <c:pt idx="233">
                  <c:v>44488</c:v>
                </c:pt>
                <c:pt idx="234">
                  <c:v>44489</c:v>
                </c:pt>
                <c:pt idx="235">
                  <c:v>44490</c:v>
                </c:pt>
                <c:pt idx="236">
                  <c:v>44491</c:v>
                </c:pt>
                <c:pt idx="237">
                  <c:v>44494</c:v>
                </c:pt>
                <c:pt idx="238">
                  <c:v>44495</c:v>
                </c:pt>
                <c:pt idx="239">
                  <c:v>44496</c:v>
                </c:pt>
                <c:pt idx="240">
                  <c:v>44497</c:v>
                </c:pt>
                <c:pt idx="241">
                  <c:v>44498</c:v>
                </c:pt>
                <c:pt idx="242">
                  <c:v>44501</c:v>
                </c:pt>
                <c:pt idx="243">
                  <c:v>44502</c:v>
                </c:pt>
                <c:pt idx="244">
                  <c:v>44503</c:v>
                </c:pt>
                <c:pt idx="245">
                  <c:v>44508</c:v>
                </c:pt>
                <c:pt idx="246">
                  <c:v>44509</c:v>
                </c:pt>
                <c:pt idx="247">
                  <c:v>44510</c:v>
                </c:pt>
                <c:pt idx="248">
                  <c:v>44511</c:v>
                </c:pt>
                <c:pt idx="249">
                  <c:v>44512</c:v>
                </c:pt>
                <c:pt idx="250">
                  <c:v>44515</c:v>
                </c:pt>
                <c:pt idx="251">
                  <c:v>44516</c:v>
                </c:pt>
                <c:pt idx="252">
                  <c:v>44517</c:v>
                </c:pt>
                <c:pt idx="253">
                  <c:v>44518</c:v>
                </c:pt>
                <c:pt idx="254">
                  <c:v>44522</c:v>
                </c:pt>
                <c:pt idx="255">
                  <c:v>44523</c:v>
                </c:pt>
                <c:pt idx="256">
                  <c:v>44524</c:v>
                </c:pt>
                <c:pt idx="257">
                  <c:v>44525</c:v>
                </c:pt>
                <c:pt idx="258">
                  <c:v>44526</c:v>
                </c:pt>
                <c:pt idx="259">
                  <c:v>44529</c:v>
                </c:pt>
                <c:pt idx="260">
                  <c:v>44530</c:v>
                </c:pt>
                <c:pt idx="261">
                  <c:v>44531</c:v>
                </c:pt>
                <c:pt idx="262">
                  <c:v>44532</c:v>
                </c:pt>
                <c:pt idx="263">
                  <c:v>44533</c:v>
                </c:pt>
                <c:pt idx="264">
                  <c:v>44536</c:v>
                </c:pt>
                <c:pt idx="265">
                  <c:v>44537</c:v>
                </c:pt>
                <c:pt idx="266">
                  <c:v>44538</c:v>
                </c:pt>
                <c:pt idx="267">
                  <c:v>44539</c:v>
                </c:pt>
                <c:pt idx="268">
                  <c:v>44540</c:v>
                </c:pt>
                <c:pt idx="269">
                  <c:v>44543</c:v>
                </c:pt>
                <c:pt idx="270">
                  <c:v>44544</c:v>
                </c:pt>
                <c:pt idx="271">
                  <c:v>44545</c:v>
                </c:pt>
                <c:pt idx="272">
                  <c:v>44546</c:v>
                </c:pt>
                <c:pt idx="273">
                  <c:v>44547</c:v>
                </c:pt>
                <c:pt idx="274">
                  <c:v>44550</c:v>
                </c:pt>
                <c:pt idx="275">
                  <c:v>44551</c:v>
                </c:pt>
                <c:pt idx="276">
                  <c:v>44552</c:v>
                </c:pt>
                <c:pt idx="277">
                  <c:v>44553</c:v>
                </c:pt>
                <c:pt idx="278">
                  <c:v>44554</c:v>
                </c:pt>
                <c:pt idx="279">
                  <c:v>44557</c:v>
                </c:pt>
                <c:pt idx="280">
                  <c:v>44558</c:v>
                </c:pt>
                <c:pt idx="281">
                  <c:v>44559</c:v>
                </c:pt>
                <c:pt idx="282">
                  <c:v>44560</c:v>
                </c:pt>
                <c:pt idx="283">
                  <c:v>44561</c:v>
                </c:pt>
                <c:pt idx="284">
                  <c:v>44564</c:v>
                </c:pt>
                <c:pt idx="285">
                  <c:v>44565</c:v>
                </c:pt>
                <c:pt idx="286">
                  <c:v>44566</c:v>
                </c:pt>
                <c:pt idx="287">
                  <c:v>44567</c:v>
                </c:pt>
                <c:pt idx="288">
                  <c:v>44568</c:v>
                </c:pt>
                <c:pt idx="289">
                  <c:v>44571</c:v>
                </c:pt>
                <c:pt idx="290">
                  <c:v>44572</c:v>
                </c:pt>
                <c:pt idx="291">
                  <c:v>44573</c:v>
                </c:pt>
                <c:pt idx="292">
                  <c:v>44574</c:v>
                </c:pt>
                <c:pt idx="293">
                  <c:v>44575</c:v>
                </c:pt>
                <c:pt idx="294">
                  <c:v>44578</c:v>
                </c:pt>
                <c:pt idx="295">
                  <c:v>44579</c:v>
                </c:pt>
                <c:pt idx="296">
                  <c:v>44580</c:v>
                </c:pt>
                <c:pt idx="297">
                  <c:v>44581</c:v>
                </c:pt>
                <c:pt idx="298">
                  <c:v>44582</c:v>
                </c:pt>
                <c:pt idx="299">
                  <c:v>44585</c:v>
                </c:pt>
                <c:pt idx="300">
                  <c:v>44586</c:v>
                </c:pt>
                <c:pt idx="301">
                  <c:v>44588</c:v>
                </c:pt>
                <c:pt idx="302">
                  <c:v>44589</c:v>
                </c:pt>
                <c:pt idx="303">
                  <c:v>44592</c:v>
                </c:pt>
                <c:pt idx="304">
                  <c:v>44593</c:v>
                </c:pt>
                <c:pt idx="305">
                  <c:v>44594</c:v>
                </c:pt>
                <c:pt idx="306">
                  <c:v>44595</c:v>
                </c:pt>
                <c:pt idx="307">
                  <c:v>44596</c:v>
                </c:pt>
                <c:pt idx="308">
                  <c:v>44599</c:v>
                </c:pt>
                <c:pt idx="309">
                  <c:v>44600</c:v>
                </c:pt>
                <c:pt idx="310">
                  <c:v>44601</c:v>
                </c:pt>
                <c:pt idx="311">
                  <c:v>44602</c:v>
                </c:pt>
                <c:pt idx="312">
                  <c:v>44603</c:v>
                </c:pt>
                <c:pt idx="313">
                  <c:v>44606</c:v>
                </c:pt>
                <c:pt idx="314">
                  <c:v>44607</c:v>
                </c:pt>
                <c:pt idx="315">
                  <c:v>44608</c:v>
                </c:pt>
                <c:pt idx="316">
                  <c:v>44609</c:v>
                </c:pt>
                <c:pt idx="317">
                  <c:v>44610</c:v>
                </c:pt>
                <c:pt idx="318">
                  <c:v>44613</c:v>
                </c:pt>
                <c:pt idx="319">
                  <c:v>44614</c:v>
                </c:pt>
                <c:pt idx="320">
                  <c:v>44615</c:v>
                </c:pt>
                <c:pt idx="321">
                  <c:v>44616</c:v>
                </c:pt>
                <c:pt idx="322">
                  <c:v>44617</c:v>
                </c:pt>
                <c:pt idx="323">
                  <c:v>44620</c:v>
                </c:pt>
                <c:pt idx="324">
                  <c:v>44622</c:v>
                </c:pt>
                <c:pt idx="325">
                  <c:v>44623</c:v>
                </c:pt>
                <c:pt idx="326">
                  <c:v>44624</c:v>
                </c:pt>
                <c:pt idx="327">
                  <c:v>44627</c:v>
                </c:pt>
                <c:pt idx="328">
                  <c:v>44628</c:v>
                </c:pt>
                <c:pt idx="329">
                  <c:v>44629</c:v>
                </c:pt>
                <c:pt idx="330">
                  <c:v>44630</c:v>
                </c:pt>
                <c:pt idx="331">
                  <c:v>44631</c:v>
                </c:pt>
                <c:pt idx="332">
                  <c:v>44634</c:v>
                </c:pt>
                <c:pt idx="333">
                  <c:v>44635</c:v>
                </c:pt>
                <c:pt idx="334">
                  <c:v>44636</c:v>
                </c:pt>
                <c:pt idx="335">
                  <c:v>44637</c:v>
                </c:pt>
                <c:pt idx="336">
                  <c:v>44641</c:v>
                </c:pt>
                <c:pt idx="337">
                  <c:v>44642</c:v>
                </c:pt>
                <c:pt idx="338">
                  <c:v>44643</c:v>
                </c:pt>
                <c:pt idx="339">
                  <c:v>44644</c:v>
                </c:pt>
                <c:pt idx="340">
                  <c:v>44645</c:v>
                </c:pt>
                <c:pt idx="341">
                  <c:v>44648</c:v>
                </c:pt>
                <c:pt idx="342">
                  <c:v>44649</c:v>
                </c:pt>
                <c:pt idx="343">
                  <c:v>44650</c:v>
                </c:pt>
                <c:pt idx="344">
                  <c:v>44651</c:v>
                </c:pt>
                <c:pt idx="345">
                  <c:v>44652</c:v>
                </c:pt>
                <c:pt idx="346">
                  <c:v>44655</c:v>
                </c:pt>
                <c:pt idx="347">
                  <c:v>44656</c:v>
                </c:pt>
                <c:pt idx="348">
                  <c:v>44657</c:v>
                </c:pt>
                <c:pt idx="349">
                  <c:v>44658</c:v>
                </c:pt>
                <c:pt idx="350">
                  <c:v>44659</c:v>
                </c:pt>
                <c:pt idx="351">
                  <c:v>44662</c:v>
                </c:pt>
                <c:pt idx="352">
                  <c:v>44663</c:v>
                </c:pt>
                <c:pt idx="353">
                  <c:v>44664</c:v>
                </c:pt>
                <c:pt idx="354">
                  <c:v>44669</c:v>
                </c:pt>
                <c:pt idx="355">
                  <c:v>44670</c:v>
                </c:pt>
                <c:pt idx="356">
                  <c:v>44671</c:v>
                </c:pt>
                <c:pt idx="357">
                  <c:v>44672</c:v>
                </c:pt>
                <c:pt idx="358">
                  <c:v>44673</c:v>
                </c:pt>
                <c:pt idx="359">
                  <c:v>44676</c:v>
                </c:pt>
                <c:pt idx="360">
                  <c:v>44677</c:v>
                </c:pt>
                <c:pt idx="361">
                  <c:v>44678</c:v>
                </c:pt>
                <c:pt idx="362">
                  <c:v>44679</c:v>
                </c:pt>
                <c:pt idx="363">
                  <c:v>44680</c:v>
                </c:pt>
                <c:pt idx="364">
                  <c:v>44683</c:v>
                </c:pt>
                <c:pt idx="365">
                  <c:v>44685</c:v>
                </c:pt>
                <c:pt idx="366">
                  <c:v>44686</c:v>
                </c:pt>
                <c:pt idx="367">
                  <c:v>44687</c:v>
                </c:pt>
                <c:pt idx="368">
                  <c:v>44690</c:v>
                </c:pt>
                <c:pt idx="369">
                  <c:v>44691</c:v>
                </c:pt>
                <c:pt idx="370">
                  <c:v>44692</c:v>
                </c:pt>
                <c:pt idx="371">
                  <c:v>44693</c:v>
                </c:pt>
                <c:pt idx="372">
                  <c:v>44694</c:v>
                </c:pt>
                <c:pt idx="373">
                  <c:v>44697</c:v>
                </c:pt>
                <c:pt idx="374">
                  <c:v>44698</c:v>
                </c:pt>
                <c:pt idx="375">
                  <c:v>44699</c:v>
                </c:pt>
                <c:pt idx="376">
                  <c:v>44700</c:v>
                </c:pt>
                <c:pt idx="377">
                  <c:v>44701</c:v>
                </c:pt>
                <c:pt idx="378">
                  <c:v>44704</c:v>
                </c:pt>
                <c:pt idx="379">
                  <c:v>44705</c:v>
                </c:pt>
                <c:pt idx="380">
                  <c:v>44706</c:v>
                </c:pt>
                <c:pt idx="381">
                  <c:v>44707</c:v>
                </c:pt>
                <c:pt idx="382">
                  <c:v>44708</c:v>
                </c:pt>
                <c:pt idx="383">
                  <c:v>44711</c:v>
                </c:pt>
                <c:pt idx="384">
                  <c:v>44712</c:v>
                </c:pt>
                <c:pt idx="385">
                  <c:v>44713</c:v>
                </c:pt>
                <c:pt idx="386">
                  <c:v>44714</c:v>
                </c:pt>
                <c:pt idx="387">
                  <c:v>44715</c:v>
                </c:pt>
                <c:pt idx="388">
                  <c:v>44718</c:v>
                </c:pt>
                <c:pt idx="389">
                  <c:v>44719</c:v>
                </c:pt>
                <c:pt idx="390">
                  <c:v>44720</c:v>
                </c:pt>
                <c:pt idx="391">
                  <c:v>44721</c:v>
                </c:pt>
                <c:pt idx="392">
                  <c:v>44722</c:v>
                </c:pt>
                <c:pt idx="393">
                  <c:v>44725</c:v>
                </c:pt>
                <c:pt idx="394">
                  <c:v>44726</c:v>
                </c:pt>
                <c:pt idx="395">
                  <c:v>44727</c:v>
                </c:pt>
                <c:pt idx="396">
                  <c:v>44728</c:v>
                </c:pt>
                <c:pt idx="397">
                  <c:v>44729</c:v>
                </c:pt>
                <c:pt idx="398">
                  <c:v>44732</c:v>
                </c:pt>
                <c:pt idx="399">
                  <c:v>44733</c:v>
                </c:pt>
                <c:pt idx="400">
                  <c:v>44734</c:v>
                </c:pt>
                <c:pt idx="401">
                  <c:v>44735</c:v>
                </c:pt>
                <c:pt idx="402">
                  <c:v>44736</c:v>
                </c:pt>
                <c:pt idx="403">
                  <c:v>44739</c:v>
                </c:pt>
                <c:pt idx="404">
                  <c:v>44740</c:v>
                </c:pt>
                <c:pt idx="405">
                  <c:v>44741</c:v>
                </c:pt>
                <c:pt idx="406">
                  <c:v>44742</c:v>
                </c:pt>
                <c:pt idx="407">
                  <c:v>44743</c:v>
                </c:pt>
                <c:pt idx="408">
                  <c:v>44746</c:v>
                </c:pt>
                <c:pt idx="409">
                  <c:v>44747</c:v>
                </c:pt>
                <c:pt idx="410">
                  <c:v>44748</c:v>
                </c:pt>
                <c:pt idx="411">
                  <c:v>44749</c:v>
                </c:pt>
                <c:pt idx="412">
                  <c:v>44750</c:v>
                </c:pt>
                <c:pt idx="413">
                  <c:v>44753</c:v>
                </c:pt>
                <c:pt idx="414">
                  <c:v>44754</c:v>
                </c:pt>
                <c:pt idx="415">
                  <c:v>44755</c:v>
                </c:pt>
                <c:pt idx="416">
                  <c:v>44756</c:v>
                </c:pt>
                <c:pt idx="417">
                  <c:v>44757</c:v>
                </c:pt>
                <c:pt idx="418">
                  <c:v>44760</c:v>
                </c:pt>
                <c:pt idx="419">
                  <c:v>44761</c:v>
                </c:pt>
                <c:pt idx="420">
                  <c:v>44762</c:v>
                </c:pt>
                <c:pt idx="421">
                  <c:v>44763</c:v>
                </c:pt>
                <c:pt idx="422">
                  <c:v>44764</c:v>
                </c:pt>
                <c:pt idx="423">
                  <c:v>44767</c:v>
                </c:pt>
                <c:pt idx="424">
                  <c:v>44768</c:v>
                </c:pt>
                <c:pt idx="425">
                  <c:v>44769</c:v>
                </c:pt>
                <c:pt idx="426">
                  <c:v>44770</c:v>
                </c:pt>
                <c:pt idx="427">
                  <c:v>44771</c:v>
                </c:pt>
                <c:pt idx="428">
                  <c:v>44774</c:v>
                </c:pt>
                <c:pt idx="429">
                  <c:v>44775</c:v>
                </c:pt>
                <c:pt idx="430">
                  <c:v>44776</c:v>
                </c:pt>
                <c:pt idx="431">
                  <c:v>44777</c:v>
                </c:pt>
                <c:pt idx="432">
                  <c:v>44778</c:v>
                </c:pt>
                <c:pt idx="433">
                  <c:v>44781</c:v>
                </c:pt>
                <c:pt idx="434">
                  <c:v>44783</c:v>
                </c:pt>
                <c:pt idx="435">
                  <c:v>44784</c:v>
                </c:pt>
                <c:pt idx="436">
                  <c:v>44785</c:v>
                </c:pt>
                <c:pt idx="437">
                  <c:v>44789</c:v>
                </c:pt>
                <c:pt idx="438">
                  <c:v>44790</c:v>
                </c:pt>
                <c:pt idx="439">
                  <c:v>44791</c:v>
                </c:pt>
                <c:pt idx="440">
                  <c:v>44792</c:v>
                </c:pt>
                <c:pt idx="441">
                  <c:v>44795</c:v>
                </c:pt>
                <c:pt idx="442">
                  <c:v>44796</c:v>
                </c:pt>
                <c:pt idx="443">
                  <c:v>44797</c:v>
                </c:pt>
                <c:pt idx="444">
                  <c:v>44798</c:v>
                </c:pt>
                <c:pt idx="445">
                  <c:v>44799</c:v>
                </c:pt>
                <c:pt idx="446">
                  <c:v>44802</c:v>
                </c:pt>
                <c:pt idx="447">
                  <c:v>44803</c:v>
                </c:pt>
                <c:pt idx="448">
                  <c:v>44805</c:v>
                </c:pt>
                <c:pt idx="449">
                  <c:v>44806</c:v>
                </c:pt>
                <c:pt idx="450">
                  <c:v>44809</c:v>
                </c:pt>
                <c:pt idx="451">
                  <c:v>44810</c:v>
                </c:pt>
                <c:pt idx="452">
                  <c:v>44811</c:v>
                </c:pt>
                <c:pt idx="453">
                  <c:v>44812</c:v>
                </c:pt>
                <c:pt idx="454">
                  <c:v>44813</c:v>
                </c:pt>
                <c:pt idx="455">
                  <c:v>44816</c:v>
                </c:pt>
                <c:pt idx="456">
                  <c:v>44817</c:v>
                </c:pt>
                <c:pt idx="457">
                  <c:v>44818</c:v>
                </c:pt>
                <c:pt idx="458">
                  <c:v>44819</c:v>
                </c:pt>
                <c:pt idx="459">
                  <c:v>44820</c:v>
                </c:pt>
                <c:pt idx="460">
                  <c:v>44823</c:v>
                </c:pt>
                <c:pt idx="461">
                  <c:v>44824</c:v>
                </c:pt>
                <c:pt idx="462">
                  <c:v>44825</c:v>
                </c:pt>
                <c:pt idx="463">
                  <c:v>44826</c:v>
                </c:pt>
                <c:pt idx="464">
                  <c:v>44827</c:v>
                </c:pt>
                <c:pt idx="465">
                  <c:v>44830</c:v>
                </c:pt>
                <c:pt idx="466">
                  <c:v>44831</c:v>
                </c:pt>
                <c:pt idx="467">
                  <c:v>44832</c:v>
                </c:pt>
                <c:pt idx="468">
                  <c:v>44833</c:v>
                </c:pt>
                <c:pt idx="469">
                  <c:v>44834</c:v>
                </c:pt>
                <c:pt idx="470">
                  <c:v>44837</c:v>
                </c:pt>
                <c:pt idx="471">
                  <c:v>44838</c:v>
                </c:pt>
                <c:pt idx="472">
                  <c:v>44840</c:v>
                </c:pt>
                <c:pt idx="473">
                  <c:v>44841</c:v>
                </c:pt>
                <c:pt idx="474">
                  <c:v>44844</c:v>
                </c:pt>
                <c:pt idx="475">
                  <c:v>44845</c:v>
                </c:pt>
                <c:pt idx="476">
                  <c:v>44846</c:v>
                </c:pt>
                <c:pt idx="477">
                  <c:v>44847</c:v>
                </c:pt>
                <c:pt idx="478">
                  <c:v>44848</c:v>
                </c:pt>
                <c:pt idx="479">
                  <c:v>44851</c:v>
                </c:pt>
                <c:pt idx="480">
                  <c:v>44852</c:v>
                </c:pt>
                <c:pt idx="481">
                  <c:v>44853</c:v>
                </c:pt>
                <c:pt idx="482">
                  <c:v>44854</c:v>
                </c:pt>
                <c:pt idx="483">
                  <c:v>44855</c:v>
                </c:pt>
                <c:pt idx="484">
                  <c:v>44859</c:v>
                </c:pt>
                <c:pt idx="485">
                  <c:v>44861</c:v>
                </c:pt>
                <c:pt idx="486">
                  <c:v>44862</c:v>
                </c:pt>
                <c:pt idx="487">
                  <c:v>44865</c:v>
                </c:pt>
                <c:pt idx="488">
                  <c:v>44866</c:v>
                </c:pt>
                <c:pt idx="489">
                  <c:v>44867</c:v>
                </c:pt>
                <c:pt idx="490">
                  <c:v>44868</c:v>
                </c:pt>
                <c:pt idx="491">
                  <c:v>44869</c:v>
                </c:pt>
                <c:pt idx="492">
                  <c:v>44872</c:v>
                </c:pt>
                <c:pt idx="493">
                  <c:v>44874</c:v>
                </c:pt>
                <c:pt idx="494">
                  <c:v>44875</c:v>
                </c:pt>
                <c:pt idx="495">
                  <c:v>44876</c:v>
                </c:pt>
                <c:pt idx="496">
                  <c:v>44879</c:v>
                </c:pt>
                <c:pt idx="497">
                  <c:v>44880</c:v>
                </c:pt>
                <c:pt idx="498">
                  <c:v>44881</c:v>
                </c:pt>
                <c:pt idx="499">
                  <c:v>44882</c:v>
                </c:pt>
                <c:pt idx="500">
                  <c:v>44883</c:v>
                </c:pt>
                <c:pt idx="501">
                  <c:v>44886</c:v>
                </c:pt>
                <c:pt idx="502">
                  <c:v>44887</c:v>
                </c:pt>
                <c:pt idx="503">
                  <c:v>44888</c:v>
                </c:pt>
                <c:pt idx="504">
                  <c:v>44889</c:v>
                </c:pt>
                <c:pt idx="505">
                  <c:v>44890</c:v>
                </c:pt>
                <c:pt idx="506">
                  <c:v>44893</c:v>
                </c:pt>
                <c:pt idx="507">
                  <c:v>44894</c:v>
                </c:pt>
                <c:pt idx="508">
                  <c:v>44895</c:v>
                </c:pt>
                <c:pt idx="509">
                  <c:v>44896</c:v>
                </c:pt>
                <c:pt idx="510">
                  <c:v>44897</c:v>
                </c:pt>
                <c:pt idx="511">
                  <c:v>44900</c:v>
                </c:pt>
                <c:pt idx="512">
                  <c:v>44901</c:v>
                </c:pt>
                <c:pt idx="513">
                  <c:v>44902</c:v>
                </c:pt>
                <c:pt idx="514">
                  <c:v>44903</c:v>
                </c:pt>
                <c:pt idx="515">
                  <c:v>44904</c:v>
                </c:pt>
                <c:pt idx="516">
                  <c:v>44907</c:v>
                </c:pt>
                <c:pt idx="517">
                  <c:v>44908</c:v>
                </c:pt>
                <c:pt idx="518">
                  <c:v>44909</c:v>
                </c:pt>
                <c:pt idx="519">
                  <c:v>44910</c:v>
                </c:pt>
                <c:pt idx="520">
                  <c:v>44911</c:v>
                </c:pt>
                <c:pt idx="521">
                  <c:v>44914</c:v>
                </c:pt>
                <c:pt idx="522">
                  <c:v>44915</c:v>
                </c:pt>
                <c:pt idx="523">
                  <c:v>44916</c:v>
                </c:pt>
                <c:pt idx="524">
                  <c:v>44917</c:v>
                </c:pt>
                <c:pt idx="525">
                  <c:v>44918</c:v>
                </c:pt>
                <c:pt idx="526">
                  <c:v>44921</c:v>
                </c:pt>
                <c:pt idx="527">
                  <c:v>44922</c:v>
                </c:pt>
                <c:pt idx="528">
                  <c:v>44923</c:v>
                </c:pt>
                <c:pt idx="529">
                  <c:v>44924</c:v>
                </c:pt>
                <c:pt idx="530">
                  <c:v>44925</c:v>
                </c:pt>
                <c:pt idx="531">
                  <c:v>44928</c:v>
                </c:pt>
                <c:pt idx="532">
                  <c:v>44929</c:v>
                </c:pt>
                <c:pt idx="533">
                  <c:v>44930</c:v>
                </c:pt>
                <c:pt idx="534">
                  <c:v>44931</c:v>
                </c:pt>
                <c:pt idx="535">
                  <c:v>44932</c:v>
                </c:pt>
                <c:pt idx="536">
                  <c:v>44935</c:v>
                </c:pt>
                <c:pt idx="537">
                  <c:v>44936</c:v>
                </c:pt>
                <c:pt idx="538">
                  <c:v>44937</c:v>
                </c:pt>
                <c:pt idx="539">
                  <c:v>44938</c:v>
                </c:pt>
                <c:pt idx="540">
                  <c:v>44939</c:v>
                </c:pt>
                <c:pt idx="541">
                  <c:v>44942</c:v>
                </c:pt>
                <c:pt idx="542">
                  <c:v>44943</c:v>
                </c:pt>
                <c:pt idx="543">
                  <c:v>44944</c:v>
                </c:pt>
                <c:pt idx="544">
                  <c:v>44945</c:v>
                </c:pt>
                <c:pt idx="545">
                  <c:v>44946</c:v>
                </c:pt>
                <c:pt idx="546">
                  <c:v>44949</c:v>
                </c:pt>
                <c:pt idx="547">
                  <c:v>44950</c:v>
                </c:pt>
                <c:pt idx="548">
                  <c:v>44951</c:v>
                </c:pt>
                <c:pt idx="549">
                  <c:v>44953</c:v>
                </c:pt>
                <c:pt idx="550">
                  <c:v>44956</c:v>
                </c:pt>
                <c:pt idx="551">
                  <c:v>44957</c:v>
                </c:pt>
                <c:pt idx="552">
                  <c:v>44958</c:v>
                </c:pt>
                <c:pt idx="553">
                  <c:v>44959</c:v>
                </c:pt>
                <c:pt idx="554">
                  <c:v>44960</c:v>
                </c:pt>
                <c:pt idx="555">
                  <c:v>44963</c:v>
                </c:pt>
                <c:pt idx="556">
                  <c:v>44964</c:v>
                </c:pt>
                <c:pt idx="557">
                  <c:v>44965</c:v>
                </c:pt>
                <c:pt idx="558">
                  <c:v>44966</c:v>
                </c:pt>
                <c:pt idx="559">
                  <c:v>44967</c:v>
                </c:pt>
                <c:pt idx="560">
                  <c:v>44970</c:v>
                </c:pt>
                <c:pt idx="561">
                  <c:v>44971</c:v>
                </c:pt>
                <c:pt idx="562">
                  <c:v>44972</c:v>
                </c:pt>
                <c:pt idx="563">
                  <c:v>44973</c:v>
                </c:pt>
                <c:pt idx="564">
                  <c:v>44974</c:v>
                </c:pt>
                <c:pt idx="565">
                  <c:v>44977</c:v>
                </c:pt>
                <c:pt idx="566">
                  <c:v>44978</c:v>
                </c:pt>
                <c:pt idx="567">
                  <c:v>44979</c:v>
                </c:pt>
                <c:pt idx="568">
                  <c:v>44980</c:v>
                </c:pt>
                <c:pt idx="569">
                  <c:v>44981</c:v>
                </c:pt>
                <c:pt idx="570">
                  <c:v>44984</c:v>
                </c:pt>
                <c:pt idx="571">
                  <c:v>44985</c:v>
                </c:pt>
                <c:pt idx="572">
                  <c:v>44986</c:v>
                </c:pt>
                <c:pt idx="573">
                  <c:v>44987</c:v>
                </c:pt>
                <c:pt idx="574">
                  <c:v>44988</c:v>
                </c:pt>
                <c:pt idx="575">
                  <c:v>44991</c:v>
                </c:pt>
                <c:pt idx="576">
                  <c:v>44993</c:v>
                </c:pt>
                <c:pt idx="577">
                  <c:v>44994</c:v>
                </c:pt>
                <c:pt idx="578">
                  <c:v>44995</c:v>
                </c:pt>
                <c:pt idx="579">
                  <c:v>44998</c:v>
                </c:pt>
                <c:pt idx="580">
                  <c:v>44999</c:v>
                </c:pt>
                <c:pt idx="581">
                  <c:v>45000</c:v>
                </c:pt>
                <c:pt idx="582">
                  <c:v>45001</c:v>
                </c:pt>
                <c:pt idx="583">
                  <c:v>45002</c:v>
                </c:pt>
                <c:pt idx="584">
                  <c:v>45005</c:v>
                </c:pt>
                <c:pt idx="585">
                  <c:v>45006</c:v>
                </c:pt>
                <c:pt idx="586">
                  <c:v>45007</c:v>
                </c:pt>
                <c:pt idx="587">
                  <c:v>45008</c:v>
                </c:pt>
                <c:pt idx="588">
                  <c:v>45009</c:v>
                </c:pt>
                <c:pt idx="589">
                  <c:v>45012</c:v>
                </c:pt>
                <c:pt idx="590">
                  <c:v>45013</c:v>
                </c:pt>
                <c:pt idx="591">
                  <c:v>45014</c:v>
                </c:pt>
                <c:pt idx="592">
                  <c:v>45016</c:v>
                </c:pt>
                <c:pt idx="593">
                  <c:v>45019</c:v>
                </c:pt>
                <c:pt idx="594">
                  <c:v>45021</c:v>
                </c:pt>
                <c:pt idx="595">
                  <c:v>45022</c:v>
                </c:pt>
                <c:pt idx="596">
                  <c:v>45026</c:v>
                </c:pt>
                <c:pt idx="597">
                  <c:v>45027</c:v>
                </c:pt>
                <c:pt idx="598">
                  <c:v>45028</c:v>
                </c:pt>
                <c:pt idx="599">
                  <c:v>45029</c:v>
                </c:pt>
                <c:pt idx="600">
                  <c:v>45033</c:v>
                </c:pt>
                <c:pt idx="601">
                  <c:v>45034</c:v>
                </c:pt>
                <c:pt idx="602">
                  <c:v>45035</c:v>
                </c:pt>
                <c:pt idx="603">
                  <c:v>45036</c:v>
                </c:pt>
                <c:pt idx="604">
                  <c:v>45037</c:v>
                </c:pt>
                <c:pt idx="605">
                  <c:v>45040</c:v>
                </c:pt>
                <c:pt idx="606">
                  <c:v>45041</c:v>
                </c:pt>
                <c:pt idx="607">
                  <c:v>45042</c:v>
                </c:pt>
                <c:pt idx="608">
                  <c:v>45043</c:v>
                </c:pt>
                <c:pt idx="609">
                  <c:v>45044</c:v>
                </c:pt>
                <c:pt idx="610">
                  <c:v>45048</c:v>
                </c:pt>
                <c:pt idx="611">
                  <c:v>45049</c:v>
                </c:pt>
                <c:pt idx="612">
                  <c:v>45050</c:v>
                </c:pt>
                <c:pt idx="613">
                  <c:v>45051</c:v>
                </c:pt>
                <c:pt idx="614">
                  <c:v>45054</c:v>
                </c:pt>
                <c:pt idx="615">
                  <c:v>45055</c:v>
                </c:pt>
                <c:pt idx="616">
                  <c:v>45056</c:v>
                </c:pt>
                <c:pt idx="617">
                  <c:v>45057</c:v>
                </c:pt>
                <c:pt idx="618">
                  <c:v>45058</c:v>
                </c:pt>
                <c:pt idx="619">
                  <c:v>45061</c:v>
                </c:pt>
                <c:pt idx="620">
                  <c:v>45062</c:v>
                </c:pt>
                <c:pt idx="621">
                  <c:v>45063</c:v>
                </c:pt>
                <c:pt idx="622">
                  <c:v>45064</c:v>
                </c:pt>
                <c:pt idx="623">
                  <c:v>45065</c:v>
                </c:pt>
                <c:pt idx="624">
                  <c:v>45068</c:v>
                </c:pt>
                <c:pt idx="625">
                  <c:v>45069</c:v>
                </c:pt>
                <c:pt idx="626">
                  <c:v>45070</c:v>
                </c:pt>
                <c:pt idx="627">
                  <c:v>45071</c:v>
                </c:pt>
                <c:pt idx="628">
                  <c:v>45072</c:v>
                </c:pt>
                <c:pt idx="629">
                  <c:v>45075</c:v>
                </c:pt>
                <c:pt idx="630">
                  <c:v>45076</c:v>
                </c:pt>
                <c:pt idx="631">
                  <c:v>45077</c:v>
                </c:pt>
                <c:pt idx="632">
                  <c:v>45078</c:v>
                </c:pt>
                <c:pt idx="633">
                  <c:v>45079</c:v>
                </c:pt>
                <c:pt idx="634">
                  <c:v>45082</c:v>
                </c:pt>
                <c:pt idx="635">
                  <c:v>45083</c:v>
                </c:pt>
                <c:pt idx="636">
                  <c:v>45084</c:v>
                </c:pt>
                <c:pt idx="637">
                  <c:v>45085</c:v>
                </c:pt>
                <c:pt idx="638">
                  <c:v>45086</c:v>
                </c:pt>
                <c:pt idx="639">
                  <c:v>45089</c:v>
                </c:pt>
                <c:pt idx="640">
                  <c:v>45090</c:v>
                </c:pt>
                <c:pt idx="641">
                  <c:v>45091</c:v>
                </c:pt>
                <c:pt idx="642">
                  <c:v>45092</c:v>
                </c:pt>
                <c:pt idx="643">
                  <c:v>45093</c:v>
                </c:pt>
                <c:pt idx="644">
                  <c:v>45096</c:v>
                </c:pt>
                <c:pt idx="645">
                  <c:v>45097</c:v>
                </c:pt>
                <c:pt idx="646">
                  <c:v>45098</c:v>
                </c:pt>
                <c:pt idx="647">
                  <c:v>45099</c:v>
                </c:pt>
                <c:pt idx="648">
                  <c:v>45100</c:v>
                </c:pt>
                <c:pt idx="649">
                  <c:v>45103</c:v>
                </c:pt>
                <c:pt idx="650">
                  <c:v>45104</c:v>
                </c:pt>
                <c:pt idx="651">
                  <c:v>45105</c:v>
                </c:pt>
                <c:pt idx="652">
                  <c:v>45107</c:v>
                </c:pt>
                <c:pt idx="653">
                  <c:v>45110</c:v>
                </c:pt>
                <c:pt idx="654">
                  <c:v>45111</c:v>
                </c:pt>
                <c:pt idx="655">
                  <c:v>45112</c:v>
                </c:pt>
                <c:pt idx="656">
                  <c:v>45113</c:v>
                </c:pt>
                <c:pt idx="657">
                  <c:v>45114</c:v>
                </c:pt>
                <c:pt idx="658">
                  <c:v>45117</c:v>
                </c:pt>
                <c:pt idx="659">
                  <c:v>45118</c:v>
                </c:pt>
                <c:pt idx="660">
                  <c:v>45119</c:v>
                </c:pt>
                <c:pt idx="661">
                  <c:v>45120</c:v>
                </c:pt>
                <c:pt idx="662">
                  <c:v>45121</c:v>
                </c:pt>
                <c:pt idx="663">
                  <c:v>45124</c:v>
                </c:pt>
                <c:pt idx="664">
                  <c:v>45125</c:v>
                </c:pt>
                <c:pt idx="665">
                  <c:v>45126</c:v>
                </c:pt>
                <c:pt idx="666">
                  <c:v>45127</c:v>
                </c:pt>
                <c:pt idx="667">
                  <c:v>45128</c:v>
                </c:pt>
                <c:pt idx="668">
                  <c:v>45131</c:v>
                </c:pt>
                <c:pt idx="669">
                  <c:v>45132</c:v>
                </c:pt>
                <c:pt idx="670">
                  <c:v>45133</c:v>
                </c:pt>
                <c:pt idx="671">
                  <c:v>45134</c:v>
                </c:pt>
                <c:pt idx="672">
                  <c:v>45135</c:v>
                </c:pt>
                <c:pt idx="673">
                  <c:v>45138</c:v>
                </c:pt>
                <c:pt idx="674">
                  <c:v>45139</c:v>
                </c:pt>
                <c:pt idx="675">
                  <c:v>45140</c:v>
                </c:pt>
                <c:pt idx="676">
                  <c:v>45141</c:v>
                </c:pt>
                <c:pt idx="677">
                  <c:v>45142</c:v>
                </c:pt>
                <c:pt idx="678">
                  <c:v>45145</c:v>
                </c:pt>
                <c:pt idx="679">
                  <c:v>45146</c:v>
                </c:pt>
                <c:pt idx="680">
                  <c:v>45147</c:v>
                </c:pt>
                <c:pt idx="681">
                  <c:v>45148</c:v>
                </c:pt>
                <c:pt idx="682">
                  <c:v>45149</c:v>
                </c:pt>
                <c:pt idx="683">
                  <c:v>45152</c:v>
                </c:pt>
                <c:pt idx="684">
                  <c:v>45154</c:v>
                </c:pt>
                <c:pt idx="685">
                  <c:v>45155</c:v>
                </c:pt>
                <c:pt idx="686">
                  <c:v>45156</c:v>
                </c:pt>
                <c:pt idx="687">
                  <c:v>45159</c:v>
                </c:pt>
                <c:pt idx="688">
                  <c:v>45160</c:v>
                </c:pt>
                <c:pt idx="689">
                  <c:v>45161</c:v>
                </c:pt>
                <c:pt idx="690">
                  <c:v>45162</c:v>
                </c:pt>
                <c:pt idx="691">
                  <c:v>45163</c:v>
                </c:pt>
                <c:pt idx="692">
                  <c:v>45166</c:v>
                </c:pt>
                <c:pt idx="693">
                  <c:v>45167</c:v>
                </c:pt>
                <c:pt idx="694">
                  <c:v>45168</c:v>
                </c:pt>
                <c:pt idx="695">
                  <c:v>45169</c:v>
                </c:pt>
                <c:pt idx="696">
                  <c:v>45170</c:v>
                </c:pt>
                <c:pt idx="697">
                  <c:v>45173</c:v>
                </c:pt>
                <c:pt idx="698">
                  <c:v>45174</c:v>
                </c:pt>
                <c:pt idx="699">
                  <c:v>45175</c:v>
                </c:pt>
                <c:pt idx="700">
                  <c:v>45176</c:v>
                </c:pt>
                <c:pt idx="701">
                  <c:v>45177</c:v>
                </c:pt>
                <c:pt idx="702">
                  <c:v>45180</c:v>
                </c:pt>
                <c:pt idx="703">
                  <c:v>45181</c:v>
                </c:pt>
                <c:pt idx="704">
                  <c:v>45182</c:v>
                </c:pt>
                <c:pt idx="705">
                  <c:v>45183</c:v>
                </c:pt>
                <c:pt idx="706">
                  <c:v>45184</c:v>
                </c:pt>
                <c:pt idx="707">
                  <c:v>45187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45198</c:v>
                </c:pt>
                <c:pt idx="715">
                  <c:v>45202</c:v>
                </c:pt>
                <c:pt idx="716">
                  <c:v>45203</c:v>
                </c:pt>
                <c:pt idx="717">
                  <c:v>45204</c:v>
                </c:pt>
                <c:pt idx="718">
                  <c:v>45205</c:v>
                </c:pt>
                <c:pt idx="719">
                  <c:v>45208</c:v>
                </c:pt>
                <c:pt idx="720">
                  <c:v>45209</c:v>
                </c:pt>
                <c:pt idx="721">
                  <c:v>45210</c:v>
                </c:pt>
                <c:pt idx="722">
                  <c:v>45211</c:v>
                </c:pt>
                <c:pt idx="723">
                  <c:v>45212</c:v>
                </c:pt>
                <c:pt idx="724">
                  <c:v>45215</c:v>
                </c:pt>
                <c:pt idx="725">
                  <c:v>45216</c:v>
                </c:pt>
                <c:pt idx="726">
                  <c:v>45217</c:v>
                </c:pt>
                <c:pt idx="727">
                  <c:v>45218</c:v>
                </c:pt>
                <c:pt idx="728">
                  <c:v>45219</c:v>
                </c:pt>
                <c:pt idx="729">
                  <c:v>45222</c:v>
                </c:pt>
                <c:pt idx="730">
                  <c:v>45224</c:v>
                </c:pt>
                <c:pt idx="731">
                  <c:v>45225</c:v>
                </c:pt>
                <c:pt idx="732">
                  <c:v>45226</c:v>
                </c:pt>
                <c:pt idx="733">
                  <c:v>45229</c:v>
                </c:pt>
                <c:pt idx="734">
                  <c:v>45230</c:v>
                </c:pt>
                <c:pt idx="735">
                  <c:v>45231</c:v>
                </c:pt>
                <c:pt idx="736">
                  <c:v>45232</c:v>
                </c:pt>
                <c:pt idx="737">
                  <c:v>45233</c:v>
                </c:pt>
                <c:pt idx="738">
                  <c:v>45236</c:v>
                </c:pt>
                <c:pt idx="739">
                  <c:v>45237</c:v>
                </c:pt>
                <c:pt idx="740">
                  <c:v>45238</c:v>
                </c:pt>
                <c:pt idx="741">
                  <c:v>45239</c:v>
                </c:pt>
                <c:pt idx="742">
                  <c:v>45240</c:v>
                </c:pt>
                <c:pt idx="743">
                  <c:v>45243</c:v>
                </c:pt>
                <c:pt idx="744">
                  <c:v>45245</c:v>
                </c:pt>
                <c:pt idx="745">
                  <c:v>45246</c:v>
                </c:pt>
                <c:pt idx="746">
                  <c:v>45247</c:v>
                </c:pt>
                <c:pt idx="747">
                  <c:v>45250</c:v>
                </c:pt>
                <c:pt idx="748">
                  <c:v>45251</c:v>
                </c:pt>
                <c:pt idx="749">
                  <c:v>45252</c:v>
                </c:pt>
                <c:pt idx="750">
                  <c:v>45253</c:v>
                </c:pt>
                <c:pt idx="751">
                  <c:v>45254</c:v>
                </c:pt>
                <c:pt idx="752">
                  <c:v>45258</c:v>
                </c:pt>
                <c:pt idx="753">
                  <c:v>45259</c:v>
                </c:pt>
                <c:pt idx="754">
                  <c:v>45260</c:v>
                </c:pt>
                <c:pt idx="755">
                  <c:v>45261</c:v>
                </c:pt>
                <c:pt idx="756">
                  <c:v>45264</c:v>
                </c:pt>
                <c:pt idx="757">
                  <c:v>45265</c:v>
                </c:pt>
                <c:pt idx="758">
                  <c:v>45266</c:v>
                </c:pt>
                <c:pt idx="759">
                  <c:v>45267</c:v>
                </c:pt>
                <c:pt idx="760">
                  <c:v>45268</c:v>
                </c:pt>
                <c:pt idx="761">
                  <c:v>45271</c:v>
                </c:pt>
                <c:pt idx="762">
                  <c:v>45272</c:v>
                </c:pt>
                <c:pt idx="763">
                  <c:v>45273</c:v>
                </c:pt>
                <c:pt idx="764">
                  <c:v>45274</c:v>
                </c:pt>
                <c:pt idx="765">
                  <c:v>45275</c:v>
                </c:pt>
                <c:pt idx="766">
                  <c:v>45278</c:v>
                </c:pt>
                <c:pt idx="767">
                  <c:v>45279</c:v>
                </c:pt>
                <c:pt idx="768">
                  <c:v>45280</c:v>
                </c:pt>
                <c:pt idx="769">
                  <c:v>45281</c:v>
                </c:pt>
                <c:pt idx="770">
                  <c:v>45282</c:v>
                </c:pt>
                <c:pt idx="771">
                  <c:v>45286</c:v>
                </c:pt>
                <c:pt idx="772">
                  <c:v>45287</c:v>
                </c:pt>
                <c:pt idx="773">
                  <c:v>45288</c:v>
                </c:pt>
                <c:pt idx="774">
                  <c:v>45289</c:v>
                </c:pt>
                <c:pt idx="775">
                  <c:v>45292</c:v>
                </c:pt>
                <c:pt idx="776">
                  <c:v>45293</c:v>
                </c:pt>
                <c:pt idx="777">
                  <c:v>45294</c:v>
                </c:pt>
                <c:pt idx="778">
                  <c:v>45295</c:v>
                </c:pt>
                <c:pt idx="779">
                  <c:v>45296</c:v>
                </c:pt>
                <c:pt idx="780">
                  <c:v>45299</c:v>
                </c:pt>
                <c:pt idx="781">
                  <c:v>45300</c:v>
                </c:pt>
                <c:pt idx="782">
                  <c:v>45301</c:v>
                </c:pt>
                <c:pt idx="783">
                  <c:v>45302</c:v>
                </c:pt>
                <c:pt idx="784">
                  <c:v>45303</c:v>
                </c:pt>
                <c:pt idx="785">
                  <c:v>45306</c:v>
                </c:pt>
                <c:pt idx="786">
                  <c:v>45307</c:v>
                </c:pt>
                <c:pt idx="787">
                  <c:v>45308</c:v>
                </c:pt>
                <c:pt idx="788">
                  <c:v>45309</c:v>
                </c:pt>
                <c:pt idx="789">
                  <c:v>45310</c:v>
                </c:pt>
                <c:pt idx="790">
                  <c:v>45314</c:v>
                </c:pt>
                <c:pt idx="791">
                  <c:v>45315</c:v>
                </c:pt>
                <c:pt idx="792">
                  <c:v>45316</c:v>
                </c:pt>
                <c:pt idx="793">
                  <c:v>45320</c:v>
                </c:pt>
                <c:pt idx="794">
                  <c:v>45321</c:v>
                </c:pt>
                <c:pt idx="795">
                  <c:v>45322</c:v>
                </c:pt>
                <c:pt idx="796">
                  <c:v>45323</c:v>
                </c:pt>
                <c:pt idx="797">
                  <c:v>45324</c:v>
                </c:pt>
                <c:pt idx="798">
                  <c:v>45327</c:v>
                </c:pt>
                <c:pt idx="799">
                  <c:v>45328</c:v>
                </c:pt>
                <c:pt idx="800">
                  <c:v>45329</c:v>
                </c:pt>
                <c:pt idx="801">
                  <c:v>45330</c:v>
                </c:pt>
                <c:pt idx="802">
                  <c:v>45331</c:v>
                </c:pt>
                <c:pt idx="803">
                  <c:v>45334</c:v>
                </c:pt>
                <c:pt idx="804">
                  <c:v>45335</c:v>
                </c:pt>
                <c:pt idx="805">
                  <c:v>45336</c:v>
                </c:pt>
                <c:pt idx="806">
                  <c:v>45337</c:v>
                </c:pt>
                <c:pt idx="807">
                  <c:v>45338</c:v>
                </c:pt>
                <c:pt idx="808">
                  <c:v>45341</c:v>
                </c:pt>
                <c:pt idx="809">
                  <c:v>45342</c:v>
                </c:pt>
                <c:pt idx="810">
                  <c:v>45343</c:v>
                </c:pt>
                <c:pt idx="811">
                  <c:v>45344</c:v>
                </c:pt>
                <c:pt idx="812">
                  <c:v>45345</c:v>
                </c:pt>
                <c:pt idx="813">
                  <c:v>45348</c:v>
                </c:pt>
                <c:pt idx="814">
                  <c:v>45349</c:v>
                </c:pt>
                <c:pt idx="815">
                  <c:v>45350</c:v>
                </c:pt>
                <c:pt idx="816">
                  <c:v>45351</c:v>
                </c:pt>
                <c:pt idx="817">
                  <c:v>45352</c:v>
                </c:pt>
                <c:pt idx="818">
                  <c:v>45355</c:v>
                </c:pt>
                <c:pt idx="819">
                  <c:v>45356</c:v>
                </c:pt>
                <c:pt idx="820">
                  <c:v>45357</c:v>
                </c:pt>
                <c:pt idx="821">
                  <c:v>45358</c:v>
                </c:pt>
                <c:pt idx="822">
                  <c:v>45362</c:v>
                </c:pt>
                <c:pt idx="823">
                  <c:v>45363</c:v>
                </c:pt>
                <c:pt idx="824">
                  <c:v>45364</c:v>
                </c:pt>
                <c:pt idx="825">
                  <c:v>45365</c:v>
                </c:pt>
                <c:pt idx="826">
                  <c:v>45366</c:v>
                </c:pt>
                <c:pt idx="827">
                  <c:v>45369</c:v>
                </c:pt>
                <c:pt idx="828">
                  <c:v>45370</c:v>
                </c:pt>
                <c:pt idx="829">
                  <c:v>45371</c:v>
                </c:pt>
                <c:pt idx="830">
                  <c:v>45372</c:v>
                </c:pt>
                <c:pt idx="831">
                  <c:v>45373</c:v>
                </c:pt>
                <c:pt idx="832">
                  <c:v>45377</c:v>
                </c:pt>
                <c:pt idx="833">
                  <c:v>45378</c:v>
                </c:pt>
                <c:pt idx="834">
                  <c:v>45379</c:v>
                </c:pt>
                <c:pt idx="835">
                  <c:v>45382</c:v>
                </c:pt>
                <c:pt idx="836">
                  <c:v>45383</c:v>
                </c:pt>
                <c:pt idx="837">
                  <c:v>45384</c:v>
                </c:pt>
                <c:pt idx="838">
                  <c:v>45385</c:v>
                </c:pt>
                <c:pt idx="839">
                  <c:v>45386</c:v>
                </c:pt>
                <c:pt idx="840">
                  <c:v>45387</c:v>
                </c:pt>
                <c:pt idx="841">
                  <c:v>45390</c:v>
                </c:pt>
                <c:pt idx="842">
                  <c:v>45391</c:v>
                </c:pt>
                <c:pt idx="843">
                  <c:v>45392</c:v>
                </c:pt>
                <c:pt idx="844">
                  <c:v>45394</c:v>
                </c:pt>
                <c:pt idx="845">
                  <c:v>45397</c:v>
                </c:pt>
                <c:pt idx="846">
                  <c:v>45398</c:v>
                </c:pt>
                <c:pt idx="847">
                  <c:v>45400</c:v>
                </c:pt>
                <c:pt idx="848">
                  <c:v>45401</c:v>
                </c:pt>
                <c:pt idx="849">
                  <c:v>45404</c:v>
                </c:pt>
                <c:pt idx="850">
                  <c:v>45405</c:v>
                </c:pt>
                <c:pt idx="851">
                  <c:v>45406</c:v>
                </c:pt>
                <c:pt idx="852">
                  <c:v>45407</c:v>
                </c:pt>
                <c:pt idx="853">
                  <c:v>45408</c:v>
                </c:pt>
                <c:pt idx="854">
                  <c:v>45411</c:v>
                </c:pt>
                <c:pt idx="855">
                  <c:v>45412</c:v>
                </c:pt>
                <c:pt idx="856">
                  <c:v>45414</c:v>
                </c:pt>
                <c:pt idx="857">
                  <c:v>45415</c:v>
                </c:pt>
                <c:pt idx="858">
                  <c:v>45418</c:v>
                </c:pt>
                <c:pt idx="859">
                  <c:v>45419</c:v>
                </c:pt>
                <c:pt idx="860">
                  <c:v>45420</c:v>
                </c:pt>
                <c:pt idx="861">
                  <c:v>45421</c:v>
                </c:pt>
                <c:pt idx="862">
                  <c:v>45422</c:v>
                </c:pt>
                <c:pt idx="863">
                  <c:v>45425</c:v>
                </c:pt>
                <c:pt idx="864">
                  <c:v>45426</c:v>
                </c:pt>
                <c:pt idx="865">
                  <c:v>45427</c:v>
                </c:pt>
                <c:pt idx="866">
                  <c:v>45428</c:v>
                </c:pt>
                <c:pt idx="867">
                  <c:v>45429</c:v>
                </c:pt>
                <c:pt idx="868">
                  <c:v>45433</c:v>
                </c:pt>
                <c:pt idx="869">
                  <c:v>45434</c:v>
                </c:pt>
                <c:pt idx="870">
                  <c:v>45435</c:v>
                </c:pt>
                <c:pt idx="871">
                  <c:v>45436</c:v>
                </c:pt>
                <c:pt idx="872">
                  <c:v>45439</c:v>
                </c:pt>
                <c:pt idx="873">
                  <c:v>45440</c:v>
                </c:pt>
                <c:pt idx="874">
                  <c:v>45441</c:v>
                </c:pt>
                <c:pt idx="875">
                  <c:v>45442</c:v>
                </c:pt>
                <c:pt idx="876">
                  <c:v>45443</c:v>
                </c:pt>
                <c:pt idx="877">
                  <c:v>45446</c:v>
                </c:pt>
                <c:pt idx="878">
                  <c:v>45447</c:v>
                </c:pt>
                <c:pt idx="879">
                  <c:v>45448</c:v>
                </c:pt>
                <c:pt idx="880">
                  <c:v>45449</c:v>
                </c:pt>
                <c:pt idx="881">
                  <c:v>45450</c:v>
                </c:pt>
                <c:pt idx="882">
                  <c:v>45453</c:v>
                </c:pt>
                <c:pt idx="883">
                  <c:v>45454</c:v>
                </c:pt>
                <c:pt idx="884">
                  <c:v>45455</c:v>
                </c:pt>
                <c:pt idx="885">
                  <c:v>45456</c:v>
                </c:pt>
                <c:pt idx="886">
                  <c:v>45457</c:v>
                </c:pt>
                <c:pt idx="887">
                  <c:v>45461</c:v>
                </c:pt>
                <c:pt idx="888">
                  <c:v>45462</c:v>
                </c:pt>
                <c:pt idx="889">
                  <c:v>45463</c:v>
                </c:pt>
                <c:pt idx="890">
                  <c:v>45464</c:v>
                </c:pt>
                <c:pt idx="891">
                  <c:v>45467</c:v>
                </c:pt>
                <c:pt idx="892">
                  <c:v>45468</c:v>
                </c:pt>
                <c:pt idx="893">
                  <c:v>45469</c:v>
                </c:pt>
                <c:pt idx="894">
                  <c:v>45470</c:v>
                </c:pt>
                <c:pt idx="895">
                  <c:v>45471</c:v>
                </c:pt>
                <c:pt idx="896">
                  <c:v>45474</c:v>
                </c:pt>
                <c:pt idx="897">
                  <c:v>45475</c:v>
                </c:pt>
                <c:pt idx="898">
                  <c:v>45476</c:v>
                </c:pt>
                <c:pt idx="899">
                  <c:v>45477</c:v>
                </c:pt>
                <c:pt idx="900">
                  <c:v>45478</c:v>
                </c:pt>
                <c:pt idx="901">
                  <c:v>45481</c:v>
                </c:pt>
                <c:pt idx="902">
                  <c:v>45482</c:v>
                </c:pt>
                <c:pt idx="903">
                  <c:v>45483</c:v>
                </c:pt>
                <c:pt idx="904">
                  <c:v>45484</c:v>
                </c:pt>
                <c:pt idx="905">
                  <c:v>45485</c:v>
                </c:pt>
                <c:pt idx="906">
                  <c:v>45488</c:v>
                </c:pt>
                <c:pt idx="907">
                  <c:v>45489</c:v>
                </c:pt>
                <c:pt idx="908">
                  <c:v>45491</c:v>
                </c:pt>
                <c:pt idx="909">
                  <c:v>45492</c:v>
                </c:pt>
                <c:pt idx="910">
                  <c:v>45495</c:v>
                </c:pt>
                <c:pt idx="911">
                  <c:v>45496</c:v>
                </c:pt>
                <c:pt idx="912">
                  <c:v>45497</c:v>
                </c:pt>
                <c:pt idx="913">
                  <c:v>45498</c:v>
                </c:pt>
                <c:pt idx="914">
                  <c:v>45499</c:v>
                </c:pt>
                <c:pt idx="915">
                  <c:v>45502</c:v>
                </c:pt>
                <c:pt idx="916">
                  <c:v>45503</c:v>
                </c:pt>
                <c:pt idx="917">
                  <c:v>45504</c:v>
                </c:pt>
                <c:pt idx="918">
                  <c:v>45505</c:v>
                </c:pt>
                <c:pt idx="919">
                  <c:v>45506</c:v>
                </c:pt>
                <c:pt idx="920">
                  <c:v>45509</c:v>
                </c:pt>
                <c:pt idx="921">
                  <c:v>45510</c:v>
                </c:pt>
                <c:pt idx="922">
                  <c:v>45511</c:v>
                </c:pt>
                <c:pt idx="923">
                  <c:v>45512</c:v>
                </c:pt>
                <c:pt idx="924">
                  <c:v>45513</c:v>
                </c:pt>
                <c:pt idx="925">
                  <c:v>45516</c:v>
                </c:pt>
                <c:pt idx="926">
                  <c:v>45517</c:v>
                </c:pt>
                <c:pt idx="927">
                  <c:v>45518</c:v>
                </c:pt>
                <c:pt idx="928">
                  <c:v>45520</c:v>
                </c:pt>
                <c:pt idx="929">
                  <c:v>45523</c:v>
                </c:pt>
                <c:pt idx="930">
                  <c:v>45524</c:v>
                </c:pt>
                <c:pt idx="931">
                  <c:v>45525</c:v>
                </c:pt>
                <c:pt idx="932">
                  <c:v>45526</c:v>
                </c:pt>
                <c:pt idx="933">
                  <c:v>45527</c:v>
                </c:pt>
                <c:pt idx="934">
                  <c:v>45530</c:v>
                </c:pt>
                <c:pt idx="935">
                  <c:v>45531</c:v>
                </c:pt>
                <c:pt idx="936">
                  <c:v>45532</c:v>
                </c:pt>
                <c:pt idx="937">
                  <c:v>45533</c:v>
                </c:pt>
                <c:pt idx="938">
                  <c:v>45534</c:v>
                </c:pt>
                <c:pt idx="939">
                  <c:v>45535</c:v>
                </c:pt>
                <c:pt idx="940">
                  <c:v>45537</c:v>
                </c:pt>
                <c:pt idx="941">
                  <c:v>45538</c:v>
                </c:pt>
                <c:pt idx="942">
                  <c:v>45539</c:v>
                </c:pt>
                <c:pt idx="943">
                  <c:v>45540</c:v>
                </c:pt>
                <c:pt idx="944">
                  <c:v>45541</c:v>
                </c:pt>
                <c:pt idx="945">
                  <c:v>45544</c:v>
                </c:pt>
                <c:pt idx="946">
                  <c:v>45545</c:v>
                </c:pt>
                <c:pt idx="947">
                  <c:v>45546</c:v>
                </c:pt>
                <c:pt idx="948">
                  <c:v>45547</c:v>
                </c:pt>
                <c:pt idx="949">
                  <c:v>45548</c:v>
                </c:pt>
                <c:pt idx="950">
                  <c:v>45551</c:v>
                </c:pt>
                <c:pt idx="951">
                  <c:v>45552</c:v>
                </c:pt>
                <c:pt idx="952">
                  <c:v>45553</c:v>
                </c:pt>
                <c:pt idx="953">
                  <c:v>45554</c:v>
                </c:pt>
                <c:pt idx="954">
                  <c:v>45555</c:v>
                </c:pt>
                <c:pt idx="955">
                  <c:v>45558</c:v>
                </c:pt>
                <c:pt idx="956">
                  <c:v>45559</c:v>
                </c:pt>
                <c:pt idx="957">
                  <c:v>45560</c:v>
                </c:pt>
                <c:pt idx="958">
                  <c:v>45561</c:v>
                </c:pt>
                <c:pt idx="959">
                  <c:v>45562</c:v>
                </c:pt>
                <c:pt idx="960">
                  <c:v>45565</c:v>
                </c:pt>
                <c:pt idx="961">
                  <c:v>45566</c:v>
                </c:pt>
                <c:pt idx="962">
                  <c:v>45568</c:v>
                </c:pt>
                <c:pt idx="963">
                  <c:v>45569</c:v>
                </c:pt>
                <c:pt idx="964">
                  <c:v>45572</c:v>
                </c:pt>
                <c:pt idx="965">
                  <c:v>45573</c:v>
                </c:pt>
                <c:pt idx="966">
                  <c:v>45574</c:v>
                </c:pt>
                <c:pt idx="967">
                  <c:v>45575</c:v>
                </c:pt>
                <c:pt idx="968">
                  <c:v>45576</c:v>
                </c:pt>
                <c:pt idx="969">
                  <c:v>45579</c:v>
                </c:pt>
                <c:pt idx="970">
                  <c:v>45580</c:v>
                </c:pt>
                <c:pt idx="971">
                  <c:v>45581</c:v>
                </c:pt>
                <c:pt idx="972">
                  <c:v>45582</c:v>
                </c:pt>
                <c:pt idx="973">
                  <c:v>45583</c:v>
                </c:pt>
                <c:pt idx="974">
                  <c:v>45586</c:v>
                </c:pt>
                <c:pt idx="975">
                  <c:v>45587</c:v>
                </c:pt>
                <c:pt idx="976">
                  <c:v>45588</c:v>
                </c:pt>
                <c:pt idx="977">
                  <c:v>45589</c:v>
                </c:pt>
                <c:pt idx="978">
                  <c:v>45590</c:v>
                </c:pt>
                <c:pt idx="979">
                  <c:v>45593</c:v>
                </c:pt>
                <c:pt idx="980">
                  <c:v>45594</c:v>
                </c:pt>
                <c:pt idx="981">
                  <c:v>45595</c:v>
                </c:pt>
                <c:pt idx="982">
                  <c:v>45596</c:v>
                </c:pt>
                <c:pt idx="983">
                  <c:v>45600</c:v>
                </c:pt>
                <c:pt idx="984">
                  <c:v>45601</c:v>
                </c:pt>
                <c:pt idx="985">
                  <c:v>45602</c:v>
                </c:pt>
                <c:pt idx="986">
                  <c:v>45603</c:v>
                </c:pt>
                <c:pt idx="987">
                  <c:v>45604</c:v>
                </c:pt>
                <c:pt idx="988">
                  <c:v>45607</c:v>
                </c:pt>
                <c:pt idx="989">
                  <c:v>45608</c:v>
                </c:pt>
                <c:pt idx="990">
                  <c:v>45609</c:v>
                </c:pt>
                <c:pt idx="991">
                  <c:v>45610</c:v>
                </c:pt>
                <c:pt idx="992">
                  <c:v>45614</c:v>
                </c:pt>
                <c:pt idx="993">
                  <c:v>45615</c:v>
                </c:pt>
                <c:pt idx="994">
                  <c:v>45617</c:v>
                </c:pt>
                <c:pt idx="995">
                  <c:v>45618</c:v>
                </c:pt>
                <c:pt idx="996">
                  <c:v>45621</c:v>
                </c:pt>
                <c:pt idx="997">
                  <c:v>45622</c:v>
                </c:pt>
                <c:pt idx="998">
                  <c:v>45623</c:v>
                </c:pt>
                <c:pt idx="999">
                  <c:v>45624</c:v>
                </c:pt>
                <c:pt idx="1000">
                  <c:v>45625</c:v>
                </c:pt>
                <c:pt idx="1001">
                  <c:v>45626</c:v>
                </c:pt>
                <c:pt idx="1002">
                  <c:v>45628</c:v>
                </c:pt>
                <c:pt idx="1003">
                  <c:v>45629</c:v>
                </c:pt>
                <c:pt idx="1004">
                  <c:v>45630</c:v>
                </c:pt>
                <c:pt idx="1005">
                  <c:v>45631</c:v>
                </c:pt>
                <c:pt idx="1006">
                  <c:v>45632</c:v>
                </c:pt>
                <c:pt idx="1007">
                  <c:v>45635</c:v>
                </c:pt>
                <c:pt idx="1008">
                  <c:v>45636</c:v>
                </c:pt>
                <c:pt idx="1009">
                  <c:v>45637</c:v>
                </c:pt>
                <c:pt idx="1010">
                  <c:v>45638</c:v>
                </c:pt>
                <c:pt idx="1011">
                  <c:v>45639</c:v>
                </c:pt>
                <c:pt idx="1012">
                  <c:v>45642</c:v>
                </c:pt>
                <c:pt idx="1013">
                  <c:v>45643</c:v>
                </c:pt>
                <c:pt idx="1014">
                  <c:v>45644</c:v>
                </c:pt>
                <c:pt idx="1015">
                  <c:v>45645</c:v>
                </c:pt>
                <c:pt idx="1016">
                  <c:v>45646</c:v>
                </c:pt>
                <c:pt idx="1017">
                  <c:v>45649</c:v>
                </c:pt>
                <c:pt idx="1018">
                  <c:v>45650</c:v>
                </c:pt>
                <c:pt idx="1019">
                  <c:v>45652</c:v>
                </c:pt>
                <c:pt idx="1020">
                  <c:v>45653</c:v>
                </c:pt>
                <c:pt idx="1021">
                  <c:v>45656</c:v>
                </c:pt>
                <c:pt idx="1022">
                  <c:v>45657</c:v>
                </c:pt>
                <c:pt idx="1023">
                  <c:v>45658</c:v>
                </c:pt>
                <c:pt idx="1024">
                  <c:v>45659</c:v>
                </c:pt>
                <c:pt idx="1025">
                  <c:v>45660</c:v>
                </c:pt>
                <c:pt idx="1026">
                  <c:v>45663</c:v>
                </c:pt>
                <c:pt idx="1027">
                  <c:v>45664</c:v>
                </c:pt>
                <c:pt idx="1028">
                  <c:v>45665</c:v>
                </c:pt>
                <c:pt idx="1029">
                  <c:v>45666</c:v>
                </c:pt>
                <c:pt idx="1030">
                  <c:v>45667</c:v>
                </c:pt>
                <c:pt idx="1031">
                  <c:v>45670</c:v>
                </c:pt>
                <c:pt idx="1032">
                  <c:v>45671</c:v>
                </c:pt>
                <c:pt idx="1033">
                  <c:v>45672</c:v>
                </c:pt>
                <c:pt idx="1034">
                  <c:v>45673</c:v>
                </c:pt>
                <c:pt idx="1035">
                  <c:v>45674</c:v>
                </c:pt>
                <c:pt idx="1036">
                  <c:v>45677</c:v>
                </c:pt>
                <c:pt idx="1037">
                  <c:v>45678</c:v>
                </c:pt>
                <c:pt idx="1038">
                  <c:v>45679</c:v>
                </c:pt>
                <c:pt idx="1039">
                  <c:v>45680</c:v>
                </c:pt>
                <c:pt idx="1040">
                  <c:v>45681</c:v>
                </c:pt>
                <c:pt idx="1041">
                  <c:v>45684</c:v>
                </c:pt>
                <c:pt idx="1042">
                  <c:v>45685</c:v>
                </c:pt>
                <c:pt idx="1043">
                  <c:v>45686</c:v>
                </c:pt>
                <c:pt idx="1044">
                  <c:v>45687</c:v>
                </c:pt>
                <c:pt idx="1045">
                  <c:v>45688</c:v>
                </c:pt>
                <c:pt idx="1046">
                  <c:v>45691</c:v>
                </c:pt>
                <c:pt idx="1047">
                  <c:v>45692</c:v>
                </c:pt>
                <c:pt idx="1048">
                  <c:v>45693</c:v>
                </c:pt>
                <c:pt idx="1049">
                  <c:v>45694</c:v>
                </c:pt>
                <c:pt idx="1050">
                  <c:v>45695</c:v>
                </c:pt>
                <c:pt idx="1051">
                  <c:v>45698</c:v>
                </c:pt>
                <c:pt idx="1052">
                  <c:v>45699</c:v>
                </c:pt>
                <c:pt idx="1053">
                  <c:v>45700</c:v>
                </c:pt>
                <c:pt idx="1054">
                  <c:v>45701</c:v>
                </c:pt>
                <c:pt idx="1055">
                  <c:v>45702</c:v>
                </c:pt>
                <c:pt idx="1056">
                  <c:v>45705</c:v>
                </c:pt>
                <c:pt idx="1057">
                  <c:v>45706</c:v>
                </c:pt>
                <c:pt idx="1058">
                  <c:v>45707</c:v>
                </c:pt>
                <c:pt idx="1059">
                  <c:v>45708</c:v>
                </c:pt>
                <c:pt idx="1060">
                  <c:v>45709</c:v>
                </c:pt>
                <c:pt idx="1061">
                  <c:v>45712</c:v>
                </c:pt>
                <c:pt idx="1062">
                  <c:v>45713</c:v>
                </c:pt>
                <c:pt idx="1063">
                  <c:v>45715</c:v>
                </c:pt>
                <c:pt idx="1064">
                  <c:v>45716</c:v>
                </c:pt>
                <c:pt idx="1065">
                  <c:v>45719</c:v>
                </c:pt>
                <c:pt idx="1066">
                  <c:v>45720</c:v>
                </c:pt>
                <c:pt idx="1067">
                  <c:v>45721</c:v>
                </c:pt>
                <c:pt idx="1068">
                  <c:v>45722</c:v>
                </c:pt>
                <c:pt idx="1069">
                  <c:v>45723</c:v>
                </c:pt>
                <c:pt idx="1070">
                  <c:v>45726</c:v>
                </c:pt>
                <c:pt idx="1071">
                  <c:v>45727</c:v>
                </c:pt>
                <c:pt idx="1072">
                  <c:v>45728</c:v>
                </c:pt>
                <c:pt idx="1073">
                  <c:v>45729</c:v>
                </c:pt>
                <c:pt idx="1074">
                  <c:v>45733</c:v>
                </c:pt>
                <c:pt idx="1075">
                  <c:v>45734</c:v>
                </c:pt>
                <c:pt idx="1076">
                  <c:v>45735</c:v>
                </c:pt>
                <c:pt idx="1077">
                  <c:v>45736</c:v>
                </c:pt>
                <c:pt idx="1078">
                  <c:v>45737</c:v>
                </c:pt>
                <c:pt idx="1079">
                  <c:v>45740</c:v>
                </c:pt>
                <c:pt idx="1080">
                  <c:v>45741</c:v>
                </c:pt>
                <c:pt idx="1081">
                  <c:v>45742</c:v>
                </c:pt>
                <c:pt idx="1082">
                  <c:v>45743</c:v>
                </c:pt>
                <c:pt idx="1083">
                  <c:v>45744</c:v>
                </c:pt>
                <c:pt idx="1084">
                  <c:v>45747</c:v>
                </c:pt>
                <c:pt idx="1085">
                  <c:v>45748</c:v>
                </c:pt>
                <c:pt idx="1086">
                  <c:v>45749</c:v>
                </c:pt>
                <c:pt idx="1087">
                  <c:v>45750</c:v>
                </c:pt>
                <c:pt idx="1088">
                  <c:v>45751</c:v>
                </c:pt>
                <c:pt idx="1089">
                  <c:v>45754</c:v>
                </c:pt>
                <c:pt idx="1090">
                  <c:v>45755</c:v>
                </c:pt>
                <c:pt idx="1091">
                  <c:v>45756</c:v>
                </c:pt>
                <c:pt idx="1092">
                  <c:v>45758</c:v>
                </c:pt>
                <c:pt idx="1093">
                  <c:v>45762</c:v>
                </c:pt>
                <c:pt idx="1094">
                  <c:v>45763</c:v>
                </c:pt>
                <c:pt idx="1095">
                  <c:v>45764</c:v>
                </c:pt>
                <c:pt idx="1096">
                  <c:v>45768</c:v>
                </c:pt>
                <c:pt idx="1097">
                  <c:v>45769</c:v>
                </c:pt>
                <c:pt idx="1098">
                  <c:v>45770</c:v>
                </c:pt>
                <c:pt idx="1099">
                  <c:v>45771</c:v>
                </c:pt>
                <c:pt idx="1100">
                  <c:v>45772</c:v>
                </c:pt>
                <c:pt idx="1101">
                  <c:v>45775</c:v>
                </c:pt>
                <c:pt idx="1102">
                  <c:v>45776</c:v>
                </c:pt>
                <c:pt idx="1103">
                  <c:v>45777</c:v>
                </c:pt>
                <c:pt idx="1104">
                  <c:v>45779</c:v>
                </c:pt>
                <c:pt idx="1105">
                  <c:v>45782</c:v>
                </c:pt>
                <c:pt idx="1106">
                  <c:v>45783</c:v>
                </c:pt>
                <c:pt idx="1107">
                  <c:v>45785</c:v>
                </c:pt>
                <c:pt idx="1108">
                  <c:v>45786</c:v>
                </c:pt>
                <c:pt idx="1109">
                  <c:v>45789</c:v>
                </c:pt>
                <c:pt idx="1110">
                  <c:v>45790</c:v>
                </c:pt>
                <c:pt idx="1111">
                  <c:v>45791</c:v>
                </c:pt>
                <c:pt idx="1112">
                  <c:v>45792</c:v>
                </c:pt>
                <c:pt idx="1113">
                  <c:v>45793</c:v>
                </c:pt>
                <c:pt idx="1114">
                  <c:v>45796</c:v>
                </c:pt>
                <c:pt idx="1115">
                  <c:v>45797</c:v>
                </c:pt>
                <c:pt idx="1116">
                  <c:v>45798</c:v>
                </c:pt>
                <c:pt idx="1117">
                  <c:v>45799</c:v>
                </c:pt>
                <c:pt idx="1118">
                  <c:v>45800</c:v>
                </c:pt>
                <c:pt idx="1119">
                  <c:v>45803</c:v>
                </c:pt>
                <c:pt idx="1120">
                  <c:v>45804</c:v>
                </c:pt>
                <c:pt idx="1121">
                  <c:v>45805</c:v>
                </c:pt>
                <c:pt idx="1122">
                  <c:v>45806</c:v>
                </c:pt>
                <c:pt idx="1123">
                  <c:v>45807</c:v>
                </c:pt>
                <c:pt idx="1124">
                  <c:v>45808</c:v>
                </c:pt>
                <c:pt idx="1125">
                  <c:v>45810</c:v>
                </c:pt>
                <c:pt idx="1126">
                  <c:v>45811</c:v>
                </c:pt>
                <c:pt idx="1127">
                  <c:v>45812</c:v>
                </c:pt>
                <c:pt idx="1128">
                  <c:v>45813</c:v>
                </c:pt>
                <c:pt idx="1129">
                  <c:v>45814</c:v>
                </c:pt>
                <c:pt idx="1130">
                  <c:v>45817</c:v>
                </c:pt>
                <c:pt idx="1131">
                  <c:v>45818</c:v>
                </c:pt>
                <c:pt idx="1132">
                  <c:v>45819</c:v>
                </c:pt>
                <c:pt idx="1133">
                  <c:v>45820</c:v>
                </c:pt>
                <c:pt idx="1134">
                  <c:v>45821</c:v>
                </c:pt>
                <c:pt idx="1135">
                  <c:v>45824</c:v>
                </c:pt>
                <c:pt idx="1136">
                  <c:v>45825</c:v>
                </c:pt>
                <c:pt idx="1137">
                  <c:v>45826</c:v>
                </c:pt>
                <c:pt idx="1138">
                  <c:v>45827</c:v>
                </c:pt>
                <c:pt idx="1139">
                  <c:v>45828</c:v>
                </c:pt>
                <c:pt idx="1140">
                  <c:v>45831</c:v>
                </c:pt>
                <c:pt idx="1141">
                  <c:v>45832</c:v>
                </c:pt>
                <c:pt idx="1142">
                  <c:v>45833</c:v>
                </c:pt>
                <c:pt idx="1143">
                  <c:v>45834</c:v>
                </c:pt>
                <c:pt idx="1144">
                  <c:v>45835</c:v>
                </c:pt>
                <c:pt idx="1145">
                  <c:v>45838</c:v>
                </c:pt>
                <c:pt idx="1146">
                  <c:v>45839</c:v>
                </c:pt>
                <c:pt idx="1147">
                  <c:v>45840</c:v>
                </c:pt>
                <c:pt idx="1148">
                  <c:v>45841</c:v>
                </c:pt>
                <c:pt idx="1149">
                  <c:v>45842</c:v>
                </c:pt>
                <c:pt idx="1150">
                  <c:v>45845</c:v>
                </c:pt>
                <c:pt idx="1151">
                  <c:v>45846</c:v>
                </c:pt>
                <c:pt idx="1152">
                  <c:v>45847</c:v>
                </c:pt>
                <c:pt idx="1153">
                  <c:v>45848</c:v>
                </c:pt>
                <c:pt idx="1154">
                  <c:v>45849</c:v>
                </c:pt>
                <c:pt idx="1155">
                  <c:v>45853</c:v>
                </c:pt>
                <c:pt idx="1156">
                  <c:v>45854</c:v>
                </c:pt>
                <c:pt idx="1157">
                  <c:v>45856</c:v>
                </c:pt>
                <c:pt idx="1158">
                  <c:v>45859</c:v>
                </c:pt>
                <c:pt idx="1159">
                  <c:v>45860</c:v>
                </c:pt>
                <c:pt idx="1160">
                  <c:v>45861</c:v>
                </c:pt>
                <c:pt idx="1161">
                  <c:v>45862</c:v>
                </c:pt>
                <c:pt idx="1162">
                  <c:v>45863</c:v>
                </c:pt>
                <c:pt idx="1163">
                  <c:v>45867</c:v>
                </c:pt>
                <c:pt idx="1164">
                  <c:v>45868</c:v>
                </c:pt>
                <c:pt idx="1165">
                  <c:v>45869</c:v>
                </c:pt>
                <c:pt idx="1166">
                  <c:v>45870</c:v>
                </c:pt>
                <c:pt idx="1167">
                  <c:v>45873</c:v>
                </c:pt>
                <c:pt idx="1168">
                  <c:v>45874</c:v>
                </c:pt>
                <c:pt idx="1169">
                  <c:v>45876</c:v>
                </c:pt>
                <c:pt idx="1170">
                  <c:v>45877</c:v>
                </c:pt>
                <c:pt idx="1171">
                  <c:v>45880</c:v>
                </c:pt>
                <c:pt idx="1172">
                  <c:v>45881</c:v>
                </c:pt>
                <c:pt idx="1173">
                  <c:v>45882</c:v>
                </c:pt>
                <c:pt idx="1174">
                  <c:v>45883</c:v>
                </c:pt>
                <c:pt idx="1175">
                  <c:v>45887</c:v>
                </c:pt>
                <c:pt idx="1176">
                  <c:v>45890</c:v>
                </c:pt>
                <c:pt idx="1177">
                  <c:v>45891</c:v>
                </c:pt>
                <c:pt idx="1178">
                  <c:v>45895</c:v>
                </c:pt>
                <c:pt idx="1179">
                  <c:v>45897</c:v>
                </c:pt>
                <c:pt idx="1180">
                  <c:v>45898</c:v>
                </c:pt>
                <c:pt idx="1181">
                  <c:v>45901</c:v>
                </c:pt>
                <c:pt idx="1182">
                  <c:v>45902</c:v>
                </c:pt>
                <c:pt idx="1183">
                  <c:v>45903</c:v>
                </c:pt>
                <c:pt idx="1184">
                  <c:v>45904</c:v>
                </c:pt>
                <c:pt idx="1185">
                  <c:v>45905</c:v>
                </c:pt>
                <c:pt idx="1186">
                  <c:v>45908</c:v>
                </c:pt>
                <c:pt idx="1187">
                  <c:v>45910</c:v>
                </c:pt>
                <c:pt idx="1188">
                  <c:v>45912</c:v>
                </c:pt>
                <c:pt idx="1189">
                  <c:v>45917</c:v>
                </c:pt>
                <c:pt idx="1190">
                  <c:v>45918</c:v>
                </c:pt>
                <c:pt idx="1191">
                  <c:v>45919</c:v>
                </c:pt>
                <c:pt idx="1192">
                  <c:v>45922</c:v>
                </c:pt>
                <c:pt idx="1193">
                  <c:v>45923</c:v>
                </c:pt>
                <c:pt idx="1194">
                  <c:v>45924</c:v>
                </c:pt>
                <c:pt idx="1195">
                  <c:v>45926</c:v>
                </c:pt>
                <c:pt idx="1196">
                  <c:v>45931</c:v>
                </c:pt>
                <c:pt idx="1197">
                  <c:v>45933</c:v>
                </c:pt>
                <c:pt idx="1198">
                  <c:v>45937</c:v>
                </c:pt>
                <c:pt idx="1199">
                  <c:v>45938</c:v>
                </c:pt>
                <c:pt idx="1200">
                  <c:v>45940</c:v>
                </c:pt>
                <c:pt idx="1201">
                  <c:v>45943</c:v>
                </c:pt>
                <c:pt idx="1202">
                  <c:v>45944</c:v>
                </c:pt>
                <c:pt idx="1203">
                  <c:v>45945</c:v>
                </c:pt>
                <c:pt idx="1204">
                  <c:v>45946</c:v>
                </c:pt>
                <c:pt idx="1205">
                  <c:v>45947</c:v>
                </c:pt>
                <c:pt idx="1206">
                  <c:v>45950</c:v>
                </c:pt>
              </c:numCache>
            </c:numRef>
          </c:cat>
          <c:val>
            <c:numRef>
              <c:f>DashboardData!$D$6:$D$1212</c:f>
              <c:numCache>
                <c:formatCode>0.00%</c:formatCode>
                <c:ptCount val="1207"/>
                <c:pt idx="1">
                  <c:v>-9.11545358300625E-3</c:v>
                </c:pt>
                <c:pt idx="2">
                  <c:v>-1.851684679621024E-2</c:v>
                </c:pt>
                <c:pt idx="3">
                  <c:v>-2.1783294455702595E-2</c:v>
                </c:pt>
                <c:pt idx="4">
                  <c:v>-1.7086810808024655E-2</c:v>
                </c:pt>
                <c:pt idx="5">
                  <c:v>-1.8322621507034009E-2</c:v>
                </c:pt>
                <c:pt idx="6">
                  <c:v>-1.9880683172525782E-2</c:v>
                </c:pt>
                <c:pt idx="7">
                  <c:v>-2.1454331884704025E-2</c:v>
                </c:pt>
                <c:pt idx="8">
                  <c:v>-1.7729187784837341E-2</c:v>
                </c:pt>
                <c:pt idx="9">
                  <c:v>-2.1819288857826802E-2</c:v>
                </c:pt>
                <c:pt idx="10">
                  <c:v>-2.5206365896722094E-2</c:v>
                </c:pt>
                <c:pt idx="11">
                  <c:v>-2.3480353013896282E-2</c:v>
                </c:pt>
                <c:pt idx="12">
                  <c:v>-2.0376983223181044E-2</c:v>
                </c:pt>
                <c:pt idx="13">
                  <c:v>-1.7544152844922722E-2</c:v>
                </c:pt>
                <c:pt idx="14">
                  <c:v>-1.3616413474870415E-2</c:v>
                </c:pt>
                <c:pt idx="15">
                  <c:v>-1.099418578314082E-2</c:v>
                </c:pt>
                <c:pt idx="16">
                  <c:v>-8.1694042211644113E-3</c:v>
                </c:pt>
                <c:pt idx="17">
                  <c:v>-8.4591702752470077E-3</c:v>
                </c:pt>
                <c:pt idx="18">
                  <c:v>-7.1029100051818173E-3</c:v>
                </c:pt>
                <c:pt idx="19">
                  <c:v>-5.9310679367814423E-3</c:v>
                </c:pt>
                <c:pt idx="20">
                  <c:v>-1.2753788635362584E-2</c:v>
                </c:pt>
                <c:pt idx="21">
                  <c:v>-1.3234079296085444E-2</c:v>
                </c:pt>
                <c:pt idx="22">
                  <c:v>-7.9489767912772624E-3</c:v>
                </c:pt>
                <c:pt idx="23">
                  <c:v>-9.7751383083402033E-3</c:v>
                </c:pt>
                <c:pt idx="24">
                  <c:v>-1.2209994995913576E-2</c:v>
                </c:pt>
                <c:pt idx="25">
                  <c:v>-1.11993348683741E-2</c:v>
                </c:pt>
                <c:pt idx="26">
                  <c:v>-1.4628287554904196E-2</c:v>
                </c:pt>
                <c:pt idx="27">
                  <c:v>-1.6369286212995826E-2</c:v>
                </c:pt>
                <c:pt idx="28">
                  <c:v>-8.7249188089577601E-3</c:v>
                </c:pt>
                <c:pt idx="29">
                  <c:v>-5.2869993693183126E-3</c:v>
                </c:pt>
                <c:pt idx="30">
                  <c:v>2.8820687960129376E-4</c:v>
                </c:pt>
                <c:pt idx="31">
                  <c:v>1.2492539400974501E-3</c:v>
                </c:pt>
                <c:pt idx="32">
                  <c:v>-3.0320690596203903E-3</c:v>
                </c:pt>
                <c:pt idx="33">
                  <c:v>-7.1950047906108594E-3</c:v>
                </c:pt>
                <c:pt idx="34">
                  <c:v>-6.1681983596950651E-3</c:v>
                </c:pt>
                <c:pt idx="35">
                  <c:v>-9.7891496349209461E-3</c:v>
                </c:pt>
                <c:pt idx="36">
                  <c:v>-1.0525746216499154E-2</c:v>
                </c:pt>
                <c:pt idx="37">
                  <c:v>-7.880999497563268E-3</c:v>
                </c:pt>
                <c:pt idx="38">
                  <c:v>-6.0519117278756696E-3</c:v>
                </c:pt>
                <c:pt idx="39">
                  <c:v>-7.5691224575225036E-3</c:v>
                </c:pt>
                <c:pt idx="40">
                  <c:v>-3.892591286145386E-4</c:v>
                </c:pt>
                <c:pt idx="41">
                  <c:v>-6.9299424201796356E-4</c:v>
                </c:pt>
                <c:pt idx="42">
                  <c:v>3.9179619050995207E-3</c:v>
                </c:pt>
                <c:pt idx="43">
                  <c:v>3.051805980454958E-3</c:v>
                </c:pt>
                <c:pt idx="44">
                  <c:v>6.3744824586398074E-4</c:v>
                </c:pt>
                <c:pt idx="45">
                  <c:v>9.4629501316785269E-3</c:v>
                </c:pt>
                <c:pt idx="46">
                  <c:v>1.0921356062258969E-2</c:v>
                </c:pt>
                <c:pt idx="47">
                  <c:v>1.3051566215368293E-2</c:v>
                </c:pt>
                <c:pt idx="48">
                  <c:v>9.5637901451799401E-3</c:v>
                </c:pt>
                <c:pt idx="49">
                  <c:v>7.4158286168568566E-4</c:v>
                </c:pt>
                <c:pt idx="50">
                  <c:v>-5.615641188296383E-3</c:v>
                </c:pt>
                <c:pt idx="51">
                  <c:v>-6.9475440397428478E-3</c:v>
                </c:pt>
                <c:pt idx="52">
                  <c:v>-1.3229290767373669E-3</c:v>
                </c:pt>
                <c:pt idx="53">
                  <c:v>6.8723967766917138E-3</c:v>
                </c:pt>
                <c:pt idx="54">
                  <c:v>9.9730133990119096E-3</c:v>
                </c:pt>
                <c:pt idx="55">
                  <c:v>1.5303547918040117E-2</c:v>
                </c:pt>
                <c:pt idx="56">
                  <c:v>2.085592335616604E-2</c:v>
                </c:pt>
                <c:pt idx="57">
                  <c:v>-7.9271305630590483E-4</c:v>
                </c:pt>
                <c:pt idx="58">
                  <c:v>-9.7784473168154307E-3</c:v>
                </c:pt>
                <c:pt idx="59">
                  <c:v>-5.698393181367889E-3</c:v>
                </c:pt>
                <c:pt idx="60">
                  <c:v>-1.1845471671898311E-2</c:v>
                </c:pt>
                <c:pt idx="61">
                  <c:v>-1.6864973857170007E-2</c:v>
                </c:pt>
                <c:pt idx="62">
                  <c:v>-1.7998665511788525E-2</c:v>
                </c:pt>
                <c:pt idx="63">
                  <c:v>-1.4622768163142563E-2</c:v>
                </c:pt>
                <c:pt idx="64">
                  <c:v>-1.3225442576483504E-2</c:v>
                </c:pt>
                <c:pt idx="65">
                  <c:v>-1.2977904490800052E-2</c:v>
                </c:pt>
                <c:pt idx="66">
                  <c:v>-1.7549113006425809E-2</c:v>
                </c:pt>
                <c:pt idx="67">
                  <c:v>-2.6101637270515843E-2</c:v>
                </c:pt>
                <c:pt idx="68">
                  <c:v>-2.6930839443010335E-2</c:v>
                </c:pt>
                <c:pt idx="69">
                  <c:v>-2.0474788418886947E-2</c:v>
                </c:pt>
                <c:pt idx="70">
                  <c:v>-1.3650112989529672E-2</c:v>
                </c:pt>
                <c:pt idx="71">
                  <c:v>-2.8929017910717114E-4</c:v>
                </c:pt>
                <c:pt idx="72">
                  <c:v>-4.6941125329085231E-3</c:v>
                </c:pt>
                <c:pt idx="73">
                  <c:v>1.6268791236593305E-3</c:v>
                </c:pt>
                <c:pt idx="74">
                  <c:v>-9.9361859248119355E-3</c:v>
                </c:pt>
                <c:pt idx="75">
                  <c:v>-7.6358300655023914E-3</c:v>
                </c:pt>
                <c:pt idx="76">
                  <c:v>7.6043430653067734E-3</c:v>
                </c:pt>
                <c:pt idx="77">
                  <c:v>6.5076770792802385E-3</c:v>
                </c:pt>
                <c:pt idx="78">
                  <c:v>6.7379003119072411E-3</c:v>
                </c:pt>
                <c:pt idx="79">
                  <c:v>-7.1787998294003952E-3</c:v>
                </c:pt>
                <c:pt idx="80">
                  <c:v>-3.0045015850244106E-4</c:v>
                </c:pt>
                <c:pt idx="81">
                  <c:v>-7.8637969960104748E-4</c:v>
                </c:pt>
                <c:pt idx="82">
                  <c:v>1.9174935568309071E-3</c:v>
                </c:pt>
                <c:pt idx="83">
                  <c:v>-5.6065311020694342E-3</c:v>
                </c:pt>
                <c:pt idx="84">
                  <c:v>-8.7237021454986685E-3</c:v>
                </c:pt>
                <c:pt idx="85">
                  <c:v>4.1914405230321083E-3</c:v>
                </c:pt>
                <c:pt idx="86">
                  <c:v>7.6948523435309557E-3</c:v>
                </c:pt>
                <c:pt idx="87">
                  <c:v>2.0821788011038622E-2</c:v>
                </c:pt>
                <c:pt idx="88">
                  <c:v>2.1598523935798086E-2</c:v>
                </c:pt>
                <c:pt idx="89">
                  <c:v>2.3232575440321979E-2</c:v>
                </c:pt>
                <c:pt idx="90">
                  <c:v>2.4050713713847927E-2</c:v>
                </c:pt>
                <c:pt idx="91">
                  <c:v>3.252781766760271E-2</c:v>
                </c:pt>
                <c:pt idx="92">
                  <c:v>3.6020985975675934E-2</c:v>
                </c:pt>
                <c:pt idx="93">
                  <c:v>3.9203222570607599E-2</c:v>
                </c:pt>
                <c:pt idx="94">
                  <c:v>3.7603385000119394E-2</c:v>
                </c:pt>
                <c:pt idx="95">
                  <c:v>2.8555677328317763E-2</c:v>
                </c:pt>
                <c:pt idx="96">
                  <c:v>1.8834924103412698E-2</c:v>
                </c:pt>
                <c:pt idx="97">
                  <c:v>2.6013107913664513E-2</c:v>
                </c:pt>
                <c:pt idx="98">
                  <c:v>2.7567706371578904E-2</c:v>
                </c:pt>
                <c:pt idx="99">
                  <c:v>4.9448989823490885E-2</c:v>
                </c:pt>
                <c:pt idx="100">
                  <c:v>4.8494799965653534E-2</c:v>
                </c:pt>
                <c:pt idx="101">
                  <c:v>4.6817330712056737E-2</c:v>
                </c:pt>
                <c:pt idx="102">
                  <c:v>4.9489237630182759E-2</c:v>
                </c:pt>
                <c:pt idx="103">
                  <c:v>5.8308208719745291E-2</c:v>
                </c:pt>
                <c:pt idx="104">
                  <c:v>6.3263160107191352E-2</c:v>
                </c:pt>
                <c:pt idx="105">
                  <c:v>5.6972408355582704E-2</c:v>
                </c:pt>
                <c:pt idx="106">
                  <c:v>5.083639424461972E-2</c:v>
                </c:pt>
                <c:pt idx="107">
                  <c:v>5.7183636325465192E-2</c:v>
                </c:pt>
                <c:pt idx="108">
                  <c:v>6.5573980560325262E-2</c:v>
                </c:pt>
                <c:pt idx="109">
                  <c:v>7.3948893333363186E-2</c:v>
                </c:pt>
                <c:pt idx="110">
                  <c:v>7.5326675105033436E-2</c:v>
                </c:pt>
                <c:pt idx="111">
                  <c:v>7.6643296018637619E-2</c:v>
                </c:pt>
                <c:pt idx="112">
                  <c:v>7.300972678803519E-2</c:v>
                </c:pt>
                <c:pt idx="113">
                  <c:v>7.3020248088046191E-2</c:v>
                </c:pt>
                <c:pt idx="114">
                  <c:v>6.7380326694840509E-2</c:v>
                </c:pt>
                <c:pt idx="115">
                  <c:v>6.5246410994514115E-2</c:v>
                </c:pt>
                <c:pt idx="116">
                  <c:v>7.7385982133663545E-2</c:v>
                </c:pt>
                <c:pt idx="117">
                  <c:v>8.3002502665236566E-2</c:v>
                </c:pt>
                <c:pt idx="118">
                  <c:v>8.3082395809288556E-2</c:v>
                </c:pt>
                <c:pt idx="119">
                  <c:v>8.7199114946960199E-2</c:v>
                </c:pt>
                <c:pt idx="120">
                  <c:v>8.9510131199968201E-2</c:v>
                </c:pt>
                <c:pt idx="121">
                  <c:v>9.3435818741127941E-2</c:v>
                </c:pt>
                <c:pt idx="122">
                  <c:v>9.1953601597935863E-2</c:v>
                </c:pt>
                <c:pt idx="123">
                  <c:v>0.10432164452354242</c:v>
                </c:pt>
                <c:pt idx="124">
                  <c:v>0.10481064338456614</c:v>
                </c:pt>
                <c:pt idx="125">
                  <c:v>0.1007248461387833</c:v>
                </c:pt>
                <c:pt idx="126">
                  <c:v>9.0421882674259768E-2</c:v>
                </c:pt>
                <c:pt idx="127">
                  <c:v>8.3328239249613967E-2</c:v>
                </c:pt>
                <c:pt idx="128">
                  <c:v>8.4871196094663093E-2</c:v>
                </c:pt>
                <c:pt idx="129">
                  <c:v>8.7845294379293115E-2</c:v>
                </c:pt>
                <c:pt idx="130">
                  <c:v>8.1733266239039981E-2</c:v>
                </c:pt>
                <c:pt idx="131">
                  <c:v>8.1486444626167831E-2</c:v>
                </c:pt>
                <c:pt idx="132">
                  <c:v>7.9039916489372919E-2</c:v>
                </c:pt>
                <c:pt idx="133">
                  <c:v>7.4845317501873954E-2</c:v>
                </c:pt>
                <c:pt idx="134">
                  <c:v>7.5124404401722966E-2</c:v>
                </c:pt>
                <c:pt idx="135">
                  <c:v>7.3857470493295274E-2</c:v>
                </c:pt>
                <c:pt idx="136">
                  <c:v>7.3602482618215781E-2</c:v>
                </c:pt>
                <c:pt idx="137">
                  <c:v>6.6551616816181935E-2</c:v>
                </c:pt>
                <c:pt idx="138">
                  <c:v>6.9172153327473618E-2</c:v>
                </c:pt>
                <c:pt idx="139">
                  <c:v>6.6923349853148961E-2</c:v>
                </c:pt>
                <c:pt idx="140">
                  <c:v>6.5308637323375551E-2</c:v>
                </c:pt>
                <c:pt idx="141">
                  <c:v>7.1974879247848955E-2</c:v>
                </c:pt>
                <c:pt idx="142">
                  <c:v>7.0538605325369375E-2</c:v>
                </c:pt>
                <c:pt idx="143">
                  <c:v>6.5914876608879958E-2</c:v>
                </c:pt>
                <c:pt idx="144">
                  <c:v>6.9893503585560124E-2</c:v>
                </c:pt>
                <c:pt idx="145">
                  <c:v>7.2930576493120736E-2</c:v>
                </c:pt>
                <c:pt idx="146">
                  <c:v>7.2669901170917761E-2</c:v>
                </c:pt>
                <c:pt idx="147">
                  <c:v>7.8725708121300642E-2</c:v>
                </c:pt>
                <c:pt idx="148">
                  <c:v>9.2702009044638434E-2</c:v>
                </c:pt>
                <c:pt idx="149">
                  <c:v>9.0623990909576291E-2</c:v>
                </c:pt>
                <c:pt idx="150">
                  <c:v>8.8590355616404493E-2</c:v>
                </c:pt>
                <c:pt idx="151">
                  <c:v>9.0795717012049915E-2</c:v>
                </c:pt>
                <c:pt idx="152">
                  <c:v>9.2348872768680534E-2</c:v>
                </c:pt>
                <c:pt idx="153">
                  <c:v>9.748282871872016E-2</c:v>
                </c:pt>
                <c:pt idx="154">
                  <c:v>9.1696176943887764E-2</c:v>
                </c:pt>
                <c:pt idx="155">
                  <c:v>9.660463548092757E-2</c:v>
                </c:pt>
                <c:pt idx="156">
                  <c:v>9.3534591539165213E-2</c:v>
                </c:pt>
                <c:pt idx="157">
                  <c:v>9.7839564007909718E-2</c:v>
                </c:pt>
                <c:pt idx="158">
                  <c:v>9.8943134110832442E-2</c:v>
                </c:pt>
                <c:pt idx="159">
                  <c:v>0.10319242584569954</c:v>
                </c:pt>
                <c:pt idx="160">
                  <c:v>0.10482039079104144</c:v>
                </c:pt>
                <c:pt idx="161">
                  <c:v>0.10366531028947956</c:v>
                </c:pt>
                <c:pt idx="162">
                  <c:v>0.10600376550954516</c:v>
                </c:pt>
                <c:pt idx="163">
                  <c:v>0.10239990498297002</c:v>
                </c:pt>
                <c:pt idx="164">
                  <c:v>0.1054220650692288</c:v>
                </c:pt>
                <c:pt idx="165">
                  <c:v>0.10937657035811776</c:v>
                </c:pt>
                <c:pt idx="166">
                  <c:v>0.11202219700078819</c:v>
                </c:pt>
                <c:pt idx="167">
                  <c:v>0.11148053337486052</c:v>
                </c:pt>
                <c:pt idx="168">
                  <c:v>0.11655850496867659</c:v>
                </c:pt>
                <c:pt idx="169">
                  <c:v>0.11793382525869522</c:v>
                </c:pt>
                <c:pt idx="170">
                  <c:v>0.11970958498907458</c:v>
                </c:pt>
                <c:pt idx="171">
                  <c:v>0.12943516990080695</c:v>
                </c:pt>
                <c:pt idx="172">
                  <c:v>0.12582461567259751</c:v>
                </c:pt>
                <c:pt idx="173">
                  <c:v>0.12542571192795804</c:v>
                </c:pt>
                <c:pt idx="174">
                  <c:v>0.13149157088709584</c:v>
                </c:pt>
                <c:pt idx="175">
                  <c:v>0.14064223879441973</c:v>
                </c:pt>
                <c:pt idx="176">
                  <c:v>0.15125311573926448</c:v>
                </c:pt>
                <c:pt idx="177">
                  <c:v>0.15194182118406596</c:v>
                </c:pt>
                <c:pt idx="178">
                  <c:v>0.15195907997823221</c:v>
                </c:pt>
                <c:pt idx="179">
                  <c:v>0.15416196325632692</c:v>
                </c:pt>
                <c:pt idx="180">
                  <c:v>0.15782676401599116</c:v>
                </c:pt>
                <c:pt idx="181">
                  <c:v>0.15365474091686204</c:v>
                </c:pt>
                <c:pt idx="182">
                  <c:v>0.14510079395305087</c:v>
                </c:pt>
                <c:pt idx="183">
                  <c:v>0.1317148489280362</c:v>
                </c:pt>
                <c:pt idx="184">
                  <c:v>0.12737107038744577</c:v>
                </c:pt>
                <c:pt idx="185">
                  <c:v>0.12283102797516721</c:v>
                </c:pt>
                <c:pt idx="186">
                  <c:v>0.11110233645071244</c:v>
                </c:pt>
                <c:pt idx="187">
                  <c:v>0.12178392897650214</c:v>
                </c:pt>
                <c:pt idx="188">
                  <c:v>0.12817389600566931</c:v>
                </c:pt>
                <c:pt idx="189">
                  <c:v>0.11832089585732541</c:v>
                </c:pt>
                <c:pt idx="190">
                  <c:v>0.12047909905808818</c:v>
                </c:pt>
                <c:pt idx="191">
                  <c:v>0.12155166911527426</c:v>
                </c:pt>
                <c:pt idx="192">
                  <c:v>0.11718661581730672</c:v>
                </c:pt>
                <c:pt idx="193">
                  <c:v>0.10858759720975875</c:v>
                </c:pt>
                <c:pt idx="194">
                  <c:v>9.8779502362202898E-2</c:v>
                </c:pt>
                <c:pt idx="195">
                  <c:v>0.10636793254642285</c:v>
                </c:pt>
                <c:pt idx="196">
                  <c:v>0.10714920371802972</c:v>
                </c:pt>
                <c:pt idx="197">
                  <c:v>0.10857206800548225</c:v>
                </c:pt>
                <c:pt idx="198">
                  <c:v>0.10734888944778542</c:v>
                </c:pt>
                <c:pt idx="199">
                  <c:v>0.10906055772859702</c:v>
                </c:pt>
                <c:pt idx="200">
                  <c:v>0.10131739879769297</c:v>
                </c:pt>
                <c:pt idx="201">
                  <c:v>0.11490668808441895</c:v>
                </c:pt>
                <c:pt idx="202">
                  <c:v>0.11911649485236975</c:v>
                </c:pt>
                <c:pt idx="203">
                  <c:v>0.12778124006641933</c:v>
                </c:pt>
                <c:pt idx="204">
                  <c:v>0.13770049545503604</c:v>
                </c:pt>
                <c:pt idx="205">
                  <c:v>0.12215136308881691</c:v>
                </c:pt>
                <c:pt idx="206">
                  <c:v>0.1202665335238069</c:v>
                </c:pt>
                <c:pt idx="207">
                  <c:v>0.11474479524040748</c:v>
                </c:pt>
                <c:pt idx="208">
                  <c:v>0.11644266972023343</c:v>
                </c:pt>
                <c:pt idx="209">
                  <c:v>0.12263158955437681</c:v>
                </c:pt>
                <c:pt idx="210">
                  <c:v>0.11778698517558484</c:v>
                </c:pt>
                <c:pt idx="211">
                  <c:v>0.11453066777307508</c:v>
                </c:pt>
                <c:pt idx="212">
                  <c:v>0.1055269011264921</c:v>
                </c:pt>
                <c:pt idx="213">
                  <c:v>0.10382497758193865</c:v>
                </c:pt>
                <c:pt idx="214">
                  <c:v>0.10704693510408569</c:v>
                </c:pt>
                <c:pt idx="215">
                  <c:v>0.11737409095210039</c:v>
                </c:pt>
                <c:pt idx="216">
                  <c:v>0.12461434716793085</c:v>
                </c:pt>
                <c:pt idx="217">
                  <c:v>0.11713350706679382</c:v>
                </c:pt>
                <c:pt idx="218">
                  <c:v>0.12619531305256348</c:v>
                </c:pt>
                <c:pt idx="219">
                  <c:v>0.11618723302080247</c:v>
                </c:pt>
                <c:pt idx="220">
                  <c:v>0.11508953588257276</c:v>
                </c:pt>
                <c:pt idx="221">
                  <c:v>0.11911360577979435</c:v>
                </c:pt>
                <c:pt idx="222">
                  <c:v>0.12083395298609845</c:v>
                </c:pt>
                <c:pt idx="223">
                  <c:v>0.12086545778330948</c:v>
                </c:pt>
                <c:pt idx="224">
                  <c:v>0.11973890254048425</c:v>
                </c:pt>
                <c:pt idx="225">
                  <c:v>0.1156124253791353</c:v>
                </c:pt>
                <c:pt idx="226">
                  <c:v>0.12468697315838506</c:v>
                </c:pt>
                <c:pt idx="227">
                  <c:v>0.12200357685666496</c:v>
                </c:pt>
                <c:pt idx="228">
                  <c:v>0.1223949162685487</c:v>
                </c:pt>
                <c:pt idx="229">
                  <c:v>0.11496460298807176</c:v>
                </c:pt>
                <c:pt idx="230">
                  <c:v>0.10963609554805753</c:v>
                </c:pt>
                <c:pt idx="231">
                  <c:v>0.11023600054108362</c:v>
                </c:pt>
                <c:pt idx="232">
                  <c:v>0.10450664155995693</c:v>
                </c:pt>
                <c:pt idx="233">
                  <c:v>0.10049810613439436</c:v>
                </c:pt>
                <c:pt idx="234">
                  <c:v>0.10026855308980753</c:v>
                </c:pt>
                <c:pt idx="235">
                  <c:v>9.7819723619391841E-2</c:v>
                </c:pt>
                <c:pt idx="236">
                  <c:v>0.10346088887283633</c:v>
                </c:pt>
                <c:pt idx="237">
                  <c:v>0.10244056704080684</c:v>
                </c:pt>
                <c:pt idx="238">
                  <c:v>0.10916808600540628</c:v>
                </c:pt>
                <c:pt idx="239">
                  <c:v>0.11268605280399724</c:v>
                </c:pt>
                <c:pt idx="240">
                  <c:v>0.10335313829430515</c:v>
                </c:pt>
                <c:pt idx="241">
                  <c:v>0.11077300745883156</c:v>
                </c:pt>
                <c:pt idx="242">
                  <c:v>0.11105880201473761</c:v>
                </c:pt>
                <c:pt idx="243">
                  <c:v>0.12311063717210535</c:v>
                </c:pt>
                <c:pt idx="244">
                  <c:v>0.1211800908035654</c:v>
                </c:pt>
                <c:pt idx="245">
                  <c:v>0.12504945757108143</c:v>
                </c:pt>
                <c:pt idx="246">
                  <c:v>0.13795209742253478</c:v>
                </c:pt>
                <c:pt idx="247">
                  <c:v>0.13881252195663385</c:v>
                </c:pt>
                <c:pt idx="248">
                  <c:v>0.13529713286990663</c:v>
                </c:pt>
                <c:pt idx="249">
                  <c:v>0.1332432601557112</c:v>
                </c:pt>
                <c:pt idx="250">
                  <c:v>0.13112657461515509</c:v>
                </c:pt>
                <c:pt idx="251">
                  <c:v>0.13508796190588512</c:v>
                </c:pt>
                <c:pt idx="252">
                  <c:v>0.1345317119373759</c:v>
                </c:pt>
                <c:pt idx="253">
                  <c:v>0.14661850365492701</c:v>
                </c:pt>
                <c:pt idx="254">
                  <c:v>0.14315246408866789</c:v>
                </c:pt>
                <c:pt idx="255">
                  <c:v>0.14588666561293762</c:v>
                </c:pt>
                <c:pt idx="256">
                  <c:v>0.14755979946453235</c:v>
                </c:pt>
                <c:pt idx="257">
                  <c:v>0.15138610692234988</c:v>
                </c:pt>
                <c:pt idx="258">
                  <c:v>0.14568225854431094</c:v>
                </c:pt>
                <c:pt idx="259">
                  <c:v>0.13778439113653507</c:v>
                </c:pt>
                <c:pt idx="260">
                  <c:v>0.13796291624525825</c:v>
                </c:pt>
                <c:pt idx="261">
                  <c:v>0.15353644670723909</c:v>
                </c:pt>
                <c:pt idx="262">
                  <c:v>0.15547818246212675</c:v>
                </c:pt>
                <c:pt idx="263">
                  <c:v>0.16108224185738451</c:v>
                </c:pt>
                <c:pt idx="264">
                  <c:v>0.15789758839401191</c:v>
                </c:pt>
                <c:pt idx="265">
                  <c:v>0.16662017170211874</c:v>
                </c:pt>
                <c:pt idx="266">
                  <c:v>0.17252625905352503</c:v>
                </c:pt>
                <c:pt idx="267">
                  <c:v>0.18173482745230363</c:v>
                </c:pt>
                <c:pt idx="268">
                  <c:v>0.21969788803981127</c:v>
                </c:pt>
                <c:pt idx="269">
                  <c:v>0.22313456875591742</c:v>
                </c:pt>
                <c:pt idx="270">
                  <c:v>0.21555644062900714</c:v>
                </c:pt>
                <c:pt idx="271">
                  <c:v>0.20668312862547089</c:v>
                </c:pt>
                <c:pt idx="272">
                  <c:v>0.19359710944278641</c:v>
                </c:pt>
                <c:pt idx="273">
                  <c:v>0.18765472940045003</c:v>
                </c:pt>
                <c:pt idx="274">
                  <c:v>0.17144444680299054</c:v>
                </c:pt>
                <c:pt idx="275">
                  <c:v>0.17961217601677593</c:v>
                </c:pt>
                <c:pt idx="276">
                  <c:v>0.18955587766998261</c:v>
                </c:pt>
                <c:pt idx="277">
                  <c:v>0.18810087247485563</c:v>
                </c:pt>
                <c:pt idx="278">
                  <c:v>0.18671794552211041</c:v>
                </c:pt>
                <c:pt idx="279">
                  <c:v>0.18695308909514496</c:v>
                </c:pt>
                <c:pt idx="280">
                  <c:v>0.18688186388333028</c:v>
                </c:pt>
                <c:pt idx="281">
                  <c:v>0.18387494311023533</c:v>
                </c:pt>
                <c:pt idx="282">
                  <c:v>0.18066823067377191</c:v>
                </c:pt>
                <c:pt idx="283">
                  <c:v>0.17965227544931794</c:v>
                </c:pt>
                <c:pt idx="284">
                  <c:v>0.17533449793188005</c:v>
                </c:pt>
                <c:pt idx="285">
                  <c:v>0.16615268711406372</c:v>
                </c:pt>
                <c:pt idx="286">
                  <c:v>0.17202654320436173</c:v>
                </c:pt>
                <c:pt idx="287">
                  <c:v>0.17907892897430133</c:v>
                </c:pt>
                <c:pt idx="288">
                  <c:v>0.17888192124254254</c:v>
                </c:pt>
                <c:pt idx="289">
                  <c:v>0.17496710449693631</c:v>
                </c:pt>
                <c:pt idx="290">
                  <c:v>0.17772922307098926</c:v>
                </c:pt>
                <c:pt idx="291">
                  <c:v>0.17693194036706417</c:v>
                </c:pt>
                <c:pt idx="292">
                  <c:v>0.18068236695138951</c:v>
                </c:pt>
                <c:pt idx="293">
                  <c:v>0.19227265328948739</c:v>
                </c:pt>
                <c:pt idx="294">
                  <c:v>0.19908302834722669</c:v>
                </c:pt>
                <c:pt idx="295">
                  <c:v>0.18766626920020313</c:v>
                </c:pt>
                <c:pt idx="296">
                  <c:v>0.19025381099971561</c:v>
                </c:pt>
                <c:pt idx="297">
                  <c:v>0.20293940065045657</c:v>
                </c:pt>
                <c:pt idx="298">
                  <c:v>0.1970335203005944</c:v>
                </c:pt>
                <c:pt idx="299">
                  <c:v>0.18235398564205108</c:v>
                </c:pt>
                <c:pt idx="300">
                  <c:v>0.19001605398010035</c:v>
                </c:pt>
                <c:pt idx="301">
                  <c:v>0.19157895051532248</c:v>
                </c:pt>
                <c:pt idx="302">
                  <c:v>0.19390140382122234</c:v>
                </c:pt>
                <c:pt idx="303">
                  <c:v>0.19212042042790678</c:v>
                </c:pt>
                <c:pt idx="304">
                  <c:v>0.19188850478826436</c:v>
                </c:pt>
                <c:pt idx="305">
                  <c:v>0.19253839586383426</c:v>
                </c:pt>
                <c:pt idx="306">
                  <c:v>0.20227347595999245</c:v>
                </c:pt>
                <c:pt idx="307">
                  <c:v>0.19893389447101462</c:v>
                </c:pt>
                <c:pt idx="308">
                  <c:v>0.19814305619304884</c:v>
                </c:pt>
                <c:pt idx="309">
                  <c:v>0.19000013529896043</c:v>
                </c:pt>
                <c:pt idx="310">
                  <c:v>0.20214431024217649</c:v>
                </c:pt>
                <c:pt idx="311">
                  <c:v>0.20741382929407504</c:v>
                </c:pt>
                <c:pt idx="312">
                  <c:v>0.20452495790129466</c:v>
                </c:pt>
                <c:pt idx="313">
                  <c:v>0.18861297274455646</c:v>
                </c:pt>
                <c:pt idx="314">
                  <c:v>0.19056900213875849</c:v>
                </c:pt>
                <c:pt idx="315">
                  <c:v>0.18952709806853196</c:v>
                </c:pt>
                <c:pt idx="316">
                  <c:v>0.18193436185906364</c:v>
                </c:pt>
                <c:pt idx="317">
                  <c:v>0.17794346258367155</c:v>
                </c:pt>
                <c:pt idx="318">
                  <c:v>0.17066150131755342</c:v>
                </c:pt>
                <c:pt idx="319">
                  <c:v>0.15286626486709021</c:v>
                </c:pt>
                <c:pt idx="320">
                  <c:v>0.1613275975487567</c:v>
                </c:pt>
                <c:pt idx="321">
                  <c:v>0.14221317150270729</c:v>
                </c:pt>
                <c:pt idx="322">
                  <c:v>0.15501166238894593</c:v>
                </c:pt>
                <c:pt idx="323">
                  <c:v>0.15367258222145841</c:v>
                </c:pt>
                <c:pt idx="324">
                  <c:v>0.15166400090945076</c:v>
                </c:pt>
                <c:pt idx="325">
                  <c:v>0.15084198629448142</c:v>
                </c:pt>
                <c:pt idx="326">
                  <c:v>0.15649165434861234</c:v>
                </c:pt>
                <c:pt idx="327">
                  <c:v>0.14922570425393866</c:v>
                </c:pt>
                <c:pt idx="328">
                  <c:v>0.16392085312451621</c:v>
                </c:pt>
                <c:pt idx="329">
                  <c:v>0.17528361787495705</c:v>
                </c:pt>
                <c:pt idx="330">
                  <c:v>0.17495399268739487</c:v>
                </c:pt>
                <c:pt idx="331">
                  <c:v>0.17461217446562416</c:v>
                </c:pt>
                <c:pt idx="332">
                  <c:v>0.17818144506383371</c:v>
                </c:pt>
                <c:pt idx="333">
                  <c:v>0.19073357692826165</c:v>
                </c:pt>
                <c:pt idx="334">
                  <c:v>0.18723375433751754</c:v>
                </c:pt>
                <c:pt idx="335">
                  <c:v>0.18781414500940685</c:v>
                </c:pt>
                <c:pt idx="336">
                  <c:v>0.19168705974064548</c:v>
                </c:pt>
                <c:pt idx="337">
                  <c:v>0.18861152928885838</c:v>
                </c:pt>
                <c:pt idx="338">
                  <c:v>0.19051743076718197</c:v>
                </c:pt>
                <c:pt idx="339">
                  <c:v>0.21099225262333188</c:v>
                </c:pt>
                <c:pt idx="340">
                  <c:v>0.21577752848310539</c:v>
                </c:pt>
                <c:pt idx="341">
                  <c:v>0.21949152393131821</c:v>
                </c:pt>
                <c:pt idx="342">
                  <c:v>0.23435252134109907</c:v>
                </c:pt>
                <c:pt idx="343">
                  <c:v>0.24035096517522114</c:v>
                </c:pt>
                <c:pt idx="344">
                  <c:v>0.2486691242205139</c:v>
                </c:pt>
                <c:pt idx="345">
                  <c:v>0.25090781748917568</c:v>
                </c:pt>
                <c:pt idx="346">
                  <c:v>0.24227380182095515</c:v>
                </c:pt>
                <c:pt idx="347">
                  <c:v>0.24369341679380452</c:v>
                </c:pt>
                <c:pt idx="348">
                  <c:v>0.25220945219111357</c:v>
                </c:pt>
                <c:pt idx="349">
                  <c:v>0.25780997670568495</c:v>
                </c:pt>
                <c:pt idx="350">
                  <c:v>0.26495482941956428</c:v>
                </c:pt>
                <c:pt idx="351">
                  <c:v>0.2671739336377148</c:v>
                </c:pt>
                <c:pt idx="352">
                  <c:v>0.26897764688560843</c:v>
                </c:pt>
                <c:pt idx="353">
                  <c:v>0.27269959784664044</c:v>
                </c:pt>
                <c:pt idx="354">
                  <c:v>0.27791409304901915</c:v>
                </c:pt>
                <c:pt idx="355">
                  <c:v>0.27671616901457763</c:v>
                </c:pt>
                <c:pt idx="356">
                  <c:v>0.27284729107613392</c:v>
                </c:pt>
                <c:pt idx="357">
                  <c:v>0.27372154772816959</c:v>
                </c:pt>
                <c:pt idx="358">
                  <c:v>0.26833353550279426</c:v>
                </c:pt>
                <c:pt idx="359">
                  <c:v>0.263873374313361</c:v>
                </c:pt>
                <c:pt idx="360">
                  <c:v>0.27457445874332187</c:v>
                </c:pt>
                <c:pt idx="361">
                  <c:v>0.28589293970031293</c:v>
                </c:pt>
                <c:pt idx="362">
                  <c:v>0.26571623284461343</c:v>
                </c:pt>
                <c:pt idx="363">
                  <c:v>0.26312181634662557</c:v>
                </c:pt>
                <c:pt idx="364">
                  <c:v>0.25859261415485846</c:v>
                </c:pt>
                <c:pt idx="365">
                  <c:v>0.24016025174935884</c:v>
                </c:pt>
                <c:pt idx="366">
                  <c:v>0.24320430458356812</c:v>
                </c:pt>
                <c:pt idx="367">
                  <c:v>0.24711966720955747</c:v>
                </c:pt>
                <c:pt idx="368">
                  <c:v>0.24136861834474899</c:v>
                </c:pt>
                <c:pt idx="369">
                  <c:v>0.23440429445691291</c:v>
                </c:pt>
                <c:pt idx="370">
                  <c:v>0.22708226184391456</c:v>
                </c:pt>
                <c:pt idx="371">
                  <c:v>0.22894398207083921</c:v>
                </c:pt>
                <c:pt idx="372">
                  <c:v>0.22483464525384456</c:v>
                </c:pt>
                <c:pt idx="373">
                  <c:v>0.23192333791008557</c:v>
                </c:pt>
                <c:pt idx="374">
                  <c:v>0.23525974659748217</c:v>
                </c:pt>
                <c:pt idx="375">
                  <c:v>0.23417611204158795</c:v>
                </c:pt>
                <c:pt idx="376">
                  <c:v>0.23505073315894842</c:v>
                </c:pt>
                <c:pt idx="377">
                  <c:v>0.24018040538962038</c:v>
                </c:pt>
                <c:pt idx="378">
                  <c:v>0.23893167667868198</c:v>
                </c:pt>
                <c:pt idx="379">
                  <c:v>0.23131352017493567</c:v>
                </c:pt>
                <c:pt idx="380">
                  <c:v>0.22489774586511091</c:v>
                </c:pt>
                <c:pt idx="381">
                  <c:v>0.22506502905026315</c:v>
                </c:pt>
                <c:pt idx="382">
                  <c:v>0.220399980908488</c:v>
                </c:pt>
                <c:pt idx="383">
                  <c:v>0.22679490833062332</c:v>
                </c:pt>
                <c:pt idx="384">
                  <c:v>0.22779538617707162</c:v>
                </c:pt>
                <c:pt idx="385">
                  <c:v>0.22770950433106729</c:v>
                </c:pt>
                <c:pt idx="386">
                  <c:v>0.22903232748330948</c:v>
                </c:pt>
                <c:pt idx="387">
                  <c:v>0.22122063521456803</c:v>
                </c:pt>
                <c:pt idx="388">
                  <c:v>0.21799826984228954</c:v>
                </c:pt>
                <c:pt idx="389">
                  <c:v>0.22116402292928505</c:v>
                </c:pt>
                <c:pt idx="390">
                  <c:v>0.21886360116973647</c:v>
                </c:pt>
                <c:pt idx="391">
                  <c:v>0.21785628105322363</c:v>
                </c:pt>
                <c:pt idx="392">
                  <c:v>0.22556208722191839</c:v>
                </c:pt>
                <c:pt idx="393">
                  <c:v>0.21981222966247471</c:v>
                </c:pt>
                <c:pt idx="394">
                  <c:v>0.22747805534456345</c:v>
                </c:pt>
                <c:pt idx="395">
                  <c:v>0.23206162944037323</c:v>
                </c:pt>
                <c:pt idx="396">
                  <c:v>0.22704136204517744</c:v>
                </c:pt>
                <c:pt idx="397">
                  <c:v>0.22921340725706996</c:v>
                </c:pt>
                <c:pt idx="398">
                  <c:v>0.22331134491153182</c:v>
                </c:pt>
                <c:pt idx="399">
                  <c:v>0.22856721249520806</c:v>
                </c:pt>
                <c:pt idx="400">
                  <c:v>0.22533447601322498</c:v>
                </c:pt>
                <c:pt idx="401">
                  <c:v>0.22935676798818716</c:v>
                </c:pt>
                <c:pt idx="402">
                  <c:v>0.23346022420483559</c:v>
                </c:pt>
                <c:pt idx="403">
                  <c:v>0.23482969529217623</c:v>
                </c:pt>
                <c:pt idx="404">
                  <c:v>0.23633996768706744</c:v>
                </c:pt>
                <c:pt idx="405">
                  <c:v>0.2389076616486514</c:v>
                </c:pt>
                <c:pt idx="406">
                  <c:v>0.23579025775781792</c:v>
                </c:pt>
                <c:pt idx="407">
                  <c:v>0.23600456388549618</c:v>
                </c:pt>
                <c:pt idx="408">
                  <c:v>0.24058502910954904</c:v>
                </c:pt>
                <c:pt idx="409">
                  <c:v>0.2409257307497088</c:v>
                </c:pt>
                <c:pt idx="410">
                  <c:v>0.24334260615216752</c:v>
                </c:pt>
                <c:pt idx="411">
                  <c:v>0.24976213625524357</c:v>
                </c:pt>
                <c:pt idx="412">
                  <c:v>0.25378370894863433</c:v>
                </c:pt>
                <c:pt idx="413">
                  <c:v>0.25559461366657454</c:v>
                </c:pt>
                <c:pt idx="414">
                  <c:v>0.25598638167116272</c:v>
                </c:pt>
                <c:pt idx="415">
                  <c:v>0.25563936277521471</c:v>
                </c:pt>
                <c:pt idx="416">
                  <c:v>0.25314240902329321</c:v>
                </c:pt>
                <c:pt idx="417">
                  <c:v>0.25520745355467689</c:v>
                </c:pt>
                <c:pt idx="418">
                  <c:v>0.25970383487131388</c:v>
                </c:pt>
                <c:pt idx="419">
                  <c:v>0.26293517295519853</c:v>
                </c:pt>
                <c:pt idx="420">
                  <c:v>0.25335226440871139</c:v>
                </c:pt>
                <c:pt idx="421">
                  <c:v>0.26178554308135138</c:v>
                </c:pt>
                <c:pt idx="422">
                  <c:v>0.26078679291319085</c:v>
                </c:pt>
                <c:pt idx="423">
                  <c:v>0.2632753001436281</c:v>
                </c:pt>
                <c:pt idx="424">
                  <c:v>0.26799039811200442</c:v>
                </c:pt>
                <c:pt idx="425">
                  <c:v>0.2700390825567982</c:v>
                </c:pt>
                <c:pt idx="426">
                  <c:v>0.25816922525976804</c:v>
                </c:pt>
                <c:pt idx="427">
                  <c:v>0.25103406354489177</c:v>
                </c:pt>
                <c:pt idx="428">
                  <c:v>0.25492912894075315</c:v>
                </c:pt>
                <c:pt idx="429">
                  <c:v>0.2549236189611106</c:v>
                </c:pt>
                <c:pt idx="430">
                  <c:v>0.2534667168541147</c:v>
                </c:pt>
                <c:pt idx="431">
                  <c:v>0.24547889643168896</c:v>
                </c:pt>
                <c:pt idx="432">
                  <c:v>0.25028038403832586</c:v>
                </c:pt>
                <c:pt idx="433">
                  <c:v>0.25124413308145321</c:v>
                </c:pt>
                <c:pt idx="434">
                  <c:v>0.25208666478704189</c:v>
                </c:pt>
                <c:pt idx="435">
                  <c:v>0.25740495016222442</c:v>
                </c:pt>
                <c:pt idx="436">
                  <c:v>0.25077188626942548</c:v>
                </c:pt>
                <c:pt idx="437">
                  <c:v>0.25095815833760993</c:v>
                </c:pt>
                <c:pt idx="438">
                  <c:v>0.2534057010432591</c:v>
                </c:pt>
                <c:pt idx="439">
                  <c:v>0.2551397883150337</c:v>
                </c:pt>
                <c:pt idx="440">
                  <c:v>0.26197208942351491</c:v>
                </c:pt>
                <c:pt idx="441">
                  <c:v>0.26135934059840382</c:v>
                </c:pt>
                <c:pt idx="442">
                  <c:v>0.26429765450974618</c:v>
                </c:pt>
                <c:pt idx="443">
                  <c:v>0.26945792820868641</c:v>
                </c:pt>
                <c:pt idx="444">
                  <c:v>0.26935749085678351</c:v>
                </c:pt>
                <c:pt idx="445">
                  <c:v>0.27378948543283887</c:v>
                </c:pt>
                <c:pt idx="446">
                  <c:v>0.2800636469069937</c:v>
                </c:pt>
                <c:pt idx="447">
                  <c:v>0.27388170349037999</c:v>
                </c:pt>
                <c:pt idx="448">
                  <c:v>0.28800292559418961</c:v>
                </c:pt>
                <c:pt idx="449">
                  <c:v>0.29682343298237313</c:v>
                </c:pt>
                <c:pt idx="450">
                  <c:v>0.30130516498293636</c:v>
                </c:pt>
                <c:pt idx="451">
                  <c:v>0.29893790577426094</c:v>
                </c:pt>
                <c:pt idx="452">
                  <c:v>0.30618959273518986</c:v>
                </c:pt>
                <c:pt idx="453">
                  <c:v>0.30953680490241253</c:v>
                </c:pt>
                <c:pt idx="454">
                  <c:v>0.30928434787553916</c:v>
                </c:pt>
                <c:pt idx="455">
                  <c:v>0.31577668511042023</c:v>
                </c:pt>
                <c:pt idx="456">
                  <c:v>0.31676145023263369</c:v>
                </c:pt>
                <c:pt idx="457">
                  <c:v>0.32762814436043697</c:v>
                </c:pt>
                <c:pt idx="458">
                  <c:v>0.33441103405253791</c:v>
                </c:pt>
                <c:pt idx="459">
                  <c:v>0.3269756553225236</c:v>
                </c:pt>
                <c:pt idx="460">
                  <c:v>0.33221353166814893</c:v>
                </c:pt>
                <c:pt idx="461">
                  <c:v>0.3345484774982137</c:v>
                </c:pt>
                <c:pt idx="462">
                  <c:v>0.3299227750109599</c:v>
                </c:pt>
                <c:pt idx="463">
                  <c:v>0.32751357683968907</c:v>
                </c:pt>
                <c:pt idx="464">
                  <c:v>0.3215015253184148</c:v>
                </c:pt>
                <c:pt idx="465">
                  <c:v>0.310948754859254</c:v>
                </c:pt>
                <c:pt idx="466">
                  <c:v>0.31345756038223871</c:v>
                </c:pt>
                <c:pt idx="467">
                  <c:v>0.31327783812133192</c:v>
                </c:pt>
                <c:pt idx="468">
                  <c:v>0.31822400070789336</c:v>
                </c:pt>
                <c:pt idx="469">
                  <c:v>0.32164278542267999</c:v>
                </c:pt>
                <c:pt idx="470">
                  <c:v>0.31183796348295401</c:v>
                </c:pt>
                <c:pt idx="471">
                  <c:v>0.31506439407906273</c:v>
                </c:pt>
                <c:pt idx="472">
                  <c:v>0.31690136919852652</c:v>
                </c:pt>
                <c:pt idx="473">
                  <c:v>0.31628049742512676</c:v>
                </c:pt>
                <c:pt idx="474">
                  <c:v>0.3159791337888096</c:v>
                </c:pt>
                <c:pt idx="475">
                  <c:v>0.31339101267619052</c:v>
                </c:pt>
                <c:pt idx="476">
                  <c:v>0.31385907832118654</c:v>
                </c:pt>
                <c:pt idx="477">
                  <c:v>0.30820620091510587</c:v>
                </c:pt>
                <c:pt idx="478">
                  <c:v>0.30487294569548484</c:v>
                </c:pt>
                <c:pt idx="479">
                  <c:v>0.31117436859300796</c:v>
                </c:pt>
                <c:pt idx="480">
                  <c:v>0.31603992290076688</c:v>
                </c:pt>
                <c:pt idx="481">
                  <c:v>0.30750079284977549</c:v>
                </c:pt>
                <c:pt idx="482">
                  <c:v>0.30798862936552385</c:v>
                </c:pt>
                <c:pt idx="483">
                  <c:v>0.3096682506213464</c:v>
                </c:pt>
                <c:pt idx="484">
                  <c:v>0.31639446688676331</c:v>
                </c:pt>
                <c:pt idx="485">
                  <c:v>0.31982622407732975</c:v>
                </c:pt>
                <c:pt idx="486">
                  <c:v>0.31820088403789959</c:v>
                </c:pt>
                <c:pt idx="487">
                  <c:v>0.32015234659001535</c:v>
                </c:pt>
                <c:pt idx="488">
                  <c:v>0.31857334926849834</c:v>
                </c:pt>
                <c:pt idx="489">
                  <c:v>0.31635100792214543</c:v>
                </c:pt>
                <c:pt idx="490">
                  <c:v>0.32170842509854447</c:v>
                </c:pt>
                <c:pt idx="491">
                  <c:v>0.3193718267354817</c:v>
                </c:pt>
                <c:pt idx="492">
                  <c:v>0.32433816932869264</c:v>
                </c:pt>
                <c:pt idx="493">
                  <c:v>0.32855457959523315</c:v>
                </c:pt>
                <c:pt idx="494">
                  <c:v>0.32726295005002526</c:v>
                </c:pt>
                <c:pt idx="495">
                  <c:v>0.30644522136530594</c:v>
                </c:pt>
                <c:pt idx="496">
                  <c:v>0.30635097167238157</c:v>
                </c:pt>
                <c:pt idx="497">
                  <c:v>0.30594305112268971</c:v>
                </c:pt>
                <c:pt idx="498">
                  <c:v>0.30094111553071645</c:v>
                </c:pt>
                <c:pt idx="499">
                  <c:v>0.3074803079612356</c:v>
                </c:pt>
                <c:pt idx="500">
                  <c:v>0.30893416765702231</c:v>
                </c:pt>
                <c:pt idx="501">
                  <c:v>0.31482881458521139</c:v>
                </c:pt>
                <c:pt idx="502">
                  <c:v>0.31777110690290877</c:v>
                </c:pt>
                <c:pt idx="503">
                  <c:v>0.31768418755804984</c:v>
                </c:pt>
                <c:pt idx="504">
                  <c:v>0.31723482375016299</c:v>
                </c:pt>
                <c:pt idx="505">
                  <c:v>0.31799147130049032</c:v>
                </c:pt>
                <c:pt idx="506">
                  <c:v>0.32050533021894667</c:v>
                </c:pt>
                <c:pt idx="507">
                  <c:v>0.31699678300542522</c:v>
                </c:pt>
                <c:pt idx="508">
                  <c:v>0.31112603008092488</c:v>
                </c:pt>
                <c:pt idx="509">
                  <c:v>0.31567065497579105</c:v>
                </c:pt>
                <c:pt idx="510">
                  <c:v>0.32003764548767411</c:v>
                </c:pt>
                <c:pt idx="511">
                  <c:v>0.32357850318892867</c:v>
                </c:pt>
                <c:pt idx="512">
                  <c:v>0.32031706836967766</c:v>
                </c:pt>
                <c:pt idx="513">
                  <c:v>0.31968429351329797</c:v>
                </c:pt>
                <c:pt idx="514">
                  <c:v>0.32733667771596231</c:v>
                </c:pt>
                <c:pt idx="515">
                  <c:v>0.32221168746463635</c:v>
                </c:pt>
                <c:pt idx="516">
                  <c:v>0.32640304538142728</c:v>
                </c:pt>
                <c:pt idx="517">
                  <c:v>0.32630486120101265</c:v>
                </c:pt>
                <c:pt idx="518">
                  <c:v>0.33229784735740497</c:v>
                </c:pt>
                <c:pt idx="519">
                  <c:v>0.3322877641413251</c:v>
                </c:pt>
                <c:pt idx="520">
                  <c:v>0.32738687434551816</c:v>
                </c:pt>
                <c:pt idx="521">
                  <c:v>0.33095917473595526</c:v>
                </c:pt>
                <c:pt idx="522">
                  <c:v>0.32747549318381441</c:v>
                </c:pt>
                <c:pt idx="523">
                  <c:v>0.31994100900713351</c:v>
                </c:pt>
                <c:pt idx="524">
                  <c:v>0.31627274921373916</c:v>
                </c:pt>
                <c:pt idx="525">
                  <c:v>0.30711458941659742</c:v>
                </c:pt>
                <c:pt idx="526">
                  <c:v>0.31411796874523201</c:v>
                </c:pt>
                <c:pt idx="527">
                  <c:v>0.32134843625740284</c:v>
                </c:pt>
                <c:pt idx="528">
                  <c:v>0.32280796184004035</c:v>
                </c:pt>
                <c:pt idx="529">
                  <c:v>0.32894515650170364</c:v>
                </c:pt>
                <c:pt idx="530">
                  <c:v>0.33272658063985872</c:v>
                </c:pt>
                <c:pt idx="531">
                  <c:v>0.33349416136210897</c:v>
                </c:pt>
                <c:pt idx="532">
                  <c:v>0.33820131769021078</c:v>
                </c:pt>
                <c:pt idx="533">
                  <c:v>0.33268835081605519</c:v>
                </c:pt>
                <c:pt idx="534">
                  <c:v>0.33832630668055552</c:v>
                </c:pt>
                <c:pt idx="535">
                  <c:v>0.33780962902849354</c:v>
                </c:pt>
                <c:pt idx="536">
                  <c:v>0.33871039345108511</c:v>
                </c:pt>
                <c:pt idx="537">
                  <c:v>0.33327318094645242</c:v>
                </c:pt>
                <c:pt idx="538">
                  <c:v>0.33762701718389909</c:v>
                </c:pt>
                <c:pt idx="539">
                  <c:v>0.33687978301079946</c:v>
                </c:pt>
                <c:pt idx="540">
                  <c:v>0.33730157172633946</c:v>
                </c:pt>
                <c:pt idx="541">
                  <c:v>0.32850240176718781</c:v>
                </c:pt>
                <c:pt idx="542">
                  <c:v>0.32247023209821091</c:v>
                </c:pt>
                <c:pt idx="543">
                  <c:v>0.3221082874440182</c:v>
                </c:pt>
                <c:pt idx="544">
                  <c:v>0.32152409474373655</c:v>
                </c:pt>
                <c:pt idx="545">
                  <c:v>0.3230652736880244</c:v>
                </c:pt>
                <c:pt idx="546">
                  <c:v>0.32584435752941721</c:v>
                </c:pt>
                <c:pt idx="547">
                  <c:v>0.32078899413531969</c:v>
                </c:pt>
                <c:pt idx="548">
                  <c:v>0.31937099039260763</c:v>
                </c:pt>
                <c:pt idx="549">
                  <c:v>0.31815480889111192</c:v>
                </c:pt>
                <c:pt idx="550">
                  <c:v>0.31526511270877755</c:v>
                </c:pt>
                <c:pt idx="551">
                  <c:v>0.32222818021732391</c:v>
                </c:pt>
                <c:pt idx="552">
                  <c:v>0.32302634519859086</c:v>
                </c:pt>
                <c:pt idx="553">
                  <c:v>0.31869443730440028</c:v>
                </c:pt>
                <c:pt idx="554">
                  <c:v>0.31730108404940482</c:v>
                </c:pt>
                <c:pt idx="555">
                  <c:v>0.31870531504640787</c:v>
                </c:pt>
                <c:pt idx="556">
                  <c:v>0.3179528948910546</c:v>
                </c:pt>
                <c:pt idx="557">
                  <c:v>0.31950558378683636</c:v>
                </c:pt>
                <c:pt idx="558">
                  <c:v>0.32052771874407671</c:v>
                </c:pt>
                <c:pt idx="559">
                  <c:v>0.32583462956676734</c:v>
                </c:pt>
                <c:pt idx="560">
                  <c:v>0.32329265278484876</c:v>
                </c:pt>
                <c:pt idx="561">
                  <c:v>0.32265859100407646</c:v>
                </c:pt>
                <c:pt idx="562">
                  <c:v>0.32082202823513661</c:v>
                </c:pt>
                <c:pt idx="563">
                  <c:v>0.32289387019976501</c:v>
                </c:pt>
                <c:pt idx="564">
                  <c:v>0.32075566664134336</c:v>
                </c:pt>
                <c:pt idx="565">
                  <c:v>0.32337479573276351</c:v>
                </c:pt>
                <c:pt idx="566">
                  <c:v>0.32323678257892086</c:v>
                </c:pt>
                <c:pt idx="567">
                  <c:v>0.32341783705566618</c:v>
                </c:pt>
                <c:pt idx="568">
                  <c:v>0.32797000378594521</c:v>
                </c:pt>
                <c:pt idx="569">
                  <c:v>0.32159061952733969</c:v>
                </c:pt>
                <c:pt idx="570">
                  <c:v>0.31799411953341439</c:v>
                </c:pt>
                <c:pt idx="571">
                  <c:v>0.3187210400205609</c:v>
                </c:pt>
                <c:pt idx="572">
                  <c:v>0.31992262701337104</c:v>
                </c:pt>
                <c:pt idx="573">
                  <c:v>0.32217412219830721</c:v>
                </c:pt>
                <c:pt idx="574">
                  <c:v>0.3222465348476431</c:v>
                </c:pt>
                <c:pt idx="575">
                  <c:v>0.32194504841756566</c:v>
                </c:pt>
                <c:pt idx="576">
                  <c:v>0.32023830310596879</c:v>
                </c:pt>
                <c:pt idx="577">
                  <c:v>0.32107598749833111</c:v>
                </c:pt>
                <c:pt idx="578">
                  <c:v>0.31663924458605242</c:v>
                </c:pt>
                <c:pt idx="579">
                  <c:v>0.312435833123341</c:v>
                </c:pt>
                <c:pt idx="580">
                  <c:v>0.31226103214623757</c:v>
                </c:pt>
                <c:pt idx="581">
                  <c:v>0.30980196159296858</c:v>
                </c:pt>
                <c:pt idx="582">
                  <c:v>0.3065011617111244</c:v>
                </c:pt>
                <c:pt idx="583">
                  <c:v>0.31164878781307515</c:v>
                </c:pt>
                <c:pt idx="584">
                  <c:v>0.30285991853975935</c:v>
                </c:pt>
                <c:pt idx="585">
                  <c:v>0.30484770461247446</c:v>
                </c:pt>
                <c:pt idx="586">
                  <c:v>0.30295193791029229</c:v>
                </c:pt>
                <c:pt idx="587">
                  <c:v>0.30355164122343559</c:v>
                </c:pt>
                <c:pt idx="588">
                  <c:v>0.29864526455851004</c:v>
                </c:pt>
                <c:pt idx="589">
                  <c:v>0.2997287756557987</c:v>
                </c:pt>
                <c:pt idx="590">
                  <c:v>0.30369227822756018</c:v>
                </c:pt>
                <c:pt idx="591">
                  <c:v>0.30743281963386293</c:v>
                </c:pt>
                <c:pt idx="592">
                  <c:v>0.3109450372644762</c:v>
                </c:pt>
                <c:pt idx="593">
                  <c:v>0.30967731467985704</c:v>
                </c:pt>
                <c:pt idx="594">
                  <c:v>0.30454233526296348</c:v>
                </c:pt>
                <c:pt idx="595">
                  <c:v>0.3077610144794698</c:v>
                </c:pt>
                <c:pt idx="596">
                  <c:v>0.30906883669905127</c:v>
                </c:pt>
                <c:pt idx="597">
                  <c:v>0.30660414839947236</c:v>
                </c:pt>
                <c:pt idx="598">
                  <c:v>0.30384137724394944</c:v>
                </c:pt>
                <c:pt idx="599">
                  <c:v>0.30344578000426226</c:v>
                </c:pt>
                <c:pt idx="600">
                  <c:v>0.30631034845473493</c:v>
                </c:pt>
                <c:pt idx="601">
                  <c:v>0.30573391192676147</c:v>
                </c:pt>
                <c:pt idx="602">
                  <c:v>0.30917093685293873</c:v>
                </c:pt>
                <c:pt idx="603">
                  <c:v>0.31041032162989768</c:v>
                </c:pt>
                <c:pt idx="604">
                  <c:v>0.30571834492539263</c:v>
                </c:pt>
                <c:pt idx="605">
                  <c:v>0.30958712255656673</c:v>
                </c:pt>
                <c:pt idx="606">
                  <c:v>0.30630954728617743</c:v>
                </c:pt>
                <c:pt idx="607">
                  <c:v>0.30985331378480807</c:v>
                </c:pt>
                <c:pt idx="608">
                  <c:v>0.31070311248874072</c:v>
                </c:pt>
                <c:pt idx="609">
                  <c:v>0.31191286190140155</c:v>
                </c:pt>
                <c:pt idx="610">
                  <c:v>0.31179670931234194</c:v>
                </c:pt>
                <c:pt idx="611">
                  <c:v>0.31421813206739579</c:v>
                </c:pt>
                <c:pt idx="612">
                  <c:v>0.31152396740909816</c:v>
                </c:pt>
                <c:pt idx="613">
                  <c:v>0.30727314736161171</c:v>
                </c:pt>
                <c:pt idx="614">
                  <c:v>0.31159900415250319</c:v>
                </c:pt>
                <c:pt idx="615">
                  <c:v>0.31164121325981764</c:v>
                </c:pt>
                <c:pt idx="616">
                  <c:v>0.30778738674360828</c:v>
                </c:pt>
                <c:pt idx="617">
                  <c:v>0.30540731783984199</c:v>
                </c:pt>
                <c:pt idx="618">
                  <c:v>0.30401553516554825</c:v>
                </c:pt>
                <c:pt idx="619">
                  <c:v>0.31005814299484324</c:v>
                </c:pt>
                <c:pt idx="620">
                  <c:v>0.31172483063308243</c:v>
                </c:pt>
                <c:pt idx="621">
                  <c:v>0.31291844665824065</c:v>
                </c:pt>
                <c:pt idx="622">
                  <c:v>0.3087407959933004</c:v>
                </c:pt>
                <c:pt idx="623">
                  <c:v>0.30570882728521132</c:v>
                </c:pt>
                <c:pt idx="624">
                  <c:v>0.30306175582320627</c:v>
                </c:pt>
                <c:pt idx="625">
                  <c:v>0.29586514771096861</c:v>
                </c:pt>
                <c:pt idx="626">
                  <c:v>0.29557577519942457</c:v>
                </c:pt>
                <c:pt idx="627">
                  <c:v>0.29646315947446533</c:v>
                </c:pt>
                <c:pt idx="628">
                  <c:v>0.29541203842699026</c:v>
                </c:pt>
                <c:pt idx="629">
                  <c:v>0.29666642932096665</c:v>
                </c:pt>
                <c:pt idx="630">
                  <c:v>0.29627505575444313</c:v>
                </c:pt>
                <c:pt idx="631">
                  <c:v>0.29692991862592755</c:v>
                </c:pt>
                <c:pt idx="632">
                  <c:v>0.29718859673894138</c:v>
                </c:pt>
                <c:pt idx="633">
                  <c:v>0.30154208682352701</c:v>
                </c:pt>
                <c:pt idx="634">
                  <c:v>0.29855205269839535</c:v>
                </c:pt>
                <c:pt idx="635">
                  <c:v>0.2975667339945216</c:v>
                </c:pt>
                <c:pt idx="636">
                  <c:v>0.29962831184523919</c:v>
                </c:pt>
                <c:pt idx="637">
                  <c:v>0.29879708097692803</c:v>
                </c:pt>
                <c:pt idx="638">
                  <c:v>0.3016990988681445</c:v>
                </c:pt>
                <c:pt idx="639">
                  <c:v>0.30690595510115548</c:v>
                </c:pt>
                <c:pt idx="640">
                  <c:v>0.31123897302399928</c:v>
                </c:pt>
                <c:pt idx="641">
                  <c:v>0.31292538857451468</c:v>
                </c:pt>
                <c:pt idx="642">
                  <c:v>0.31281305530203318</c:v>
                </c:pt>
                <c:pt idx="643">
                  <c:v>0.30945010723929167</c:v>
                </c:pt>
                <c:pt idx="644">
                  <c:v>0.31312165059623909</c:v>
                </c:pt>
                <c:pt idx="645">
                  <c:v>0.3133559446820966</c:v>
                </c:pt>
                <c:pt idx="646">
                  <c:v>0.31000487871698956</c:v>
                </c:pt>
                <c:pt idx="647">
                  <c:v>0.31314319258764534</c:v>
                </c:pt>
                <c:pt idx="648">
                  <c:v>0.31626621522566167</c:v>
                </c:pt>
                <c:pt idx="649">
                  <c:v>0.31705924924008855</c:v>
                </c:pt>
                <c:pt idx="650">
                  <c:v>0.32252468917674904</c:v>
                </c:pt>
                <c:pt idx="651">
                  <c:v>0.33430203638616418</c:v>
                </c:pt>
                <c:pt idx="652">
                  <c:v>0.33474922027773046</c:v>
                </c:pt>
                <c:pt idx="653">
                  <c:v>0.33161429151628052</c:v>
                </c:pt>
                <c:pt idx="654">
                  <c:v>0.32720894129321021</c:v>
                </c:pt>
                <c:pt idx="655">
                  <c:v>0.32801957407272342</c:v>
                </c:pt>
                <c:pt idx="656">
                  <c:v>0.32868470768916991</c:v>
                </c:pt>
                <c:pt idx="657">
                  <c:v>0.32975156745088929</c:v>
                </c:pt>
                <c:pt idx="658">
                  <c:v>0.33363817560605447</c:v>
                </c:pt>
                <c:pt idx="659">
                  <c:v>0.33190428784261639</c:v>
                </c:pt>
                <c:pt idx="660">
                  <c:v>0.33387265471580618</c:v>
                </c:pt>
                <c:pt idx="661">
                  <c:v>0.33070114156330765</c:v>
                </c:pt>
                <c:pt idx="662">
                  <c:v>0.33669762315400487</c:v>
                </c:pt>
                <c:pt idx="663">
                  <c:v>0.33850345923434411</c:v>
                </c:pt>
                <c:pt idx="664">
                  <c:v>0.33910322500842383</c:v>
                </c:pt>
                <c:pt idx="665">
                  <c:v>0.34792786782634577</c:v>
                </c:pt>
                <c:pt idx="666">
                  <c:v>0.34787272388634372</c:v>
                </c:pt>
                <c:pt idx="667">
                  <c:v>0.34981233475747087</c:v>
                </c:pt>
                <c:pt idx="668">
                  <c:v>0.35658540360200752</c:v>
                </c:pt>
                <c:pt idx="669">
                  <c:v>0.36303388975376016</c:v>
                </c:pt>
                <c:pt idx="670">
                  <c:v>0.36793487361948696</c:v>
                </c:pt>
                <c:pt idx="671">
                  <c:v>0.38105619651892275</c:v>
                </c:pt>
                <c:pt idx="672">
                  <c:v>0.38442617361314957</c:v>
                </c:pt>
                <c:pt idx="673">
                  <c:v>0.38319269779434828</c:v>
                </c:pt>
                <c:pt idx="674">
                  <c:v>0.38717506902813259</c:v>
                </c:pt>
                <c:pt idx="675">
                  <c:v>0.37815107167190964</c:v>
                </c:pt>
                <c:pt idx="676">
                  <c:v>0.38817380066833262</c:v>
                </c:pt>
                <c:pt idx="677">
                  <c:v>0.38768881970072555</c:v>
                </c:pt>
                <c:pt idx="678">
                  <c:v>0.39590334171920216</c:v>
                </c:pt>
                <c:pt idx="679">
                  <c:v>0.40340095210956073</c:v>
                </c:pt>
                <c:pt idx="680">
                  <c:v>0.4097913177946606</c:v>
                </c:pt>
                <c:pt idx="681">
                  <c:v>0.40911996735372047</c:v>
                </c:pt>
                <c:pt idx="682">
                  <c:v>0.41456635999593083</c:v>
                </c:pt>
                <c:pt idx="683">
                  <c:v>0.4081767185074836</c:v>
                </c:pt>
                <c:pt idx="684">
                  <c:v>0.40440510317279466</c:v>
                </c:pt>
                <c:pt idx="685">
                  <c:v>0.40284592796190744</c:v>
                </c:pt>
                <c:pt idx="686">
                  <c:v>0.40440110195101142</c:v>
                </c:pt>
                <c:pt idx="687">
                  <c:v>0.40491972334274706</c:v>
                </c:pt>
                <c:pt idx="688">
                  <c:v>0.40246464467649834</c:v>
                </c:pt>
                <c:pt idx="689">
                  <c:v>0.39885317944988485</c:v>
                </c:pt>
                <c:pt idx="690">
                  <c:v>0.39039914385238506</c:v>
                </c:pt>
                <c:pt idx="691">
                  <c:v>0.39158871693364494</c:v>
                </c:pt>
                <c:pt idx="692">
                  <c:v>0.39426807242783757</c:v>
                </c:pt>
                <c:pt idx="693">
                  <c:v>0.39501514540840632</c:v>
                </c:pt>
                <c:pt idx="694">
                  <c:v>0.39993967262845342</c:v>
                </c:pt>
                <c:pt idx="695">
                  <c:v>0.40171005926703085</c:v>
                </c:pt>
                <c:pt idx="696">
                  <c:v>0.40424136490837093</c:v>
                </c:pt>
                <c:pt idx="697">
                  <c:v>0.40542460277238024</c:v>
                </c:pt>
                <c:pt idx="698">
                  <c:v>0.41838211504918132</c:v>
                </c:pt>
                <c:pt idx="699">
                  <c:v>0.4156488076368916</c:v>
                </c:pt>
                <c:pt idx="700">
                  <c:v>0.4164764433887258</c:v>
                </c:pt>
                <c:pt idx="701">
                  <c:v>0.41777664366559963</c:v>
                </c:pt>
                <c:pt idx="702">
                  <c:v>0.41811615838816207</c:v>
                </c:pt>
                <c:pt idx="703">
                  <c:v>0.3947015088948691</c:v>
                </c:pt>
                <c:pt idx="704">
                  <c:v>0.40285265724820762</c:v>
                </c:pt>
                <c:pt idx="705">
                  <c:v>0.40845148283720367</c:v>
                </c:pt>
                <c:pt idx="706">
                  <c:v>0.40728972814993192</c:v>
                </c:pt>
                <c:pt idx="707">
                  <c:v>0.39840795995453027</c:v>
                </c:pt>
                <c:pt idx="708">
                  <c:v>0.39341671679166335</c:v>
                </c:pt>
                <c:pt idx="709">
                  <c:v>0.39050515415598852</c:v>
                </c:pt>
                <c:pt idx="710">
                  <c:v>0.39374717009624294</c:v>
                </c:pt>
                <c:pt idx="711">
                  <c:v>0.39999844663930273</c:v>
                </c:pt>
                <c:pt idx="712">
                  <c:v>0.39647605000991826</c:v>
                </c:pt>
                <c:pt idx="713">
                  <c:v>0.40282485393071599</c:v>
                </c:pt>
                <c:pt idx="714">
                  <c:v>0.41522315492501272</c:v>
                </c:pt>
                <c:pt idx="715">
                  <c:v>0.4160738958165322</c:v>
                </c:pt>
                <c:pt idx="716">
                  <c:v>0.39989316062978553</c:v>
                </c:pt>
                <c:pt idx="717">
                  <c:v>0.39521781037640791</c:v>
                </c:pt>
                <c:pt idx="718">
                  <c:v>0.39705425410563522</c:v>
                </c:pt>
                <c:pt idx="719">
                  <c:v>0.39113746917771053</c:v>
                </c:pt>
                <c:pt idx="720">
                  <c:v>0.39670577989555889</c:v>
                </c:pt>
                <c:pt idx="721">
                  <c:v>0.40346194053956586</c:v>
                </c:pt>
                <c:pt idx="722">
                  <c:v>0.41111247094529668</c:v>
                </c:pt>
                <c:pt idx="723">
                  <c:v>0.41533504628652906</c:v>
                </c:pt>
                <c:pt idx="724">
                  <c:v>0.41600067623382664</c:v>
                </c:pt>
                <c:pt idx="725">
                  <c:v>0.41338232504624139</c:v>
                </c:pt>
                <c:pt idx="726">
                  <c:v>0.40912475211428667</c:v>
                </c:pt>
                <c:pt idx="727">
                  <c:v>0.40803301527643221</c:v>
                </c:pt>
                <c:pt idx="728">
                  <c:v>0.40269527125808535</c:v>
                </c:pt>
                <c:pt idx="729">
                  <c:v>0.38533912243443869</c:v>
                </c:pt>
                <c:pt idx="730">
                  <c:v>0.39352226268724477</c:v>
                </c:pt>
                <c:pt idx="731">
                  <c:v>0.39873050134427035</c:v>
                </c:pt>
                <c:pt idx="732">
                  <c:v>0.40367914510646585</c:v>
                </c:pt>
                <c:pt idx="733">
                  <c:v>0.40346490725629236</c:v>
                </c:pt>
                <c:pt idx="734">
                  <c:v>0.40166040742890874</c:v>
                </c:pt>
                <c:pt idx="735">
                  <c:v>0.39993401438759157</c:v>
                </c:pt>
                <c:pt idx="736">
                  <c:v>0.40366916153287358</c:v>
                </c:pt>
                <c:pt idx="737">
                  <c:v>0.40832933300631913</c:v>
                </c:pt>
                <c:pt idx="738">
                  <c:v>0.40748577201220337</c:v>
                </c:pt>
                <c:pt idx="739">
                  <c:v>0.41269231238899429</c:v>
                </c:pt>
                <c:pt idx="740">
                  <c:v>0.42097206615285265</c:v>
                </c:pt>
                <c:pt idx="741">
                  <c:v>0.42278143501920828</c:v>
                </c:pt>
                <c:pt idx="742">
                  <c:v>0.42677308940852887</c:v>
                </c:pt>
                <c:pt idx="743">
                  <c:v>0.43236450720845099</c:v>
                </c:pt>
                <c:pt idx="744">
                  <c:v>0.43089623759729889</c:v>
                </c:pt>
                <c:pt idx="745">
                  <c:v>0.43474956720289204</c:v>
                </c:pt>
                <c:pt idx="746">
                  <c:v>0.42854816706696619</c:v>
                </c:pt>
                <c:pt idx="747">
                  <c:v>0.42300643588022591</c:v>
                </c:pt>
                <c:pt idx="748">
                  <c:v>0.43139208588404832</c:v>
                </c:pt>
                <c:pt idx="749">
                  <c:v>0.4333966387716417</c:v>
                </c:pt>
                <c:pt idx="750">
                  <c:v>0.43074526826218218</c:v>
                </c:pt>
                <c:pt idx="751">
                  <c:v>0.43264087292749598</c:v>
                </c:pt>
                <c:pt idx="752">
                  <c:v>0.42374024393106624</c:v>
                </c:pt>
                <c:pt idx="753">
                  <c:v>0.43199581057854575</c:v>
                </c:pt>
                <c:pt idx="754">
                  <c:v>0.43157144573856066</c:v>
                </c:pt>
                <c:pt idx="755">
                  <c:v>0.43013071455960183</c:v>
                </c:pt>
                <c:pt idx="756">
                  <c:v>0.41860908889143911</c:v>
                </c:pt>
                <c:pt idx="757">
                  <c:v>0.41952411655613875</c:v>
                </c:pt>
                <c:pt idx="758">
                  <c:v>0.41908650211909504</c:v>
                </c:pt>
                <c:pt idx="759">
                  <c:v>0.42021819141949934</c:v>
                </c:pt>
                <c:pt idx="760">
                  <c:v>0.41840213589001807</c:v>
                </c:pt>
                <c:pt idx="761">
                  <c:v>0.42702245354300206</c:v>
                </c:pt>
                <c:pt idx="762">
                  <c:v>0.42870660570367702</c:v>
                </c:pt>
                <c:pt idx="763">
                  <c:v>0.43289359911390601</c:v>
                </c:pt>
                <c:pt idx="764">
                  <c:v>0.42680586828845701</c:v>
                </c:pt>
                <c:pt idx="765">
                  <c:v>0.42730824427174685</c:v>
                </c:pt>
                <c:pt idx="766">
                  <c:v>0.44177963788342289</c:v>
                </c:pt>
                <c:pt idx="767">
                  <c:v>0.44093064991343622</c:v>
                </c:pt>
                <c:pt idx="768">
                  <c:v>0.41979211309595277</c:v>
                </c:pt>
                <c:pt idx="769">
                  <c:v>0.4337428387505351</c:v>
                </c:pt>
                <c:pt idx="770">
                  <c:v>0.43479706549406938</c:v>
                </c:pt>
                <c:pt idx="771">
                  <c:v>0.42335248354321608</c:v>
                </c:pt>
                <c:pt idx="772">
                  <c:v>0.42005836354039361</c:v>
                </c:pt>
                <c:pt idx="773">
                  <c:v>0.42705715973720682</c:v>
                </c:pt>
                <c:pt idx="774">
                  <c:v>0.43829982365065367</c:v>
                </c:pt>
                <c:pt idx="775">
                  <c:v>0.44584720126837496</c:v>
                </c:pt>
                <c:pt idx="776">
                  <c:v>0.45631052451164722</c:v>
                </c:pt>
                <c:pt idx="777">
                  <c:v>0.46633336825423966</c:v>
                </c:pt>
                <c:pt idx="778">
                  <c:v>0.4751752720749125</c:v>
                </c:pt>
                <c:pt idx="779">
                  <c:v>0.47723009346965672</c:v>
                </c:pt>
                <c:pt idx="780">
                  <c:v>0.4678026898591463</c:v>
                </c:pt>
                <c:pt idx="781">
                  <c:v>0.46458515172242376</c:v>
                </c:pt>
                <c:pt idx="782">
                  <c:v>0.47226840089625743</c:v>
                </c:pt>
                <c:pt idx="783">
                  <c:v>0.48995534975811728</c:v>
                </c:pt>
                <c:pt idx="784">
                  <c:v>0.48354096360078369</c:v>
                </c:pt>
                <c:pt idx="785">
                  <c:v>0.49175167577937939</c:v>
                </c:pt>
                <c:pt idx="786">
                  <c:v>0.48465190939110436</c:v>
                </c:pt>
                <c:pt idx="787">
                  <c:v>0.48308336500362614</c:v>
                </c:pt>
                <c:pt idx="788">
                  <c:v>0.49582029684637097</c:v>
                </c:pt>
                <c:pt idx="789">
                  <c:v>0.49745021381283228</c:v>
                </c:pt>
                <c:pt idx="790">
                  <c:v>0.47777314058763065</c:v>
                </c:pt>
                <c:pt idx="791">
                  <c:v>0.49079699151833789</c:v>
                </c:pt>
                <c:pt idx="792">
                  <c:v>0.49348168656385427</c:v>
                </c:pt>
                <c:pt idx="793">
                  <c:v>0.5016822363735296</c:v>
                </c:pt>
                <c:pt idx="794">
                  <c:v>0.50908998790680893</c:v>
                </c:pt>
                <c:pt idx="795">
                  <c:v>0.51781510582045009</c:v>
                </c:pt>
                <c:pt idx="796">
                  <c:v>0.52363166764772329</c:v>
                </c:pt>
                <c:pt idx="797">
                  <c:v>0.53329455311701568</c:v>
                </c:pt>
                <c:pt idx="798">
                  <c:v>0.56680938818766591</c:v>
                </c:pt>
                <c:pt idx="799">
                  <c:v>0.56498114575703484</c:v>
                </c:pt>
                <c:pt idx="800">
                  <c:v>0.55975140933596901</c:v>
                </c:pt>
                <c:pt idx="801">
                  <c:v>0.56694427900374</c:v>
                </c:pt>
                <c:pt idx="802">
                  <c:v>0.56873600229967369</c:v>
                </c:pt>
                <c:pt idx="803">
                  <c:v>0.56450043635329172</c:v>
                </c:pt>
                <c:pt idx="804">
                  <c:v>0.55759662250409181</c:v>
                </c:pt>
                <c:pt idx="805">
                  <c:v>0.57008833681880122</c:v>
                </c:pt>
                <c:pt idx="806">
                  <c:v>0.57856490559044205</c:v>
                </c:pt>
                <c:pt idx="807">
                  <c:v>0.58082659569397466</c:v>
                </c:pt>
                <c:pt idx="808">
                  <c:v>0.58119496352182276</c:v>
                </c:pt>
                <c:pt idx="809">
                  <c:v>0.58115641599033374</c:v>
                </c:pt>
                <c:pt idx="810">
                  <c:v>0.5822372669783662</c:v>
                </c:pt>
                <c:pt idx="811">
                  <c:v>0.59526150173362025</c:v>
                </c:pt>
                <c:pt idx="812">
                  <c:v>0.61458326540394026</c:v>
                </c:pt>
                <c:pt idx="813">
                  <c:v>0.60626246078111601</c:v>
                </c:pt>
                <c:pt idx="814">
                  <c:v>0.59869077655062064</c:v>
                </c:pt>
                <c:pt idx="815">
                  <c:v>0.58620789016837893</c:v>
                </c:pt>
                <c:pt idx="816">
                  <c:v>0.59229449483744601</c:v>
                </c:pt>
                <c:pt idx="817">
                  <c:v>0.59413758882017298</c:v>
                </c:pt>
                <c:pt idx="818">
                  <c:v>0.60350740217049781</c:v>
                </c:pt>
                <c:pt idx="819">
                  <c:v>0.58842970544495854</c:v>
                </c:pt>
                <c:pt idx="820">
                  <c:v>0.5821998535330275</c:v>
                </c:pt>
                <c:pt idx="821">
                  <c:v>0.58122523264492321</c:v>
                </c:pt>
                <c:pt idx="822">
                  <c:v>0.58180977217632224</c:v>
                </c:pt>
                <c:pt idx="823">
                  <c:v>0.57613382664718227</c:v>
                </c:pt>
                <c:pt idx="824">
                  <c:v>0.53936408348544074</c:v>
                </c:pt>
                <c:pt idx="825">
                  <c:v>0.54500347378252845</c:v>
                </c:pt>
                <c:pt idx="826">
                  <c:v>0.54794758166238311</c:v>
                </c:pt>
                <c:pt idx="827">
                  <c:v>0.55159219168708717</c:v>
                </c:pt>
                <c:pt idx="828">
                  <c:v>0.53901007961305081</c:v>
                </c:pt>
                <c:pt idx="829">
                  <c:v>0.53597219697089327</c:v>
                </c:pt>
                <c:pt idx="830">
                  <c:v>0.54773646344162907</c:v>
                </c:pt>
                <c:pt idx="831">
                  <c:v>0.54503516438755018</c:v>
                </c:pt>
                <c:pt idx="832">
                  <c:v>0.54856570118932835</c:v>
                </c:pt>
                <c:pt idx="833">
                  <c:v>0.54641513921121732</c:v>
                </c:pt>
                <c:pt idx="834">
                  <c:v>0.54774124100170063</c:v>
                </c:pt>
                <c:pt idx="835">
                  <c:v>0.53587537518602968</c:v>
                </c:pt>
                <c:pt idx="836">
                  <c:v>0.55632413840937289</c:v>
                </c:pt>
                <c:pt idx="837">
                  <c:v>0.5595591022150761</c:v>
                </c:pt>
                <c:pt idx="838">
                  <c:v>0.55601988735288632</c:v>
                </c:pt>
                <c:pt idx="839">
                  <c:v>0.55626535717863357</c:v>
                </c:pt>
                <c:pt idx="840">
                  <c:v>0.56373728630431419</c:v>
                </c:pt>
                <c:pt idx="841">
                  <c:v>0.55938654424816647</c:v>
                </c:pt>
                <c:pt idx="842">
                  <c:v>0.55416280774154725</c:v>
                </c:pt>
                <c:pt idx="843">
                  <c:v>0.55029057073433352</c:v>
                </c:pt>
                <c:pt idx="844">
                  <c:v>0.55148132332254685</c:v>
                </c:pt>
                <c:pt idx="845">
                  <c:v>0.55009159339751923</c:v>
                </c:pt>
                <c:pt idx="846">
                  <c:v>0.56263371855811517</c:v>
                </c:pt>
                <c:pt idx="847">
                  <c:v>0.57095286829385294</c:v>
                </c:pt>
                <c:pt idx="848">
                  <c:v>0.55937942298134802</c:v>
                </c:pt>
                <c:pt idx="849">
                  <c:v>0.56443844487744821</c:v>
                </c:pt>
                <c:pt idx="850">
                  <c:v>0.57770359596218279</c:v>
                </c:pt>
                <c:pt idx="851">
                  <c:v>0.57930582973193667</c:v>
                </c:pt>
                <c:pt idx="852">
                  <c:v>0.57921880166198836</c:v>
                </c:pt>
                <c:pt idx="853">
                  <c:v>0.58943894607271297</c:v>
                </c:pt>
                <c:pt idx="854">
                  <c:v>0.58285704883285838</c:v>
                </c:pt>
                <c:pt idx="855">
                  <c:v>0.57758444020631128</c:v>
                </c:pt>
                <c:pt idx="856">
                  <c:v>0.57545724204402227</c:v>
                </c:pt>
                <c:pt idx="857">
                  <c:v>0.57059911290941967</c:v>
                </c:pt>
                <c:pt idx="858">
                  <c:v>0.56405541019812588</c:v>
                </c:pt>
                <c:pt idx="859">
                  <c:v>0.5658467020798712</c:v>
                </c:pt>
                <c:pt idx="860">
                  <c:v>0.57374645807163294</c:v>
                </c:pt>
                <c:pt idx="861">
                  <c:v>0.57118536677554754</c:v>
                </c:pt>
                <c:pt idx="862">
                  <c:v>0.57056577396620689</c:v>
                </c:pt>
                <c:pt idx="863">
                  <c:v>0.56839696233615022</c:v>
                </c:pt>
                <c:pt idx="864">
                  <c:v>0.57781209739526318</c:v>
                </c:pt>
                <c:pt idx="865">
                  <c:v>0.57708373985945283</c:v>
                </c:pt>
                <c:pt idx="866">
                  <c:v>0.57470845396755887</c:v>
                </c:pt>
                <c:pt idx="867">
                  <c:v>0.58298397056258722</c:v>
                </c:pt>
                <c:pt idx="868">
                  <c:v>0.60464966921990815</c:v>
                </c:pt>
                <c:pt idx="869">
                  <c:v>0.61254075540163422</c:v>
                </c:pt>
                <c:pt idx="870">
                  <c:v>0.60704489152378827</c:v>
                </c:pt>
                <c:pt idx="871">
                  <c:v>0.61768168633103526</c:v>
                </c:pt>
                <c:pt idx="872">
                  <c:v>0.62095909739906441</c:v>
                </c:pt>
                <c:pt idx="873">
                  <c:v>0.62016795835096605</c:v>
                </c:pt>
                <c:pt idx="874">
                  <c:v>0.62532415613664982</c:v>
                </c:pt>
                <c:pt idx="875">
                  <c:v>0.62021045946377429</c:v>
                </c:pt>
                <c:pt idx="876">
                  <c:v>0.62838166831904729</c:v>
                </c:pt>
                <c:pt idx="877">
                  <c:v>0.63513577485970885</c:v>
                </c:pt>
                <c:pt idx="878">
                  <c:v>0.62938064042757746</c:v>
                </c:pt>
                <c:pt idx="879">
                  <c:v>0.63023990744555158</c:v>
                </c:pt>
                <c:pt idx="880">
                  <c:v>0.6496052206043581</c:v>
                </c:pt>
                <c:pt idx="881">
                  <c:v>0.64158753426538828</c:v>
                </c:pt>
                <c:pt idx="882">
                  <c:v>0.63662784509503334</c:v>
                </c:pt>
                <c:pt idx="883">
                  <c:v>0.63795593389280869</c:v>
                </c:pt>
                <c:pt idx="884">
                  <c:v>0.63097437804531475</c:v>
                </c:pt>
                <c:pt idx="885">
                  <c:v>0.63499237987634549</c:v>
                </c:pt>
                <c:pt idx="886">
                  <c:v>0.63088259699038574</c:v>
                </c:pt>
                <c:pt idx="887">
                  <c:v>0.62536752442801635</c:v>
                </c:pt>
                <c:pt idx="888">
                  <c:v>0.61569490244722891</c:v>
                </c:pt>
                <c:pt idx="889">
                  <c:v>0.61424659354290823</c:v>
                </c:pt>
                <c:pt idx="890">
                  <c:v>0.60742623221247127</c:v>
                </c:pt>
                <c:pt idx="891">
                  <c:v>0.60245302114352217</c:v>
                </c:pt>
                <c:pt idx="892">
                  <c:v>0.60438496839758793</c:v>
                </c:pt>
                <c:pt idx="893">
                  <c:v>0.60770277277874163</c:v>
                </c:pt>
                <c:pt idx="894">
                  <c:v>0.60703317698524817</c:v>
                </c:pt>
                <c:pt idx="895">
                  <c:v>0.61164179315061906</c:v>
                </c:pt>
                <c:pt idx="896">
                  <c:v>0.61378379129714133</c:v>
                </c:pt>
                <c:pt idx="897">
                  <c:v>0.61434452380730287</c:v>
                </c:pt>
                <c:pt idx="898">
                  <c:v>0.61320562929990841</c:v>
                </c:pt>
                <c:pt idx="899">
                  <c:v>0.61650612728679022</c:v>
                </c:pt>
                <c:pt idx="900">
                  <c:v>0.62799783382984442</c:v>
                </c:pt>
                <c:pt idx="901">
                  <c:v>0.63227427686218762</c:v>
                </c:pt>
                <c:pt idx="902">
                  <c:v>0.63798025104952671</c:v>
                </c:pt>
                <c:pt idx="903">
                  <c:v>0.65745615868418472</c:v>
                </c:pt>
                <c:pt idx="904">
                  <c:v>0.65632690512592085</c:v>
                </c:pt>
                <c:pt idx="905">
                  <c:v>0.65035381081590815</c:v>
                </c:pt>
                <c:pt idx="906">
                  <c:v>0.65880873869383327</c:v>
                </c:pt>
                <c:pt idx="907">
                  <c:v>0.66977527227312184</c:v>
                </c:pt>
                <c:pt idx="908">
                  <c:v>0.67237214585578631</c:v>
                </c:pt>
                <c:pt idx="909">
                  <c:v>0.68002446380626447</c:v>
                </c:pt>
                <c:pt idx="910">
                  <c:v>0.68544400987956422</c:v>
                </c:pt>
                <c:pt idx="911">
                  <c:v>0.70628999112905033</c:v>
                </c:pt>
                <c:pt idx="912">
                  <c:v>0.72737180511241872</c:v>
                </c:pt>
                <c:pt idx="913">
                  <c:v>0.7336195332083304</c:v>
                </c:pt>
                <c:pt idx="914">
                  <c:v>0.72781665086449943</c:v>
                </c:pt>
                <c:pt idx="915">
                  <c:v>0.7278929693575158</c:v>
                </c:pt>
                <c:pt idx="916">
                  <c:v>0.73052279303484147</c:v>
                </c:pt>
                <c:pt idx="917">
                  <c:v>0.73187546583762586</c:v>
                </c:pt>
                <c:pt idx="918">
                  <c:v>0.73041025670707338</c:v>
                </c:pt>
                <c:pt idx="919">
                  <c:v>0.74713033060378065</c:v>
                </c:pt>
                <c:pt idx="920">
                  <c:v>0.7531283559185864</c:v>
                </c:pt>
                <c:pt idx="921">
                  <c:v>0.74220995030024817</c:v>
                </c:pt>
                <c:pt idx="922">
                  <c:v>0.75177513943222474</c:v>
                </c:pt>
                <c:pt idx="923">
                  <c:v>0.7592729005142056</c:v>
                </c:pt>
                <c:pt idx="924">
                  <c:v>0.75291325915464569</c:v>
                </c:pt>
                <c:pt idx="925">
                  <c:v>0.73807172106369379</c:v>
                </c:pt>
                <c:pt idx="926">
                  <c:v>0.73737055645210647</c:v>
                </c:pt>
                <c:pt idx="927">
                  <c:v>0.72565667496154784</c:v>
                </c:pt>
                <c:pt idx="928">
                  <c:v>0.7215656380505564</c:v>
                </c:pt>
                <c:pt idx="929">
                  <c:v>0.72981135795375218</c:v>
                </c:pt>
                <c:pt idx="930">
                  <c:v>0.74224536977243361</c:v>
                </c:pt>
                <c:pt idx="931">
                  <c:v>0.75736297162992239</c:v>
                </c:pt>
                <c:pt idx="932">
                  <c:v>0.75501334678114373</c:v>
                </c:pt>
                <c:pt idx="933">
                  <c:v>0.75515359299584039</c:v>
                </c:pt>
                <c:pt idx="934">
                  <c:v>0.75136575304593789</c:v>
                </c:pt>
                <c:pt idx="935">
                  <c:v>0.75395684877965374</c:v>
                </c:pt>
                <c:pt idx="936">
                  <c:v>0.75797291347990114</c:v>
                </c:pt>
                <c:pt idx="937">
                  <c:v>0.74992479982127902</c:v>
                </c:pt>
                <c:pt idx="938">
                  <c:v>0.75902862548843064</c:v>
                </c:pt>
                <c:pt idx="939">
                  <c:v>0.75642899032542044</c:v>
                </c:pt>
                <c:pt idx="940">
                  <c:v>0.7538423478468701</c:v>
                </c:pt>
                <c:pt idx="941">
                  <c:v>0.75134657625359003</c:v>
                </c:pt>
                <c:pt idx="942">
                  <c:v>0.7573633290636268</c:v>
                </c:pt>
                <c:pt idx="943">
                  <c:v>0.75577952885025068</c:v>
                </c:pt>
                <c:pt idx="944">
                  <c:v>0.76003740852600599</c:v>
                </c:pt>
                <c:pt idx="945">
                  <c:v>0.75940485259653068</c:v>
                </c:pt>
                <c:pt idx="946">
                  <c:v>0.75580499047044869</c:v>
                </c:pt>
                <c:pt idx="947">
                  <c:v>0.7553707356539987</c:v>
                </c:pt>
                <c:pt idx="948">
                  <c:v>0.75096178562458737</c:v>
                </c:pt>
                <c:pt idx="949">
                  <c:v>0.74854370627183586</c:v>
                </c:pt>
                <c:pt idx="950">
                  <c:v>0.7343612902872545</c:v>
                </c:pt>
                <c:pt idx="951">
                  <c:v>0.73377362797292234</c:v>
                </c:pt>
                <c:pt idx="952">
                  <c:v>0.73561155334032957</c:v>
                </c:pt>
                <c:pt idx="953">
                  <c:v>0.72140091550984797</c:v>
                </c:pt>
                <c:pt idx="954">
                  <c:v>0.70750740969034176</c:v>
                </c:pt>
                <c:pt idx="955">
                  <c:v>0.71106381684564646</c:v>
                </c:pt>
                <c:pt idx="956">
                  <c:v>0.697521778325775</c:v>
                </c:pt>
                <c:pt idx="957">
                  <c:v>0.6939213049791535</c:v>
                </c:pt>
                <c:pt idx="958">
                  <c:v>0.69128878488541012</c:v>
                </c:pt>
                <c:pt idx="959">
                  <c:v>0.7115855337628223</c:v>
                </c:pt>
                <c:pt idx="960">
                  <c:v>0.7089951470233129</c:v>
                </c:pt>
                <c:pt idx="961">
                  <c:v>0.70120679521335738</c:v>
                </c:pt>
                <c:pt idx="962">
                  <c:v>0.7013501781270568</c:v>
                </c:pt>
                <c:pt idx="963">
                  <c:v>0.69566277506664242</c:v>
                </c:pt>
                <c:pt idx="964">
                  <c:v>0.69123411429083248</c:v>
                </c:pt>
                <c:pt idx="965">
                  <c:v>0.70431249950976449</c:v>
                </c:pt>
                <c:pt idx="966">
                  <c:v>0.71290234607736158</c:v>
                </c:pt>
                <c:pt idx="967">
                  <c:v>0.70478007319843439</c:v>
                </c:pt>
                <c:pt idx="968">
                  <c:v>0.70785617020293756</c:v>
                </c:pt>
                <c:pt idx="969">
                  <c:v>0.70919076215832444</c:v>
                </c:pt>
                <c:pt idx="970">
                  <c:v>0.69949799490408449</c:v>
                </c:pt>
                <c:pt idx="971">
                  <c:v>0.69760103935128193</c:v>
                </c:pt>
                <c:pt idx="972">
                  <c:v>0.69611001234456715</c:v>
                </c:pt>
                <c:pt idx="973">
                  <c:v>0.68705842421476593</c:v>
                </c:pt>
                <c:pt idx="974">
                  <c:v>0.67364402894177955</c:v>
                </c:pt>
                <c:pt idx="975">
                  <c:v>0.65539190988851459</c:v>
                </c:pt>
                <c:pt idx="976">
                  <c:v>0.66794657289665427</c:v>
                </c:pt>
                <c:pt idx="977">
                  <c:v>0.65133270208504612</c:v>
                </c:pt>
                <c:pt idx="978">
                  <c:v>0.64804243791010174</c:v>
                </c:pt>
                <c:pt idx="979">
                  <c:v>0.65415457861959503</c:v>
                </c:pt>
                <c:pt idx="980">
                  <c:v>0.6580689509986164</c:v>
                </c:pt>
                <c:pt idx="981">
                  <c:v>0.66860990929685071</c:v>
                </c:pt>
                <c:pt idx="982">
                  <c:v>0.6724139336287096</c:v>
                </c:pt>
                <c:pt idx="983">
                  <c:v>0.6693772843450958</c:v>
                </c:pt>
                <c:pt idx="984">
                  <c:v>0.67115538165720023</c:v>
                </c:pt>
                <c:pt idx="985">
                  <c:v>0.66810529001180008</c:v>
                </c:pt>
                <c:pt idx="986">
                  <c:v>0.67140717977866338</c:v>
                </c:pt>
                <c:pt idx="987">
                  <c:v>0.66864717504428128</c:v>
                </c:pt>
                <c:pt idx="988">
                  <c:v>0.65656594472161212</c:v>
                </c:pt>
                <c:pt idx="989">
                  <c:v>0.6479632843222225</c:v>
                </c:pt>
                <c:pt idx="990">
                  <c:v>0.64385482277029116</c:v>
                </c:pt>
                <c:pt idx="991">
                  <c:v>0.65832170588442018</c:v>
                </c:pt>
                <c:pt idx="992">
                  <c:v>0.65654846931484556</c:v>
                </c:pt>
                <c:pt idx="993">
                  <c:v>0.64676675597168742</c:v>
                </c:pt>
                <c:pt idx="994">
                  <c:v>0.64430125035807873</c:v>
                </c:pt>
                <c:pt idx="995">
                  <c:v>0.63909741035656209</c:v>
                </c:pt>
                <c:pt idx="996">
                  <c:v>0.63894230524433215</c:v>
                </c:pt>
                <c:pt idx="997">
                  <c:v>0.6530823400546435</c:v>
                </c:pt>
                <c:pt idx="998">
                  <c:v>0.66084505542061445</c:v>
                </c:pt>
                <c:pt idx="999">
                  <c:v>0.66515610619244248</c:v>
                </c:pt>
                <c:pt idx="1000">
                  <c:v>0.66545855354080974</c:v>
                </c:pt>
                <c:pt idx="1001">
                  <c:v>0.66559469596390874</c:v>
                </c:pt>
                <c:pt idx="1002">
                  <c:v>0.66573083838700819</c:v>
                </c:pt>
                <c:pt idx="1003">
                  <c:v>0.65759615463575027</c:v>
                </c:pt>
                <c:pt idx="1004">
                  <c:v>0.65569834918248882</c:v>
                </c:pt>
                <c:pt idx="1005">
                  <c:v>0.64184130944902584</c:v>
                </c:pt>
                <c:pt idx="1006">
                  <c:v>0.63656853669974733</c:v>
                </c:pt>
                <c:pt idx="1007">
                  <c:v>0.62411063598579508</c:v>
                </c:pt>
                <c:pt idx="1008">
                  <c:v>0.61884661808211217</c:v>
                </c:pt>
                <c:pt idx="1009">
                  <c:v>0.62462266577004488</c:v>
                </c:pt>
                <c:pt idx="1010">
                  <c:v>0.61656471099925403</c:v>
                </c:pt>
                <c:pt idx="1011">
                  <c:v>0.61002578806628316</c:v>
                </c:pt>
                <c:pt idx="1012">
                  <c:v>0.61294581515609359</c:v>
                </c:pt>
                <c:pt idx="1013">
                  <c:v>0.60839117776900009</c:v>
                </c:pt>
                <c:pt idx="1014">
                  <c:v>0.60799085937437392</c:v>
                </c:pt>
                <c:pt idx="1015">
                  <c:v>0.606110778366729</c:v>
                </c:pt>
                <c:pt idx="1016">
                  <c:v>0.59881121275934168</c:v>
                </c:pt>
                <c:pt idx="1017">
                  <c:v>0.59681415152222073</c:v>
                </c:pt>
                <c:pt idx="1018">
                  <c:v>0.60175625273359845</c:v>
                </c:pt>
                <c:pt idx="1019">
                  <c:v>0.60269482874342195</c:v>
                </c:pt>
                <c:pt idx="1020">
                  <c:v>0.60250251247711084</c:v>
                </c:pt>
                <c:pt idx="1021">
                  <c:v>0.61754171006889136</c:v>
                </c:pt>
                <c:pt idx="1022">
                  <c:v>0.61820921324808387</c:v>
                </c:pt>
                <c:pt idx="1023">
                  <c:v>0.6192777046010689</c:v>
                </c:pt>
                <c:pt idx="1024">
                  <c:v>0.61155945312964421</c:v>
                </c:pt>
                <c:pt idx="1025">
                  <c:v>0.6192185010358684</c:v>
                </c:pt>
                <c:pt idx="1026">
                  <c:v>0.60779366282884784</c:v>
                </c:pt>
                <c:pt idx="1027">
                  <c:v>0.6193103148575676</c:v>
                </c:pt>
                <c:pt idx="1028">
                  <c:v>0.62109570819151516</c:v>
                </c:pt>
                <c:pt idx="1029">
                  <c:v>0.62611564574656864</c:v>
                </c:pt>
                <c:pt idx="1030">
                  <c:v>0.61895187119279305</c:v>
                </c:pt>
                <c:pt idx="1031">
                  <c:v>0.60988103787911241</c:v>
                </c:pt>
                <c:pt idx="1032">
                  <c:v>0.60652064441936071</c:v>
                </c:pt>
                <c:pt idx="1033">
                  <c:v>0.59409615781617031</c:v>
                </c:pt>
                <c:pt idx="1034">
                  <c:v>0.60759490864939636</c:v>
                </c:pt>
                <c:pt idx="1035">
                  <c:v>0.61882620681333567</c:v>
                </c:pt>
                <c:pt idx="1036">
                  <c:v>0.6167737959415529</c:v>
                </c:pt>
                <c:pt idx="1037">
                  <c:v>0.61544634757321148</c:v>
                </c:pt>
                <c:pt idx="1038">
                  <c:v>0.61102899601780614</c:v>
                </c:pt>
                <c:pt idx="1039">
                  <c:v>0.60862571161253065</c:v>
                </c:pt>
                <c:pt idx="1040">
                  <c:v>0.59770254985902582</c:v>
                </c:pt>
                <c:pt idx="1041">
                  <c:v>0.59444599346892746</c:v>
                </c:pt>
                <c:pt idx="1042">
                  <c:v>0.58464309368657696</c:v>
                </c:pt>
                <c:pt idx="1043">
                  <c:v>0.58909921502893914</c:v>
                </c:pt>
                <c:pt idx="1044">
                  <c:v>0.59184406894003638</c:v>
                </c:pt>
                <c:pt idx="1045">
                  <c:v>0.5910603850988374</c:v>
                </c:pt>
                <c:pt idx="1046">
                  <c:v>0.60429360919557062</c:v>
                </c:pt>
                <c:pt idx="1047">
                  <c:v>0.59112731366783189</c:v>
                </c:pt>
                <c:pt idx="1048">
                  <c:v>0.59020340123727255</c:v>
                </c:pt>
                <c:pt idx="1049">
                  <c:v>0.58894911879352074</c:v>
                </c:pt>
                <c:pt idx="1050">
                  <c:v>0.58221067123966819</c:v>
                </c:pt>
                <c:pt idx="1051">
                  <c:v>0.5732050074502113</c:v>
                </c:pt>
                <c:pt idx="1052">
                  <c:v>0.56911719303651775</c:v>
                </c:pt>
                <c:pt idx="1053">
                  <c:v>0.56538121343122727</c:v>
                </c:pt>
                <c:pt idx="1054">
                  <c:v>0.57249471455680956</c:v>
                </c:pt>
                <c:pt idx="1055">
                  <c:v>0.5609628997490721</c:v>
                </c:pt>
                <c:pt idx="1056">
                  <c:v>0.57008012257924712</c:v>
                </c:pt>
                <c:pt idx="1057">
                  <c:v>0.55690186306168021</c:v>
                </c:pt>
                <c:pt idx="1058">
                  <c:v>0.55728037578508705</c:v>
                </c:pt>
                <c:pt idx="1059">
                  <c:v>0.55915733672807644</c:v>
                </c:pt>
                <c:pt idx="1060">
                  <c:v>0.55714823463043706</c:v>
                </c:pt>
                <c:pt idx="1061">
                  <c:v>0.5579922786410938</c:v>
                </c:pt>
                <c:pt idx="1062">
                  <c:v>0.54637528789127288</c:v>
                </c:pt>
                <c:pt idx="1063">
                  <c:v>0.53943831073399329</c:v>
                </c:pt>
                <c:pt idx="1064">
                  <c:v>0.53781424219307805</c:v>
                </c:pt>
                <c:pt idx="1065">
                  <c:v>0.52526749350627755</c:v>
                </c:pt>
                <c:pt idx="1066">
                  <c:v>0.52362685089275285</c:v>
                </c:pt>
                <c:pt idx="1067">
                  <c:v>0.5361367584272565</c:v>
                </c:pt>
                <c:pt idx="1068">
                  <c:v>0.54886330819678752</c:v>
                </c:pt>
                <c:pt idx="1069">
                  <c:v>0.54862380650546028</c:v>
                </c:pt>
                <c:pt idx="1070">
                  <c:v>0.54335405572138029</c:v>
                </c:pt>
                <c:pt idx="1071">
                  <c:v>0.51964393413525878</c:v>
                </c:pt>
                <c:pt idx="1072">
                  <c:v>0.53016628219661355</c:v>
                </c:pt>
                <c:pt idx="1073">
                  <c:v>0.52707754063555878</c:v>
                </c:pt>
                <c:pt idx="1074">
                  <c:v>0.53581897207866902</c:v>
                </c:pt>
                <c:pt idx="1075">
                  <c:v>0.52761547678224741</c:v>
                </c:pt>
                <c:pt idx="1076">
                  <c:v>0.53827660313114478</c:v>
                </c:pt>
                <c:pt idx="1077">
                  <c:v>0.53449163367356567</c:v>
                </c:pt>
                <c:pt idx="1078">
                  <c:v>0.53044164308195896</c:v>
                </c:pt>
                <c:pt idx="1079">
                  <c:v>0.53163761736822845</c:v>
                </c:pt>
                <c:pt idx="1080">
                  <c:v>0.52675207165828786</c:v>
                </c:pt>
                <c:pt idx="1081">
                  <c:v>0.51833921019971374</c:v>
                </c:pt>
                <c:pt idx="1082">
                  <c:v>0.53560857209587898</c:v>
                </c:pt>
                <c:pt idx="1083">
                  <c:v>0.53699449091612328</c:v>
                </c:pt>
                <c:pt idx="1084">
                  <c:v>0.55022409999500166</c:v>
                </c:pt>
                <c:pt idx="1085">
                  <c:v>0.54735844022661118</c:v>
                </c:pt>
                <c:pt idx="1086">
                  <c:v>0.54802576545623838</c:v>
                </c:pt>
                <c:pt idx="1087">
                  <c:v>0.55972465128205906</c:v>
                </c:pt>
                <c:pt idx="1088">
                  <c:v>0.54336416206184746</c:v>
                </c:pt>
                <c:pt idx="1089">
                  <c:v>0.54193419101939311</c:v>
                </c:pt>
                <c:pt idx="1090">
                  <c:v>0.55650993382621516</c:v>
                </c:pt>
                <c:pt idx="1091">
                  <c:v>0.55439473249133364</c:v>
                </c:pt>
                <c:pt idx="1092">
                  <c:v>0.56099708025548001</c:v>
                </c:pt>
                <c:pt idx="1093">
                  <c:v>0.56896780403232805</c:v>
                </c:pt>
                <c:pt idx="1094">
                  <c:v>0.57081515961024332</c:v>
                </c:pt>
                <c:pt idx="1095">
                  <c:v>0.57400937381787731</c:v>
                </c:pt>
                <c:pt idx="1096">
                  <c:v>0.57679568694587102</c:v>
                </c:pt>
                <c:pt idx="1097">
                  <c:v>0.57756569467325969</c:v>
                </c:pt>
                <c:pt idx="1098">
                  <c:v>0.57860540463920573</c:v>
                </c:pt>
                <c:pt idx="1099">
                  <c:v>0.5901610908253736</c:v>
                </c:pt>
                <c:pt idx="1100">
                  <c:v>0.56935879385416399</c:v>
                </c:pt>
                <c:pt idx="1101">
                  <c:v>0.5763868358447084</c:v>
                </c:pt>
                <c:pt idx="1102">
                  <c:v>0.57394874317075528</c:v>
                </c:pt>
                <c:pt idx="1103">
                  <c:v>0.56461412874138039</c:v>
                </c:pt>
                <c:pt idx="1104">
                  <c:v>0.55144424820712512</c:v>
                </c:pt>
                <c:pt idx="1105">
                  <c:v>0.56830166982149466</c:v>
                </c:pt>
                <c:pt idx="1106">
                  <c:v>0.5450316121332186</c:v>
                </c:pt>
                <c:pt idx="1107">
                  <c:v>0.53474460218643483</c:v>
                </c:pt>
                <c:pt idx="1108">
                  <c:v>0.53470199773186122</c:v>
                </c:pt>
                <c:pt idx="1109">
                  <c:v>0.54451406831114113</c:v>
                </c:pt>
                <c:pt idx="1110">
                  <c:v>0.56197665673296093</c:v>
                </c:pt>
                <c:pt idx="1111">
                  <c:v>0.56490586561149181</c:v>
                </c:pt>
                <c:pt idx="1112">
                  <c:v>0.56719250255939491</c:v>
                </c:pt>
                <c:pt idx="1113">
                  <c:v>0.57289294234672106</c:v>
                </c:pt>
                <c:pt idx="1114">
                  <c:v>0.57885429566012592</c:v>
                </c:pt>
                <c:pt idx="1115">
                  <c:v>0.58871590276226682</c:v>
                </c:pt>
                <c:pt idx="1116">
                  <c:v>0.59187983812834499</c:v>
                </c:pt>
                <c:pt idx="1117">
                  <c:v>0.59072505365746197</c:v>
                </c:pt>
                <c:pt idx="1118">
                  <c:v>0.59193302833340633</c:v>
                </c:pt>
                <c:pt idx="1119">
                  <c:v>0.59021517205302132</c:v>
                </c:pt>
                <c:pt idx="1120">
                  <c:v>0.60562955322085843</c:v>
                </c:pt>
                <c:pt idx="1121">
                  <c:v>0.6107786800104944</c:v>
                </c:pt>
                <c:pt idx="1122">
                  <c:v>0.61755533593560807</c:v>
                </c:pt>
                <c:pt idx="1123">
                  <c:v>0.61043226727972844</c:v>
                </c:pt>
                <c:pt idx="1124">
                  <c:v>0.61129808556246434</c:v>
                </c:pt>
                <c:pt idx="1125">
                  <c:v>0.61214986387574344</c:v>
                </c:pt>
                <c:pt idx="1126">
                  <c:v>0.61566110727455348</c:v>
                </c:pt>
                <c:pt idx="1127">
                  <c:v>0.61279868874216437</c:v>
                </c:pt>
                <c:pt idx="1128">
                  <c:v>0.61446061296125842</c:v>
                </c:pt>
                <c:pt idx="1129">
                  <c:v>0.61802490342065131</c:v>
                </c:pt>
                <c:pt idx="1130">
                  <c:v>0.61461777763230252</c:v>
                </c:pt>
                <c:pt idx="1131">
                  <c:v>0.61769958203457875</c:v>
                </c:pt>
                <c:pt idx="1132">
                  <c:v>0.62237820960775592</c:v>
                </c:pt>
                <c:pt idx="1133">
                  <c:v>0.61679874411078162</c:v>
                </c:pt>
                <c:pt idx="1134">
                  <c:v>0.61450143221701392</c:v>
                </c:pt>
                <c:pt idx="1135">
                  <c:v>0.60868885913120208</c:v>
                </c:pt>
                <c:pt idx="1136">
                  <c:v>0.59916539006407454</c:v>
                </c:pt>
                <c:pt idx="1137">
                  <c:v>0.60301982188175218</c:v>
                </c:pt>
                <c:pt idx="1138">
                  <c:v>0.59224155788166266</c:v>
                </c:pt>
                <c:pt idx="1139">
                  <c:v>0.5893609919296714</c:v>
                </c:pt>
                <c:pt idx="1140">
                  <c:v>0.59395032420499616</c:v>
                </c:pt>
                <c:pt idx="1141">
                  <c:v>0.58959916206672469</c:v>
                </c:pt>
                <c:pt idx="1142">
                  <c:v>0.58919031036992875</c:v>
                </c:pt>
                <c:pt idx="1143">
                  <c:v>0.58550225810425394</c:v>
                </c:pt>
                <c:pt idx="1144">
                  <c:v>0.59171045411729217</c:v>
                </c:pt>
                <c:pt idx="1145">
                  <c:v>0.59639974324532075</c:v>
                </c:pt>
                <c:pt idx="1146">
                  <c:v>0.60021263103890465</c:v>
                </c:pt>
                <c:pt idx="1147">
                  <c:v>0.59844379242906021</c:v>
                </c:pt>
                <c:pt idx="1148">
                  <c:v>0.59107670649225375</c:v>
                </c:pt>
                <c:pt idx="1149">
                  <c:v>0.59542771143739381</c:v>
                </c:pt>
                <c:pt idx="1150">
                  <c:v>0.59638626327515398</c:v>
                </c:pt>
                <c:pt idx="1151">
                  <c:v>0.59140736254144377</c:v>
                </c:pt>
                <c:pt idx="1152">
                  <c:v>0.5923250897430945</c:v>
                </c:pt>
                <c:pt idx="1153">
                  <c:v>0.58953680667545472</c:v>
                </c:pt>
                <c:pt idx="1154">
                  <c:v>0.587019376589339</c:v>
                </c:pt>
                <c:pt idx="1155">
                  <c:v>0.59038717792014239</c:v>
                </c:pt>
                <c:pt idx="1156">
                  <c:v>0.59267558750438543</c:v>
                </c:pt>
                <c:pt idx="1157">
                  <c:v>0.60356095746657434</c:v>
                </c:pt>
                <c:pt idx="1158">
                  <c:v>0.60021293658072317</c:v>
                </c:pt>
                <c:pt idx="1159">
                  <c:v>0.58505307963325714</c:v>
                </c:pt>
                <c:pt idx="1160">
                  <c:v>0.5872040361220523</c:v>
                </c:pt>
                <c:pt idx="1161">
                  <c:v>0.59070125637730353</c:v>
                </c:pt>
                <c:pt idx="1162">
                  <c:v>0.5834523694253444</c:v>
                </c:pt>
                <c:pt idx="1163">
                  <c:v>0.58805982280768587</c:v>
                </c:pt>
                <c:pt idx="1164">
                  <c:v>0.58349227270335202</c:v>
                </c:pt>
                <c:pt idx="1165">
                  <c:v>0.57596343984902232</c:v>
                </c:pt>
                <c:pt idx="1166">
                  <c:v>0.56020365451134246</c:v>
                </c:pt>
                <c:pt idx="1167">
                  <c:v>0.56858874085529632</c:v>
                </c:pt>
                <c:pt idx="1168">
                  <c:v>0.5537887135227848</c:v>
                </c:pt>
                <c:pt idx="1169">
                  <c:v>0.54729495387356808</c:v>
                </c:pt>
                <c:pt idx="1170">
                  <c:v>0.55052077424440515</c:v>
                </c:pt>
                <c:pt idx="1171">
                  <c:v>0.55610101140013679</c:v>
                </c:pt>
                <c:pt idx="1172">
                  <c:v>0.55530615161205166</c:v>
                </c:pt>
                <c:pt idx="1173">
                  <c:v>0.55072360522233099</c:v>
                </c:pt>
                <c:pt idx="1174">
                  <c:v>0.54467817151451436</c:v>
                </c:pt>
                <c:pt idx="1175">
                  <c:v>0.55861646026241374</c:v>
                </c:pt>
                <c:pt idx="1176">
                  <c:v>0.54694763738543495</c:v>
                </c:pt>
                <c:pt idx="1177">
                  <c:v>0.55394789602665551</c:v>
                </c:pt>
                <c:pt idx="1178">
                  <c:v>0.55184447824334182</c:v>
                </c:pt>
                <c:pt idx="1179">
                  <c:v>0.54680330440129499</c:v>
                </c:pt>
                <c:pt idx="1180">
                  <c:v>0.54096817048938028</c:v>
                </c:pt>
                <c:pt idx="1181">
                  <c:v>0.55431371360882498</c:v>
                </c:pt>
                <c:pt idx="1182">
                  <c:v>0.56038868763964622</c:v>
                </c:pt>
                <c:pt idx="1183">
                  <c:v>0.56843457498389993</c:v>
                </c:pt>
                <c:pt idx="1184">
                  <c:v>0.56587389006989008</c:v>
                </c:pt>
                <c:pt idx="1185">
                  <c:v>0.56729243086763503</c:v>
                </c:pt>
                <c:pt idx="1186">
                  <c:v>0.57005518799391242</c:v>
                </c:pt>
                <c:pt idx="1187">
                  <c:v>0.58030726092172014</c:v>
                </c:pt>
                <c:pt idx="1188">
                  <c:v>0.5821313652513096</c:v>
                </c:pt>
                <c:pt idx="1189">
                  <c:v>0.58778922903084574</c:v>
                </c:pt>
                <c:pt idx="1190">
                  <c:v>0.59437436946188882</c:v>
                </c:pt>
                <c:pt idx="1191">
                  <c:v>0.59680554996923751</c:v>
                </c:pt>
                <c:pt idx="1192">
                  <c:v>0.61726560259637608</c:v>
                </c:pt>
                <c:pt idx="1193">
                  <c:v>0.60139705874201255</c:v>
                </c:pt>
                <c:pt idx="1194">
                  <c:v>0.58278801534941893</c:v>
                </c:pt>
                <c:pt idx="1195">
                  <c:v>0.58423658573287085</c:v>
                </c:pt>
                <c:pt idx="1196">
                  <c:v>0.5838215601466179</c:v>
                </c:pt>
                <c:pt idx="1197">
                  <c:v>0.58587218591821699</c:v>
                </c:pt>
                <c:pt idx="1198">
                  <c:v>0.58149720056195831</c:v>
                </c:pt>
                <c:pt idx="1199">
                  <c:v>0.57558245373239592</c:v>
                </c:pt>
                <c:pt idx="1200">
                  <c:v>0.58250750895290526</c:v>
                </c:pt>
                <c:pt idx="1201">
                  <c:v>0.58779827143088514</c:v>
                </c:pt>
                <c:pt idx="1202">
                  <c:v>0.58492848966030309</c:v>
                </c:pt>
                <c:pt idx="1203">
                  <c:v>0.59363973601916342</c:v>
                </c:pt>
                <c:pt idx="1204">
                  <c:v>0.59057443461156556</c:v>
                </c:pt>
                <c:pt idx="1205">
                  <c:v>0.57687492808181595</c:v>
                </c:pt>
                <c:pt idx="1206">
                  <c:v>0.58254131081849092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0-469A-9BF4-DC051103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267487"/>
        <c:axId val="1939267967"/>
      </c:lineChart>
      <c:dateAx>
        <c:axId val="1939267487"/>
        <c:scaling>
          <c:orientation val="minMax"/>
          <c:max val="46022"/>
          <c:min val="44196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67967"/>
        <c:crosses val="autoZero"/>
        <c:auto val="1"/>
        <c:lblOffset val="100"/>
        <c:baseTimeUnit val="days"/>
        <c:majorUnit val="12"/>
        <c:majorTimeUnit val="months"/>
      </c:dateAx>
      <c:valAx>
        <c:axId val="1939267967"/>
        <c:scaling>
          <c:orientation val="minMax"/>
          <c:min val="-0.1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26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Target 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934D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3E-4D82-9192-A8054EDB1C7A}"/>
              </c:ext>
            </c:extLst>
          </c:dPt>
          <c:dPt>
            <c:idx val="1"/>
            <c:bubble3D val="0"/>
            <c:spPr>
              <a:solidFill>
                <a:srgbClr val="C9A6C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3E-4D82-9192-A8054EDB1C7A}"/>
              </c:ext>
            </c:extLst>
          </c:dPt>
          <c:dPt>
            <c:idx val="2"/>
            <c:bubble3D val="0"/>
            <c:spPr>
              <a:solidFill>
                <a:srgbClr val="7A206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3E-4D82-9192-A8054EDB1C7A}"/>
              </c:ext>
            </c:extLst>
          </c:dPt>
          <c:cat>
            <c:strRef>
              <c:f>DashboardData!$T$27:$V$27</c:f>
              <c:strCache>
                <c:ptCount val="3"/>
                <c:pt idx="0">
                  <c:v>L&amp;MC</c:v>
                </c:pt>
                <c:pt idx="1">
                  <c:v>Cons Hyb</c:v>
                </c:pt>
                <c:pt idx="2">
                  <c:v>ESG</c:v>
                </c:pt>
              </c:strCache>
            </c:strRef>
          </c:cat>
          <c:val>
            <c:numRef>
              <c:f>DashboardData!$T$28:$V$28</c:f>
              <c:numCache>
                <c:formatCode>0%</c:formatCode>
                <c:ptCount val="3"/>
                <c:pt idx="0">
                  <c:v>0.28099024075018181</c:v>
                </c:pt>
                <c:pt idx="1">
                  <c:v>0.15</c:v>
                </c:pt>
                <c:pt idx="2">
                  <c:v>0.56900875924981831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E-4D82-9192-A8054EDB1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vs Reward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DashboardData!$V$6</c:f>
              <c:strCache>
                <c:ptCount val="1"/>
                <c:pt idx="0">
                  <c:v>Returns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10"/>
            <c:spPr>
              <a:ln>
                <a:noFill/>
              </a:ln>
            </c:spPr>
          </c:marker>
          <c:dPt>
            <c:idx val="0"/>
            <c:marker>
              <c:symbol val="square"/>
              <c:size val="10"/>
              <c:spPr>
                <a:solidFill>
                  <a:srgbClr val="4472C4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1E-47F7-A932-39491CC333C5}"/>
              </c:ext>
            </c:extLst>
          </c:dPt>
          <c:dPt>
            <c:idx val="1"/>
            <c:marker>
              <c:symbol val="circle"/>
              <c:size val="10"/>
              <c:spPr>
                <a:solidFill>
                  <a:schemeClr val="accent5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1E-47F7-A932-39491CC333C5}"/>
              </c:ext>
            </c:extLst>
          </c:dPt>
          <c:xVal>
            <c:numRef>
              <c:f>DashboardData!$U$7:$U$8</c:f>
              <c:numCache>
                <c:formatCode>0.0%</c:formatCode>
                <c:ptCount val="2"/>
                <c:pt idx="0">
                  <c:v>0.14651787387748338</c:v>
                </c:pt>
                <c:pt idx="1">
                  <c:v>0.14214287690729957</c:v>
                </c:pt>
              </c:numCache>
            </c:numRef>
          </c:xVal>
          <c:yVal>
            <c:numRef>
              <c:f>DashboardData!$V$7:$V$8</c:f>
              <c:numCache>
                <c:formatCode>0.0%</c:formatCode>
                <c:ptCount val="2"/>
                <c:pt idx="0">
                  <c:v>0.19673798828083977</c:v>
                </c:pt>
                <c:pt idx="1">
                  <c:v>0.25306779617313513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E-47F7-A932-39491CC3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8224"/>
        <c:axId val="1400928704"/>
      </c:scatterChart>
      <c:valAx>
        <c:axId val="1400928224"/>
        <c:scaling>
          <c:orientation val="minMax"/>
          <c:max val="0.15400000000000003"/>
          <c:min val="0.1400000000000000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28704"/>
        <c:crosses val="autoZero"/>
        <c:crossBetween val="midCat"/>
      </c:valAx>
      <c:valAx>
        <c:axId val="1400928704"/>
        <c:scaling>
          <c:orientation val="minMax"/>
          <c:max val="0.3800000000000000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9879319407800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2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</xdr:colOff>
      <xdr:row>0</xdr:row>
      <xdr:rowOff>0</xdr:rowOff>
    </xdr:from>
    <xdr:to>
      <xdr:col>11</xdr:col>
      <xdr:colOff>161365</xdr:colOff>
      <xdr:row>30</xdr:row>
      <xdr:rowOff>80682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89CFD52B-4BD6-349B-75D3-A4321DF2ABEA}"/>
            </a:ext>
          </a:extLst>
        </xdr:cNvPr>
        <xdr:cNvSpPr/>
      </xdr:nvSpPr>
      <xdr:spPr>
        <a:xfrm>
          <a:off x="26894" y="0"/>
          <a:ext cx="6553200" cy="5459506"/>
        </a:xfrm>
        <a:custGeom>
          <a:avLst/>
          <a:gdLst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78480 w 5707380"/>
            <a:gd name="csY3" fmla="*/ 211836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543300 w 5707380"/>
            <a:gd name="csY3" fmla="*/ 195834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2857500 w 5707380"/>
            <a:gd name="csY3" fmla="*/ 25146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123853"/>
            <a:gd name="csX1" fmla="*/ 5707380 w 5707380"/>
            <a:gd name="csY1" fmla="*/ 7620 h 4123853"/>
            <a:gd name="csX2" fmla="*/ 4861560 w 5707380"/>
            <a:gd name="csY2" fmla="*/ 1805940 h 4123853"/>
            <a:gd name="csX3" fmla="*/ 2857500 w 5707380"/>
            <a:gd name="csY3" fmla="*/ 2514600 h 4123853"/>
            <a:gd name="csX4" fmla="*/ 7620 w 5707380"/>
            <a:gd name="csY4" fmla="*/ 4053840 h 4123853"/>
            <a:gd name="csX5" fmla="*/ 0 w 5707380"/>
            <a:gd name="csY5" fmla="*/ 0 h 4123853"/>
            <a:gd name="csX0" fmla="*/ 0 w 5769774"/>
            <a:gd name="csY0" fmla="*/ 0 h 4123853"/>
            <a:gd name="csX1" fmla="*/ 5707380 w 5769774"/>
            <a:gd name="csY1" fmla="*/ 7620 h 4123853"/>
            <a:gd name="csX2" fmla="*/ 2857500 w 5769774"/>
            <a:gd name="csY2" fmla="*/ 2514600 h 4123853"/>
            <a:gd name="csX3" fmla="*/ 7620 w 5769774"/>
            <a:gd name="csY3" fmla="*/ 4053840 h 4123853"/>
            <a:gd name="csX4" fmla="*/ 0 w 5769774"/>
            <a:gd name="csY4" fmla="*/ 0 h 4123853"/>
            <a:gd name="csX0" fmla="*/ 0 w 5769774"/>
            <a:gd name="csY0" fmla="*/ 0 h 4053840"/>
            <a:gd name="csX1" fmla="*/ 5707380 w 5769774"/>
            <a:gd name="csY1" fmla="*/ 7620 h 4053840"/>
            <a:gd name="csX2" fmla="*/ 2857500 w 5769774"/>
            <a:gd name="csY2" fmla="*/ 2514600 h 4053840"/>
            <a:gd name="csX3" fmla="*/ 7620 w 5769774"/>
            <a:gd name="csY3" fmla="*/ 4053840 h 4053840"/>
            <a:gd name="csX4" fmla="*/ 0 w 5769774"/>
            <a:gd name="csY4" fmla="*/ 0 h 4053840"/>
            <a:gd name="csX0" fmla="*/ 0 w 5761282"/>
            <a:gd name="csY0" fmla="*/ 0 h 4053840"/>
            <a:gd name="csX1" fmla="*/ 5707380 w 5761282"/>
            <a:gd name="csY1" fmla="*/ 7620 h 4053840"/>
            <a:gd name="csX2" fmla="*/ 2423160 w 5761282"/>
            <a:gd name="csY2" fmla="*/ 1805940 h 4053840"/>
            <a:gd name="csX3" fmla="*/ 7620 w 5761282"/>
            <a:gd name="csY3" fmla="*/ 4053840 h 4053840"/>
            <a:gd name="csX4" fmla="*/ 0 w 5761282"/>
            <a:gd name="csY4" fmla="*/ 0 h 4053840"/>
            <a:gd name="csX0" fmla="*/ 0 w 5759697"/>
            <a:gd name="csY0" fmla="*/ 0 h 4053840"/>
            <a:gd name="csX1" fmla="*/ 5707380 w 5759697"/>
            <a:gd name="csY1" fmla="*/ 7620 h 4053840"/>
            <a:gd name="csX2" fmla="*/ 2423160 w 5759697"/>
            <a:gd name="csY2" fmla="*/ 1805940 h 4053840"/>
            <a:gd name="csX3" fmla="*/ 7620 w 5759697"/>
            <a:gd name="csY3" fmla="*/ 4053840 h 4053840"/>
            <a:gd name="csX4" fmla="*/ 0 w 5759697"/>
            <a:gd name="csY4" fmla="*/ 0 h 4053840"/>
            <a:gd name="csX0" fmla="*/ 0 w 5759697"/>
            <a:gd name="csY0" fmla="*/ 0 h 4053840"/>
            <a:gd name="csX1" fmla="*/ 5707380 w 5759697"/>
            <a:gd name="csY1" fmla="*/ 7620 h 4053840"/>
            <a:gd name="csX2" fmla="*/ 2423160 w 5759697"/>
            <a:gd name="csY2" fmla="*/ 1805940 h 4053840"/>
            <a:gd name="csX3" fmla="*/ 7620 w 5759697"/>
            <a:gd name="csY3" fmla="*/ 4053840 h 4053840"/>
            <a:gd name="csX4" fmla="*/ 0 w 5759697"/>
            <a:gd name="csY4" fmla="*/ 0 h 4053840"/>
            <a:gd name="csX0" fmla="*/ 0 w 5765749"/>
            <a:gd name="csY0" fmla="*/ 0 h 4053840"/>
            <a:gd name="csX1" fmla="*/ 5707380 w 5765749"/>
            <a:gd name="csY1" fmla="*/ 7620 h 4053840"/>
            <a:gd name="csX2" fmla="*/ 2423160 w 5765749"/>
            <a:gd name="csY2" fmla="*/ 1805940 h 4053840"/>
            <a:gd name="csX3" fmla="*/ 7620 w 5765749"/>
            <a:gd name="csY3" fmla="*/ 4053840 h 4053840"/>
            <a:gd name="csX4" fmla="*/ 0 w 5765749"/>
            <a:gd name="csY4" fmla="*/ 0 h 4053840"/>
            <a:gd name="csX0" fmla="*/ 0 w 5765749"/>
            <a:gd name="csY0" fmla="*/ 0 h 4053840"/>
            <a:gd name="csX1" fmla="*/ 5707380 w 5765749"/>
            <a:gd name="csY1" fmla="*/ 7620 h 4053840"/>
            <a:gd name="csX2" fmla="*/ 2423161 w 5765749"/>
            <a:gd name="csY2" fmla="*/ 1623060 h 4053840"/>
            <a:gd name="csX3" fmla="*/ 7620 w 5765749"/>
            <a:gd name="csY3" fmla="*/ 4053840 h 4053840"/>
            <a:gd name="csX4" fmla="*/ 0 w 5765749"/>
            <a:gd name="csY4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2423161 w 5707380"/>
            <a:gd name="csY2" fmla="*/ 1623060 h 4053840"/>
            <a:gd name="csX3" fmla="*/ 7620 w 5707380"/>
            <a:gd name="csY3" fmla="*/ 4053840 h 4053840"/>
            <a:gd name="csX4" fmla="*/ 0 w 5707380"/>
            <a:gd name="csY4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2423161 w 5707380"/>
            <a:gd name="csY2" fmla="*/ 1805940 h 4053840"/>
            <a:gd name="csX3" fmla="*/ 7620 w 5707380"/>
            <a:gd name="csY3" fmla="*/ 4053840 h 4053840"/>
            <a:gd name="csX4" fmla="*/ 0 w 5707380"/>
            <a:gd name="csY4" fmla="*/ 0 h 4053840"/>
            <a:gd name="csX0" fmla="*/ 0 w 5471161"/>
            <a:gd name="csY0" fmla="*/ 22860 h 4076700"/>
            <a:gd name="csX1" fmla="*/ 5471161 w 5471161"/>
            <a:gd name="csY1" fmla="*/ 0 h 4076700"/>
            <a:gd name="csX2" fmla="*/ 2423161 w 5471161"/>
            <a:gd name="csY2" fmla="*/ 1828800 h 4076700"/>
            <a:gd name="csX3" fmla="*/ 7620 w 5471161"/>
            <a:gd name="csY3" fmla="*/ 4076700 h 4076700"/>
            <a:gd name="csX4" fmla="*/ 0 w 5471161"/>
            <a:gd name="csY4" fmla="*/ 22860 h 4076700"/>
            <a:gd name="csX0" fmla="*/ 0 w 5486399"/>
            <a:gd name="csY0" fmla="*/ 0 h 4076700"/>
            <a:gd name="csX1" fmla="*/ 5486399 w 5486399"/>
            <a:gd name="csY1" fmla="*/ 0 h 4076700"/>
            <a:gd name="csX2" fmla="*/ 2438399 w 5486399"/>
            <a:gd name="csY2" fmla="*/ 1828800 h 4076700"/>
            <a:gd name="csX3" fmla="*/ 22858 w 5486399"/>
            <a:gd name="csY3" fmla="*/ 4076700 h 4076700"/>
            <a:gd name="csX4" fmla="*/ 0 w 5486399"/>
            <a:gd name="csY4" fmla="*/ 0 h 4076700"/>
            <a:gd name="csX0" fmla="*/ 0 w 5486399"/>
            <a:gd name="csY0" fmla="*/ 0 h 4206240"/>
            <a:gd name="csX1" fmla="*/ 5486399 w 5486399"/>
            <a:gd name="csY1" fmla="*/ 0 h 4206240"/>
            <a:gd name="csX2" fmla="*/ 2438399 w 5486399"/>
            <a:gd name="csY2" fmla="*/ 1828800 h 4206240"/>
            <a:gd name="csX3" fmla="*/ 0 w 5486399"/>
            <a:gd name="csY3" fmla="*/ 4206240 h 4206240"/>
            <a:gd name="csX4" fmla="*/ 0 w 5486399"/>
            <a:gd name="csY4" fmla="*/ 0 h 42062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486399" h="4206240">
              <a:moveTo>
                <a:pt x="0" y="0"/>
              </a:moveTo>
              <a:lnTo>
                <a:pt x="5486399" y="0"/>
              </a:lnTo>
              <a:cubicBezTo>
                <a:pt x="4149089" y="1485900"/>
                <a:pt x="3639819" y="819150"/>
                <a:pt x="2438399" y="1828800"/>
              </a:cubicBezTo>
              <a:cubicBezTo>
                <a:pt x="1766569" y="2401570"/>
                <a:pt x="1588770" y="4046220"/>
                <a:pt x="0" y="4206240"/>
              </a:cubicBezTo>
              <a:lnTo>
                <a:pt x="0" y="0"/>
              </a:lnTo>
              <a:close/>
            </a:path>
          </a:pathLst>
        </a:custGeom>
        <a:solidFill>
          <a:srgbClr val="6E3A6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421341</xdr:colOff>
      <xdr:row>22</xdr:row>
      <xdr:rowOff>71717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420A12C0-81A0-425B-AA41-0487DF5BBC18}"/>
            </a:ext>
          </a:extLst>
        </xdr:cNvPr>
        <xdr:cNvSpPr/>
      </xdr:nvSpPr>
      <xdr:spPr>
        <a:xfrm>
          <a:off x="0" y="0"/>
          <a:ext cx="5298141" cy="4016188"/>
        </a:xfrm>
        <a:custGeom>
          <a:avLst/>
          <a:gdLst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78480 w 5707380"/>
            <a:gd name="csY3" fmla="*/ 211836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543300 w 5707380"/>
            <a:gd name="csY3" fmla="*/ 195834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2857500 w 5707380"/>
            <a:gd name="csY3" fmla="*/ 25146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123853"/>
            <a:gd name="csX1" fmla="*/ 5707380 w 5707380"/>
            <a:gd name="csY1" fmla="*/ 7620 h 4123853"/>
            <a:gd name="csX2" fmla="*/ 4861560 w 5707380"/>
            <a:gd name="csY2" fmla="*/ 1805940 h 4123853"/>
            <a:gd name="csX3" fmla="*/ 2857500 w 5707380"/>
            <a:gd name="csY3" fmla="*/ 2514600 h 4123853"/>
            <a:gd name="csX4" fmla="*/ 7620 w 5707380"/>
            <a:gd name="csY4" fmla="*/ 4053840 h 4123853"/>
            <a:gd name="csX5" fmla="*/ 0 w 5707380"/>
            <a:gd name="csY5" fmla="*/ 0 h 4123853"/>
            <a:gd name="csX0" fmla="*/ 0 w 5769774"/>
            <a:gd name="csY0" fmla="*/ 0 h 4123853"/>
            <a:gd name="csX1" fmla="*/ 5707380 w 5769774"/>
            <a:gd name="csY1" fmla="*/ 7620 h 4123853"/>
            <a:gd name="csX2" fmla="*/ 2857500 w 5769774"/>
            <a:gd name="csY2" fmla="*/ 2514600 h 4123853"/>
            <a:gd name="csX3" fmla="*/ 7620 w 5769774"/>
            <a:gd name="csY3" fmla="*/ 4053840 h 4123853"/>
            <a:gd name="csX4" fmla="*/ 0 w 5769774"/>
            <a:gd name="csY4" fmla="*/ 0 h 4123853"/>
            <a:gd name="csX0" fmla="*/ 0 w 5769774"/>
            <a:gd name="csY0" fmla="*/ 0 h 4053840"/>
            <a:gd name="csX1" fmla="*/ 5707380 w 5769774"/>
            <a:gd name="csY1" fmla="*/ 7620 h 4053840"/>
            <a:gd name="csX2" fmla="*/ 2857500 w 5769774"/>
            <a:gd name="csY2" fmla="*/ 2514600 h 4053840"/>
            <a:gd name="csX3" fmla="*/ 7620 w 5769774"/>
            <a:gd name="csY3" fmla="*/ 4053840 h 4053840"/>
            <a:gd name="csX4" fmla="*/ 0 w 5769774"/>
            <a:gd name="csY4" fmla="*/ 0 h 4053840"/>
            <a:gd name="csX0" fmla="*/ 0 w 5761282"/>
            <a:gd name="csY0" fmla="*/ 0 h 4053840"/>
            <a:gd name="csX1" fmla="*/ 5707380 w 5761282"/>
            <a:gd name="csY1" fmla="*/ 7620 h 4053840"/>
            <a:gd name="csX2" fmla="*/ 2423160 w 5761282"/>
            <a:gd name="csY2" fmla="*/ 1805940 h 4053840"/>
            <a:gd name="csX3" fmla="*/ 7620 w 5761282"/>
            <a:gd name="csY3" fmla="*/ 4053840 h 4053840"/>
            <a:gd name="csX4" fmla="*/ 0 w 5761282"/>
            <a:gd name="csY4" fmla="*/ 0 h 4053840"/>
            <a:gd name="csX0" fmla="*/ 0 w 5759697"/>
            <a:gd name="csY0" fmla="*/ 0 h 4053840"/>
            <a:gd name="csX1" fmla="*/ 5707380 w 5759697"/>
            <a:gd name="csY1" fmla="*/ 7620 h 4053840"/>
            <a:gd name="csX2" fmla="*/ 2423160 w 5759697"/>
            <a:gd name="csY2" fmla="*/ 1805940 h 4053840"/>
            <a:gd name="csX3" fmla="*/ 7620 w 5759697"/>
            <a:gd name="csY3" fmla="*/ 4053840 h 4053840"/>
            <a:gd name="csX4" fmla="*/ 0 w 5759697"/>
            <a:gd name="csY4" fmla="*/ 0 h 4053840"/>
            <a:gd name="csX0" fmla="*/ 0 w 5759697"/>
            <a:gd name="csY0" fmla="*/ 0 h 4053840"/>
            <a:gd name="csX1" fmla="*/ 5707380 w 5759697"/>
            <a:gd name="csY1" fmla="*/ 7620 h 4053840"/>
            <a:gd name="csX2" fmla="*/ 2423160 w 5759697"/>
            <a:gd name="csY2" fmla="*/ 1805940 h 4053840"/>
            <a:gd name="csX3" fmla="*/ 7620 w 5759697"/>
            <a:gd name="csY3" fmla="*/ 4053840 h 4053840"/>
            <a:gd name="csX4" fmla="*/ 0 w 5759697"/>
            <a:gd name="csY4" fmla="*/ 0 h 4053840"/>
            <a:gd name="csX0" fmla="*/ 0 w 5765749"/>
            <a:gd name="csY0" fmla="*/ 0 h 4053840"/>
            <a:gd name="csX1" fmla="*/ 5707380 w 5765749"/>
            <a:gd name="csY1" fmla="*/ 7620 h 4053840"/>
            <a:gd name="csX2" fmla="*/ 2423160 w 5765749"/>
            <a:gd name="csY2" fmla="*/ 1805940 h 4053840"/>
            <a:gd name="csX3" fmla="*/ 7620 w 5765749"/>
            <a:gd name="csY3" fmla="*/ 4053840 h 4053840"/>
            <a:gd name="csX4" fmla="*/ 0 w 5765749"/>
            <a:gd name="csY4" fmla="*/ 0 h 4053840"/>
            <a:gd name="csX0" fmla="*/ 0 w 5765749"/>
            <a:gd name="csY0" fmla="*/ 0 h 4053840"/>
            <a:gd name="csX1" fmla="*/ 5707380 w 5765749"/>
            <a:gd name="csY1" fmla="*/ 7620 h 4053840"/>
            <a:gd name="csX2" fmla="*/ 2423161 w 5765749"/>
            <a:gd name="csY2" fmla="*/ 1623060 h 4053840"/>
            <a:gd name="csX3" fmla="*/ 7620 w 5765749"/>
            <a:gd name="csY3" fmla="*/ 4053840 h 4053840"/>
            <a:gd name="csX4" fmla="*/ 0 w 5765749"/>
            <a:gd name="csY4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2423161 w 5707380"/>
            <a:gd name="csY2" fmla="*/ 1623060 h 4053840"/>
            <a:gd name="csX3" fmla="*/ 7620 w 5707380"/>
            <a:gd name="csY3" fmla="*/ 4053840 h 4053840"/>
            <a:gd name="csX4" fmla="*/ 0 w 5707380"/>
            <a:gd name="csY4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2423161 w 5707380"/>
            <a:gd name="csY2" fmla="*/ 1805940 h 4053840"/>
            <a:gd name="csX3" fmla="*/ 7620 w 5707380"/>
            <a:gd name="csY3" fmla="*/ 4053840 h 4053840"/>
            <a:gd name="csX4" fmla="*/ 0 w 5707380"/>
            <a:gd name="csY4" fmla="*/ 0 h 4053840"/>
            <a:gd name="csX0" fmla="*/ 0 w 5471161"/>
            <a:gd name="csY0" fmla="*/ 22860 h 4076700"/>
            <a:gd name="csX1" fmla="*/ 5471161 w 5471161"/>
            <a:gd name="csY1" fmla="*/ 0 h 4076700"/>
            <a:gd name="csX2" fmla="*/ 2423161 w 5471161"/>
            <a:gd name="csY2" fmla="*/ 1828800 h 4076700"/>
            <a:gd name="csX3" fmla="*/ 7620 w 5471161"/>
            <a:gd name="csY3" fmla="*/ 4076700 h 4076700"/>
            <a:gd name="csX4" fmla="*/ 0 w 5471161"/>
            <a:gd name="csY4" fmla="*/ 22860 h 4076700"/>
            <a:gd name="csX0" fmla="*/ 0 w 5486399"/>
            <a:gd name="csY0" fmla="*/ 0 h 4076700"/>
            <a:gd name="csX1" fmla="*/ 5486399 w 5486399"/>
            <a:gd name="csY1" fmla="*/ 0 h 4076700"/>
            <a:gd name="csX2" fmla="*/ 2438399 w 5486399"/>
            <a:gd name="csY2" fmla="*/ 1828800 h 4076700"/>
            <a:gd name="csX3" fmla="*/ 22858 w 5486399"/>
            <a:gd name="csY3" fmla="*/ 4076700 h 4076700"/>
            <a:gd name="csX4" fmla="*/ 0 w 5486399"/>
            <a:gd name="csY4" fmla="*/ 0 h 4076700"/>
            <a:gd name="csX0" fmla="*/ 0 w 5486399"/>
            <a:gd name="csY0" fmla="*/ 0 h 4206240"/>
            <a:gd name="csX1" fmla="*/ 5486399 w 5486399"/>
            <a:gd name="csY1" fmla="*/ 0 h 4206240"/>
            <a:gd name="csX2" fmla="*/ 2438399 w 5486399"/>
            <a:gd name="csY2" fmla="*/ 1828800 h 4206240"/>
            <a:gd name="csX3" fmla="*/ 0 w 5486399"/>
            <a:gd name="csY3" fmla="*/ 4206240 h 4206240"/>
            <a:gd name="csX4" fmla="*/ 0 w 5486399"/>
            <a:gd name="csY4" fmla="*/ 0 h 42062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486399" h="4206240">
              <a:moveTo>
                <a:pt x="0" y="0"/>
              </a:moveTo>
              <a:lnTo>
                <a:pt x="5486399" y="0"/>
              </a:lnTo>
              <a:cubicBezTo>
                <a:pt x="4149089" y="1485900"/>
                <a:pt x="3639819" y="819150"/>
                <a:pt x="2438399" y="1828800"/>
              </a:cubicBezTo>
              <a:cubicBezTo>
                <a:pt x="1766569" y="2401570"/>
                <a:pt x="1588770" y="4046220"/>
                <a:pt x="0" y="4206240"/>
              </a:cubicBezTo>
              <a:lnTo>
                <a:pt x="0" y="0"/>
              </a:lnTo>
              <a:close/>
            </a:path>
          </a:pathLst>
        </a:custGeom>
        <a:solidFill>
          <a:srgbClr val="AE79A9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107577</xdr:colOff>
      <xdr:row>13</xdr:row>
      <xdr:rowOff>62752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6F5478F7-9158-4868-A1BE-C05523B05775}"/>
            </a:ext>
          </a:extLst>
        </xdr:cNvPr>
        <xdr:cNvSpPr/>
      </xdr:nvSpPr>
      <xdr:spPr>
        <a:xfrm>
          <a:off x="1" y="0"/>
          <a:ext cx="3155576" cy="2393576"/>
        </a:xfrm>
        <a:custGeom>
          <a:avLst/>
          <a:gdLst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78480 w 5707380"/>
            <a:gd name="csY3" fmla="*/ 211836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2103120 w 5707380"/>
            <a:gd name="csY4" fmla="*/ 351282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518660 w 5707380"/>
            <a:gd name="csY2" fmla="*/ 177546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032760 w 5707380"/>
            <a:gd name="csY3" fmla="*/ 21717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3543300 w 5707380"/>
            <a:gd name="csY3" fmla="*/ 195834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4861560 w 5707380"/>
            <a:gd name="csY2" fmla="*/ 1805940 h 4053840"/>
            <a:gd name="csX3" fmla="*/ 2857500 w 5707380"/>
            <a:gd name="csY3" fmla="*/ 2514600 h 4053840"/>
            <a:gd name="csX4" fmla="*/ 1813560 w 5707380"/>
            <a:gd name="csY4" fmla="*/ 3268980 h 4053840"/>
            <a:gd name="csX5" fmla="*/ 7620 w 5707380"/>
            <a:gd name="csY5" fmla="*/ 4053840 h 4053840"/>
            <a:gd name="csX6" fmla="*/ 0 w 5707380"/>
            <a:gd name="csY6" fmla="*/ 0 h 4053840"/>
            <a:gd name="csX0" fmla="*/ 0 w 5707380"/>
            <a:gd name="csY0" fmla="*/ 0 h 4123853"/>
            <a:gd name="csX1" fmla="*/ 5707380 w 5707380"/>
            <a:gd name="csY1" fmla="*/ 7620 h 4123853"/>
            <a:gd name="csX2" fmla="*/ 4861560 w 5707380"/>
            <a:gd name="csY2" fmla="*/ 1805940 h 4123853"/>
            <a:gd name="csX3" fmla="*/ 2857500 w 5707380"/>
            <a:gd name="csY3" fmla="*/ 2514600 h 4123853"/>
            <a:gd name="csX4" fmla="*/ 7620 w 5707380"/>
            <a:gd name="csY4" fmla="*/ 4053840 h 4123853"/>
            <a:gd name="csX5" fmla="*/ 0 w 5707380"/>
            <a:gd name="csY5" fmla="*/ 0 h 4123853"/>
            <a:gd name="csX0" fmla="*/ 0 w 5769774"/>
            <a:gd name="csY0" fmla="*/ 0 h 4123853"/>
            <a:gd name="csX1" fmla="*/ 5707380 w 5769774"/>
            <a:gd name="csY1" fmla="*/ 7620 h 4123853"/>
            <a:gd name="csX2" fmla="*/ 2857500 w 5769774"/>
            <a:gd name="csY2" fmla="*/ 2514600 h 4123853"/>
            <a:gd name="csX3" fmla="*/ 7620 w 5769774"/>
            <a:gd name="csY3" fmla="*/ 4053840 h 4123853"/>
            <a:gd name="csX4" fmla="*/ 0 w 5769774"/>
            <a:gd name="csY4" fmla="*/ 0 h 4123853"/>
            <a:gd name="csX0" fmla="*/ 0 w 5769774"/>
            <a:gd name="csY0" fmla="*/ 0 h 4053840"/>
            <a:gd name="csX1" fmla="*/ 5707380 w 5769774"/>
            <a:gd name="csY1" fmla="*/ 7620 h 4053840"/>
            <a:gd name="csX2" fmla="*/ 2857500 w 5769774"/>
            <a:gd name="csY2" fmla="*/ 2514600 h 4053840"/>
            <a:gd name="csX3" fmla="*/ 7620 w 5769774"/>
            <a:gd name="csY3" fmla="*/ 4053840 h 4053840"/>
            <a:gd name="csX4" fmla="*/ 0 w 5769774"/>
            <a:gd name="csY4" fmla="*/ 0 h 4053840"/>
            <a:gd name="csX0" fmla="*/ 0 w 5761282"/>
            <a:gd name="csY0" fmla="*/ 0 h 4053840"/>
            <a:gd name="csX1" fmla="*/ 5707380 w 5761282"/>
            <a:gd name="csY1" fmla="*/ 7620 h 4053840"/>
            <a:gd name="csX2" fmla="*/ 2423160 w 5761282"/>
            <a:gd name="csY2" fmla="*/ 1805940 h 4053840"/>
            <a:gd name="csX3" fmla="*/ 7620 w 5761282"/>
            <a:gd name="csY3" fmla="*/ 4053840 h 4053840"/>
            <a:gd name="csX4" fmla="*/ 0 w 5761282"/>
            <a:gd name="csY4" fmla="*/ 0 h 4053840"/>
            <a:gd name="csX0" fmla="*/ 0 w 5759697"/>
            <a:gd name="csY0" fmla="*/ 0 h 4053840"/>
            <a:gd name="csX1" fmla="*/ 5707380 w 5759697"/>
            <a:gd name="csY1" fmla="*/ 7620 h 4053840"/>
            <a:gd name="csX2" fmla="*/ 2423160 w 5759697"/>
            <a:gd name="csY2" fmla="*/ 1805940 h 4053840"/>
            <a:gd name="csX3" fmla="*/ 7620 w 5759697"/>
            <a:gd name="csY3" fmla="*/ 4053840 h 4053840"/>
            <a:gd name="csX4" fmla="*/ 0 w 5759697"/>
            <a:gd name="csY4" fmla="*/ 0 h 4053840"/>
            <a:gd name="csX0" fmla="*/ 0 w 5759697"/>
            <a:gd name="csY0" fmla="*/ 0 h 4053840"/>
            <a:gd name="csX1" fmla="*/ 5707380 w 5759697"/>
            <a:gd name="csY1" fmla="*/ 7620 h 4053840"/>
            <a:gd name="csX2" fmla="*/ 2423160 w 5759697"/>
            <a:gd name="csY2" fmla="*/ 1805940 h 4053840"/>
            <a:gd name="csX3" fmla="*/ 7620 w 5759697"/>
            <a:gd name="csY3" fmla="*/ 4053840 h 4053840"/>
            <a:gd name="csX4" fmla="*/ 0 w 5759697"/>
            <a:gd name="csY4" fmla="*/ 0 h 4053840"/>
            <a:gd name="csX0" fmla="*/ 0 w 5765749"/>
            <a:gd name="csY0" fmla="*/ 0 h 4053840"/>
            <a:gd name="csX1" fmla="*/ 5707380 w 5765749"/>
            <a:gd name="csY1" fmla="*/ 7620 h 4053840"/>
            <a:gd name="csX2" fmla="*/ 2423160 w 5765749"/>
            <a:gd name="csY2" fmla="*/ 1805940 h 4053840"/>
            <a:gd name="csX3" fmla="*/ 7620 w 5765749"/>
            <a:gd name="csY3" fmla="*/ 4053840 h 4053840"/>
            <a:gd name="csX4" fmla="*/ 0 w 5765749"/>
            <a:gd name="csY4" fmla="*/ 0 h 4053840"/>
            <a:gd name="csX0" fmla="*/ 0 w 5765749"/>
            <a:gd name="csY0" fmla="*/ 0 h 4053840"/>
            <a:gd name="csX1" fmla="*/ 5707380 w 5765749"/>
            <a:gd name="csY1" fmla="*/ 7620 h 4053840"/>
            <a:gd name="csX2" fmla="*/ 2423161 w 5765749"/>
            <a:gd name="csY2" fmla="*/ 1623060 h 4053840"/>
            <a:gd name="csX3" fmla="*/ 7620 w 5765749"/>
            <a:gd name="csY3" fmla="*/ 4053840 h 4053840"/>
            <a:gd name="csX4" fmla="*/ 0 w 5765749"/>
            <a:gd name="csY4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2423161 w 5707380"/>
            <a:gd name="csY2" fmla="*/ 1623060 h 4053840"/>
            <a:gd name="csX3" fmla="*/ 7620 w 5707380"/>
            <a:gd name="csY3" fmla="*/ 4053840 h 4053840"/>
            <a:gd name="csX4" fmla="*/ 0 w 5707380"/>
            <a:gd name="csY4" fmla="*/ 0 h 4053840"/>
            <a:gd name="csX0" fmla="*/ 0 w 5707380"/>
            <a:gd name="csY0" fmla="*/ 0 h 4053840"/>
            <a:gd name="csX1" fmla="*/ 5707380 w 5707380"/>
            <a:gd name="csY1" fmla="*/ 7620 h 4053840"/>
            <a:gd name="csX2" fmla="*/ 2423161 w 5707380"/>
            <a:gd name="csY2" fmla="*/ 1805940 h 4053840"/>
            <a:gd name="csX3" fmla="*/ 7620 w 5707380"/>
            <a:gd name="csY3" fmla="*/ 4053840 h 4053840"/>
            <a:gd name="csX4" fmla="*/ 0 w 5707380"/>
            <a:gd name="csY4" fmla="*/ 0 h 4053840"/>
            <a:gd name="csX0" fmla="*/ 0 w 5471161"/>
            <a:gd name="csY0" fmla="*/ 22860 h 4076700"/>
            <a:gd name="csX1" fmla="*/ 5471161 w 5471161"/>
            <a:gd name="csY1" fmla="*/ 0 h 4076700"/>
            <a:gd name="csX2" fmla="*/ 2423161 w 5471161"/>
            <a:gd name="csY2" fmla="*/ 1828800 h 4076700"/>
            <a:gd name="csX3" fmla="*/ 7620 w 5471161"/>
            <a:gd name="csY3" fmla="*/ 4076700 h 4076700"/>
            <a:gd name="csX4" fmla="*/ 0 w 5471161"/>
            <a:gd name="csY4" fmla="*/ 22860 h 4076700"/>
            <a:gd name="csX0" fmla="*/ 0 w 5486399"/>
            <a:gd name="csY0" fmla="*/ 0 h 4076700"/>
            <a:gd name="csX1" fmla="*/ 5486399 w 5486399"/>
            <a:gd name="csY1" fmla="*/ 0 h 4076700"/>
            <a:gd name="csX2" fmla="*/ 2438399 w 5486399"/>
            <a:gd name="csY2" fmla="*/ 1828800 h 4076700"/>
            <a:gd name="csX3" fmla="*/ 22858 w 5486399"/>
            <a:gd name="csY3" fmla="*/ 4076700 h 4076700"/>
            <a:gd name="csX4" fmla="*/ 0 w 5486399"/>
            <a:gd name="csY4" fmla="*/ 0 h 4076700"/>
            <a:gd name="csX0" fmla="*/ 0 w 5486399"/>
            <a:gd name="csY0" fmla="*/ 0 h 4206240"/>
            <a:gd name="csX1" fmla="*/ 5486399 w 5486399"/>
            <a:gd name="csY1" fmla="*/ 0 h 4206240"/>
            <a:gd name="csX2" fmla="*/ 2438399 w 5486399"/>
            <a:gd name="csY2" fmla="*/ 1828800 h 4206240"/>
            <a:gd name="csX3" fmla="*/ 0 w 5486399"/>
            <a:gd name="csY3" fmla="*/ 4206240 h 4206240"/>
            <a:gd name="csX4" fmla="*/ 0 w 5486399"/>
            <a:gd name="csY4" fmla="*/ 0 h 42062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486399" h="4206240">
              <a:moveTo>
                <a:pt x="0" y="0"/>
              </a:moveTo>
              <a:lnTo>
                <a:pt x="5486399" y="0"/>
              </a:lnTo>
              <a:cubicBezTo>
                <a:pt x="4149089" y="1485900"/>
                <a:pt x="3639819" y="819150"/>
                <a:pt x="2438399" y="1828800"/>
              </a:cubicBezTo>
              <a:cubicBezTo>
                <a:pt x="1766569" y="2401570"/>
                <a:pt x="1588770" y="4046220"/>
                <a:pt x="0" y="4206240"/>
              </a:cubicBezTo>
              <a:lnTo>
                <a:pt x="0" y="0"/>
              </a:lnTo>
              <a:close/>
            </a:path>
          </a:pathLst>
        </a:custGeom>
        <a:solidFill>
          <a:srgbClr val="C9A6C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2</xdr:col>
      <xdr:colOff>277906</xdr:colOff>
      <xdr:row>1</xdr:row>
      <xdr:rowOff>170329</xdr:rowOff>
    </xdr:from>
    <xdr:to>
      <xdr:col>25</xdr:col>
      <xdr:colOff>555811</xdr:colOff>
      <xdr:row>34</xdr:row>
      <xdr:rowOff>17929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7554623-D9A7-768D-B7AD-5DD4A7B137DA}"/>
            </a:ext>
          </a:extLst>
        </xdr:cNvPr>
        <xdr:cNvSpPr/>
      </xdr:nvSpPr>
      <xdr:spPr>
        <a:xfrm>
          <a:off x="1102659" y="349623"/>
          <a:ext cx="14298705" cy="5764306"/>
        </a:xfrm>
        <a:prstGeom prst="roundRect">
          <a:avLst>
            <a:gd name="adj" fmla="val 4207"/>
          </a:avLst>
        </a:prstGeom>
        <a:ln>
          <a:noFill/>
        </a:ln>
        <a:effectLst>
          <a:outerShdw blurRad="254000" dist="38100" dir="5400000" sx="101000" sy="101000" algn="t" rotWithShape="0">
            <a:prstClr val="black">
              <a:alpha val="77000"/>
            </a:prstClr>
          </a:out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84526</xdr:colOff>
      <xdr:row>4</xdr:row>
      <xdr:rowOff>27534</xdr:rowOff>
    </xdr:from>
    <xdr:to>
      <xdr:col>6</xdr:col>
      <xdr:colOff>559656</xdr:colOff>
      <xdr:row>10</xdr:row>
      <xdr:rowOff>12806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2B5CE7B9-C449-25BF-3D7D-6C117BD6E440}"/>
            </a:ext>
          </a:extLst>
        </xdr:cNvPr>
        <xdr:cNvGrpSpPr/>
      </xdr:nvGrpSpPr>
      <xdr:grpSpPr>
        <a:xfrm>
          <a:off x="1579951" y="751434"/>
          <a:ext cx="2246780" cy="1071122"/>
          <a:chOff x="2442244" y="941934"/>
          <a:chExt cx="2303930" cy="1061037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D09803F-F9CB-4851-A87F-993307BC05A2}"/>
              </a:ext>
            </a:extLst>
          </xdr:cNvPr>
          <xdr:cNvSpPr/>
        </xdr:nvSpPr>
        <xdr:spPr>
          <a:xfrm>
            <a:off x="2442244" y="941934"/>
            <a:ext cx="2303930" cy="1061037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800100" dist="50800" dir="5400000" algn="ctr" rotWithShape="0">
              <a:schemeClr val="accent5">
                <a:alpha val="1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6E5600B1-7870-4614-8520-BF46B6CFA267}"/>
              </a:ext>
            </a:extLst>
          </xdr:cNvPr>
          <xdr:cNvSpPr txBox="1"/>
        </xdr:nvSpPr>
        <xdr:spPr>
          <a:xfrm>
            <a:off x="2773938" y="1659111"/>
            <a:ext cx="1658470" cy="24204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IN" sz="1100" b="1">
                <a:solidFill>
                  <a:srgbClr val="51154A"/>
                </a:solidFill>
              </a:rPr>
              <a:t>Excess Return (Ann.)</a:t>
            </a:r>
          </a:p>
        </xdr:txBody>
      </xdr:sp>
      <xdr:sp macro="" textlink="'Solver Fixed Mix'!C15">
        <xdr:nvSpPr>
          <xdr:cNvPr id="14" name="TextBox 13">
            <a:extLst>
              <a:ext uri="{FF2B5EF4-FFF2-40B4-BE49-F238E27FC236}">
                <a16:creationId xmlns:a16="http://schemas.microsoft.com/office/drawing/2014/main" id="{D4C2A79C-9162-465A-9253-B8D0EAE2CC29}"/>
              </a:ext>
            </a:extLst>
          </xdr:cNvPr>
          <xdr:cNvSpPr txBox="1"/>
        </xdr:nvSpPr>
        <xdr:spPr>
          <a:xfrm>
            <a:off x="2456330" y="1076402"/>
            <a:ext cx="2262947" cy="53788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A16D5E0F-DC92-4F48-A373-7EE1F107A545}" type="TxLink">
              <a:rPr lang="en-US" sz="3200" b="0" i="0" u="none" strike="noStrike" baseline="0">
                <a:solidFill>
                  <a:srgbClr val="51154A"/>
                </a:solidFill>
                <a:latin typeface="Aptos Narrow"/>
                <a:ea typeface="+mn-ea"/>
                <a:cs typeface="+mn-cs"/>
              </a:rPr>
              <a:pPr marL="0" indent="0" algn="ctr"/>
              <a:t>5.63%</a:t>
            </a:fld>
            <a:endParaRPr lang="en-IN" sz="3200" b="0" i="0" u="none" strike="noStrike" baseline="0">
              <a:solidFill>
                <a:srgbClr val="51154A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83885</xdr:colOff>
      <xdr:row>11</xdr:row>
      <xdr:rowOff>57629</xdr:rowOff>
    </xdr:from>
    <xdr:to>
      <xdr:col>6</xdr:col>
      <xdr:colOff>559015</xdr:colOff>
      <xdr:row>17</xdr:row>
      <xdr:rowOff>48665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36ED323-9EEB-2555-1F9D-92BD657C3DE1}"/>
            </a:ext>
          </a:extLst>
        </xdr:cNvPr>
        <xdr:cNvGrpSpPr/>
      </xdr:nvGrpSpPr>
      <xdr:grpSpPr>
        <a:xfrm>
          <a:off x="1579310" y="2048354"/>
          <a:ext cx="2246780" cy="1076886"/>
          <a:chOff x="7560449" y="738947"/>
          <a:chExt cx="2303930" cy="1066801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09257D43-22AC-4912-A11F-0E17C3BC2A93}"/>
              </a:ext>
            </a:extLst>
          </xdr:cNvPr>
          <xdr:cNvSpPr/>
        </xdr:nvSpPr>
        <xdr:spPr>
          <a:xfrm>
            <a:off x="7560449" y="738947"/>
            <a:ext cx="2303930" cy="10668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800100" dist="50800" dir="5400000" algn="ctr" rotWithShape="0">
              <a:schemeClr val="accent5">
                <a:lumMod val="75000"/>
                <a:alpha val="1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'Solver Fixed Mix'!C26">
        <xdr:nvSpPr>
          <xdr:cNvPr id="18" name="TextBox 17">
            <a:extLst>
              <a:ext uri="{FF2B5EF4-FFF2-40B4-BE49-F238E27FC236}">
                <a16:creationId xmlns:a16="http://schemas.microsoft.com/office/drawing/2014/main" id="{9D8FF0D5-A0D6-4A62-B97C-8CEEEC118940}"/>
              </a:ext>
            </a:extLst>
          </xdr:cNvPr>
          <xdr:cNvSpPr txBox="1"/>
        </xdr:nvSpPr>
        <xdr:spPr>
          <a:xfrm>
            <a:off x="7560450" y="879181"/>
            <a:ext cx="2286000" cy="5020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541BD582-5183-4D4D-A3BD-0227C23FC4CD}" type="TxLink">
              <a:rPr lang="en-US" sz="3200" b="0" i="0" u="none" strike="noStrike" baseline="0">
                <a:solidFill>
                  <a:schemeClr val="accent5">
                    <a:lumMod val="7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1.32</a:t>
            </a:fld>
            <a:endParaRPr lang="en-IN" sz="3200" b="0" i="0" u="none" strike="noStrike" baseline="0">
              <a:solidFill>
                <a:schemeClr val="accent5">
                  <a:lumMod val="7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53DE881-B65E-40A2-BC87-90BCE2FC994E}"/>
              </a:ext>
            </a:extLst>
          </xdr:cNvPr>
          <xdr:cNvSpPr txBox="1"/>
        </xdr:nvSpPr>
        <xdr:spPr>
          <a:xfrm>
            <a:off x="7910074" y="1438196"/>
            <a:ext cx="1658470" cy="2478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r>
              <a:rPr lang="en-IN" sz="1100" b="1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Sharpe</a:t>
            </a:r>
            <a:r>
              <a:rPr lang="en-IN" sz="1100" b="1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 Ratio</a:t>
            </a:r>
            <a:endParaRPr lang="en-IN" sz="11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14</xdr:col>
      <xdr:colOff>537882</xdr:colOff>
      <xdr:row>3</xdr:row>
      <xdr:rowOff>179293</xdr:rowOff>
    </xdr:from>
    <xdr:to>
      <xdr:col>25</xdr:col>
      <xdr:colOff>125506</xdr:colOff>
      <xdr:row>17</xdr:row>
      <xdr:rowOff>35858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47C51F-AC8E-4831-BD9C-3CD5F12DE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560719</xdr:colOff>
      <xdr:row>18</xdr:row>
      <xdr:rowOff>125506</xdr:rowOff>
    </xdr:from>
    <xdr:to>
      <xdr:col>25</xdr:col>
      <xdr:colOff>107577</xdr:colOff>
      <xdr:row>32</xdr:row>
      <xdr:rowOff>98612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D4FEE-2D10-4D6F-9792-2AD38BBD0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251012</xdr:colOff>
      <xdr:row>4</xdr:row>
      <xdr:rowOff>8781</xdr:rowOff>
    </xdr:from>
    <xdr:to>
      <xdr:col>14</xdr:col>
      <xdr:colOff>224120</xdr:colOff>
      <xdr:row>17</xdr:row>
      <xdr:rowOff>71718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7D0DCD-0123-4091-83FB-E9C284DCA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80684</xdr:colOff>
      <xdr:row>18</xdr:row>
      <xdr:rowOff>161365</xdr:rowOff>
    </xdr:from>
    <xdr:to>
      <xdr:col>14</xdr:col>
      <xdr:colOff>233083</xdr:colOff>
      <xdr:row>32</xdr:row>
      <xdr:rowOff>62753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E028A8C1-054B-4CAB-A471-3A6360FB6246}"/>
            </a:ext>
          </a:extLst>
        </xdr:cNvPr>
        <xdr:cNvGrpSpPr/>
      </xdr:nvGrpSpPr>
      <xdr:grpSpPr>
        <a:xfrm>
          <a:off x="1576109" y="3418915"/>
          <a:ext cx="6648449" cy="2435038"/>
          <a:chOff x="17898685" y="1906948"/>
          <a:chExt cx="4572000" cy="2836745"/>
        </a:xfrm>
        <a:effectLst>
          <a:outerShdw blurRad="800100" dist="50800" dir="2700000" algn="ctr" rotWithShape="0">
            <a:srgbClr val="4472C4">
              <a:alpha val="10000"/>
            </a:srgbClr>
          </a:outerShdw>
        </a:effectLst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54519DA3-B753-2E54-5DDA-6D01C952D43E}"/>
              </a:ext>
            </a:extLst>
          </xdr:cNvPr>
          <xdr:cNvGraphicFramePr/>
        </xdr:nvGraphicFramePr>
        <xdr:xfrm>
          <a:off x="17898685" y="1906948"/>
          <a:ext cx="4572000" cy="28367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C97D61AD-D6A2-1B3D-DAA9-E88762977418}"/>
              </a:ext>
            </a:extLst>
          </xdr:cNvPr>
          <xdr:cNvCxnSpPr/>
        </xdr:nvCxnSpPr>
        <xdr:spPr>
          <a:xfrm>
            <a:off x="20343981" y="2499589"/>
            <a:ext cx="0" cy="1360966"/>
          </a:xfrm>
          <a:prstGeom prst="line">
            <a:avLst/>
          </a:prstGeom>
          <a:ln>
            <a:solidFill>
              <a:srgbClr val="4472C4"/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23D3EAE1-FA1B-0A9A-7C9A-C38EA4A03A03}"/>
              </a:ext>
            </a:extLst>
          </xdr:cNvPr>
          <xdr:cNvCxnSpPr/>
        </xdr:nvCxnSpPr>
        <xdr:spPr>
          <a:xfrm flipH="1">
            <a:off x="18423234" y="3187188"/>
            <a:ext cx="3810001" cy="0"/>
          </a:xfrm>
          <a:prstGeom prst="line">
            <a:avLst/>
          </a:prstGeom>
          <a:ln>
            <a:solidFill>
              <a:srgbClr val="4472C4"/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7</xdr:col>
      <xdr:colOff>530772</xdr:colOff>
      <xdr:row>30</xdr:row>
      <xdr:rowOff>135283</xdr:rowOff>
    </xdr:from>
    <xdr:to>
      <xdr:col>10</xdr:col>
      <xdr:colOff>146442</xdr:colOff>
      <xdr:row>32</xdr:row>
      <xdr:rowOff>15044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FE054C1-F265-AF59-C346-C5A589C25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08938" y="5653214"/>
          <a:ext cx="1444470" cy="247623"/>
        </a:xfrm>
        <a:prstGeom prst="rect">
          <a:avLst/>
        </a:prstGeom>
      </xdr:spPr>
    </xdr:pic>
    <xdr:clientData/>
  </xdr:twoCellAnchor>
  <xdr:twoCellAnchor>
    <xdr:from>
      <xdr:col>7</xdr:col>
      <xdr:colOff>536862</xdr:colOff>
      <xdr:row>30</xdr:row>
      <xdr:rowOff>135081</xdr:rowOff>
    </xdr:from>
    <xdr:to>
      <xdr:col>8</xdr:col>
      <xdr:colOff>228599</xdr:colOff>
      <xdr:row>32</xdr:row>
      <xdr:rowOff>6927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2206D7C-D74C-05DF-305C-D049EA14BB5C}"/>
            </a:ext>
          </a:extLst>
        </xdr:cNvPr>
        <xdr:cNvSpPr/>
      </xdr:nvSpPr>
      <xdr:spPr>
        <a:xfrm>
          <a:off x="4513117" y="5642263"/>
          <a:ext cx="301337" cy="23899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65808</xdr:colOff>
      <xdr:row>30</xdr:row>
      <xdr:rowOff>155863</xdr:rowOff>
    </xdr:from>
    <xdr:to>
      <xdr:col>9</xdr:col>
      <xdr:colOff>367145</xdr:colOff>
      <xdr:row>32</xdr:row>
      <xdr:rowOff>27709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7AADBE2-7B03-406F-8522-C35381F6AC69}"/>
            </a:ext>
          </a:extLst>
        </xdr:cNvPr>
        <xdr:cNvSpPr/>
      </xdr:nvSpPr>
      <xdr:spPr>
        <a:xfrm>
          <a:off x="5261263" y="5663045"/>
          <a:ext cx="301337" cy="23899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128154</xdr:colOff>
      <xdr:row>31</xdr:row>
      <xdr:rowOff>48490</xdr:rowOff>
    </xdr:from>
    <xdr:to>
      <xdr:col>8</xdr:col>
      <xdr:colOff>193963</xdr:colOff>
      <xdr:row>31</xdr:row>
      <xdr:rowOff>114299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F2BBE3F-A092-D353-76C7-9630C7B445FC}"/>
            </a:ext>
          </a:extLst>
        </xdr:cNvPr>
        <xdr:cNvSpPr/>
      </xdr:nvSpPr>
      <xdr:spPr>
        <a:xfrm>
          <a:off x="4714009" y="5739245"/>
          <a:ext cx="65809" cy="65809"/>
        </a:xfrm>
        <a:prstGeom prst="rect">
          <a:avLst/>
        </a:prstGeom>
        <a:solidFill>
          <a:srgbClr val="4472C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266700</xdr:colOff>
      <xdr:row>31</xdr:row>
      <xdr:rowOff>48490</xdr:rowOff>
    </xdr:from>
    <xdr:to>
      <xdr:col>9</xdr:col>
      <xdr:colOff>332509</xdr:colOff>
      <xdr:row>31</xdr:row>
      <xdr:rowOff>114299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E9CCBBD7-673F-4371-A89A-DDDBB1A2610D}"/>
            </a:ext>
          </a:extLst>
        </xdr:cNvPr>
        <xdr:cNvSpPr/>
      </xdr:nvSpPr>
      <xdr:spPr>
        <a:xfrm>
          <a:off x="5462155" y="5739245"/>
          <a:ext cx="65809" cy="65809"/>
        </a:xfrm>
        <a:prstGeom prst="ellipse">
          <a:avLst/>
        </a:prstGeom>
        <a:solidFill>
          <a:srgbClr val="934D8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223161</xdr:colOff>
      <xdr:row>2</xdr:row>
      <xdr:rowOff>52168</xdr:rowOff>
    </xdr:from>
    <xdr:to>
      <xdr:col>13</xdr:col>
      <xdr:colOff>563739</xdr:colOff>
      <xdr:row>20</xdr:row>
      <xdr:rowOff>180535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05BBA-09B5-EF73-8D7C-826B19EC5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2807" y="233876"/>
          <a:ext cx="4607778" cy="3399106"/>
        </a:xfrm>
        <a:prstGeom prst="rect">
          <a:avLst/>
        </a:prstGeom>
      </xdr:spPr>
    </xdr:pic>
    <xdr:clientData/>
  </xdr:twoCellAnchor>
  <xdr:twoCellAnchor editAs="oneCell">
    <xdr:from>
      <xdr:col>6</xdr:col>
      <xdr:colOff>511399</xdr:colOff>
      <xdr:row>28</xdr:row>
      <xdr:rowOff>1172</xdr:rowOff>
    </xdr:from>
    <xdr:to>
      <xdr:col>14</xdr:col>
      <xdr:colOff>239985</xdr:colOff>
      <xdr:row>46</xdr:row>
      <xdr:rowOff>85048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F2236C-C3FD-FFC0-788D-8F800E15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1045" y="3817034"/>
          <a:ext cx="4605386" cy="33546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4</xdr:row>
      <xdr:rowOff>0</xdr:rowOff>
    </xdr:from>
    <xdr:to>
      <xdr:col>28</xdr:col>
      <xdr:colOff>327660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CF73A-236F-4061-856E-10931BB4B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18</xdr:col>
      <xdr:colOff>139700</xdr:colOff>
      <xdr:row>23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8697BA-FEAD-D9EF-AC47-B487CF1E6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18</xdr:col>
      <xdr:colOff>139700</xdr:colOff>
      <xdr:row>43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0E6B2F-A4B6-4FC7-9350-71B4C3B59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18</xdr:col>
      <xdr:colOff>139700</xdr:colOff>
      <xdr:row>63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CC6862-9331-4FAC-9C49-793010258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28</xdr:row>
      <xdr:rowOff>0</xdr:rowOff>
    </xdr:from>
    <xdr:to>
      <xdr:col>28</xdr:col>
      <xdr:colOff>475130</xdr:colOff>
      <xdr:row>43</xdr:row>
      <xdr:rowOff>53340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4D17D18-0DFE-4682-8529-5026E86DF237}"/>
            </a:ext>
          </a:extLst>
        </xdr:cNvPr>
        <xdr:cNvSpPr/>
      </xdr:nvSpPr>
      <xdr:spPr>
        <a:xfrm>
          <a:off x="21633180" y="5303520"/>
          <a:ext cx="2303930" cy="27965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800100" dist="50800" dir="5400000" algn="ctr" rotWithShape="0">
            <a:schemeClr val="accent5">
              <a:lumMod val="40000"/>
              <a:lumOff val="60000"/>
              <a:alpha val="39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</xdr:colOff>
      <xdr:row>28</xdr:row>
      <xdr:rowOff>62753</xdr:rowOff>
    </xdr:from>
    <xdr:to>
      <xdr:col>24</xdr:col>
      <xdr:colOff>0</xdr:colOff>
      <xdr:row>43</xdr:row>
      <xdr:rowOff>80682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F6669-7F89-42AF-058B-D737CF0D8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488576</xdr:colOff>
      <xdr:row>9</xdr:row>
      <xdr:rowOff>58270</xdr:rowOff>
    </xdr:from>
    <xdr:to>
      <xdr:col>26</xdr:col>
      <xdr:colOff>183776</xdr:colOff>
      <xdr:row>24</xdr:row>
      <xdr:rowOff>112058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6A333BF-674B-74F6-47A2-36C376A3B885}"/>
            </a:ext>
          </a:extLst>
        </xdr:cNvPr>
        <xdr:cNvGrpSpPr/>
      </xdr:nvGrpSpPr>
      <xdr:grpSpPr>
        <a:xfrm>
          <a:off x="18890876" y="1868020"/>
          <a:ext cx="4686300" cy="2768413"/>
          <a:chOff x="17868802" y="1906948"/>
          <a:chExt cx="4572000" cy="2836745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14815D43-4D3F-2AEC-4A86-60D21CF5CDCE}"/>
              </a:ext>
            </a:extLst>
          </xdr:cNvPr>
          <xdr:cNvGraphicFramePr/>
        </xdr:nvGraphicFramePr>
        <xdr:xfrm>
          <a:off x="17868802" y="1906948"/>
          <a:ext cx="4572000" cy="28367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FD2122EA-57D5-9CB6-8B5E-4D3714FA0A90}"/>
              </a:ext>
            </a:extLst>
          </xdr:cNvPr>
          <xdr:cNvCxnSpPr/>
        </xdr:nvCxnSpPr>
        <xdr:spPr>
          <a:xfrm>
            <a:off x="20261045" y="2397878"/>
            <a:ext cx="0" cy="1769165"/>
          </a:xfrm>
          <a:prstGeom prst="line">
            <a:avLst/>
          </a:prstGeom>
          <a:ln>
            <a:solidFill>
              <a:srgbClr val="4472C4"/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33167B59-E784-4EC3-B1D4-ADA3E1B5C869}"/>
              </a:ext>
            </a:extLst>
          </xdr:cNvPr>
          <xdr:cNvCxnSpPr/>
        </xdr:nvCxnSpPr>
        <xdr:spPr>
          <a:xfrm flipH="1">
            <a:off x="18625676" y="3233529"/>
            <a:ext cx="3543427" cy="0"/>
          </a:xfrm>
          <a:prstGeom prst="line">
            <a:avLst/>
          </a:prstGeom>
          <a:ln>
            <a:solidFill>
              <a:srgbClr val="4472C4"/>
            </a:solidFill>
            <a:prstDash val="sys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19B53-7C45-4E04-AFAE-E16A50BE21BC}" name="Table1" displayName="Table1" ref="A5:D1212" totalsRowShown="0">
  <autoFilter ref="A5:D1212" xr:uid="{64019B53-7C45-4E04-AFAE-E16A50BE21BC}"/>
  <tableColumns count="4">
    <tableColumn id="1" xr3:uid="{95E2D0F3-D8F5-4AF5-BE06-BCEB0E4898D3}" name="Fund" dataDxfId="16"/>
    <tableColumn id="2" xr3:uid="{127EF0DA-94F1-4108-B245-44D837858FB8}" name="Benchmark" dataDxfId="15" dataCellStyle="Input">
      <calculatedColumnFormula>Constituents!E5/Constituents!E$5 -1</calculatedColumnFormula>
    </tableColumn>
    <tableColumn id="3" xr3:uid="{EB06018D-D91A-4135-95C6-B56D3D990C1A}" name="Large &amp; Mid Cap, Conservative Hybrid, ESG" dataDxfId="14" dataCellStyle="Percent">
      <calculatedColumnFormula>'Solver Fixed Mix'!J3/'Solver Fixed Mix'!J$3 -1</calculatedColumnFormula>
    </tableColumn>
    <tableColumn id="4" xr3:uid="{EDA2AF8E-AE1F-43EE-82AD-7307340066B3}" name="Portfolio - NIFTY 500" dataDxfId="13" dataCellStyle="Input">
      <calculatedColumnFormula>C6-B6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29669D-F206-4685-93F6-B81C0DD0BC23}" name="Table2" displayName="Table2" ref="F251:H1212" totalsRowShown="0">
  <autoFilter ref="F251:H1212" xr:uid="{2729669D-F206-4685-93F6-B81C0DD0BC23}"/>
  <tableColumns count="3">
    <tableColumn id="1" xr3:uid="{6FB92A3C-9A81-4151-913C-68B248A64855}" name="Column1" dataDxfId="12">
      <calculatedColumnFormula>A252</calculatedColumnFormula>
    </tableColumn>
    <tableColumn id="2" xr3:uid="{A2924832-0D29-4DF3-B591-74CC4C0718A4}" name="NIFTY 500" dataDxfId="11" dataCellStyle="Percent">
      <calculatedColumnFormula>(Constituents!E251/Constituents!E6)-1</calculatedColumnFormula>
    </tableColumn>
    <tableColumn id="3" xr3:uid="{CF4BAD73-962E-443B-A35E-B77CD575E74E}" name="Portfolio" dataDxfId="10" dataCellStyle="Percent">
      <calculatedColumnFormula>('Solver Fixed Mix'!J249/'Solver Fixed Mix'!J4) -1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2EE6DC-EE65-4833-8437-4C3407AEFD30}" name="Table3" displayName="Table3" ref="T6:V8" totalsRowShown="0" headerRowDxfId="9" headerRowBorderDxfId="7" tableBorderDxfId="8">
  <autoFilter ref="T6:V8" xr:uid="{452EE6DC-EE65-4833-8437-4C3407AEFD30}"/>
  <tableColumns count="3">
    <tableColumn id="1" xr3:uid="{0741D95F-D755-453F-8D2A-35DA11A9357F}" name="Name"/>
    <tableColumn id="2" xr3:uid="{8912C153-6C79-4457-8BE6-172A391E859E}" name="Standard Deviation" dataDxfId="6" dataCellStyle="Percent">
      <calculatedColumnFormula>'Solver Fixed Mix'!C24</calculatedColumnFormula>
    </tableColumn>
    <tableColumn id="3" xr3:uid="{84F5A42A-5D90-4F26-BCC2-5EB4921FEF22}" name="Returns" dataDxfId="5" dataCellStyle="Percent">
      <calculatedColumnFormula>'Solver Fixed Mix'!C13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BEC72E-0291-4A5D-8B67-BD427E0C3A61}" name="Table5" displayName="Table5" ref="T27:V28" totalsRowShown="0" headerRowDxfId="4" tableBorderDxfId="3" dataCellStyle="Input">
  <autoFilter ref="T27:V28" xr:uid="{82BEC72E-0291-4A5D-8B67-BD427E0C3A61}"/>
  <tableColumns count="3">
    <tableColumn id="1" xr3:uid="{C0A7CC9B-CB2A-4CA4-B0E2-E23C5BF56106}" name="L&amp;MC" dataDxfId="2" dataCellStyle="Input">
      <calculatedColumnFormula>'Solver Fixed Mix'!A3</calculatedColumnFormula>
    </tableColumn>
    <tableColumn id="2" xr3:uid="{92CAF17B-DF66-4B66-ABE4-AFD885443429}" name="Cons Hyb" dataDxfId="1" dataCellStyle="Input">
      <calculatedColumnFormula>'Solver Fixed Mix'!B3</calculatedColumnFormula>
    </tableColumn>
    <tableColumn id="3" xr3:uid="{86BF3B90-1BCD-49DB-8F68-421F8C17078F}" name="ESG" dataDxfId="0" dataCellStyle="Input">
      <calculatedColumnFormula>'Solver Fixed Mix'!C3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EFB4-F96D-4FE1-9A45-BC557FD2C93B}">
  <dimension ref="A1"/>
  <sheetViews>
    <sheetView zoomScale="85" zoomScaleNormal="85" workbookViewId="0">
      <selection activeCell="L46" sqref="L46"/>
    </sheetView>
  </sheetViews>
  <sheetFormatPr defaultColWidth="8.85546875" defaultRowHeight="14.45"/>
  <cols>
    <col min="1" max="1" width="4.7109375" style="52" customWidth="1"/>
    <col min="2" max="16384" width="8.85546875" style="5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1DB2-84FD-40E7-97DC-A9DA42845448}">
  <dimension ref="A1:K1211"/>
  <sheetViews>
    <sheetView workbookViewId="0">
      <selection activeCell="A16" sqref="A16"/>
    </sheetView>
  </sheetViews>
  <sheetFormatPr defaultRowHeight="14.45"/>
  <cols>
    <col min="1" max="1" width="13" style="2" customWidth="1"/>
    <col min="2" max="4" width="25.28515625" bestFit="1" customWidth="1"/>
    <col min="5" max="5" width="27.42578125" customWidth="1"/>
    <col min="7" max="7" width="14" customWidth="1"/>
    <col min="8" max="10" width="25.28515625" bestFit="1" customWidth="1"/>
    <col min="11" max="11" width="27.7109375" customWidth="1"/>
  </cols>
  <sheetData>
    <row r="1" spans="1:11">
      <c r="A1" s="61" t="s">
        <v>0</v>
      </c>
      <c r="B1" s="61"/>
      <c r="C1" s="61"/>
      <c r="D1" s="61"/>
      <c r="E1" s="61"/>
      <c r="G1" s="61" t="s">
        <v>1</v>
      </c>
      <c r="H1" s="61"/>
      <c r="I1" s="61"/>
      <c r="J1" s="61"/>
      <c r="K1" s="61"/>
    </row>
    <row r="2" spans="1:11" hidden="1">
      <c r="A2" s="60"/>
      <c r="B2" s="4" t="s">
        <v>2</v>
      </c>
      <c r="C2" s="4" t="s">
        <v>2</v>
      </c>
      <c r="D2" s="4" t="s">
        <v>2</v>
      </c>
      <c r="G2" s="60"/>
      <c r="H2" s="4" t="s">
        <v>2</v>
      </c>
      <c r="I2" s="4" t="s">
        <v>2</v>
      </c>
      <c r="J2" s="4" t="s">
        <v>2</v>
      </c>
    </row>
    <row r="3" spans="1:11">
      <c r="A3" s="10" t="s">
        <v>3</v>
      </c>
      <c r="B3" s="11" t="s">
        <v>4</v>
      </c>
      <c r="C3" s="11" t="s">
        <v>5</v>
      </c>
      <c r="D3" s="11" t="s">
        <v>6</v>
      </c>
      <c r="E3" s="11" t="s">
        <v>7</v>
      </c>
      <c r="G3" s="10" t="s">
        <v>3</v>
      </c>
      <c r="H3" s="11" t="s">
        <v>4</v>
      </c>
      <c r="I3" s="11" t="s">
        <v>5</v>
      </c>
      <c r="J3" s="11" t="s">
        <v>6</v>
      </c>
      <c r="K3" s="11" t="s">
        <v>7</v>
      </c>
    </row>
    <row r="4" spans="1:11" ht="43.15">
      <c r="A4" s="10" t="s">
        <v>8</v>
      </c>
      <c r="B4" s="12" t="s">
        <v>9</v>
      </c>
      <c r="C4" s="12" t="s">
        <v>10</v>
      </c>
      <c r="D4" s="12" t="s">
        <v>11</v>
      </c>
      <c r="E4" s="11" t="s">
        <v>12</v>
      </c>
      <c r="G4" s="10" t="s">
        <v>8</v>
      </c>
      <c r="H4" s="12" t="s">
        <v>9</v>
      </c>
      <c r="I4" s="12" t="s">
        <v>10</v>
      </c>
      <c r="J4" s="12" t="s">
        <v>11</v>
      </c>
      <c r="K4" s="11" t="s">
        <v>12</v>
      </c>
    </row>
    <row r="5" spans="1:11">
      <c r="A5" s="13">
        <v>44141</v>
      </c>
      <c r="B5">
        <v>50.77</v>
      </c>
      <c r="C5">
        <v>99.538200000000003</v>
      </c>
      <c r="D5">
        <v>10.0365</v>
      </c>
      <c r="E5">
        <v>10033.5</v>
      </c>
      <c r="G5" s="13">
        <v>44141</v>
      </c>
    </row>
    <row r="6" spans="1:11">
      <c r="A6" s="13">
        <v>44144</v>
      </c>
      <c r="B6">
        <v>51.32</v>
      </c>
      <c r="C6">
        <v>99.856099999999998</v>
      </c>
      <c r="D6">
        <v>10.0647</v>
      </c>
      <c r="E6">
        <v>10176.35</v>
      </c>
      <c r="G6" s="13">
        <v>44144</v>
      </c>
      <c r="H6" s="6">
        <f>B6/B5 -1</f>
        <v>1.0833169194406134E-2</v>
      </c>
      <c r="I6" s="6">
        <f t="shared" ref="I6:J6" si="0">C6/C5 -1</f>
        <v>3.1937487316426871E-3</v>
      </c>
      <c r="J6" s="6">
        <f t="shared" si="0"/>
        <v>2.809744432820116E-3</v>
      </c>
      <c r="K6" s="6">
        <f t="shared" ref="K6:K69" si="1">E6/E5 -1</f>
        <v>1.4237305028155678E-2</v>
      </c>
    </row>
    <row r="7" spans="1:11">
      <c r="A7" s="13">
        <v>44145</v>
      </c>
      <c r="B7">
        <v>51.28</v>
      </c>
      <c r="C7">
        <v>99.978499999999997</v>
      </c>
      <c r="D7">
        <v>10.0624</v>
      </c>
      <c r="E7">
        <v>10269</v>
      </c>
      <c r="G7" s="13">
        <v>44145</v>
      </c>
      <c r="H7" s="6">
        <f t="shared" ref="H7:H70" si="2">B7/B6 -1</f>
        <v>-7.7942322681212595E-4</v>
      </c>
      <c r="I7" s="6">
        <f t="shared" ref="I7:I70" si="3">C7/C6 -1</f>
        <v>1.2257638742150245E-3</v>
      </c>
      <c r="J7" s="6">
        <f t="shared" ref="J7:K70" si="4">D7/D6 -1</f>
        <v>-2.2852146611418434E-4</v>
      </c>
      <c r="K7" s="6">
        <f t="shared" si="1"/>
        <v>9.1044431451354768E-3</v>
      </c>
    </row>
    <row r="8" spans="1:11">
      <c r="A8" s="13">
        <v>44146</v>
      </c>
      <c r="B8">
        <v>51.73</v>
      </c>
      <c r="C8">
        <v>100.1093</v>
      </c>
      <c r="D8">
        <v>10.1112</v>
      </c>
      <c r="E8">
        <v>10356.5</v>
      </c>
      <c r="G8" s="13">
        <v>44146</v>
      </c>
      <c r="H8" s="6">
        <f t="shared" si="2"/>
        <v>8.7753510140404778E-3</v>
      </c>
      <c r="I8" s="6">
        <f t="shared" si="3"/>
        <v>1.3082812804754429E-3</v>
      </c>
      <c r="J8" s="6">
        <f t="shared" si="4"/>
        <v>4.8497376371441359E-3</v>
      </c>
      <c r="K8" s="6">
        <f t="shared" si="1"/>
        <v>8.5207907293796126E-3</v>
      </c>
    </row>
    <row r="9" spans="1:11">
      <c r="A9" s="13">
        <v>44147</v>
      </c>
      <c r="B9">
        <v>51.78</v>
      </c>
      <c r="C9">
        <v>100.1619</v>
      </c>
      <c r="D9">
        <v>10.163500000000001</v>
      </c>
      <c r="E9">
        <v>10342.700000000001</v>
      </c>
      <c r="G9" s="13">
        <v>44147</v>
      </c>
      <c r="H9" s="6">
        <f t="shared" si="2"/>
        <v>9.6655712352600176E-4</v>
      </c>
      <c r="I9" s="6">
        <f t="shared" si="3"/>
        <v>5.2542570969937863E-4</v>
      </c>
      <c r="J9" s="6">
        <f t="shared" si="4"/>
        <v>5.1724820001584071E-3</v>
      </c>
      <c r="K9" s="6">
        <f t="shared" si="1"/>
        <v>-1.3324964997826205E-3</v>
      </c>
    </row>
    <row r="10" spans="1:11">
      <c r="A10" s="13">
        <v>44148</v>
      </c>
      <c r="B10">
        <v>51.99</v>
      </c>
      <c r="C10">
        <v>100.18940000000001</v>
      </c>
      <c r="D10">
        <v>10.198700000000001</v>
      </c>
      <c r="E10">
        <v>10387.200000000001</v>
      </c>
      <c r="G10" s="13">
        <v>44148</v>
      </c>
      <c r="H10" s="6">
        <f t="shared" si="2"/>
        <v>4.0556199304750962E-3</v>
      </c>
      <c r="I10" s="6">
        <f t="shared" si="3"/>
        <v>2.7455549465416063E-4</v>
      </c>
      <c r="J10" s="6">
        <f t="shared" si="4"/>
        <v>3.4633738377527479E-3</v>
      </c>
      <c r="K10" s="6">
        <f t="shared" si="1"/>
        <v>4.3025515581038842E-3</v>
      </c>
    </row>
    <row r="11" spans="1:11">
      <c r="A11" s="13">
        <v>44152</v>
      </c>
      <c r="B11">
        <v>52.94</v>
      </c>
      <c r="C11">
        <v>100.65089999999999</v>
      </c>
      <c r="D11">
        <v>10.306699999999999</v>
      </c>
      <c r="E11">
        <v>10524</v>
      </c>
      <c r="G11" s="13">
        <v>44152</v>
      </c>
      <c r="H11" s="6">
        <f t="shared" si="2"/>
        <v>1.8272744758607296E-2</v>
      </c>
      <c r="I11" s="6">
        <f t="shared" si="3"/>
        <v>4.6062757137979027E-3</v>
      </c>
      <c r="J11" s="6">
        <f t="shared" si="4"/>
        <v>1.0589584947100938E-2</v>
      </c>
      <c r="K11" s="6">
        <f t="shared" si="1"/>
        <v>1.3170055452865093E-2</v>
      </c>
    </row>
    <row r="12" spans="1:11">
      <c r="A12" s="13">
        <v>44153</v>
      </c>
      <c r="B12">
        <v>53.22</v>
      </c>
      <c r="C12">
        <v>100.8591</v>
      </c>
      <c r="D12">
        <v>10.3592</v>
      </c>
      <c r="E12">
        <v>10588.35</v>
      </c>
      <c r="G12" s="13">
        <v>44153</v>
      </c>
      <c r="H12" s="6">
        <f t="shared" si="2"/>
        <v>5.2890064223649613E-3</v>
      </c>
      <c r="I12" s="6">
        <f t="shared" si="3"/>
        <v>2.0685358998280279E-3</v>
      </c>
      <c r="J12" s="6">
        <f t="shared" si="4"/>
        <v>5.0937739528655879E-3</v>
      </c>
      <c r="K12" s="6">
        <f t="shared" si="1"/>
        <v>6.114595210946483E-3</v>
      </c>
    </row>
    <row r="13" spans="1:11">
      <c r="A13" s="13">
        <v>44154</v>
      </c>
      <c r="B13">
        <v>52.72</v>
      </c>
      <c r="C13">
        <v>100.6276</v>
      </c>
      <c r="D13">
        <v>10.285</v>
      </c>
      <c r="E13">
        <v>10477.5</v>
      </c>
      <c r="G13" s="13">
        <v>44154</v>
      </c>
      <c r="H13" s="6">
        <f t="shared" si="2"/>
        <v>-9.3949642991356663E-3</v>
      </c>
      <c r="I13" s="6">
        <f t="shared" si="3"/>
        <v>-2.2952812388767896E-3</v>
      </c>
      <c r="J13" s="6">
        <f t="shared" si="4"/>
        <v>-7.16271526758816E-3</v>
      </c>
      <c r="K13" s="6">
        <f t="shared" si="1"/>
        <v>-1.0469053251923155E-2</v>
      </c>
    </row>
    <row r="14" spans="1:11">
      <c r="A14" s="13">
        <v>44155</v>
      </c>
      <c r="B14">
        <v>53.12</v>
      </c>
      <c r="C14">
        <v>101.2298</v>
      </c>
      <c r="D14">
        <v>10.303800000000001</v>
      </c>
      <c r="E14">
        <v>10560.55</v>
      </c>
      <c r="G14" s="13">
        <v>44155</v>
      </c>
      <c r="H14" s="6">
        <f t="shared" si="2"/>
        <v>7.587253414264028E-3</v>
      </c>
      <c r="I14" s="6">
        <f t="shared" si="3"/>
        <v>5.9844416442407233E-3</v>
      </c>
      <c r="J14" s="6">
        <f t="shared" si="4"/>
        <v>1.8279047156053441E-3</v>
      </c>
      <c r="K14" s="6">
        <f t="shared" si="1"/>
        <v>7.9265091863516268E-3</v>
      </c>
    </row>
    <row r="15" spans="1:11">
      <c r="A15" s="13">
        <v>44158</v>
      </c>
      <c r="B15">
        <v>53.54</v>
      </c>
      <c r="C15">
        <v>101.4821</v>
      </c>
      <c r="D15">
        <v>10.328900000000001</v>
      </c>
      <c r="E15">
        <v>10635.95</v>
      </c>
      <c r="G15" s="13">
        <v>44158</v>
      </c>
      <c r="H15" s="6">
        <f t="shared" si="2"/>
        <v>7.9066265060241392E-3</v>
      </c>
      <c r="I15" s="6">
        <f t="shared" si="3"/>
        <v>2.4923490908803636E-3</v>
      </c>
      <c r="J15" s="6">
        <f t="shared" si="4"/>
        <v>2.4359944874705608E-3</v>
      </c>
      <c r="K15" s="6">
        <f t="shared" si="1"/>
        <v>7.1397796516281531E-3</v>
      </c>
    </row>
    <row r="16" spans="1:11">
      <c r="A16" s="13">
        <v>44159</v>
      </c>
      <c r="B16">
        <v>54.02</v>
      </c>
      <c r="C16">
        <v>101.89409999999999</v>
      </c>
      <c r="D16">
        <v>10.4732</v>
      </c>
      <c r="E16">
        <v>10733.6</v>
      </c>
      <c r="G16" s="13">
        <v>44159</v>
      </c>
      <c r="H16" s="6">
        <f t="shared" si="2"/>
        <v>8.9652596189766509E-3</v>
      </c>
      <c r="I16" s="6">
        <f t="shared" si="3"/>
        <v>4.0598292703835082E-3</v>
      </c>
      <c r="J16" s="6">
        <f t="shared" si="4"/>
        <v>1.3970509928453057E-2</v>
      </c>
      <c r="K16" s="6">
        <f t="shared" si="1"/>
        <v>9.181126274568685E-3</v>
      </c>
    </row>
    <row r="17" spans="1:11">
      <c r="A17" s="13">
        <v>44160</v>
      </c>
      <c r="B17">
        <v>53.16</v>
      </c>
      <c r="C17">
        <v>101.8261</v>
      </c>
      <c r="D17">
        <v>10.3348</v>
      </c>
      <c r="E17">
        <v>10574.95</v>
      </c>
      <c r="G17" s="13">
        <v>44160</v>
      </c>
      <c r="H17" s="6">
        <f t="shared" si="2"/>
        <v>-1.5920029618659903E-2</v>
      </c>
      <c r="I17" s="6">
        <f t="shared" si="3"/>
        <v>-6.6735954289798283E-4</v>
      </c>
      <c r="J17" s="6">
        <f t="shared" si="4"/>
        <v>-1.3214681281747742E-2</v>
      </c>
      <c r="K17" s="6">
        <f t="shared" si="1"/>
        <v>-1.4780688678542098E-2</v>
      </c>
    </row>
    <row r="18" spans="1:11">
      <c r="A18" s="13">
        <v>44161</v>
      </c>
      <c r="B18">
        <v>53.51</v>
      </c>
      <c r="C18">
        <v>102.1464</v>
      </c>
      <c r="D18">
        <v>10.516299999999999</v>
      </c>
      <c r="E18">
        <v>10674.05</v>
      </c>
      <c r="G18" s="13">
        <v>44161</v>
      </c>
      <c r="H18" s="6">
        <f t="shared" si="2"/>
        <v>6.5838976674190697E-3</v>
      </c>
      <c r="I18" s="6">
        <f t="shared" si="3"/>
        <v>3.1455589480497981E-3</v>
      </c>
      <c r="J18" s="6">
        <f t="shared" si="4"/>
        <v>1.7562023454735343E-2</v>
      </c>
      <c r="K18" s="6">
        <f t="shared" si="1"/>
        <v>9.3712027007217813E-3</v>
      </c>
    </row>
    <row r="19" spans="1:11">
      <c r="A19" s="13">
        <v>44162</v>
      </c>
      <c r="B19">
        <v>54.25</v>
      </c>
      <c r="C19">
        <v>102.28740000000001</v>
      </c>
      <c r="D19">
        <v>10.588699999999999</v>
      </c>
      <c r="E19">
        <v>10719.05</v>
      </c>
      <c r="G19" s="13">
        <v>44162</v>
      </c>
      <c r="H19" s="6">
        <f t="shared" si="2"/>
        <v>1.3829190805456859E-2</v>
      </c>
      <c r="I19" s="6">
        <f t="shared" si="3"/>
        <v>1.3803717017928374E-3</v>
      </c>
      <c r="J19" s="6">
        <f t="shared" si="4"/>
        <v>6.8845506499435327E-3</v>
      </c>
      <c r="K19" s="6">
        <f t="shared" si="1"/>
        <v>4.2158318538887407E-3</v>
      </c>
    </row>
    <row r="20" spans="1:11">
      <c r="A20" s="13">
        <v>44166</v>
      </c>
      <c r="B20">
        <v>54.99</v>
      </c>
      <c r="C20">
        <v>102.66030000000001</v>
      </c>
      <c r="D20">
        <v>10.7569</v>
      </c>
      <c r="E20">
        <v>10835.15</v>
      </c>
      <c r="G20" s="13">
        <v>44166</v>
      </c>
      <c r="H20" s="6">
        <f t="shared" si="2"/>
        <v>1.3640552995391797E-2</v>
      </c>
      <c r="I20" s="6">
        <f t="shared" si="3"/>
        <v>3.6456103097741721E-3</v>
      </c>
      <c r="J20" s="6">
        <f t="shared" si="4"/>
        <v>1.5884858386770784E-2</v>
      </c>
      <c r="K20" s="6">
        <f t="shared" si="1"/>
        <v>1.0831183733633232E-2</v>
      </c>
    </row>
    <row r="21" spans="1:11">
      <c r="A21" s="13">
        <v>44167</v>
      </c>
      <c r="B21">
        <v>55.24</v>
      </c>
      <c r="C21">
        <v>102.6918</v>
      </c>
      <c r="D21">
        <v>10.8224</v>
      </c>
      <c r="E21">
        <v>10858.15</v>
      </c>
      <c r="G21" s="13">
        <v>44167</v>
      </c>
      <c r="H21" s="6">
        <f t="shared" si="2"/>
        <v>4.5462811420258209E-3</v>
      </c>
      <c r="I21" s="6">
        <f t="shared" si="3"/>
        <v>3.0683720970992034E-4</v>
      </c>
      <c r="J21" s="6">
        <f t="shared" si="4"/>
        <v>6.0891148936961237E-3</v>
      </c>
      <c r="K21" s="6">
        <f t="shared" si="1"/>
        <v>2.1227209591005991E-3</v>
      </c>
    </row>
    <row r="22" spans="1:11">
      <c r="A22" s="13">
        <v>44168</v>
      </c>
      <c r="B22">
        <v>55.2</v>
      </c>
      <c r="C22">
        <v>103.09099999999999</v>
      </c>
      <c r="D22">
        <v>10.8726</v>
      </c>
      <c r="E22">
        <v>10893.6</v>
      </c>
      <c r="G22" s="13">
        <v>44168</v>
      </c>
      <c r="H22" s="6">
        <f t="shared" si="2"/>
        <v>-7.2411296162200323E-4</v>
      </c>
      <c r="I22" s="6">
        <f t="shared" si="3"/>
        <v>3.8873600423792176E-3</v>
      </c>
      <c r="J22" s="6">
        <f t="shared" si="4"/>
        <v>4.6385274985216718E-3</v>
      </c>
      <c r="K22" s="6">
        <f t="shared" si="1"/>
        <v>3.2648287231251683E-3</v>
      </c>
    </row>
    <row r="23" spans="1:11">
      <c r="A23" s="13">
        <v>44169</v>
      </c>
      <c r="B23">
        <v>55.58</v>
      </c>
      <c r="C23">
        <v>103.52719999999999</v>
      </c>
      <c r="D23">
        <v>10.998100000000001</v>
      </c>
      <c r="E23">
        <v>10978.85</v>
      </c>
      <c r="G23" s="13">
        <v>44169</v>
      </c>
      <c r="H23" s="6">
        <f t="shared" si="2"/>
        <v>6.8840579710143235E-3</v>
      </c>
      <c r="I23" s="6">
        <f t="shared" si="3"/>
        <v>4.2312131999884262E-3</v>
      </c>
      <c r="J23" s="6">
        <f t="shared" si="4"/>
        <v>1.154277725658992E-2</v>
      </c>
      <c r="K23" s="6">
        <f t="shared" si="1"/>
        <v>7.8256958213998029E-3</v>
      </c>
    </row>
    <row r="24" spans="1:11">
      <c r="A24" s="13">
        <v>44172</v>
      </c>
      <c r="B24">
        <v>56.1</v>
      </c>
      <c r="C24">
        <v>103.8242</v>
      </c>
      <c r="D24">
        <v>11.121499999999999</v>
      </c>
      <c r="E24">
        <v>11070.25</v>
      </c>
      <c r="G24" s="13">
        <v>44172</v>
      </c>
      <c r="H24" s="6">
        <f t="shared" si="2"/>
        <v>9.3558834112990041E-3</v>
      </c>
      <c r="I24" s="6">
        <f t="shared" si="3"/>
        <v>2.8688112882413463E-3</v>
      </c>
      <c r="J24" s="6">
        <f t="shared" si="4"/>
        <v>1.1220119838881049E-2</v>
      </c>
      <c r="K24" s="6">
        <f t="shared" si="1"/>
        <v>8.3250978016822241E-3</v>
      </c>
    </row>
    <row r="25" spans="1:11">
      <c r="A25" s="13">
        <v>44173</v>
      </c>
      <c r="B25">
        <v>55.99</v>
      </c>
      <c r="C25">
        <v>103.79859999999999</v>
      </c>
      <c r="D25">
        <v>11.044600000000001</v>
      </c>
      <c r="E25">
        <v>11088.65</v>
      </c>
      <c r="G25" s="13">
        <v>44173</v>
      </c>
      <c r="H25" s="6">
        <f t="shared" si="2"/>
        <v>-1.9607843137254832E-3</v>
      </c>
      <c r="I25" s="6">
        <f t="shared" si="3"/>
        <v>-2.465706453794736E-4</v>
      </c>
      <c r="J25" s="6">
        <f t="shared" si="4"/>
        <v>-6.9145349098591602E-3</v>
      </c>
      <c r="K25" s="6">
        <f t="shared" si="1"/>
        <v>1.6621124184186264E-3</v>
      </c>
    </row>
    <row r="26" spans="1:11">
      <c r="A26" s="13">
        <v>44174</v>
      </c>
      <c r="B26">
        <v>56.42</v>
      </c>
      <c r="C26">
        <v>103.9436</v>
      </c>
      <c r="D26">
        <v>11.153700000000001</v>
      </c>
      <c r="E26">
        <v>11181.2</v>
      </c>
      <c r="G26" s="13">
        <v>44174</v>
      </c>
      <c r="H26" s="6">
        <f t="shared" si="2"/>
        <v>7.6799428469369602E-3</v>
      </c>
      <c r="I26" s="6">
        <f t="shared" si="3"/>
        <v>1.3969359895027456E-3</v>
      </c>
      <c r="J26" s="6">
        <f t="shared" si="4"/>
        <v>9.8781304891077948E-3</v>
      </c>
      <c r="K26" s="6">
        <f t="shared" si="1"/>
        <v>8.3463721913850097E-3</v>
      </c>
    </row>
    <row r="27" spans="1:11">
      <c r="A27" s="13">
        <v>44175</v>
      </c>
      <c r="B27">
        <v>55.97</v>
      </c>
      <c r="C27">
        <v>103.7372</v>
      </c>
      <c r="D27">
        <v>11.226100000000001</v>
      </c>
      <c r="E27">
        <v>11141.35</v>
      </c>
      <c r="G27" s="13">
        <v>44175</v>
      </c>
      <c r="H27" s="6">
        <f t="shared" si="2"/>
        <v>-7.9758950726692701E-3</v>
      </c>
      <c r="I27" s="6">
        <f t="shared" si="3"/>
        <v>-1.9856922407921473E-3</v>
      </c>
      <c r="J27" s="6">
        <f t="shared" si="4"/>
        <v>6.4911195388077658E-3</v>
      </c>
      <c r="K27" s="6">
        <f t="shared" si="1"/>
        <v>-3.5640181733624932E-3</v>
      </c>
    </row>
    <row r="28" spans="1:11">
      <c r="A28" s="13">
        <v>44176</v>
      </c>
      <c r="B28">
        <v>56.02</v>
      </c>
      <c r="C28">
        <v>103.95229999999999</v>
      </c>
      <c r="D28">
        <v>11.236000000000001</v>
      </c>
      <c r="E28">
        <v>11171.4</v>
      </c>
      <c r="G28" s="13">
        <v>44176</v>
      </c>
      <c r="H28" s="6">
        <f t="shared" si="2"/>
        <v>8.9333571556204916E-4</v>
      </c>
      <c r="I28" s="6">
        <f t="shared" si="3"/>
        <v>2.0735088280769975E-3</v>
      </c>
      <c r="J28" s="6">
        <f t="shared" si="4"/>
        <v>8.8187349123924896E-4</v>
      </c>
      <c r="K28" s="6">
        <f t="shared" si="1"/>
        <v>2.6971596799310049E-3</v>
      </c>
    </row>
    <row r="29" spans="1:11">
      <c r="A29" s="13">
        <v>44179</v>
      </c>
      <c r="B29">
        <v>56.24</v>
      </c>
      <c r="C29">
        <v>104.0312</v>
      </c>
      <c r="D29">
        <v>11.2468</v>
      </c>
      <c r="E29">
        <v>11215.25</v>
      </c>
      <c r="G29" s="13">
        <v>44179</v>
      </c>
      <c r="H29" s="6">
        <f t="shared" si="2"/>
        <v>3.9271688682613881E-3</v>
      </c>
      <c r="I29" s="6">
        <f t="shared" si="3"/>
        <v>7.5900196532452391E-4</v>
      </c>
      <c r="J29" s="6">
        <f t="shared" si="4"/>
        <v>9.6119615521539359E-4</v>
      </c>
      <c r="K29" s="6">
        <f t="shared" si="1"/>
        <v>3.9252018547362155E-3</v>
      </c>
    </row>
    <row r="30" spans="1:11">
      <c r="A30" s="13">
        <v>44180</v>
      </c>
      <c r="B30">
        <v>56.21</v>
      </c>
      <c r="C30">
        <v>103.7966</v>
      </c>
      <c r="D30">
        <v>11.289300000000001</v>
      </c>
      <c r="E30">
        <v>11223.9</v>
      </c>
      <c r="G30" s="13">
        <v>44180</v>
      </c>
      <c r="H30" s="6">
        <f t="shared" si="2"/>
        <v>-5.3342816500712154E-4</v>
      </c>
      <c r="I30" s="6">
        <f t="shared" si="3"/>
        <v>-2.2550927029583168E-3</v>
      </c>
      <c r="J30" s="6">
        <f t="shared" si="4"/>
        <v>3.7788526514208609E-3</v>
      </c>
      <c r="K30" s="6">
        <f t="shared" si="1"/>
        <v>7.712712601144478E-4</v>
      </c>
    </row>
    <row r="31" spans="1:11">
      <c r="A31" s="13">
        <v>44181</v>
      </c>
      <c r="B31">
        <v>56.72</v>
      </c>
      <c r="C31">
        <v>103.94</v>
      </c>
      <c r="D31">
        <v>11.345000000000001</v>
      </c>
      <c r="E31">
        <v>11320.1</v>
      </c>
      <c r="G31" s="13">
        <v>44181</v>
      </c>
      <c r="H31" s="6">
        <f t="shared" si="2"/>
        <v>9.0731186621597626E-3</v>
      </c>
      <c r="I31" s="6">
        <f t="shared" si="3"/>
        <v>1.3815481431953547E-3</v>
      </c>
      <c r="J31" s="6">
        <f t="shared" si="4"/>
        <v>4.9338754395755746E-3</v>
      </c>
      <c r="K31" s="6">
        <f t="shared" si="1"/>
        <v>8.5709958214168491E-3</v>
      </c>
    </row>
    <row r="32" spans="1:11">
      <c r="A32" s="13">
        <v>44182</v>
      </c>
      <c r="B32">
        <v>56.63</v>
      </c>
      <c r="C32">
        <v>103.968</v>
      </c>
      <c r="D32">
        <v>11.368399999999999</v>
      </c>
      <c r="E32">
        <v>11346.35</v>
      </c>
      <c r="G32" s="13">
        <v>44182</v>
      </c>
      <c r="H32" s="6">
        <f t="shared" si="2"/>
        <v>-1.5867418899858654E-3</v>
      </c>
      <c r="I32" s="6">
        <f t="shared" si="3"/>
        <v>2.6938618433725026E-4</v>
      </c>
      <c r="J32" s="6">
        <f t="shared" si="4"/>
        <v>2.0625826355220589E-3</v>
      </c>
      <c r="K32" s="6">
        <f t="shared" si="1"/>
        <v>2.3188841087975476E-3</v>
      </c>
    </row>
    <row r="33" spans="1:11">
      <c r="A33" s="13">
        <v>44183</v>
      </c>
      <c r="B33">
        <v>56.74</v>
      </c>
      <c r="C33">
        <v>104.0556</v>
      </c>
      <c r="D33">
        <v>11.505800000000001</v>
      </c>
      <c r="E33">
        <v>11355</v>
      </c>
      <c r="G33" s="13">
        <v>44183</v>
      </c>
      <c r="H33" s="6">
        <f t="shared" si="2"/>
        <v>1.942433339219507E-3</v>
      </c>
      <c r="I33" s="6">
        <f t="shared" si="3"/>
        <v>8.4256694367490503E-4</v>
      </c>
      <c r="J33" s="6">
        <f t="shared" si="4"/>
        <v>1.2086133492839934E-2</v>
      </c>
      <c r="K33" s="6">
        <f t="shared" si="1"/>
        <v>7.6235970157800814E-4</v>
      </c>
    </row>
    <row r="34" spans="1:11">
      <c r="A34" s="13">
        <v>44186</v>
      </c>
      <c r="B34">
        <v>54.43</v>
      </c>
      <c r="C34">
        <v>102.8781</v>
      </c>
      <c r="D34">
        <v>11.1335</v>
      </c>
      <c r="E34">
        <v>10964.25</v>
      </c>
      <c r="G34" s="13">
        <v>44186</v>
      </c>
      <c r="H34" s="6">
        <f t="shared" si="2"/>
        <v>-4.0712019739161165E-2</v>
      </c>
      <c r="I34" s="6">
        <f t="shared" si="3"/>
        <v>-1.1316065641829853E-2</v>
      </c>
      <c r="J34" s="6">
        <f t="shared" si="4"/>
        <v>-3.2357593561508136E-2</v>
      </c>
      <c r="K34" s="6">
        <f t="shared" si="1"/>
        <v>-3.4412153236459742E-2</v>
      </c>
    </row>
    <row r="35" spans="1:11">
      <c r="A35" s="13">
        <v>44187</v>
      </c>
      <c r="B35">
        <v>55.08</v>
      </c>
      <c r="C35">
        <v>103.2276</v>
      </c>
      <c r="D35">
        <v>11.356199999999999</v>
      </c>
      <c r="E35">
        <v>11075.75</v>
      </c>
      <c r="G35" s="13">
        <v>44187</v>
      </c>
      <c r="H35" s="6">
        <f t="shared" si="2"/>
        <v>1.1941943781003106E-2</v>
      </c>
      <c r="I35" s="6">
        <f t="shared" si="3"/>
        <v>3.3972244821782738E-3</v>
      </c>
      <c r="J35" s="6">
        <f t="shared" si="4"/>
        <v>2.0002694570440571E-2</v>
      </c>
      <c r="K35" s="6">
        <f t="shared" si="1"/>
        <v>1.0169414232619634E-2</v>
      </c>
    </row>
    <row r="36" spans="1:11">
      <c r="A36" s="13">
        <v>44188</v>
      </c>
      <c r="B36">
        <v>56.04</v>
      </c>
      <c r="C36">
        <v>103.74939999999999</v>
      </c>
      <c r="D36">
        <v>11.530099999999999</v>
      </c>
      <c r="E36">
        <v>11225.55</v>
      </c>
      <c r="G36" s="13">
        <v>44188</v>
      </c>
      <c r="H36" s="6">
        <f t="shared" si="2"/>
        <v>1.7429193899782147E-2</v>
      </c>
      <c r="I36" s="6">
        <f t="shared" si="3"/>
        <v>5.054849671986883E-3</v>
      </c>
      <c r="J36" s="6">
        <f t="shared" si="4"/>
        <v>1.5313220971803876E-2</v>
      </c>
      <c r="K36" s="6">
        <f t="shared" si="1"/>
        <v>1.3525043450782093E-2</v>
      </c>
    </row>
    <row r="37" spans="1:11">
      <c r="A37" s="13">
        <v>44189</v>
      </c>
      <c r="B37">
        <v>56.37</v>
      </c>
      <c r="C37">
        <v>104.1311</v>
      </c>
      <c r="D37">
        <v>11.5877</v>
      </c>
      <c r="E37">
        <v>11325.25</v>
      </c>
      <c r="G37" s="13">
        <v>44189</v>
      </c>
      <c r="H37" s="6">
        <f t="shared" si="2"/>
        <v>5.8886509635973638E-3</v>
      </c>
      <c r="I37" s="6">
        <f t="shared" si="3"/>
        <v>3.6790574210550098E-3</v>
      </c>
      <c r="J37" s="6">
        <f t="shared" si="4"/>
        <v>4.9956201594090199E-3</v>
      </c>
      <c r="K37" s="6">
        <f t="shared" si="1"/>
        <v>8.8815247359819161E-3</v>
      </c>
    </row>
    <row r="38" spans="1:11">
      <c r="A38" s="13">
        <v>44193</v>
      </c>
      <c r="B38">
        <v>56.84</v>
      </c>
      <c r="C38">
        <v>104.61620000000001</v>
      </c>
      <c r="D38">
        <v>11.648199999999999</v>
      </c>
      <c r="E38">
        <v>11434.7</v>
      </c>
      <c r="G38" s="13">
        <v>44193</v>
      </c>
      <c r="H38" s="6">
        <f t="shared" si="2"/>
        <v>8.3377683164804761E-3</v>
      </c>
      <c r="I38" s="6">
        <f t="shared" si="3"/>
        <v>4.6585506155221168E-3</v>
      </c>
      <c r="J38" s="6">
        <f t="shared" si="4"/>
        <v>5.2210533583023633E-3</v>
      </c>
      <c r="K38" s="6">
        <f t="shared" si="1"/>
        <v>9.6642458223881178E-3</v>
      </c>
    </row>
    <row r="39" spans="1:11">
      <c r="A39" s="13">
        <v>44194</v>
      </c>
      <c r="B39">
        <v>57</v>
      </c>
      <c r="C39">
        <v>104.614</v>
      </c>
      <c r="D39">
        <v>11.7079</v>
      </c>
      <c r="E39">
        <v>11467</v>
      </c>
      <c r="G39" s="13">
        <v>44194</v>
      </c>
      <c r="H39" s="6">
        <f t="shared" si="2"/>
        <v>2.8149190710766714E-3</v>
      </c>
      <c r="I39" s="6">
        <f t="shared" si="3"/>
        <v>-2.1029247860293587E-5</v>
      </c>
      <c r="J39" s="6">
        <f t="shared" si="4"/>
        <v>5.1252554042686693E-3</v>
      </c>
      <c r="K39" s="6">
        <f t="shared" si="1"/>
        <v>2.8247352357297917E-3</v>
      </c>
    </row>
    <row r="40" spans="1:11">
      <c r="A40" s="13">
        <v>44195</v>
      </c>
      <c r="B40">
        <v>57.17</v>
      </c>
      <c r="C40">
        <v>104.7377</v>
      </c>
      <c r="D40">
        <v>11.699199999999999</v>
      </c>
      <c r="E40">
        <v>11509.65</v>
      </c>
      <c r="G40" s="13">
        <v>44195</v>
      </c>
      <c r="H40" s="6">
        <f t="shared" si="2"/>
        <v>2.9824561403508643E-3</v>
      </c>
      <c r="I40" s="6">
        <f t="shared" si="3"/>
        <v>1.1824421205575142E-3</v>
      </c>
      <c r="J40" s="6">
        <f t="shared" si="4"/>
        <v>-7.4308800041011924E-4</v>
      </c>
      <c r="K40" s="6">
        <f t="shared" si="1"/>
        <v>3.7193686230050371E-3</v>
      </c>
    </row>
    <row r="41" spans="1:11">
      <c r="A41" s="13">
        <v>44196</v>
      </c>
      <c r="B41">
        <v>57.09</v>
      </c>
      <c r="C41">
        <v>104.8408</v>
      </c>
      <c r="D41">
        <v>11.706300000000001</v>
      </c>
      <c r="E41">
        <v>11518.3</v>
      </c>
      <c r="G41" s="13">
        <v>44196</v>
      </c>
      <c r="H41" s="6">
        <f t="shared" si="2"/>
        <v>-1.3993353157250032E-3</v>
      </c>
      <c r="I41" s="6">
        <f t="shared" si="3"/>
        <v>9.8436379641708704E-4</v>
      </c>
      <c r="J41" s="6">
        <f t="shared" si="4"/>
        <v>6.0687910284484836E-4</v>
      </c>
      <c r="K41" s="6">
        <f t="shared" si="1"/>
        <v>7.5154327021231815E-4</v>
      </c>
    </row>
    <row r="42" spans="1:11">
      <c r="A42" s="13">
        <v>44197</v>
      </c>
      <c r="B42">
        <v>57.48</v>
      </c>
      <c r="C42">
        <v>105.0686</v>
      </c>
      <c r="D42">
        <v>11.809900000000001</v>
      </c>
      <c r="E42">
        <v>11574.85</v>
      </c>
      <c r="G42" s="13">
        <v>44197</v>
      </c>
      <c r="H42" s="6">
        <f t="shared" si="2"/>
        <v>6.8313189700470733E-3</v>
      </c>
      <c r="I42" s="6">
        <f t="shared" si="3"/>
        <v>2.1728182158091691E-3</v>
      </c>
      <c r="J42" s="6">
        <f t="shared" si="4"/>
        <v>8.8499355048137218E-3</v>
      </c>
      <c r="K42" s="6">
        <f t="shared" si="1"/>
        <v>4.9095786704635991E-3</v>
      </c>
    </row>
    <row r="43" spans="1:11">
      <c r="A43" s="13">
        <v>44200</v>
      </c>
      <c r="B43">
        <v>58.31</v>
      </c>
      <c r="C43">
        <v>105.44289999999999</v>
      </c>
      <c r="D43">
        <v>11.9589</v>
      </c>
      <c r="E43">
        <v>11691.8</v>
      </c>
      <c r="G43" s="13">
        <v>44200</v>
      </c>
      <c r="H43" s="6">
        <f t="shared" si="2"/>
        <v>1.4439805149617291E-2</v>
      </c>
      <c r="I43" s="6">
        <f t="shared" si="3"/>
        <v>3.5624344475893022E-3</v>
      </c>
      <c r="J43" s="6">
        <f t="shared" si="4"/>
        <v>1.2616533586228496E-2</v>
      </c>
      <c r="K43" s="6">
        <f t="shared" si="1"/>
        <v>1.0103802641070914E-2</v>
      </c>
    </row>
    <row r="44" spans="1:11">
      <c r="A44" s="13">
        <v>44201</v>
      </c>
      <c r="B44">
        <v>58.59</v>
      </c>
      <c r="C44">
        <v>105.5805</v>
      </c>
      <c r="D44">
        <v>12.034700000000001</v>
      </c>
      <c r="E44">
        <v>11767</v>
      </c>
      <c r="G44" s="13">
        <v>44201</v>
      </c>
      <c r="H44" s="6">
        <f t="shared" si="2"/>
        <v>4.8019207683074328E-3</v>
      </c>
      <c r="I44" s="6">
        <f t="shared" si="3"/>
        <v>1.3049716955813029E-3</v>
      </c>
      <c r="J44" s="6">
        <f t="shared" si="4"/>
        <v>6.3383756031074601E-3</v>
      </c>
      <c r="K44" s="6">
        <f t="shared" si="1"/>
        <v>6.4318582254230261E-3</v>
      </c>
    </row>
    <row r="45" spans="1:11">
      <c r="A45" s="13">
        <v>44202</v>
      </c>
      <c r="B45">
        <v>58.7</v>
      </c>
      <c r="C45">
        <v>105.51179999999999</v>
      </c>
      <c r="D45">
        <v>12.1031</v>
      </c>
      <c r="E45">
        <v>11737.9</v>
      </c>
      <c r="G45" s="13">
        <v>44202</v>
      </c>
      <c r="H45" s="6">
        <f t="shared" si="2"/>
        <v>1.8774534903567286E-3</v>
      </c>
      <c r="I45" s="6">
        <f t="shared" si="3"/>
        <v>-6.5068833733505915E-4</v>
      </c>
      <c r="J45" s="6">
        <f t="shared" si="4"/>
        <v>5.6835650244708713E-3</v>
      </c>
      <c r="K45" s="6">
        <f t="shared" si="1"/>
        <v>-2.4730177615365223E-3</v>
      </c>
    </row>
    <row r="46" spans="1:11">
      <c r="A46" s="13">
        <v>44203</v>
      </c>
      <c r="B46">
        <v>59.01</v>
      </c>
      <c r="C46">
        <v>105.7264</v>
      </c>
      <c r="D46">
        <v>12.1107</v>
      </c>
      <c r="E46">
        <v>11766.1</v>
      </c>
      <c r="G46" s="13">
        <v>44203</v>
      </c>
      <c r="H46" s="6">
        <f t="shared" si="2"/>
        <v>5.2810902896081036E-3</v>
      </c>
      <c r="I46" s="6">
        <f t="shared" si="3"/>
        <v>2.0338957348846609E-3</v>
      </c>
      <c r="J46" s="6">
        <f t="shared" si="4"/>
        <v>6.2793829679996804E-4</v>
      </c>
      <c r="K46" s="6">
        <f t="shared" si="1"/>
        <v>2.4024740370935938E-3</v>
      </c>
    </row>
    <row r="47" spans="1:11">
      <c r="A47" s="13">
        <v>44204</v>
      </c>
      <c r="B47">
        <v>59.72</v>
      </c>
      <c r="C47">
        <v>106.0626</v>
      </c>
      <c r="D47">
        <v>12.4002</v>
      </c>
      <c r="E47">
        <v>11925.6</v>
      </c>
      <c r="G47" s="13">
        <v>44204</v>
      </c>
      <c r="H47" s="6">
        <f t="shared" si="2"/>
        <v>1.203185900694792E-2</v>
      </c>
      <c r="I47" s="6">
        <f t="shared" si="3"/>
        <v>3.1799058702461913E-3</v>
      </c>
      <c r="J47" s="6">
        <f t="shared" si="4"/>
        <v>2.3904481161287183E-2</v>
      </c>
      <c r="K47" s="6">
        <f t="shared" si="1"/>
        <v>1.3555893626605142E-2</v>
      </c>
    </row>
    <row r="48" spans="1:11">
      <c r="A48" s="13">
        <v>44207</v>
      </c>
      <c r="B48">
        <v>60.18</v>
      </c>
      <c r="C48">
        <v>106.0322</v>
      </c>
      <c r="D48">
        <v>12.4848</v>
      </c>
      <c r="E48">
        <v>12006.5</v>
      </c>
      <c r="G48" s="13">
        <v>44207</v>
      </c>
      <c r="H48" s="6">
        <f t="shared" si="2"/>
        <v>7.7026121902210587E-3</v>
      </c>
      <c r="I48" s="6">
        <f t="shared" si="3"/>
        <v>-2.8662318291272637E-4</v>
      </c>
      <c r="J48" s="6">
        <f t="shared" si="4"/>
        <v>6.8224706053128248E-3</v>
      </c>
      <c r="K48" s="6">
        <f t="shared" si="1"/>
        <v>6.7837257664185024E-3</v>
      </c>
    </row>
    <row r="49" spans="1:11">
      <c r="A49" s="13">
        <v>44208</v>
      </c>
      <c r="B49">
        <v>60.43</v>
      </c>
      <c r="C49">
        <v>106.3532</v>
      </c>
      <c r="D49">
        <v>12.4998</v>
      </c>
      <c r="E49">
        <v>12058.35</v>
      </c>
      <c r="G49" s="13">
        <v>44208</v>
      </c>
      <c r="H49" s="6">
        <f t="shared" si="2"/>
        <v>4.1542040545030634E-3</v>
      </c>
      <c r="I49" s="6">
        <f t="shared" si="3"/>
        <v>3.0273822480340051E-3</v>
      </c>
      <c r="J49" s="6">
        <f t="shared" si="4"/>
        <v>1.2014609765476081E-3</v>
      </c>
      <c r="K49" s="6">
        <f t="shared" si="1"/>
        <v>4.3184941490026496E-3</v>
      </c>
    </row>
    <row r="50" spans="1:11">
      <c r="A50" s="13">
        <v>44209</v>
      </c>
      <c r="B50">
        <v>60.59</v>
      </c>
      <c r="C50">
        <v>106.3126</v>
      </c>
      <c r="D50">
        <v>12.6135</v>
      </c>
      <c r="E50">
        <v>12041.1</v>
      </c>
      <c r="G50" s="13">
        <v>44209</v>
      </c>
      <c r="H50" s="6">
        <f t="shared" si="2"/>
        <v>2.6476915439352933E-3</v>
      </c>
      <c r="I50" s="6">
        <f t="shared" si="3"/>
        <v>-3.8174685858061164E-4</v>
      </c>
      <c r="J50" s="6">
        <f t="shared" si="4"/>
        <v>9.0961455383284928E-3</v>
      </c>
      <c r="K50" s="6">
        <f t="shared" si="1"/>
        <v>-1.4305439798977249E-3</v>
      </c>
    </row>
    <row r="51" spans="1:11">
      <c r="A51" s="13">
        <v>44210</v>
      </c>
      <c r="B51">
        <v>60.73</v>
      </c>
      <c r="C51">
        <v>106.42700000000001</v>
      </c>
      <c r="D51">
        <v>12.6736</v>
      </c>
      <c r="E51">
        <v>12069.5</v>
      </c>
      <c r="G51" s="13">
        <v>44210</v>
      </c>
      <c r="H51" s="6">
        <f t="shared" si="2"/>
        <v>2.3106123122627054E-3</v>
      </c>
      <c r="I51" s="6">
        <f t="shared" si="3"/>
        <v>1.0760718861169138E-3</v>
      </c>
      <c r="J51" s="6">
        <f t="shared" si="4"/>
        <v>4.7647361953462308E-3</v>
      </c>
      <c r="K51" s="6">
        <f t="shared" si="1"/>
        <v>2.3585885010506402E-3</v>
      </c>
    </row>
    <row r="52" spans="1:11">
      <c r="A52" s="13">
        <v>44211</v>
      </c>
      <c r="B52">
        <v>60</v>
      </c>
      <c r="C52">
        <v>106.0578</v>
      </c>
      <c r="D52">
        <v>12.547499999999999</v>
      </c>
      <c r="E52">
        <v>11931.2</v>
      </c>
      <c r="G52" s="13">
        <v>44211</v>
      </c>
      <c r="H52" s="6">
        <f t="shared" si="2"/>
        <v>-1.2020418244689579E-2</v>
      </c>
      <c r="I52" s="6">
        <f t="shared" si="3"/>
        <v>-3.4690445093821243E-3</v>
      </c>
      <c r="J52" s="6">
        <f t="shared" si="4"/>
        <v>-9.9498169423053451E-3</v>
      </c>
      <c r="K52" s="6">
        <f t="shared" si="1"/>
        <v>-1.1458635403289175E-2</v>
      </c>
    </row>
    <row r="53" spans="1:11">
      <c r="A53" s="13">
        <v>44214</v>
      </c>
      <c r="B53">
        <v>58.8</v>
      </c>
      <c r="C53">
        <v>105.66379999999999</v>
      </c>
      <c r="D53">
        <v>12.337899999999999</v>
      </c>
      <c r="E53">
        <v>11776.2</v>
      </c>
      <c r="G53" s="13">
        <v>44214</v>
      </c>
      <c r="H53" s="6">
        <f t="shared" si="2"/>
        <v>-2.0000000000000018E-2</v>
      </c>
      <c r="I53" s="6">
        <f t="shared" si="3"/>
        <v>-3.7149554299636955E-3</v>
      </c>
      <c r="J53" s="6">
        <f t="shared" si="4"/>
        <v>-1.6704522813309475E-2</v>
      </c>
      <c r="K53" s="6">
        <f t="shared" si="1"/>
        <v>-1.2991149255732859E-2</v>
      </c>
    </row>
    <row r="54" spans="1:11">
      <c r="A54" s="13">
        <v>44215</v>
      </c>
      <c r="B54">
        <v>59.65</v>
      </c>
      <c r="C54">
        <v>106.0025</v>
      </c>
      <c r="D54">
        <v>12.453099999999999</v>
      </c>
      <c r="E54">
        <v>11981.85</v>
      </c>
      <c r="G54" s="13">
        <v>44215</v>
      </c>
      <c r="H54" s="6">
        <f t="shared" si="2"/>
        <v>1.4455782312925214E-2</v>
      </c>
      <c r="I54" s="6">
        <f t="shared" si="3"/>
        <v>3.2054497377531632E-3</v>
      </c>
      <c r="J54" s="6">
        <f t="shared" si="4"/>
        <v>9.3370832961849892E-3</v>
      </c>
      <c r="K54" s="6">
        <f t="shared" si="1"/>
        <v>1.7463188464869717E-2</v>
      </c>
    </row>
    <row r="55" spans="1:11">
      <c r="A55" s="13">
        <v>44216</v>
      </c>
      <c r="B55">
        <v>60.29</v>
      </c>
      <c r="C55">
        <v>106.26</v>
      </c>
      <c r="D55">
        <v>12.4396</v>
      </c>
      <c r="E55">
        <v>12078.35</v>
      </c>
      <c r="G55" s="13">
        <v>44216</v>
      </c>
      <c r="H55" s="6">
        <f t="shared" si="2"/>
        <v>1.0729253981559106E-2</v>
      </c>
      <c r="I55" s="6">
        <f t="shared" si="3"/>
        <v>2.4291879908493463E-3</v>
      </c>
      <c r="J55" s="6">
        <f t="shared" si="4"/>
        <v>-1.0840674209633416E-3</v>
      </c>
      <c r="K55" s="6">
        <f t="shared" si="1"/>
        <v>8.0538481119358796E-3</v>
      </c>
    </row>
    <row r="56" spans="1:11">
      <c r="A56" s="13">
        <v>44217</v>
      </c>
      <c r="B56">
        <v>59.93</v>
      </c>
      <c r="C56">
        <v>106.1229</v>
      </c>
      <c r="D56">
        <v>12.343400000000001</v>
      </c>
      <c r="E56">
        <v>12015.95</v>
      </c>
      <c r="G56" s="13">
        <v>44217</v>
      </c>
      <c r="H56" s="6">
        <f t="shared" si="2"/>
        <v>-5.9711394924530925E-3</v>
      </c>
      <c r="I56" s="6">
        <f t="shared" si="3"/>
        <v>-1.2902315076228632E-3</v>
      </c>
      <c r="J56" s="6">
        <f t="shared" si="4"/>
        <v>-7.7333676323997347E-3</v>
      </c>
      <c r="K56" s="6">
        <f t="shared" si="1"/>
        <v>-5.1662685714521928E-3</v>
      </c>
    </row>
    <row r="57" spans="1:11">
      <c r="A57" s="13">
        <v>44218</v>
      </c>
      <c r="B57">
        <v>59.21</v>
      </c>
      <c r="C57">
        <v>105.831</v>
      </c>
      <c r="D57">
        <v>12.2355</v>
      </c>
      <c r="E57">
        <v>11854.5</v>
      </c>
      <c r="G57" s="13">
        <v>44218</v>
      </c>
      <c r="H57" s="6">
        <f t="shared" si="2"/>
        <v>-1.2014016352411172E-2</v>
      </c>
      <c r="I57" s="6">
        <f t="shared" si="3"/>
        <v>-2.7505844638621157E-3</v>
      </c>
      <c r="J57" s="6">
        <f t="shared" si="4"/>
        <v>-8.7415136834260165E-3</v>
      </c>
      <c r="K57" s="6">
        <f t="shared" si="1"/>
        <v>-1.3436307574515638E-2</v>
      </c>
    </row>
    <row r="58" spans="1:11">
      <c r="A58" s="13">
        <v>44221</v>
      </c>
      <c r="B58">
        <v>58.79</v>
      </c>
      <c r="C58">
        <v>105.5552</v>
      </c>
      <c r="D58">
        <v>12.2347</v>
      </c>
      <c r="E58">
        <v>11743.7</v>
      </c>
      <c r="G58" s="13">
        <v>44221</v>
      </c>
      <c r="H58" s="6">
        <f t="shared" si="2"/>
        <v>-7.0933963857456872E-3</v>
      </c>
      <c r="I58" s="6">
        <f t="shared" si="3"/>
        <v>-2.6060417080061571E-3</v>
      </c>
      <c r="J58" s="6">
        <f t="shared" si="4"/>
        <v>-6.5383515181260954E-5</v>
      </c>
      <c r="K58" s="6">
        <f t="shared" si="1"/>
        <v>-9.3466616052975127E-3</v>
      </c>
    </row>
    <row r="59" spans="1:11">
      <c r="A59" s="13">
        <v>44223</v>
      </c>
      <c r="B59">
        <v>57.82</v>
      </c>
      <c r="C59">
        <v>105.2642</v>
      </c>
      <c r="D59">
        <v>12.041600000000001</v>
      </c>
      <c r="E59">
        <v>11546.35</v>
      </c>
      <c r="G59" s="13">
        <v>44223</v>
      </c>
      <c r="H59" s="6">
        <f t="shared" si="2"/>
        <v>-1.649940466065658E-2</v>
      </c>
      <c r="I59" s="6">
        <f t="shared" si="3"/>
        <v>-2.7568513914993931E-3</v>
      </c>
      <c r="J59" s="6">
        <f t="shared" si="4"/>
        <v>-1.5782977923447183E-2</v>
      </c>
      <c r="K59" s="6">
        <f t="shared" si="1"/>
        <v>-1.6804754889855888E-2</v>
      </c>
    </row>
    <row r="60" spans="1:11">
      <c r="A60" s="13">
        <v>44224</v>
      </c>
      <c r="B60">
        <v>57.46</v>
      </c>
      <c r="C60">
        <v>105.30410000000001</v>
      </c>
      <c r="D60">
        <v>11.9861</v>
      </c>
      <c r="E60">
        <v>11442.55</v>
      </c>
      <c r="G60" s="13">
        <v>44224</v>
      </c>
      <c r="H60" s="6">
        <f t="shared" si="2"/>
        <v>-6.2262193012798672E-3</v>
      </c>
      <c r="I60" s="6">
        <f t="shared" si="3"/>
        <v>3.7904624744222737E-4</v>
      </c>
      <c r="J60" s="6">
        <f t="shared" si="4"/>
        <v>-4.6090220568695273E-3</v>
      </c>
      <c r="K60" s="6">
        <f t="shared" si="1"/>
        <v>-8.9898539365255159E-3</v>
      </c>
    </row>
    <row r="61" spans="1:11">
      <c r="A61" s="13">
        <v>44225</v>
      </c>
      <c r="B61">
        <v>57.03</v>
      </c>
      <c r="C61">
        <v>105.1615</v>
      </c>
      <c r="D61">
        <v>11.881500000000001</v>
      </c>
      <c r="E61">
        <v>11302.4</v>
      </c>
      <c r="G61" s="13">
        <v>44225</v>
      </c>
      <c r="H61" s="6">
        <f t="shared" si="2"/>
        <v>-7.4834667594848581E-3</v>
      </c>
      <c r="I61" s="6">
        <f t="shared" si="3"/>
        <v>-1.3541732942972118E-3</v>
      </c>
      <c r="J61" s="6">
        <f t="shared" si="4"/>
        <v>-8.7267751812515337E-3</v>
      </c>
      <c r="K61" s="6">
        <f t="shared" si="1"/>
        <v>-1.224814398888352E-2</v>
      </c>
    </row>
    <row r="62" spans="1:11">
      <c r="A62" s="13">
        <v>44228</v>
      </c>
      <c r="B62">
        <v>59.26</v>
      </c>
      <c r="C62">
        <v>105.4004</v>
      </c>
      <c r="D62">
        <v>12.1005</v>
      </c>
      <c r="E62">
        <v>11770.15</v>
      </c>
      <c r="G62" s="13">
        <v>44228</v>
      </c>
      <c r="H62" s="6">
        <f t="shared" si="2"/>
        <v>3.9102226898123815E-2</v>
      </c>
      <c r="I62" s="6">
        <f t="shared" si="3"/>
        <v>2.271743936706816E-3</v>
      </c>
      <c r="J62" s="6">
        <f t="shared" si="4"/>
        <v>1.8432016159575682E-2</v>
      </c>
      <c r="K62" s="6">
        <f t="shared" si="1"/>
        <v>4.1385015571913986E-2</v>
      </c>
    </row>
    <row r="63" spans="1:11">
      <c r="A63" s="13">
        <v>44229</v>
      </c>
      <c r="B63">
        <v>60.85</v>
      </c>
      <c r="C63">
        <v>105.82429999999999</v>
      </c>
      <c r="D63">
        <v>12.276199999999999</v>
      </c>
      <c r="E63">
        <v>12053.25</v>
      </c>
      <c r="G63" s="13">
        <v>44229</v>
      </c>
      <c r="H63" s="6">
        <f t="shared" si="2"/>
        <v>2.6830914613567458E-2</v>
      </c>
      <c r="I63" s="6">
        <f t="shared" si="3"/>
        <v>4.0218063688561845E-3</v>
      </c>
      <c r="J63" s="6">
        <f t="shared" si="4"/>
        <v>1.4520061154497776E-2</v>
      </c>
      <c r="K63" s="6">
        <f t="shared" si="1"/>
        <v>2.4052369765890758E-2</v>
      </c>
    </row>
    <row r="64" spans="1:11">
      <c r="A64" s="13">
        <v>44230</v>
      </c>
      <c r="B64">
        <v>61.49</v>
      </c>
      <c r="C64">
        <v>106.38549999999999</v>
      </c>
      <c r="D64">
        <v>12.4871</v>
      </c>
      <c r="E64">
        <v>12174.05</v>
      </c>
      <c r="G64" s="13">
        <v>44230</v>
      </c>
      <c r="H64" s="6">
        <f t="shared" si="2"/>
        <v>1.0517666392769076E-2</v>
      </c>
      <c r="I64" s="6">
        <f t="shared" si="3"/>
        <v>5.3031298104500024E-3</v>
      </c>
      <c r="J64" s="6">
        <f t="shared" si="4"/>
        <v>1.71795832586632E-2</v>
      </c>
      <c r="K64" s="6">
        <f t="shared" si="1"/>
        <v>1.0022193184410888E-2</v>
      </c>
    </row>
    <row r="65" spans="1:11">
      <c r="A65" s="13">
        <v>44231</v>
      </c>
      <c r="B65">
        <v>62.17</v>
      </c>
      <c r="C65">
        <v>106.9457</v>
      </c>
      <c r="D65">
        <v>12.4922</v>
      </c>
      <c r="E65">
        <v>12285.85</v>
      </c>
      <c r="G65" s="13">
        <v>44231</v>
      </c>
      <c r="H65" s="6">
        <f t="shared" si="2"/>
        <v>1.1058708733127309E-2</v>
      </c>
      <c r="I65" s="6">
        <f t="shared" si="3"/>
        <v>5.2657552016017739E-3</v>
      </c>
      <c r="J65" s="6">
        <f t="shared" si="4"/>
        <v>4.084214909787498E-4</v>
      </c>
      <c r="K65" s="6">
        <f t="shared" si="1"/>
        <v>9.1834681145552821E-3</v>
      </c>
    </row>
    <row r="66" spans="1:11">
      <c r="A66" s="13">
        <v>44232</v>
      </c>
      <c r="B66">
        <v>62.05</v>
      </c>
      <c r="C66">
        <v>106.8861</v>
      </c>
      <c r="D66">
        <v>12.404199999999999</v>
      </c>
      <c r="E66">
        <v>12279.85</v>
      </c>
      <c r="G66" s="13">
        <v>44232</v>
      </c>
      <c r="H66" s="6">
        <f t="shared" si="2"/>
        <v>-1.9301914106483187E-3</v>
      </c>
      <c r="I66" s="6">
        <f t="shared" si="3"/>
        <v>-5.5729215854405378E-4</v>
      </c>
      <c r="J66" s="6">
        <f t="shared" si="4"/>
        <v>-7.0443957029187043E-3</v>
      </c>
      <c r="K66" s="6">
        <f t="shared" si="1"/>
        <v>-4.8836669827478918E-4</v>
      </c>
    </row>
    <row r="67" spans="1:11">
      <c r="A67" s="13">
        <v>44235</v>
      </c>
      <c r="B67">
        <v>62.96</v>
      </c>
      <c r="C67">
        <v>107.4866</v>
      </c>
      <c r="D67">
        <v>12.5656</v>
      </c>
      <c r="E67">
        <v>12441.3</v>
      </c>
      <c r="G67" s="13">
        <v>44235</v>
      </c>
      <c r="H67" s="6">
        <f t="shared" si="2"/>
        <v>1.4665592264303084E-2</v>
      </c>
      <c r="I67" s="6">
        <f t="shared" si="3"/>
        <v>5.6181299532866991E-3</v>
      </c>
      <c r="J67" s="6">
        <f t="shared" si="4"/>
        <v>1.301172183615229E-2</v>
      </c>
      <c r="K67" s="6">
        <f t="shared" si="1"/>
        <v>1.3147554733974776E-2</v>
      </c>
    </row>
    <row r="68" spans="1:11">
      <c r="A68" s="13">
        <v>44236</v>
      </c>
      <c r="B68">
        <v>62.91</v>
      </c>
      <c r="C68">
        <v>107.0949</v>
      </c>
      <c r="D68">
        <v>12.6309</v>
      </c>
      <c r="E68">
        <v>12434.2</v>
      </c>
      <c r="G68" s="13">
        <v>44236</v>
      </c>
      <c r="H68" s="6">
        <f t="shared" si="2"/>
        <v>-7.9415501905977237E-4</v>
      </c>
      <c r="I68" s="6">
        <f t="shared" si="3"/>
        <v>-3.6441751809063172E-3</v>
      </c>
      <c r="J68" s="6">
        <f t="shared" si="4"/>
        <v>5.1967275736932717E-3</v>
      </c>
      <c r="K68" s="6">
        <f t="shared" si="1"/>
        <v>-5.7067991287074182E-4</v>
      </c>
    </row>
    <row r="69" spans="1:11">
      <c r="A69" s="13">
        <v>44237</v>
      </c>
      <c r="B69">
        <v>62.91</v>
      </c>
      <c r="C69">
        <v>107.29130000000001</v>
      </c>
      <c r="D69">
        <v>12.683299999999999</v>
      </c>
      <c r="E69">
        <v>12452.45</v>
      </c>
      <c r="G69" s="13">
        <v>44237</v>
      </c>
      <c r="H69" s="6">
        <f t="shared" si="2"/>
        <v>0</v>
      </c>
      <c r="I69" s="6">
        <f t="shared" si="3"/>
        <v>1.8338875147183575E-3</v>
      </c>
      <c r="J69" s="6">
        <f t="shared" si="4"/>
        <v>4.1485563182352969E-3</v>
      </c>
      <c r="K69" s="6">
        <f t="shared" si="1"/>
        <v>1.4677261102442607E-3</v>
      </c>
    </row>
    <row r="70" spans="1:11">
      <c r="A70" s="13">
        <v>44238</v>
      </c>
      <c r="B70">
        <v>63.1</v>
      </c>
      <c r="C70">
        <v>107.51909999999999</v>
      </c>
      <c r="D70">
        <v>12.773199999999999</v>
      </c>
      <c r="E70">
        <v>12514.1</v>
      </c>
      <c r="G70" s="13">
        <v>44238</v>
      </c>
      <c r="H70" s="6">
        <f t="shared" si="2"/>
        <v>3.0201875695439195E-3</v>
      </c>
      <c r="I70" s="6">
        <f t="shared" si="3"/>
        <v>2.1231917219755037E-3</v>
      </c>
      <c r="J70" s="6">
        <f t="shared" si="4"/>
        <v>7.0880606782146582E-3</v>
      </c>
      <c r="K70" s="6">
        <f t="shared" si="4"/>
        <v>4.9508329686125396E-3</v>
      </c>
    </row>
    <row r="71" spans="1:11">
      <c r="A71" s="13">
        <v>44239</v>
      </c>
      <c r="B71">
        <v>63.03</v>
      </c>
      <c r="C71">
        <v>107.3539</v>
      </c>
      <c r="D71">
        <v>12.692299999999999</v>
      </c>
      <c r="E71">
        <v>12508.55</v>
      </c>
      <c r="G71" s="13">
        <v>44239</v>
      </c>
      <c r="H71" s="6">
        <f t="shared" ref="H71:H134" si="5">B71/B70 -1</f>
        <v>-1.1093502377179654E-3</v>
      </c>
      <c r="I71" s="6">
        <f t="shared" ref="I71:I134" si="6">C71/C70 -1</f>
        <v>-1.5364711944203524E-3</v>
      </c>
      <c r="J71" s="6">
        <f t="shared" ref="J71:K134" si="7">D71/D70 -1</f>
        <v>-6.3335734193467053E-3</v>
      </c>
      <c r="K71" s="6">
        <f t="shared" si="7"/>
        <v>-4.4349973230206619E-4</v>
      </c>
    </row>
    <row r="72" spans="1:11">
      <c r="A72" s="13">
        <v>44242</v>
      </c>
      <c r="B72">
        <v>63.78</v>
      </c>
      <c r="C72">
        <v>107.3246</v>
      </c>
      <c r="D72">
        <v>12.685700000000001</v>
      </c>
      <c r="E72">
        <v>12632.05</v>
      </c>
      <c r="G72" s="13">
        <v>44242</v>
      </c>
      <c r="H72" s="6">
        <f t="shared" si="5"/>
        <v>1.1899095668729265E-2</v>
      </c>
      <c r="I72" s="6">
        <f t="shared" si="6"/>
        <v>-2.7292906918141568E-4</v>
      </c>
      <c r="J72" s="6">
        <f t="shared" si="7"/>
        <v>-5.2000031515164746E-4</v>
      </c>
      <c r="K72" s="6">
        <f t="shared" si="7"/>
        <v>9.8732466992577095E-3</v>
      </c>
    </row>
    <row r="73" spans="1:11">
      <c r="A73" s="13">
        <v>44243</v>
      </c>
      <c r="B73">
        <v>63.85</v>
      </c>
      <c r="C73">
        <v>107.2582</v>
      </c>
      <c r="D73">
        <v>12.693</v>
      </c>
      <c r="E73">
        <v>12647.2</v>
      </c>
      <c r="G73" s="13">
        <v>44243</v>
      </c>
      <c r="H73" s="6">
        <f t="shared" si="5"/>
        <v>1.0975227343994476E-3</v>
      </c>
      <c r="I73" s="6">
        <f t="shared" si="6"/>
        <v>-6.1868388048968992E-4</v>
      </c>
      <c r="J73" s="6">
        <f t="shared" si="7"/>
        <v>5.7545109848078368E-4</v>
      </c>
      <c r="K73" s="6">
        <f t="shared" si="7"/>
        <v>1.1993302749753187E-3</v>
      </c>
    </row>
    <row r="74" spans="1:11">
      <c r="A74" s="13">
        <v>44244</v>
      </c>
      <c r="B74">
        <v>63.72</v>
      </c>
      <c r="C74">
        <v>107.307</v>
      </c>
      <c r="D74">
        <v>12.7318</v>
      </c>
      <c r="E74">
        <v>12597.45</v>
      </c>
      <c r="G74" s="13">
        <v>44244</v>
      </c>
      <c r="H74" s="6">
        <f t="shared" si="5"/>
        <v>-2.0360219263899637E-3</v>
      </c>
      <c r="I74" s="6">
        <f t="shared" si="6"/>
        <v>4.5497686890150213E-4</v>
      </c>
      <c r="J74" s="6">
        <f t="shared" si="7"/>
        <v>3.056802962262628E-3</v>
      </c>
      <c r="K74" s="6">
        <f t="shared" si="7"/>
        <v>-3.9336770194192683E-3</v>
      </c>
    </row>
    <row r="75" spans="1:11">
      <c r="A75" s="13">
        <v>44245</v>
      </c>
      <c r="B75">
        <v>63.63</v>
      </c>
      <c r="C75">
        <v>107.1872</v>
      </c>
      <c r="D75">
        <v>12.8109</v>
      </c>
      <c r="E75">
        <v>12565.7</v>
      </c>
      <c r="G75" s="13">
        <v>44245</v>
      </c>
      <c r="H75" s="6">
        <f t="shared" si="5"/>
        <v>-1.4124293785310327E-3</v>
      </c>
      <c r="I75" s="6">
        <f t="shared" si="6"/>
        <v>-1.1164229733381381E-3</v>
      </c>
      <c r="J75" s="6">
        <f t="shared" si="7"/>
        <v>6.2127900218351684E-3</v>
      </c>
      <c r="K75" s="6">
        <f t="shared" si="7"/>
        <v>-2.5203513409459699E-3</v>
      </c>
    </row>
    <row r="76" spans="1:11">
      <c r="A76" s="13">
        <v>44246</v>
      </c>
      <c r="B76">
        <v>62.75</v>
      </c>
      <c r="C76" s="1">
        <v>106.51224999999999</v>
      </c>
      <c r="D76">
        <v>12.933</v>
      </c>
      <c r="E76">
        <v>12438.8</v>
      </c>
      <c r="G76" s="13">
        <v>44246</v>
      </c>
      <c r="H76" s="6">
        <f t="shared" si="5"/>
        <v>-1.3829954424013913E-2</v>
      </c>
      <c r="I76" s="6">
        <f t="shared" si="6"/>
        <v>-6.2969272450442704E-3</v>
      </c>
      <c r="J76" s="6">
        <f t="shared" si="7"/>
        <v>9.5309463035384567E-3</v>
      </c>
      <c r="K76" s="6">
        <f t="shared" si="7"/>
        <v>-1.0098920076080264E-2</v>
      </c>
    </row>
    <row r="77" spans="1:11">
      <c r="A77" s="13">
        <v>44249</v>
      </c>
      <c r="B77">
        <v>61.51</v>
      </c>
      <c r="C77">
        <v>105.8373</v>
      </c>
      <c r="D77">
        <v>12.589499999999999</v>
      </c>
      <c r="E77">
        <v>12212.55</v>
      </c>
      <c r="G77" s="13">
        <v>44249</v>
      </c>
      <c r="H77" s="6">
        <f t="shared" si="5"/>
        <v>-1.9760956175298827E-2</v>
      </c>
      <c r="I77" s="6">
        <f t="shared" si="6"/>
        <v>-6.33682980126693E-3</v>
      </c>
      <c r="J77" s="6">
        <f t="shared" si="7"/>
        <v>-2.6559962885641442E-2</v>
      </c>
      <c r="K77" s="6">
        <f t="shared" si="7"/>
        <v>-1.8189053606457173E-2</v>
      </c>
    </row>
    <row r="78" spans="1:11">
      <c r="A78" s="13">
        <v>44250</v>
      </c>
      <c r="B78">
        <v>61.84</v>
      </c>
      <c r="C78">
        <v>106.1006</v>
      </c>
      <c r="D78">
        <v>12.7554</v>
      </c>
      <c r="E78">
        <v>12263.7</v>
      </c>
      <c r="G78" s="13">
        <v>44250</v>
      </c>
      <c r="H78" s="6">
        <f t="shared" si="5"/>
        <v>5.3649813038532113E-3</v>
      </c>
      <c r="I78" s="6">
        <f t="shared" si="6"/>
        <v>2.487780772941095E-3</v>
      </c>
      <c r="J78" s="6">
        <f t="shared" si="7"/>
        <v>1.3177648040033407E-2</v>
      </c>
      <c r="K78" s="6">
        <f t="shared" si="7"/>
        <v>4.1883144797769667E-3</v>
      </c>
    </row>
    <row r="79" spans="1:11">
      <c r="A79" s="13">
        <v>44251</v>
      </c>
      <c r="B79">
        <v>62.87</v>
      </c>
      <c r="C79">
        <v>106.471</v>
      </c>
      <c r="D79">
        <v>12.7768</v>
      </c>
      <c r="E79">
        <v>12455.2</v>
      </c>
      <c r="G79" s="13">
        <v>44251</v>
      </c>
      <c r="H79" s="6">
        <f t="shared" si="5"/>
        <v>1.6655886157826538E-2</v>
      </c>
      <c r="I79" s="6">
        <f t="shared" si="6"/>
        <v>3.4910264409437897E-3</v>
      </c>
      <c r="J79" s="6">
        <f t="shared" si="7"/>
        <v>1.6777208084419737E-3</v>
      </c>
      <c r="K79" s="6">
        <f t="shared" si="7"/>
        <v>1.5615189543123131E-2</v>
      </c>
    </row>
    <row r="80" spans="1:11">
      <c r="A80" s="13">
        <v>44252</v>
      </c>
      <c r="B80">
        <v>63.52</v>
      </c>
      <c r="C80">
        <v>106.7372</v>
      </c>
      <c r="D80">
        <v>12.948600000000001</v>
      </c>
      <c r="E80">
        <v>12567.85</v>
      </c>
      <c r="G80" s="13">
        <v>44252</v>
      </c>
      <c r="H80" s="6">
        <f t="shared" si="5"/>
        <v>1.0338794337521939E-2</v>
      </c>
      <c r="I80" s="6">
        <f t="shared" si="6"/>
        <v>2.5002113251495484E-3</v>
      </c>
      <c r="J80" s="6">
        <f t="shared" si="7"/>
        <v>1.3446246321457744E-2</v>
      </c>
      <c r="K80" s="6">
        <f t="shared" si="7"/>
        <v>9.0444151840194387E-3</v>
      </c>
    </row>
    <row r="81" spans="1:11">
      <c r="A81" s="13">
        <v>44253</v>
      </c>
      <c r="B81">
        <v>61.93</v>
      </c>
      <c r="C81">
        <v>105.92749999999999</v>
      </c>
      <c r="D81">
        <v>12.7112</v>
      </c>
      <c r="E81">
        <v>12181.4</v>
      </c>
      <c r="G81" s="13">
        <v>44253</v>
      </c>
      <c r="H81" s="6">
        <f t="shared" si="5"/>
        <v>-2.5031486146095738E-2</v>
      </c>
      <c r="I81" s="6">
        <f t="shared" si="6"/>
        <v>-7.5859213095341715E-3</v>
      </c>
      <c r="J81" s="6">
        <f t="shared" si="7"/>
        <v>-1.8334028389169532E-2</v>
      </c>
      <c r="K81" s="6">
        <f t="shared" si="7"/>
        <v>-3.0749093918212012E-2</v>
      </c>
    </row>
    <row r="82" spans="1:11">
      <c r="A82" s="13">
        <v>44256</v>
      </c>
      <c r="B82">
        <v>63.02</v>
      </c>
      <c r="C82">
        <v>106.41679999999999</v>
      </c>
      <c r="D82">
        <v>12.904500000000001</v>
      </c>
      <c r="E82">
        <v>12368.3</v>
      </c>
      <c r="G82" s="13">
        <v>44256</v>
      </c>
      <c r="H82" s="6">
        <f t="shared" si="5"/>
        <v>1.7600516712417358E-2</v>
      </c>
      <c r="I82" s="6">
        <f t="shared" si="6"/>
        <v>4.619197092350813E-3</v>
      </c>
      <c r="J82" s="6">
        <f t="shared" si="7"/>
        <v>1.5207061489080465E-2</v>
      </c>
      <c r="K82" s="6">
        <f t="shared" si="7"/>
        <v>1.5343064015630459E-2</v>
      </c>
    </row>
    <row r="83" spans="1:11">
      <c r="A83" s="13">
        <v>44257</v>
      </c>
      <c r="B83">
        <v>63.73</v>
      </c>
      <c r="C83">
        <v>106.8062</v>
      </c>
      <c r="D83">
        <v>13.100099999999999</v>
      </c>
      <c r="E83">
        <v>12519.4</v>
      </c>
      <c r="G83" s="13">
        <v>44257</v>
      </c>
      <c r="H83" s="6">
        <f t="shared" si="5"/>
        <v>1.1266264677879834E-2</v>
      </c>
      <c r="I83" s="6">
        <f t="shared" si="6"/>
        <v>3.6591966681953636E-3</v>
      </c>
      <c r="J83" s="6">
        <f t="shared" si="7"/>
        <v>1.5157503196559174E-2</v>
      </c>
      <c r="K83" s="6">
        <f t="shared" si="7"/>
        <v>1.2216715312532767E-2</v>
      </c>
    </row>
    <row r="84" spans="1:11">
      <c r="A84" s="13">
        <v>44258</v>
      </c>
      <c r="B84">
        <v>64.849999999999994</v>
      </c>
      <c r="C84">
        <v>107.1148</v>
      </c>
      <c r="D84">
        <v>13.1699</v>
      </c>
      <c r="E84">
        <v>12764.8</v>
      </c>
      <c r="G84" s="13">
        <v>44258</v>
      </c>
      <c r="H84" s="6">
        <f t="shared" si="5"/>
        <v>1.7574140906951197E-2</v>
      </c>
      <c r="I84" s="6">
        <f t="shared" si="6"/>
        <v>2.8893453750811204E-3</v>
      </c>
      <c r="J84" s="6">
        <f t="shared" si="7"/>
        <v>5.3282036014992151E-3</v>
      </c>
      <c r="K84" s="6">
        <f t="shared" si="7"/>
        <v>1.9601578350400217E-2</v>
      </c>
    </row>
    <row r="85" spans="1:11">
      <c r="A85" s="13">
        <v>44259</v>
      </c>
      <c r="B85">
        <v>64.790000000000006</v>
      </c>
      <c r="C85">
        <v>107.0496</v>
      </c>
      <c r="D85">
        <v>13.1654</v>
      </c>
      <c r="E85">
        <v>12688.85</v>
      </c>
      <c r="G85" s="13">
        <v>44259</v>
      </c>
      <c r="H85" s="6">
        <f t="shared" si="5"/>
        <v>-9.2521202775619482E-4</v>
      </c>
      <c r="I85" s="6">
        <f t="shared" si="6"/>
        <v>-6.0869272966956878E-4</v>
      </c>
      <c r="J85" s="6">
        <f t="shared" si="7"/>
        <v>-3.4168824364655404E-4</v>
      </c>
      <c r="K85" s="6">
        <f t="shared" si="7"/>
        <v>-5.9499561293556713E-3</v>
      </c>
    </row>
    <row r="86" spans="1:11">
      <c r="A86" s="13">
        <v>44260</v>
      </c>
      <c r="B86">
        <v>63.81</v>
      </c>
      <c r="C86">
        <v>106.69540000000001</v>
      </c>
      <c r="D86">
        <v>12.993600000000001</v>
      </c>
      <c r="E86">
        <v>12539</v>
      </c>
      <c r="G86" s="13">
        <v>44260</v>
      </c>
      <c r="H86" s="6">
        <f t="shared" si="5"/>
        <v>-1.5125791017132295E-2</v>
      </c>
      <c r="I86" s="6">
        <f t="shared" si="6"/>
        <v>-3.3087465997069243E-3</v>
      </c>
      <c r="J86" s="6">
        <f t="shared" si="7"/>
        <v>-1.3049356646968491E-2</v>
      </c>
      <c r="K86" s="6">
        <f t="shared" si="7"/>
        <v>-1.1809580852480739E-2</v>
      </c>
    </row>
    <row r="87" spans="1:11">
      <c r="A87" s="13">
        <v>44263</v>
      </c>
      <c r="B87">
        <v>64.09</v>
      </c>
      <c r="C87">
        <v>106.813</v>
      </c>
      <c r="D87">
        <v>13.0474</v>
      </c>
      <c r="E87">
        <v>12558.95</v>
      </c>
      <c r="G87" s="13">
        <v>44263</v>
      </c>
      <c r="H87" s="6">
        <f t="shared" si="5"/>
        <v>4.3880269550227169E-3</v>
      </c>
      <c r="I87" s="6">
        <f t="shared" si="6"/>
        <v>1.1022030940415206E-3</v>
      </c>
      <c r="J87" s="6">
        <f t="shared" si="7"/>
        <v>4.1404999384311303E-3</v>
      </c>
      <c r="K87" s="6">
        <f t="shared" si="7"/>
        <v>1.5910359677806518E-3</v>
      </c>
    </row>
    <row r="88" spans="1:11">
      <c r="A88" s="13">
        <v>44264</v>
      </c>
      <c r="B88">
        <v>64.05</v>
      </c>
      <c r="C88">
        <v>106.6314</v>
      </c>
      <c r="D88">
        <v>13.0258</v>
      </c>
      <c r="E88">
        <v>12617.2</v>
      </c>
      <c r="G88" s="13">
        <v>44264</v>
      </c>
      <c r="H88" s="6">
        <f t="shared" si="5"/>
        <v>-6.2412232797637301E-4</v>
      </c>
      <c r="I88" s="6">
        <f t="shared" si="6"/>
        <v>-1.7001675825976115E-3</v>
      </c>
      <c r="J88" s="6">
        <f t="shared" si="7"/>
        <v>-1.6555022456581359E-3</v>
      </c>
      <c r="K88" s="6">
        <f t="shared" si="7"/>
        <v>4.638126594977976E-3</v>
      </c>
    </row>
    <row r="89" spans="1:11">
      <c r="A89" s="13">
        <v>44265</v>
      </c>
      <c r="B89">
        <v>64.45</v>
      </c>
      <c r="C89">
        <v>106.8552</v>
      </c>
      <c r="D89">
        <v>13.0564</v>
      </c>
      <c r="E89">
        <v>12691.35</v>
      </c>
      <c r="G89" s="13">
        <v>44265</v>
      </c>
      <c r="H89" s="6">
        <f t="shared" si="5"/>
        <v>6.2451209992193668E-3</v>
      </c>
      <c r="I89" s="6">
        <f t="shared" si="6"/>
        <v>2.0988189220061404E-3</v>
      </c>
      <c r="J89" s="6">
        <f t="shared" si="7"/>
        <v>2.349183927282672E-3</v>
      </c>
      <c r="K89" s="6">
        <f t="shared" si="7"/>
        <v>5.8768982024537397E-3</v>
      </c>
    </row>
    <row r="90" spans="1:11">
      <c r="A90" s="13">
        <v>44267</v>
      </c>
      <c r="B90">
        <v>64.209999999999994</v>
      </c>
      <c r="C90">
        <v>106.498</v>
      </c>
      <c r="D90">
        <v>13.150700000000001</v>
      </c>
      <c r="E90">
        <v>12593.9</v>
      </c>
      <c r="G90" s="13">
        <v>44267</v>
      </c>
      <c r="H90" s="6">
        <f t="shared" si="5"/>
        <v>-3.7238169123352538E-3</v>
      </c>
      <c r="I90" s="6">
        <f t="shared" si="6"/>
        <v>-3.3428415275998935E-3</v>
      </c>
      <c r="J90" s="6">
        <f t="shared" si="7"/>
        <v>7.2225115652093663E-3</v>
      </c>
      <c r="K90" s="6">
        <f t="shared" si="7"/>
        <v>-7.6784581624492754E-3</v>
      </c>
    </row>
    <row r="91" spans="1:11">
      <c r="A91" s="13">
        <v>44270</v>
      </c>
      <c r="B91">
        <v>63.76</v>
      </c>
      <c r="C91">
        <v>106.1589</v>
      </c>
      <c r="D91">
        <v>13.118399999999999</v>
      </c>
      <c r="E91">
        <v>12510.15</v>
      </c>
      <c r="G91" s="13">
        <v>44270</v>
      </c>
      <c r="H91" s="6">
        <f t="shared" si="5"/>
        <v>-7.0082541660176911E-3</v>
      </c>
      <c r="I91" s="6">
        <f t="shared" si="6"/>
        <v>-3.1840973539409845E-3</v>
      </c>
      <c r="J91" s="6">
        <f t="shared" si="7"/>
        <v>-2.4561430190028766E-3</v>
      </c>
      <c r="K91" s="6">
        <f t="shared" si="7"/>
        <v>-6.6500448629892572E-3</v>
      </c>
    </row>
    <row r="92" spans="1:11">
      <c r="A92" s="13">
        <v>44271</v>
      </c>
      <c r="B92">
        <v>63.69</v>
      </c>
      <c r="C92">
        <v>106.22669999999999</v>
      </c>
      <c r="D92">
        <v>13.3682</v>
      </c>
      <c r="E92">
        <v>12512.7</v>
      </c>
      <c r="G92" s="13">
        <v>44271</v>
      </c>
      <c r="H92" s="6">
        <f t="shared" si="5"/>
        <v>-1.0978670012546932E-3</v>
      </c>
      <c r="I92" s="6">
        <f t="shared" si="6"/>
        <v>6.3866524615452391E-4</v>
      </c>
      <c r="J92" s="6">
        <f t="shared" si="7"/>
        <v>1.9041956336138588E-2</v>
      </c>
      <c r="K92" s="6">
        <f t="shared" si="7"/>
        <v>2.038344863970476E-4</v>
      </c>
    </row>
    <row r="93" spans="1:11">
      <c r="A93" s="13">
        <v>44272</v>
      </c>
      <c r="B93">
        <v>62.48</v>
      </c>
      <c r="C93">
        <v>105.65430000000001</v>
      </c>
      <c r="D93">
        <v>13.1714</v>
      </c>
      <c r="E93">
        <v>12319.9</v>
      </c>
      <c r="G93" s="13">
        <v>44272</v>
      </c>
      <c r="H93" s="6">
        <f t="shared" si="5"/>
        <v>-1.899827288428324E-2</v>
      </c>
      <c r="I93" s="6">
        <f t="shared" si="6"/>
        <v>-5.3884757786882842E-3</v>
      </c>
      <c r="J93" s="6">
        <f t="shared" si="7"/>
        <v>-1.4721503268951719E-2</v>
      </c>
      <c r="K93" s="6">
        <f t="shared" si="7"/>
        <v>-1.5408345121356803E-2</v>
      </c>
    </row>
    <row r="94" spans="1:11">
      <c r="A94" s="13">
        <v>44273</v>
      </c>
      <c r="B94">
        <v>61.67</v>
      </c>
      <c r="C94">
        <v>105.4294</v>
      </c>
      <c r="D94">
        <v>13.0251</v>
      </c>
      <c r="E94">
        <v>12174.45</v>
      </c>
      <c r="G94" s="13">
        <v>44273</v>
      </c>
      <c r="H94" s="6">
        <f t="shared" si="5"/>
        <v>-1.2964148527528696E-2</v>
      </c>
      <c r="I94" s="6">
        <f t="shared" si="6"/>
        <v>-2.1286402919711289E-3</v>
      </c>
      <c r="J94" s="6">
        <f t="shared" si="7"/>
        <v>-1.1107399365291482E-2</v>
      </c>
      <c r="K94" s="6">
        <f t="shared" si="7"/>
        <v>-1.1806102322258982E-2</v>
      </c>
    </row>
    <row r="95" spans="1:11">
      <c r="A95" s="13">
        <v>44274</v>
      </c>
      <c r="B95">
        <v>62.31</v>
      </c>
      <c r="C95">
        <v>106.1116</v>
      </c>
      <c r="D95">
        <v>13.209</v>
      </c>
      <c r="E95">
        <v>12314.5</v>
      </c>
      <c r="G95" s="13">
        <v>44274</v>
      </c>
      <c r="H95" s="6">
        <f t="shared" si="5"/>
        <v>1.0377817415274881E-2</v>
      </c>
      <c r="I95" s="6">
        <f t="shared" si="6"/>
        <v>6.470680853727595E-3</v>
      </c>
      <c r="J95" s="6">
        <f t="shared" si="7"/>
        <v>1.4118893520971065E-2</v>
      </c>
      <c r="K95" s="6">
        <f t="shared" si="7"/>
        <v>1.1503599751939486E-2</v>
      </c>
    </row>
    <row r="96" spans="1:11">
      <c r="A96" s="13">
        <v>44277</v>
      </c>
      <c r="B96">
        <v>62.5</v>
      </c>
      <c r="C96">
        <v>106.3802</v>
      </c>
      <c r="D96">
        <v>13.3803</v>
      </c>
      <c r="E96">
        <v>12338.6</v>
      </c>
      <c r="G96" s="13">
        <v>44277</v>
      </c>
      <c r="H96" s="6">
        <f t="shared" si="5"/>
        <v>3.0492697801316471E-3</v>
      </c>
      <c r="I96" s="6">
        <f t="shared" si="6"/>
        <v>2.5312972380022725E-3</v>
      </c>
      <c r="J96" s="6">
        <f t="shared" si="7"/>
        <v>1.2968430615489579E-2</v>
      </c>
      <c r="K96" s="6">
        <f t="shared" si="7"/>
        <v>1.9570425108612621E-3</v>
      </c>
    </row>
    <row r="97" spans="1:11">
      <c r="A97" s="13">
        <v>44278</v>
      </c>
      <c r="B97">
        <v>62.92</v>
      </c>
      <c r="C97">
        <v>106.6307</v>
      </c>
      <c r="D97">
        <v>13.5373</v>
      </c>
      <c r="E97">
        <v>12417.3</v>
      </c>
      <c r="G97" s="13">
        <v>44278</v>
      </c>
      <c r="H97" s="6">
        <f t="shared" si="5"/>
        <v>6.7200000000000593E-3</v>
      </c>
      <c r="I97" s="6">
        <f t="shared" si="6"/>
        <v>2.3547615063705951E-3</v>
      </c>
      <c r="J97" s="6">
        <f t="shared" si="7"/>
        <v>1.1733668153927734E-2</v>
      </c>
      <c r="K97" s="6">
        <f t="shared" si="7"/>
        <v>6.3783573501043911E-3</v>
      </c>
    </row>
    <row r="98" spans="1:11">
      <c r="A98" s="13">
        <v>44279</v>
      </c>
      <c r="B98">
        <v>61.78</v>
      </c>
      <c r="C98">
        <v>106.1756</v>
      </c>
      <c r="D98">
        <v>13.3239</v>
      </c>
      <c r="E98">
        <v>12197.2</v>
      </c>
      <c r="G98" s="13">
        <v>44279</v>
      </c>
      <c r="H98" s="6">
        <f t="shared" si="5"/>
        <v>-1.811824539097262E-2</v>
      </c>
      <c r="I98" s="6">
        <f t="shared" si="6"/>
        <v>-4.2680016167951917E-3</v>
      </c>
      <c r="J98" s="6">
        <f t="shared" si="7"/>
        <v>-1.5763852466887829E-2</v>
      </c>
      <c r="K98" s="6">
        <f t="shared" si="7"/>
        <v>-1.7725270388892822E-2</v>
      </c>
    </row>
    <row r="99" spans="1:11">
      <c r="A99" s="13">
        <v>44280</v>
      </c>
      <c r="B99">
        <v>61</v>
      </c>
      <c r="C99">
        <v>105.75579999999999</v>
      </c>
      <c r="D99">
        <v>13.015000000000001</v>
      </c>
      <c r="E99">
        <v>11993.3</v>
      </c>
      <c r="G99" s="13">
        <v>44280</v>
      </c>
      <c r="H99" s="6">
        <f t="shared" si="5"/>
        <v>-1.2625445127873114E-2</v>
      </c>
      <c r="I99" s="6">
        <f t="shared" si="6"/>
        <v>-3.9538274330449541E-3</v>
      </c>
      <c r="J99" s="6">
        <f t="shared" si="7"/>
        <v>-2.3183902611097262E-2</v>
      </c>
      <c r="K99" s="6">
        <f t="shared" si="7"/>
        <v>-1.6716951431476224E-2</v>
      </c>
    </row>
    <row r="100" spans="1:11">
      <c r="A100" s="13">
        <v>44281</v>
      </c>
      <c r="B100">
        <v>61.78</v>
      </c>
      <c r="C100">
        <v>106.2206</v>
      </c>
      <c r="D100">
        <v>13.0395</v>
      </c>
      <c r="E100">
        <v>12148.9</v>
      </c>
      <c r="G100" s="13">
        <v>44281</v>
      </c>
      <c r="H100" s="6">
        <f t="shared" si="5"/>
        <v>1.2786885245901658E-2</v>
      </c>
      <c r="I100" s="6">
        <f t="shared" si="6"/>
        <v>4.3950308162767904E-3</v>
      </c>
      <c r="J100" s="6">
        <f t="shared" si="7"/>
        <v>1.8824433346138481E-3</v>
      </c>
      <c r="K100" s="6">
        <f t="shared" si="7"/>
        <v>1.2973910433325297E-2</v>
      </c>
    </row>
    <row r="101" spans="1:11">
      <c r="A101" s="13">
        <v>44285</v>
      </c>
      <c r="B101">
        <v>62.85</v>
      </c>
      <c r="C101">
        <v>106.62220000000001</v>
      </c>
      <c r="D101">
        <v>13.176500000000001</v>
      </c>
      <c r="E101">
        <v>12387.9</v>
      </c>
      <c r="G101" s="13">
        <v>44285</v>
      </c>
      <c r="H101" s="6">
        <f t="shared" si="5"/>
        <v>1.7319520880543893E-2</v>
      </c>
      <c r="I101" s="6">
        <f t="shared" si="6"/>
        <v>3.7808108784924688E-3</v>
      </c>
      <c r="J101" s="6">
        <f t="shared" si="7"/>
        <v>1.0506537827370765E-2</v>
      </c>
      <c r="K101" s="6">
        <f t="shared" si="7"/>
        <v>1.9672562948085837E-2</v>
      </c>
    </row>
    <row r="102" spans="1:11">
      <c r="A102" s="13">
        <v>44286</v>
      </c>
      <c r="B102">
        <v>62.87</v>
      </c>
      <c r="C102">
        <v>106.6255</v>
      </c>
      <c r="D102">
        <v>13.170400000000001</v>
      </c>
      <c r="E102">
        <v>12313.7</v>
      </c>
      <c r="G102" s="13">
        <v>44286</v>
      </c>
      <c r="H102" s="6">
        <f t="shared" si="5"/>
        <v>3.1821797931574913E-4</v>
      </c>
      <c r="I102" s="6">
        <f t="shared" si="6"/>
        <v>3.0950402448937098E-5</v>
      </c>
      <c r="J102" s="6">
        <f t="shared" si="7"/>
        <v>-4.6294539521118949E-4</v>
      </c>
      <c r="K102" s="6">
        <f t="shared" si="7"/>
        <v>-5.9897157710345761E-3</v>
      </c>
    </row>
    <row r="103" spans="1:11">
      <c r="A103" s="13">
        <v>44287</v>
      </c>
      <c r="B103">
        <v>63.64</v>
      </c>
      <c r="C103" s="1">
        <v>106.70675</v>
      </c>
      <c r="D103">
        <v>13.421099999999999</v>
      </c>
      <c r="E103">
        <v>12479</v>
      </c>
      <c r="G103" s="13">
        <v>44287</v>
      </c>
      <c r="H103" s="6">
        <f t="shared" si="5"/>
        <v>1.2247494830602834E-2</v>
      </c>
      <c r="I103" s="6">
        <f t="shared" si="6"/>
        <v>7.6201283933019504E-4</v>
      </c>
      <c r="J103" s="6">
        <f t="shared" si="7"/>
        <v>1.9035109032375486E-2</v>
      </c>
      <c r="K103" s="6">
        <f t="shared" si="7"/>
        <v>1.3424072374672136E-2</v>
      </c>
    </row>
    <row r="104" spans="1:11">
      <c r="A104" s="13">
        <v>44291</v>
      </c>
      <c r="B104">
        <v>62.63</v>
      </c>
      <c r="C104">
        <v>106.788</v>
      </c>
      <c r="D104">
        <v>13.596</v>
      </c>
      <c r="E104">
        <v>12298.6</v>
      </c>
      <c r="G104" s="13">
        <v>44291</v>
      </c>
      <c r="H104" s="6">
        <f t="shared" si="5"/>
        <v>-1.5870521684475114E-2</v>
      </c>
      <c r="I104" s="6">
        <f t="shared" si="6"/>
        <v>7.6143261789907157E-4</v>
      </c>
      <c r="J104" s="6">
        <f t="shared" si="7"/>
        <v>1.3031718711581153E-2</v>
      </c>
      <c r="K104" s="6">
        <f t="shared" si="7"/>
        <v>-1.4456286561423171E-2</v>
      </c>
    </row>
    <row r="105" spans="1:11">
      <c r="A105" s="13">
        <v>44292</v>
      </c>
      <c r="B105">
        <v>62.85</v>
      </c>
      <c r="C105">
        <v>106.9089</v>
      </c>
      <c r="D105">
        <v>13.6614</v>
      </c>
      <c r="E105">
        <v>12358.1</v>
      </c>
      <c r="G105" s="13">
        <v>44292</v>
      </c>
      <c r="H105" s="6">
        <f t="shared" si="5"/>
        <v>3.5126935973175399E-3</v>
      </c>
      <c r="I105" s="6">
        <f t="shared" si="6"/>
        <v>1.1321496797394026E-3</v>
      </c>
      <c r="J105" s="6">
        <f t="shared" si="7"/>
        <v>4.8102383053838516E-3</v>
      </c>
      <c r="K105" s="6">
        <f t="shared" si="7"/>
        <v>4.8379490348495757E-3</v>
      </c>
    </row>
    <row r="106" spans="1:11">
      <c r="A106" s="13">
        <v>44293</v>
      </c>
      <c r="B106">
        <v>63.52</v>
      </c>
      <c r="C106">
        <v>107.5035</v>
      </c>
      <c r="D106">
        <v>13.768599999999999</v>
      </c>
      <c r="E106">
        <v>12481.3</v>
      </c>
      <c r="G106" s="13">
        <v>44293</v>
      </c>
      <c r="H106" s="6">
        <f t="shared" si="5"/>
        <v>1.0660302307080372E-2</v>
      </c>
      <c r="I106" s="6">
        <f t="shared" si="6"/>
        <v>5.5617446255644687E-3</v>
      </c>
      <c r="J106" s="6">
        <f t="shared" si="7"/>
        <v>7.8469263765059694E-3</v>
      </c>
      <c r="K106" s="6">
        <f t="shared" si="7"/>
        <v>9.9691700180446485E-3</v>
      </c>
    </row>
    <row r="107" spans="1:11">
      <c r="A107" s="13">
        <v>44294</v>
      </c>
      <c r="B107">
        <v>63.82</v>
      </c>
      <c r="C107">
        <v>107.8903</v>
      </c>
      <c r="D107">
        <v>13.8857</v>
      </c>
      <c r="E107">
        <v>12541.65</v>
      </c>
      <c r="G107" s="13">
        <v>44294</v>
      </c>
      <c r="H107" s="6">
        <f t="shared" si="5"/>
        <v>4.7229219143576362E-3</v>
      </c>
      <c r="I107" s="6">
        <f t="shared" si="6"/>
        <v>3.598022389968536E-3</v>
      </c>
      <c r="J107" s="6">
        <f t="shared" si="7"/>
        <v>8.5048588818035231E-3</v>
      </c>
      <c r="K107" s="6">
        <f t="shared" si="7"/>
        <v>4.8352335093300169E-3</v>
      </c>
    </row>
    <row r="108" spans="1:11">
      <c r="A108" s="13">
        <v>44295</v>
      </c>
      <c r="B108">
        <v>63.82</v>
      </c>
      <c r="C108">
        <v>107.81100000000001</v>
      </c>
      <c r="D108">
        <v>14.025600000000001</v>
      </c>
      <c r="E108">
        <v>12527.4</v>
      </c>
      <c r="G108" s="13">
        <v>44295</v>
      </c>
      <c r="H108" s="6">
        <f t="shared" si="5"/>
        <v>0</v>
      </c>
      <c r="I108" s="6">
        <f t="shared" si="6"/>
        <v>-7.3500583463004254E-4</v>
      </c>
      <c r="J108" s="6">
        <f t="shared" si="7"/>
        <v>1.0075113246001299E-2</v>
      </c>
      <c r="K108" s="6">
        <f t="shared" si="7"/>
        <v>-1.1362141345038212E-3</v>
      </c>
    </row>
    <row r="109" spans="1:11">
      <c r="A109" s="13">
        <v>44298</v>
      </c>
      <c r="B109">
        <v>61.26</v>
      </c>
      <c r="C109">
        <v>106.673</v>
      </c>
      <c r="D109">
        <v>13.491199999999999</v>
      </c>
      <c r="E109">
        <v>12024.1</v>
      </c>
      <c r="G109" s="13">
        <v>44298</v>
      </c>
      <c r="H109" s="6">
        <f t="shared" si="5"/>
        <v>-4.0112817298652459E-2</v>
      </c>
      <c r="I109" s="6">
        <f t="shared" si="6"/>
        <v>-1.0555509178098776E-2</v>
      </c>
      <c r="J109" s="6">
        <f t="shared" si="7"/>
        <v>-3.8101756787588537E-2</v>
      </c>
      <c r="K109" s="6">
        <f t="shared" si="7"/>
        <v>-4.0175934351900588E-2</v>
      </c>
    </row>
    <row r="110" spans="1:11">
      <c r="A110" s="13">
        <v>44299</v>
      </c>
      <c r="B110">
        <v>62.1</v>
      </c>
      <c r="C110" s="1">
        <v>106.78685</v>
      </c>
      <c r="D110">
        <v>13.5839</v>
      </c>
      <c r="E110">
        <v>12186.7</v>
      </c>
      <c r="G110" s="13">
        <v>44299</v>
      </c>
      <c r="H110" s="6">
        <f t="shared" si="5"/>
        <v>1.3712047012732764E-2</v>
      </c>
      <c r="I110" s="6">
        <f t="shared" si="6"/>
        <v>1.0672803802274089E-3</v>
      </c>
      <c r="J110" s="6">
        <f t="shared" si="7"/>
        <v>6.8711456356735923E-3</v>
      </c>
      <c r="K110" s="6">
        <f t="shared" si="7"/>
        <v>1.3522841626400384E-2</v>
      </c>
    </row>
    <row r="111" spans="1:11">
      <c r="A111" s="13">
        <v>44301</v>
      </c>
      <c r="B111">
        <v>61.98</v>
      </c>
      <c r="C111">
        <v>106.9007</v>
      </c>
      <c r="D111">
        <v>13.572900000000001</v>
      </c>
      <c r="E111">
        <v>12237.6</v>
      </c>
      <c r="G111" s="13">
        <v>44301</v>
      </c>
      <c r="H111" s="6">
        <f t="shared" si="5"/>
        <v>-1.9323671497585293E-3</v>
      </c>
      <c r="I111" s="6">
        <f t="shared" si="6"/>
        <v>1.0661425072469033E-3</v>
      </c>
      <c r="J111" s="6">
        <f t="shared" si="7"/>
        <v>-8.0978216859661778E-4</v>
      </c>
      <c r="K111" s="6">
        <f t="shared" si="7"/>
        <v>4.1766844182591356E-3</v>
      </c>
    </row>
    <row r="112" spans="1:11">
      <c r="A112" s="13">
        <v>44302</v>
      </c>
      <c r="B112">
        <v>62.39</v>
      </c>
      <c r="C112">
        <v>107.0498</v>
      </c>
      <c r="D112">
        <v>13.754799999999999</v>
      </c>
      <c r="E112">
        <v>12298.05</v>
      </c>
      <c r="G112" s="13">
        <v>44302</v>
      </c>
      <c r="H112" s="6">
        <f t="shared" si="5"/>
        <v>6.6150371087447812E-3</v>
      </c>
      <c r="I112" s="6">
        <f t="shared" si="6"/>
        <v>1.3947523262243244E-3</v>
      </c>
      <c r="J112" s="6">
        <f t="shared" si="7"/>
        <v>1.3401704867787911E-2</v>
      </c>
      <c r="K112" s="6">
        <f t="shared" si="7"/>
        <v>4.9396940576582615E-3</v>
      </c>
    </row>
    <row r="113" spans="1:11">
      <c r="A113" s="13">
        <v>44305</v>
      </c>
      <c r="B113">
        <v>61.41</v>
      </c>
      <c r="C113">
        <v>106.65049999999999</v>
      </c>
      <c r="D113">
        <v>13.616</v>
      </c>
      <c r="E113">
        <v>12076.45</v>
      </c>
      <c r="G113" s="13">
        <v>44305</v>
      </c>
      <c r="H113" s="6">
        <f t="shared" si="5"/>
        <v>-1.5707645456002672E-2</v>
      </c>
      <c r="I113" s="6">
        <f t="shared" si="6"/>
        <v>-3.7300396637827138E-3</v>
      </c>
      <c r="J113" s="6">
        <f t="shared" si="7"/>
        <v>-1.0091022770232883E-2</v>
      </c>
      <c r="K113" s="6">
        <f t="shared" si="7"/>
        <v>-1.801911685185853E-2</v>
      </c>
    </row>
    <row r="114" spans="1:11">
      <c r="A114" s="13">
        <v>44306</v>
      </c>
      <c r="B114">
        <v>61.44</v>
      </c>
      <c r="C114">
        <v>106.7058</v>
      </c>
      <c r="D114">
        <v>13.727499999999999</v>
      </c>
      <c r="E114">
        <v>12055.4</v>
      </c>
      <c r="G114" s="13">
        <v>44306</v>
      </c>
      <c r="H114" s="6">
        <f t="shared" si="5"/>
        <v>4.8851978505126681E-4</v>
      </c>
      <c r="I114" s="6">
        <f t="shared" si="6"/>
        <v>5.1851608759445611E-4</v>
      </c>
      <c r="J114" s="6">
        <f t="shared" si="7"/>
        <v>8.1888954171562833E-3</v>
      </c>
      <c r="K114" s="6">
        <f t="shared" si="7"/>
        <v>-1.7430619097500433E-3</v>
      </c>
    </row>
    <row r="115" spans="1:11">
      <c r="A115" s="13">
        <v>44308</v>
      </c>
      <c r="B115">
        <v>62.02</v>
      </c>
      <c r="C115">
        <v>106.9198</v>
      </c>
      <c r="D115">
        <v>13.827299999999999</v>
      </c>
      <c r="E115">
        <v>12132.05</v>
      </c>
      <c r="G115" s="13">
        <v>44308</v>
      </c>
      <c r="H115" s="6">
        <f t="shared" si="5"/>
        <v>9.4401041666667407E-3</v>
      </c>
      <c r="I115" s="6">
        <f t="shared" si="6"/>
        <v>2.0055142269679305E-3</v>
      </c>
      <c r="J115" s="6">
        <f t="shared" si="7"/>
        <v>7.2700783099617361E-3</v>
      </c>
      <c r="K115" s="6">
        <f t="shared" si="7"/>
        <v>6.3581465567297268E-3</v>
      </c>
    </row>
    <row r="116" spans="1:11">
      <c r="A116" s="13">
        <v>44309</v>
      </c>
      <c r="B116">
        <v>61.92</v>
      </c>
      <c r="C116">
        <v>106.88760000000001</v>
      </c>
      <c r="D116">
        <v>13.814299999999999</v>
      </c>
      <c r="E116">
        <v>12105.6</v>
      </c>
      <c r="G116" s="13">
        <v>44309</v>
      </c>
      <c r="H116" s="6">
        <f t="shared" si="5"/>
        <v>-1.6123831022251123E-3</v>
      </c>
      <c r="I116" s="6">
        <f t="shared" si="6"/>
        <v>-3.0116030894178358E-4</v>
      </c>
      <c r="J116" s="6">
        <f t="shared" si="7"/>
        <v>-9.4016908579408476E-4</v>
      </c>
      <c r="K116" s="6">
        <f t="shared" si="7"/>
        <v>-2.1801756504464809E-3</v>
      </c>
    </row>
    <row r="117" spans="1:11">
      <c r="A117" s="13">
        <v>44312</v>
      </c>
      <c r="B117">
        <v>62.52</v>
      </c>
      <c r="C117">
        <v>107.3646</v>
      </c>
      <c r="D117">
        <v>13.8743</v>
      </c>
      <c r="E117">
        <v>12216.85</v>
      </c>
      <c r="G117" s="13">
        <v>44312</v>
      </c>
      <c r="H117" s="6">
        <f t="shared" si="5"/>
        <v>9.6899224806201723E-3</v>
      </c>
      <c r="I117" s="6">
        <f t="shared" si="6"/>
        <v>4.4626317739382415E-3</v>
      </c>
      <c r="J117" s="6">
        <f t="shared" si="7"/>
        <v>4.3433253946998374E-3</v>
      </c>
      <c r="K117" s="6">
        <f t="shared" si="7"/>
        <v>9.1899616706316856E-3</v>
      </c>
    </row>
    <row r="118" spans="1:11">
      <c r="A118" s="13">
        <v>44313</v>
      </c>
      <c r="B118">
        <v>63.33</v>
      </c>
      <c r="C118">
        <v>107.67700000000001</v>
      </c>
      <c r="D118">
        <v>14.049200000000001</v>
      </c>
      <c r="E118">
        <v>12362.55</v>
      </c>
      <c r="G118" s="13">
        <v>44313</v>
      </c>
      <c r="H118" s="6">
        <f t="shared" si="5"/>
        <v>1.2955854126679434E-2</v>
      </c>
      <c r="I118" s="6">
        <f t="shared" si="6"/>
        <v>2.9097113946310316E-3</v>
      </c>
      <c r="J118" s="6">
        <f t="shared" si="7"/>
        <v>1.2606041385871736E-2</v>
      </c>
      <c r="K118" s="6">
        <f t="shared" si="7"/>
        <v>1.1926151176448796E-2</v>
      </c>
    </row>
    <row r="119" spans="1:11">
      <c r="A119" s="13">
        <v>44314</v>
      </c>
      <c r="B119">
        <v>63.95</v>
      </c>
      <c r="C119">
        <v>107.8413</v>
      </c>
      <c r="D119">
        <v>14.161899999999999</v>
      </c>
      <c r="E119">
        <v>12517.95</v>
      </c>
      <c r="G119" s="13">
        <v>44314</v>
      </c>
      <c r="H119" s="6">
        <f t="shared" si="5"/>
        <v>9.7899889467867318E-3</v>
      </c>
      <c r="I119" s="6">
        <f t="shared" si="6"/>
        <v>1.5258597472069813E-3</v>
      </c>
      <c r="J119" s="6">
        <f t="shared" si="7"/>
        <v>8.0218090709789358E-3</v>
      </c>
      <c r="K119" s="6">
        <f t="shared" si="7"/>
        <v>1.2570222162903377E-2</v>
      </c>
    </row>
    <row r="120" spans="1:11">
      <c r="A120" s="13">
        <v>44315</v>
      </c>
      <c r="B120">
        <v>63.91</v>
      </c>
      <c r="C120">
        <v>107.9117</v>
      </c>
      <c r="D120">
        <v>14.1516</v>
      </c>
      <c r="E120">
        <v>12532.8</v>
      </c>
      <c r="G120" s="13">
        <v>44315</v>
      </c>
      <c r="H120" s="6">
        <f t="shared" si="5"/>
        <v>-6.2548866301803674E-4</v>
      </c>
      <c r="I120" s="6">
        <f t="shared" si="6"/>
        <v>6.5281112152759668E-4</v>
      </c>
      <c r="J120" s="6">
        <f t="shared" si="7"/>
        <v>-7.2730353977923379E-4</v>
      </c>
      <c r="K120" s="6">
        <f t="shared" si="7"/>
        <v>1.1862964782571872E-3</v>
      </c>
    </row>
    <row r="121" spans="1:11">
      <c r="A121" s="13">
        <v>44316</v>
      </c>
      <c r="B121">
        <v>63.5</v>
      </c>
      <c r="C121">
        <v>107.69880000000001</v>
      </c>
      <c r="D121">
        <v>14.1151</v>
      </c>
      <c r="E121">
        <v>12364.35</v>
      </c>
      <c r="G121" s="13">
        <v>44316</v>
      </c>
      <c r="H121" s="6">
        <f t="shared" si="5"/>
        <v>-6.4152714755123519E-3</v>
      </c>
      <c r="I121" s="6">
        <f t="shared" si="6"/>
        <v>-1.9729093323521685E-3</v>
      </c>
      <c r="J121" s="6">
        <f t="shared" si="7"/>
        <v>-2.5792136578196567E-3</v>
      </c>
      <c r="K121" s="6">
        <f t="shared" si="7"/>
        <v>-1.344073152049019E-2</v>
      </c>
    </row>
    <row r="122" spans="1:11">
      <c r="A122" s="13">
        <v>44319</v>
      </c>
      <c r="B122">
        <v>63.63</v>
      </c>
      <c r="C122">
        <v>107.8618</v>
      </c>
      <c r="D122">
        <v>14.2575</v>
      </c>
      <c r="E122">
        <v>12395.25</v>
      </c>
      <c r="G122" s="13">
        <v>44319</v>
      </c>
      <c r="H122" s="6">
        <f t="shared" si="5"/>
        <v>2.0472440944883097E-3</v>
      </c>
      <c r="I122" s="6">
        <f t="shared" si="6"/>
        <v>1.5134801873373238E-3</v>
      </c>
      <c r="J122" s="6">
        <f t="shared" si="7"/>
        <v>1.0088486797826368E-2</v>
      </c>
      <c r="K122" s="6">
        <f t="shared" si="7"/>
        <v>2.4991204551796375E-3</v>
      </c>
    </row>
    <row r="123" spans="1:11">
      <c r="A123" s="13">
        <v>44320</v>
      </c>
      <c r="B123">
        <v>63.1</v>
      </c>
      <c r="C123">
        <v>107.8039</v>
      </c>
      <c r="D123">
        <v>14.1408</v>
      </c>
      <c r="E123">
        <v>12300.45</v>
      </c>
      <c r="G123" s="13">
        <v>44320</v>
      </c>
      <c r="H123" s="6">
        <f t="shared" si="5"/>
        <v>-8.3294043690083086E-3</v>
      </c>
      <c r="I123" s="6">
        <f t="shared" si="6"/>
        <v>-5.3679801375472458E-4</v>
      </c>
      <c r="J123" s="6">
        <f t="shared" si="7"/>
        <v>-8.1851657022619095E-3</v>
      </c>
      <c r="K123" s="6">
        <f t="shared" si="7"/>
        <v>-7.6480910026017757E-3</v>
      </c>
    </row>
    <row r="124" spans="1:11">
      <c r="A124" s="13">
        <v>44321</v>
      </c>
      <c r="B124">
        <v>63.79</v>
      </c>
      <c r="C124">
        <v>108.12479999999999</v>
      </c>
      <c r="D124">
        <v>14.3428</v>
      </c>
      <c r="E124">
        <v>12413</v>
      </c>
      <c r="G124" s="13">
        <v>44321</v>
      </c>
      <c r="H124" s="6">
        <f t="shared" si="5"/>
        <v>1.0935023771790675E-2</v>
      </c>
      <c r="I124" s="6">
        <f t="shared" si="6"/>
        <v>2.9767012139634286E-3</v>
      </c>
      <c r="J124" s="6">
        <f t="shared" si="7"/>
        <v>1.4284906087350002E-2</v>
      </c>
      <c r="K124" s="6">
        <f t="shared" si="7"/>
        <v>9.1500717453425473E-3</v>
      </c>
    </row>
    <row r="125" spans="1:11">
      <c r="A125" s="13">
        <v>44322</v>
      </c>
      <c r="B125">
        <v>64.239999999999995</v>
      </c>
      <c r="C125">
        <v>108.348</v>
      </c>
      <c r="D125">
        <v>14.495799999999999</v>
      </c>
      <c r="E125">
        <v>12501.9</v>
      </c>
      <c r="G125" s="13">
        <v>44322</v>
      </c>
      <c r="H125" s="6">
        <f t="shared" si="5"/>
        <v>7.0543972409466971E-3</v>
      </c>
      <c r="I125" s="6">
        <f t="shared" si="6"/>
        <v>2.0642812749711581E-3</v>
      </c>
      <c r="J125" s="6">
        <f t="shared" si="7"/>
        <v>1.0667373176785455E-2</v>
      </c>
      <c r="K125" s="6">
        <f t="shared" si="7"/>
        <v>7.1618464513010238E-3</v>
      </c>
    </row>
    <row r="126" spans="1:11">
      <c r="A126" s="13">
        <v>44323</v>
      </c>
      <c r="B126">
        <v>64.400000000000006</v>
      </c>
      <c r="C126">
        <v>108.3944</v>
      </c>
      <c r="D126">
        <v>14.663600000000001</v>
      </c>
      <c r="E126">
        <v>12563.1</v>
      </c>
      <c r="G126" s="13">
        <v>44323</v>
      </c>
      <c r="H126" s="6">
        <f t="shared" si="5"/>
        <v>2.4906600249068322E-3</v>
      </c>
      <c r="I126" s="6">
        <f t="shared" si="6"/>
        <v>4.2824971388499833E-4</v>
      </c>
      <c r="J126" s="6">
        <f t="shared" si="7"/>
        <v>1.1575766773824325E-2</v>
      </c>
      <c r="K126" s="6">
        <f t="shared" si="7"/>
        <v>4.8952559210999613E-3</v>
      </c>
    </row>
    <row r="127" spans="1:11">
      <c r="A127" s="13">
        <v>44326</v>
      </c>
      <c r="B127">
        <v>64.88</v>
      </c>
      <c r="C127">
        <v>108.68389999999999</v>
      </c>
      <c r="D127">
        <v>14.773999999999999</v>
      </c>
      <c r="E127">
        <v>12669.9</v>
      </c>
      <c r="G127" s="13">
        <v>44326</v>
      </c>
      <c r="H127" s="6">
        <f t="shared" si="5"/>
        <v>7.4534161490682482E-3</v>
      </c>
      <c r="I127" s="6">
        <f t="shared" si="6"/>
        <v>2.6708021816623795E-3</v>
      </c>
      <c r="J127" s="6">
        <f t="shared" si="7"/>
        <v>7.5288469407239766E-3</v>
      </c>
      <c r="K127" s="6">
        <f t="shared" si="7"/>
        <v>8.501086515270817E-3</v>
      </c>
    </row>
    <row r="128" spans="1:11">
      <c r="A128" s="13">
        <v>44327</v>
      </c>
      <c r="B128">
        <v>65.03</v>
      </c>
      <c r="C128">
        <v>108.6965</v>
      </c>
      <c r="D128">
        <v>14.936299999999999</v>
      </c>
      <c r="E128">
        <v>12642.25</v>
      </c>
      <c r="G128" s="13">
        <v>44327</v>
      </c>
      <c r="H128" s="6">
        <f t="shared" si="5"/>
        <v>2.3119605425401257E-3</v>
      </c>
      <c r="I128" s="6">
        <f t="shared" si="6"/>
        <v>1.1593253462560682E-4</v>
      </c>
      <c r="J128" s="6">
        <f t="shared" si="7"/>
        <v>1.0985515094084297E-2</v>
      </c>
      <c r="K128" s="6">
        <f t="shared" si="7"/>
        <v>-2.182337666437717E-3</v>
      </c>
    </row>
    <row r="129" spans="1:11">
      <c r="A129" s="13">
        <v>44328</v>
      </c>
      <c r="B129">
        <v>64.58</v>
      </c>
      <c r="C129">
        <v>108.6082</v>
      </c>
      <c r="D129">
        <v>14.802300000000001</v>
      </c>
      <c r="E129">
        <v>12537.95</v>
      </c>
      <c r="G129" s="13">
        <v>44328</v>
      </c>
      <c r="H129" s="6">
        <f t="shared" si="5"/>
        <v>-6.9198831308626696E-3</v>
      </c>
      <c r="I129" s="6">
        <f t="shared" si="6"/>
        <v>-8.1235366364140749E-4</v>
      </c>
      <c r="J129" s="6">
        <f t="shared" si="7"/>
        <v>-8.9714320146220272E-3</v>
      </c>
      <c r="K129" s="6">
        <f t="shared" si="7"/>
        <v>-8.2501137060253527E-3</v>
      </c>
    </row>
    <row r="130" spans="1:11">
      <c r="A130" s="13">
        <v>44330</v>
      </c>
      <c r="B130">
        <v>63.89</v>
      </c>
      <c r="C130">
        <v>108.2457</v>
      </c>
      <c r="D130">
        <v>14.688700000000001</v>
      </c>
      <c r="E130">
        <v>12472.15</v>
      </c>
      <c r="G130" s="13">
        <v>44330</v>
      </c>
      <c r="H130" s="6">
        <f t="shared" si="5"/>
        <v>-1.0684422421802342E-2</v>
      </c>
      <c r="I130" s="6">
        <f t="shared" si="6"/>
        <v>-3.3376853681397201E-3</v>
      </c>
      <c r="J130" s="6">
        <f t="shared" si="7"/>
        <v>-7.6744830195307756E-3</v>
      </c>
      <c r="K130" s="6">
        <f t="shared" si="7"/>
        <v>-5.2480668689858234E-3</v>
      </c>
    </row>
    <row r="131" spans="1:11">
      <c r="A131" s="13">
        <v>44333</v>
      </c>
      <c r="B131">
        <v>65</v>
      </c>
      <c r="C131">
        <v>108.76390000000001</v>
      </c>
      <c r="D131">
        <v>14.734500000000001</v>
      </c>
      <c r="E131">
        <v>12672.1</v>
      </c>
      <c r="G131" s="13">
        <v>44333</v>
      </c>
      <c r="H131" s="6">
        <f t="shared" si="5"/>
        <v>1.7373610893723468E-2</v>
      </c>
      <c r="I131" s="6">
        <f t="shared" si="6"/>
        <v>4.7872571381588624E-3</v>
      </c>
      <c r="J131" s="6">
        <f t="shared" si="7"/>
        <v>3.1180431215831472E-3</v>
      </c>
      <c r="K131" s="6">
        <f t="shared" si="7"/>
        <v>1.603171866919495E-2</v>
      </c>
    </row>
    <row r="132" spans="1:11">
      <c r="A132" s="13">
        <v>44334</v>
      </c>
      <c r="B132">
        <v>65.930000000000007</v>
      </c>
      <c r="C132">
        <v>109.1301</v>
      </c>
      <c r="D132">
        <v>14.8027</v>
      </c>
      <c r="E132">
        <v>12839.1</v>
      </c>
      <c r="G132" s="13">
        <v>44334</v>
      </c>
      <c r="H132" s="6">
        <f t="shared" si="5"/>
        <v>1.4307692307692355E-2</v>
      </c>
      <c r="I132" s="6">
        <f t="shared" si="6"/>
        <v>3.3669259745190416E-3</v>
      </c>
      <c r="J132" s="6">
        <f t="shared" si="7"/>
        <v>4.6285927584919229E-3</v>
      </c>
      <c r="K132" s="6">
        <f t="shared" si="7"/>
        <v>1.3178557618705566E-2</v>
      </c>
    </row>
    <row r="133" spans="1:11">
      <c r="A133" s="13">
        <v>44335</v>
      </c>
      <c r="B133">
        <v>65.87</v>
      </c>
      <c r="C133">
        <v>109.2814</v>
      </c>
      <c r="D133">
        <v>14.776899999999999</v>
      </c>
      <c r="E133">
        <v>12809</v>
      </c>
      <c r="G133" s="13">
        <v>44335</v>
      </c>
      <c r="H133" s="6">
        <f t="shared" si="5"/>
        <v>-9.1005612012740045E-4</v>
      </c>
      <c r="I133" s="6">
        <f t="shared" si="6"/>
        <v>1.386418595786143E-3</v>
      </c>
      <c r="J133" s="6">
        <f t="shared" si="7"/>
        <v>-1.7429252771453685E-3</v>
      </c>
      <c r="K133" s="6">
        <f t="shared" si="7"/>
        <v>-2.3444010873036047E-3</v>
      </c>
    </row>
    <row r="134" spans="1:11">
      <c r="A134" s="13">
        <v>44336</v>
      </c>
      <c r="B134">
        <v>65.709999999999994</v>
      </c>
      <c r="C134">
        <v>109.1634</v>
      </c>
      <c r="D134">
        <v>14.718500000000001</v>
      </c>
      <c r="E134">
        <v>12736.45</v>
      </c>
      <c r="G134" s="13">
        <v>44336</v>
      </c>
      <c r="H134" s="6">
        <f t="shared" si="5"/>
        <v>-2.4290268711099072E-3</v>
      </c>
      <c r="I134" s="6">
        <f t="shared" si="6"/>
        <v>-1.0797811887476305E-3</v>
      </c>
      <c r="J134" s="6">
        <f t="shared" si="7"/>
        <v>-3.95211444890331E-3</v>
      </c>
      <c r="K134" s="6">
        <f t="shared" si="7"/>
        <v>-5.6639862596611357E-3</v>
      </c>
    </row>
    <row r="135" spans="1:11">
      <c r="A135" s="13">
        <v>44337</v>
      </c>
      <c r="B135">
        <v>66.650000000000006</v>
      </c>
      <c r="C135">
        <v>109.6713</v>
      </c>
      <c r="D135">
        <v>14.825799999999999</v>
      </c>
      <c r="E135">
        <v>12917.85</v>
      </c>
      <c r="G135" s="13">
        <v>44337</v>
      </c>
      <c r="H135" s="6">
        <f t="shared" ref="H135:H198" si="8">B135/B134 -1</f>
        <v>1.4305280779181473E-2</v>
      </c>
      <c r="I135" s="6">
        <f t="shared" ref="I135:I198" si="9">C135/C134 -1</f>
        <v>4.6526583085539919E-3</v>
      </c>
      <c r="J135" s="6">
        <f t="shared" ref="J135:K198" si="10">D135/D134 -1</f>
        <v>7.2901450555422631E-3</v>
      </c>
      <c r="K135" s="6">
        <f t="shared" si="10"/>
        <v>1.424258722014371E-2</v>
      </c>
    </row>
    <row r="136" spans="1:11">
      <c r="A136" s="13">
        <v>44340</v>
      </c>
      <c r="B136">
        <v>67.11</v>
      </c>
      <c r="C136">
        <v>109.90009999999999</v>
      </c>
      <c r="D136">
        <v>14.8482</v>
      </c>
      <c r="E136">
        <v>12962.45</v>
      </c>
      <c r="G136" s="13">
        <v>44340</v>
      </c>
      <c r="H136" s="6">
        <f t="shared" si="8"/>
        <v>6.901725431357697E-3</v>
      </c>
      <c r="I136" s="6">
        <f t="shared" si="9"/>
        <v>2.0862340466465401E-3</v>
      </c>
      <c r="J136" s="6">
        <f t="shared" si="10"/>
        <v>1.5108796827152382E-3</v>
      </c>
      <c r="K136" s="6">
        <f t="shared" si="10"/>
        <v>3.4525869242947316E-3</v>
      </c>
    </row>
    <row r="137" spans="1:11">
      <c r="A137" s="13">
        <v>44341</v>
      </c>
      <c r="B137">
        <v>67.040000000000006</v>
      </c>
      <c r="C137">
        <v>110.0363</v>
      </c>
      <c r="D137">
        <v>14.8066</v>
      </c>
      <c r="E137">
        <v>12963</v>
      </c>
      <c r="G137" s="13">
        <v>44341</v>
      </c>
      <c r="H137" s="6">
        <f t="shared" si="8"/>
        <v>-1.0430636268811133E-3</v>
      </c>
      <c r="I137" s="6">
        <f t="shared" si="9"/>
        <v>1.2393073345702277E-3</v>
      </c>
      <c r="J137" s="6">
        <f t="shared" si="10"/>
        <v>-2.8016863996983554E-3</v>
      </c>
      <c r="K137" s="6">
        <f t="shared" si="10"/>
        <v>4.243025045425064E-5</v>
      </c>
    </row>
    <row r="138" spans="1:11">
      <c r="A138" s="13">
        <v>44342</v>
      </c>
      <c r="B138">
        <v>67.319999999999993</v>
      </c>
      <c r="C138" s="1">
        <v>110.11125</v>
      </c>
      <c r="D138">
        <v>14.8066</v>
      </c>
      <c r="E138">
        <v>13022.2</v>
      </c>
      <c r="G138" s="13">
        <v>44342</v>
      </c>
      <c r="H138" s="6">
        <f t="shared" si="8"/>
        <v>4.1766109785201788E-3</v>
      </c>
      <c r="I138" s="6">
        <f t="shared" si="9"/>
        <v>6.811388605396651E-4</v>
      </c>
      <c r="J138" s="6">
        <f t="shared" si="10"/>
        <v>0</v>
      </c>
      <c r="K138" s="6">
        <f t="shared" si="10"/>
        <v>4.5668440947312927E-3</v>
      </c>
    </row>
    <row r="139" spans="1:11">
      <c r="A139" s="13">
        <v>44343</v>
      </c>
      <c r="B139">
        <v>67.790000000000006</v>
      </c>
      <c r="C139">
        <v>110.1862</v>
      </c>
      <c r="D139">
        <v>14.841799999999999</v>
      </c>
      <c r="E139">
        <v>13066.25</v>
      </c>
      <c r="G139" s="13">
        <v>44343</v>
      </c>
      <c r="H139" s="6">
        <f t="shared" si="8"/>
        <v>6.9815805109925133E-3</v>
      </c>
      <c r="I139" s="6">
        <f t="shared" si="9"/>
        <v>6.8067522619164045E-4</v>
      </c>
      <c r="J139" s="6">
        <f t="shared" si="10"/>
        <v>2.3773182229545053E-3</v>
      </c>
      <c r="K139" s="6">
        <f t="shared" si="10"/>
        <v>3.3826849533873382E-3</v>
      </c>
    </row>
    <row r="140" spans="1:11">
      <c r="A140" s="13">
        <v>44344</v>
      </c>
      <c r="B140">
        <v>67.73</v>
      </c>
      <c r="C140">
        <v>110.1554</v>
      </c>
      <c r="D140">
        <v>14.919499999999999</v>
      </c>
      <c r="E140">
        <v>13117.05</v>
      </c>
      <c r="G140" s="13">
        <v>44344</v>
      </c>
      <c r="H140" s="6">
        <f t="shared" si="8"/>
        <v>-8.8508629591388388E-4</v>
      </c>
      <c r="I140" s="6">
        <f t="shared" si="9"/>
        <v>-2.7952683729903782E-4</v>
      </c>
      <c r="J140" s="6">
        <f t="shared" si="10"/>
        <v>5.2352140575941952E-3</v>
      </c>
      <c r="K140" s="6">
        <f t="shared" si="10"/>
        <v>3.887879077776768E-3</v>
      </c>
    </row>
    <row r="141" spans="1:11">
      <c r="A141" s="13">
        <v>44347</v>
      </c>
      <c r="B141">
        <v>68.22</v>
      </c>
      <c r="C141">
        <v>110.3288</v>
      </c>
      <c r="D141">
        <v>15.0601</v>
      </c>
      <c r="E141">
        <v>13226.35</v>
      </c>
      <c r="G141" s="13">
        <v>44347</v>
      </c>
      <c r="H141" s="6">
        <f t="shared" si="8"/>
        <v>7.2346080023621973E-3</v>
      </c>
      <c r="I141" s="6">
        <f t="shared" si="9"/>
        <v>1.5741398061284162E-3</v>
      </c>
      <c r="J141" s="6">
        <f t="shared" si="10"/>
        <v>9.423908307919282E-3</v>
      </c>
      <c r="K141" s="6">
        <f t="shared" si="10"/>
        <v>8.3326662626124204E-3</v>
      </c>
    </row>
    <row r="142" spans="1:11">
      <c r="A142" s="13">
        <v>44348</v>
      </c>
      <c r="B142">
        <v>67.78</v>
      </c>
      <c r="C142">
        <v>110.2505</v>
      </c>
      <c r="D142">
        <v>14.9466</v>
      </c>
      <c r="E142">
        <v>13210.4</v>
      </c>
      <c r="G142" s="13">
        <v>44348</v>
      </c>
      <c r="H142" s="6">
        <f t="shared" si="8"/>
        <v>-6.4497214892993426E-3</v>
      </c>
      <c r="I142" s="6">
        <f t="shared" si="9"/>
        <v>-7.0969683346500112E-4</v>
      </c>
      <c r="J142" s="6">
        <f t="shared" si="10"/>
        <v>-7.5364705413643041E-3</v>
      </c>
      <c r="K142" s="6">
        <f t="shared" si="10"/>
        <v>-1.2059260491368295E-3</v>
      </c>
    </row>
    <row r="143" spans="1:11">
      <c r="A143" s="13">
        <v>44349</v>
      </c>
      <c r="B143">
        <v>68.22</v>
      </c>
      <c r="C143">
        <v>110.4528</v>
      </c>
      <c r="D143">
        <v>15.062099999999999</v>
      </c>
      <c r="E143">
        <v>13274.25</v>
      </c>
      <c r="G143" s="13">
        <v>44349</v>
      </c>
      <c r="H143" s="6">
        <f t="shared" si="8"/>
        <v>6.4915904396576352E-3</v>
      </c>
      <c r="I143" s="6">
        <f t="shared" si="9"/>
        <v>1.8349123133227785E-3</v>
      </c>
      <c r="J143" s="6">
        <f t="shared" si="10"/>
        <v>7.7275099353697474E-3</v>
      </c>
      <c r="K143" s="6">
        <f t="shared" si="10"/>
        <v>4.8333131472173552E-3</v>
      </c>
    </row>
    <row r="144" spans="1:11">
      <c r="A144" s="13">
        <v>44350</v>
      </c>
      <c r="B144">
        <v>68.900000000000006</v>
      </c>
      <c r="C144">
        <v>110.664</v>
      </c>
      <c r="D144">
        <v>15.1389</v>
      </c>
      <c r="E144">
        <v>13380.5</v>
      </c>
      <c r="G144" s="13">
        <v>44350</v>
      </c>
      <c r="H144" s="6">
        <f t="shared" si="8"/>
        <v>9.9677513925535699E-3</v>
      </c>
      <c r="I144" s="6">
        <f t="shared" si="9"/>
        <v>1.9121289817913834E-3</v>
      </c>
      <c r="J144" s="6">
        <f t="shared" si="10"/>
        <v>5.0988905929452155E-3</v>
      </c>
      <c r="K144" s="6">
        <f t="shared" si="10"/>
        <v>8.0042186940880722E-3</v>
      </c>
    </row>
    <row r="145" spans="1:11">
      <c r="A145" s="13">
        <v>44351</v>
      </c>
      <c r="B145">
        <v>68.760000000000005</v>
      </c>
      <c r="C145">
        <v>110.6904</v>
      </c>
      <c r="D145">
        <v>15.1479</v>
      </c>
      <c r="E145">
        <v>13393.9</v>
      </c>
      <c r="G145" s="13">
        <v>44351</v>
      </c>
      <c r="H145" s="6">
        <f t="shared" si="8"/>
        <v>-2.0319303338171002E-3</v>
      </c>
      <c r="I145" s="6">
        <f t="shared" si="9"/>
        <v>2.3855996530031121E-4</v>
      </c>
      <c r="J145" s="6">
        <f t="shared" si="10"/>
        <v>5.9449497651753447E-4</v>
      </c>
      <c r="K145" s="6">
        <f t="shared" si="10"/>
        <v>1.0014573446432973E-3</v>
      </c>
    </row>
    <row r="146" spans="1:11">
      <c r="A146" s="13">
        <v>44354</v>
      </c>
      <c r="B146">
        <v>69.17</v>
      </c>
      <c r="C146">
        <v>110.9633</v>
      </c>
      <c r="D146">
        <v>15.382400000000001</v>
      </c>
      <c r="E146">
        <v>13479.65</v>
      </c>
      <c r="G146" s="13">
        <v>44354</v>
      </c>
      <c r="H146" s="6">
        <f t="shared" si="8"/>
        <v>5.962769051774286E-3</v>
      </c>
      <c r="I146" s="6">
        <f t="shared" si="9"/>
        <v>2.4654351235517957E-3</v>
      </c>
      <c r="J146" s="6">
        <f t="shared" si="10"/>
        <v>1.5480693693515235E-2</v>
      </c>
      <c r="K146" s="6">
        <f t="shared" si="10"/>
        <v>6.4021681511732265E-3</v>
      </c>
    </row>
    <row r="147" spans="1:11">
      <c r="A147" s="13">
        <v>44355</v>
      </c>
      <c r="B147">
        <v>69.45</v>
      </c>
      <c r="C147">
        <v>111.2157</v>
      </c>
      <c r="D147">
        <v>15.3476</v>
      </c>
      <c r="E147">
        <v>13496.55</v>
      </c>
      <c r="G147" s="13">
        <v>44355</v>
      </c>
      <c r="H147" s="6">
        <f t="shared" si="8"/>
        <v>4.0479976868583734E-3</v>
      </c>
      <c r="I147" s="6">
        <f t="shared" si="9"/>
        <v>2.2746259348811471E-3</v>
      </c>
      <c r="J147" s="6">
        <f t="shared" si="10"/>
        <v>-2.2623257749115888E-3</v>
      </c>
      <c r="K147" s="6">
        <f t="shared" si="10"/>
        <v>1.2537417514548732E-3</v>
      </c>
    </row>
    <row r="148" spans="1:11">
      <c r="A148" s="13">
        <v>44356</v>
      </c>
      <c r="B148">
        <v>68.900000000000006</v>
      </c>
      <c r="C148">
        <v>110.9618</v>
      </c>
      <c r="D148">
        <v>15.139200000000001</v>
      </c>
      <c r="E148">
        <v>13396.4</v>
      </c>
      <c r="G148" s="13">
        <v>44356</v>
      </c>
      <c r="H148" s="6">
        <f t="shared" si="8"/>
        <v>-7.9193664506839179E-3</v>
      </c>
      <c r="I148" s="6">
        <f t="shared" si="9"/>
        <v>-2.2829510581690027E-3</v>
      </c>
      <c r="J148" s="6">
        <f t="shared" si="10"/>
        <v>-1.357867028069526E-2</v>
      </c>
      <c r="K148" s="6">
        <f t="shared" si="10"/>
        <v>-7.4204148467571507E-3</v>
      </c>
    </row>
    <row r="149" spans="1:11">
      <c r="A149" s="13">
        <v>44357</v>
      </c>
      <c r="B149">
        <v>69.62</v>
      </c>
      <c r="C149">
        <v>111.37860000000001</v>
      </c>
      <c r="D149">
        <v>15.350099999999999</v>
      </c>
      <c r="E149">
        <v>13517.2</v>
      </c>
      <c r="G149" s="13">
        <v>44357</v>
      </c>
      <c r="H149" s="6">
        <f t="shared" si="8"/>
        <v>1.0449927431059436E-2</v>
      </c>
      <c r="I149" s="6">
        <f t="shared" si="9"/>
        <v>3.7562476455861304E-3</v>
      </c>
      <c r="J149" s="6">
        <f t="shared" si="10"/>
        <v>1.3930722891566161E-2</v>
      </c>
      <c r="K149" s="6">
        <f t="shared" si="10"/>
        <v>9.0173479442239302E-3</v>
      </c>
    </row>
    <row r="150" spans="1:11">
      <c r="A150" s="13">
        <v>44358</v>
      </c>
      <c r="B150">
        <v>69.89</v>
      </c>
      <c r="C150">
        <v>111.36660000000001</v>
      </c>
      <c r="D150">
        <v>15.4671</v>
      </c>
      <c r="E150">
        <v>13563.85</v>
      </c>
      <c r="G150" s="13">
        <v>44358</v>
      </c>
      <c r="H150" s="6">
        <f t="shared" si="8"/>
        <v>3.8781959207123684E-3</v>
      </c>
      <c r="I150" s="6">
        <f t="shared" si="9"/>
        <v>-1.0774062521889949E-4</v>
      </c>
      <c r="J150" s="6">
        <f t="shared" si="10"/>
        <v>7.622100181757796E-3</v>
      </c>
      <c r="K150" s="6">
        <f t="shared" si="10"/>
        <v>3.4511585239547227E-3</v>
      </c>
    </row>
    <row r="151" spans="1:11">
      <c r="A151" s="13">
        <v>44361</v>
      </c>
      <c r="B151">
        <v>69.88</v>
      </c>
      <c r="C151">
        <v>111.38</v>
      </c>
      <c r="D151">
        <v>15.4444</v>
      </c>
      <c r="E151">
        <v>13554.15</v>
      </c>
      <c r="G151" s="13">
        <v>44361</v>
      </c>
      <c r="H151" s="6">
        <f t="shared" si="8"/>
        <v>-1.4308198597801081E-4</v>
      </c>
      <c r="I151" s="6">
        <f t="shared" si="9"/>
        <v>1.2032332853828542E-4</v>
      </c>
      <c r="J151" s="6">
        <f t="shared" si="10"/>
        <v>-1.4676312948128656E-3</v>
      </c>
      <c r="K151" s="6">
        <f t="shared" si="10"/>
        <v>-7.1513618920882038E-4</v>
      </c>
    </row>
    <row r="152" spans="1:11">
      <c r="A152" s="13">
        <v>44362</v>
      </c>
      <c r="B152">
        <v>70.3</v>
      </c>
      <c r="C152">
        <v>111.081</v>
      </c>
      <c r="D152">
        <v>15.6259</v>
      </c>
      <c r="E152">
        <v>13607.8</v>
      </c>
      <c r="G152" s="13">
        <v>44362</v>
      </c>
      <c r="H152" s="6">
        <f t="shared" si="8"/>
        <v>6.0103033772180847E-3</v>
      </c>
      <c r="I152" s="6">
        <f t="shared" si="9"/>
        <v>-2.6845035015262697E-3</v>
      </c>
      <c r="J152" s="6">
        <f t="shared" si="10"/>
        <v>1.1751832379373717E-2</v>
      </c>
      <c r="K152" s="6">
        <f t="shared" si="10"/>
        <v>3.9581973048845587E-3</v>
      </c>
    </row>
    <row r="153" spans="1:11">
      <c r="A153" s="13">
        <v>44363</v>
      </c>
      <c r="B153">
        <v>70</v>
      </c>
      <c r="C153">
        <v>110.8548</v>
      </c>
      <c r="D153">
        <v>15.748100000000001</v>
      </c>
      <c r="E153">
        <v>13510.6</v>
      </c>
      <c r="G153" s="13">
        <v>44363</v>
      </c>
      <c r="H153" s="6">
        <f t="shared" si="8"/>
        <v>-4.2674253200568613E-3</v>
      </c>
      <c r="I153" s="6">
        <f t="shared" si="9"/>
        <v>-2.0363518513517587E-3</v>
      </c>
      <c r="J153" s="6">
        <f t="shared" si="10"/>
        <v>7.8203495478661456E-3</v>
      </c>
      <c r="K153" s="6">
        <f t="shared" si="10"/>
        <v>-7.1429621246636987E-3</v>
      </c>
    </row>
    <row r="154" spans="1:11">
      <c r="A154" s="13">
        <v>44364</v>
      </c>
      <c r="B154">
        <v>69.599999999999994</v>
      </c>
      <c r="C154">
        <v>110.68300000000001</v>
      </c>
      <c r="D154">
        <v>15.5966</v>
      </c>
      <c r="E154">
        <v>13425.15</v>
      </c>
      <c r="G154" s="13">
        <v>44364</v>
      </c>
      <c r="H154" s="6">
        <f t="shared" si="8"/>
        <v>-5.7142857142857828E-3</v>
      </c>
      <c r="I154" s="6">
        <f t="shared" si="9"/>
        <v>-1.5497750210183847E-3</v>
      </c>
      <c r="J154" s="6">
        <f t="shared" si="10"/>
        <v>-9.6202081520945226E-3</v>
      </c>
      <c r="K154" s="6">
        <f t="shared" si="10"/>
        <v>-6.3246635974716359E-3</v>
      </c>
    </row>
    <row r="155" spans="1:11">
      <c r="A155" s="13">
        <v>44365</v>
      </c>
      <c r="B155">
        <v>69.239999999999995</v>
      </c>
      <c r="C155">
        <v>110.5689</v>
      </c>
      <c r="D155">
        <v>15.5282</v>
      </c>
      <c r="E155">
        <v>13386.55</v>
      </c>
      <c r="G155" s="13">
        <v>44365</v>
      </c>
      <c r="H155" s="6">
        <f t="shared" si="8"/>
        <v>-5.1724137931034031E-3</v>
      </c>
      <c r="I155" s="6">
        <f t="shared" si="9"/>
        <v>-1.0308719496219254E-3</v>
      </c>
      <c r="J155" s="6">
        <f t="shared" si="10"/>
        <v>-4.3855712142389924E-3</v>
      </c>
      <c r="K155" s="6">
        <f t="shared" si="10"/>
        <v>-2.8752006495271765E-3</v>
      </c>
    </row>
    <row r="156" spans="1:11">
      <c r="A156" s="13">
        <v>44368</v>
      </c>
      <c r="B156">
        <v>69.319999999999993</v>
      </c>
      <c r="C156">
        <v>110.70350000000001</v>
      </c>
      <c r="D156">
        <v>15.6882</v>
      </c>
      <c r="E156">
        <v>13456.1</v>
      </c>
      <c r="G156" s="13">
        <v>44368</v>
      </c>
      <c r="H156" s="6">
        <f t="shared" si="8"/>
        <v>1.1554015020218689E-3</v>
      </c>
      <c r="I156" s="6">
        <f t="shared" si="9"/>
        <v>1.2173404999056281E-3</v>
      </c>
      <c r="J156" s="6">
        <f t="shared" si="10"/>
        <v>1.0303834314344229E-2</v>
      </c>
      <c r="K156" s="6">
        <f t="shared" si="10"/>
        <v>5.1955134071139941E-3</v>
      </c>
    </row>
    <row r="157" spans="1:11">
      <c r="A157" s="13">
        <v>44369</v>
      </c>
      <c r="B157">
        <v>69.540000000000006</v>
      </c>
      <c r="C157">
        <v>110.6583</v>
      </c>
      <c r="D157">
        <v>15.7616</v>
      </c>
      <c r="E157">
        <v>13491.1</v>
      </c>
      <c r="G157" s="13">
        <v>44369</v>
      </c>
      <c r="H157" s="6">
        <f t="shared" si="8"/>
        <v>3.1736872475478517E-3</v>
      </c>
      <c r="I157" s="6">
        <f t="shared" si="9"/>
        <v>-4.0829784062845764E-4</v>
      </c>
      <c r="J157" s="6">
        <f t="shared" si="10"/>
        <v>4.6786756925587536E-3</v>
      </c>
      <c r="K157" s="6">
        <f t="shared" si="10"/>
        <v>2.6010508245331021E-3</v>
      </c>
    </row>
    <row r="158" spans="1:11">
      <c r="A158" s="13">
        <v>44370</v>
      </c>
      <c r="B158">
        <v>69.33</v>
      </c>
      <c r="C158">
        <v>110.5445</v>
      </c>
      <c r="D158">
        <v>15.7578</v>
      </c>
      <c r="E158">
        <v>13423.35</v>
      </c>
      <c r="G158" s="13">
        <v>44370</v>
      </c>
      <c r="H158" s="6">
        <f t="shared" si="8"/>
        <v>-3.0198446937015344E-3</v>
      </c>
      <c r="I158" s="6">
        <f t="shared" si="9"/>
        <v>-1.0283910018498155E-3</v>
      </c>
      <c r="J158" s="6">
        <f t="shared" si="10"/>
        <v>-2.4109227489599316E-4</v>
      </c>
      <c r="K158" s="6">
        <f t="shared" si="10"/>
        <v>-5.0218292059209801E-3</v>
      </c>
    </row>
    <row r="159" spans="1:11">
      <c r="A159" s="13">
        <v>44371</v>
      </c>
      <c r="B159">
        <v>69.650000000000006</v>
      </c>
      <c r="C159">
        <v>110.59050000000001</v>
      </c>
      <c r="D159">
        <v>15.696400000000001</v>
      </c>
      <c r="E159">
        <v>13468.25</v>
      </c>
      <c r="G159" s="13">
        <v>44371</v>
      </c>
      <c r="H159" s="6">
        <f t="shared" si="8"/>
        <v>4.6156065195444018E-3</v>
      </c>
      <c r="I159" s="6">
        <f t="shared" si="9"/>
        <v>4.1612201421159511E-4</v>
      </c>
      <c r="J159" s="6">
        <f t="shared" si="10"/>
        <v>-3.8964830115878479E-3</v>
      </c>
      <c r="K159" s="6">
        <f t="shared" si="10"/>
        <v>3.3449176248849799E-3</v>
      </c>
    </row>
    <row r="160" spans="1:11">
      <c r="A160" s="13">
        <v>44372</v>
      </c>
      <c r="B160">
        <v>70.290000000000006</v>
      </c>
      <c r="C160">
        <v>110.6602</v>
      </c>
      <c r="D160">
        <v>15.8521</v>
      </c>
      <c r="E160">
        <v>13539.4</v>
      </c>
      <c r="G160" s="13">
        <v>44372</v>
      </c>
      <c r="H160" s="6">
        <f t="shared" si="8"/>
        <v>9.1888011486001009E-3</v>
      </c>
      <c r="I160" s="6">
        <f t="shared" si="9"/>
        <v>6.3025305066899406E-4</v>
      </c>
      <c r="J160" s="6">
        <f t="shared" si="10"/>
        <v>9.9194719808364251E-3</v>
      </c>
      <c r="K160" s="6">
        <f t="shared" si="10"/>
        <v>5.2827947209177495E-3</v>
      </c>
    </row>
    <row r="161" spans="1:11">
      <c r="A161" s="13">
        <v>44375</v>
      </c>
      <c r="B161">
        <v>70.489999999999995</v>
      </c>
      <c r="C161">
        <v>110.621</v>
      </c>
      <c r="D161">
        <v>15.7614</v>
      </c>
      <c r="E161">
        <v>13533.05</v>
      </c>
      <c r="G161" s="13">
        <v>44375</v>
      </c>
      <c r="H161" s="6">
        <f t="shared" si="8"/>
        <v>2.8453549580309545E-3</v>
      </c>
      <c r="I161" s="6">
        <f t="shared" si="9"/>
        <v>-3.542375668940112E-4</v>
      </c>
      <c r="J161" s="6">
        <f t="shared" si="10"/>
        <v>-5.721639404242973E-3</v>
      </c>
      <c r="K161" s="6">
        <f t="shared" si="10"/>
        <v>-4.6900158057228136E-4</v>
      </c>
    </row>
    <row r="162" spans="1:11">
      <c r="A162" s="13">
        <v>44376</v>
      </c>
      <c r="B162">
        <v>70.14</v>
      </c>
      <c r="C162">
        <v>110.75109999999999</v>
      </c>
      <c r="D162">
        <v>15.7799</v>
      </c>
      <c r="E162">
        <v>13481.95</v>
      </c>
      <c r="G162" s="13">
        <v>44376</v>
      </c>
      <c r="H162" s="6">
        <f t="shared" si="8"/>
        <v>-4.9652432969214955E-3</v>
      </c>
      <c r="I162" s="6">
        <f t="shared" si="9"/>
        <v>1.1760877229458622E-3</v>
      </c>
      <c r="J162" s="6">
        <f t="shared" si="10"/>
        <v>1.1737536005684834E-3</v>
      </c>
      <c r="K162" s="6">
        <f t="shared" si="10"/>
        <v>-3.7759411219199235E-3</v>
      </c>
    </row>
    <row r="163" spans="1:11">
      <c r="A163" s="13">
        <v>44377</v>
      </c>
      <c r="B163">
        <v>70.150000000000006</v>
      </c>
      <c r="C163">
        <v>110.82859999999999</v>
      </c>
      <c r="D163">
        <v>15.7811</v>
      </c>
      <c r="E163">
        <v>13473.55</v>
      </c>
      <c r="G163" s="13">
        <v>44377</v>
      </c>
      <c r="H163" s="6">
        <f t="shared" si="8"/>
        <v>1.4257199885947536E-4</v>
      </c>
      <c r="I163" s="6">
        <f t="shared" si="9"/>
        <v>6.9976731608090148E-4</v>
      </c>
      <c r="J163" s="6">
        <f t="shared" si="10"/>
        <v>7.6046109291016961E-5</v>
      </c>
      <c r="K163" s="6">
        <f t="shared" si="10"/>
        <v>-6.2305527019468343E-4</v>
      </c>
    </row>
    <row r="164" spans="1:11">
      <c r="A164" s="13">
        <v>44378</v>
      </c>
      <c r="B164">
        <v>70.14</v>
      </c>
      <c r="C164">
        <v>110.88379999999999</v>
      </c>
      <c r="D164">
        <v>15.8241</v>
      </c>
      <c r="E164">
        <v>13454.1</v>
      </c>
      <c r="G164" s="13">
        <v>44378</v>
      </c>
      <c r="H164" s="6">
        <f t="shared" si="8"/>
        <v>-1.4255167498222754E-4</v>
      </c>
      <c r="I164" s="6">
        <f t="shared" si="9"/>
        <v>4.980663835869592E-4</v>
      </c>
      <c r="J164" s="6">
        <f t="shared" si="10"/>
        <v>2.7247783741310982E-3</v>
      </c>
      <c r="K164" s="6">
        <f t="shared" si="10"/>
        <v>-1.4435690668012091E-3</v>
      </c>
    </row>
    <row r="165" spans="1:11">
      <c r="A165" s="13">
        <v>44379</v>
      </c>
      <c r="B165">
        <v>70.45</v>
      </c>
      <c r="C165">
        <v>110.91</v>
      </c>
      <c r="D165">
        <v>15.897399999999999</v>
      </c>
      <c r="E165">
        <v>13494.45</v>
      </c>
      <c r="G165" s="13">
        <v>44379</v>
      </c>
      <c r="H165" s="6">
        <f t="shared" si="8"/>
        <v>4.4197319646421818E-3</v>
      </c>
      <c r="I165" s="6">
        <f t="shared" si="9"/>
        <v>2.3628338855630204E-4</v>
      </c>
      <c r="J165" s="6">
        <f t="shared" si="10"/>
        <v>4.6321749736162321E-3</v>
      </c>
      <c r="K165" s="6">
        <f t="shared" si="10"/>
        <v>2.999085780542865E-3</v>
      </c>
    </row>
    <row r="166" spans="1:11">
      <c r="A166" s="13">
        <v>44382</v>
      </c>
      <c r="B166">
        <v>70.86</v>
      </c>
      <c r="C166">
        <v>111.15219999999999</v>
      </c>
      <c r="D166">
        <v>15.9956</v>
      </c>
      <c r="E166">
        <v>13585.75</v>
      </c>
      <c r="G166" s="13">
        <v>44382</v>
      </c>
      <c r="H166" s="6">
        <f t="shared" si="8"/>
        <v>5.8197303051810145E-3</v>
      </c>
      <c r="I166" s="6">
        <f t="shared" si="9"/>
        <v>2.1837525921919454E-3</v>
      </c>
      <c r="J166" s="6">
        <f t="shared" si="10"/>
        <v>6.1771107225081501E-3</v>
      </c>
      <c r="K166" s="6">
        <f t="shared" si="10"/>
        <v>6.7657444356754581E-3</v>
      </c>
    </row>
    <row r="167" spans="1:11">
      <c r="A167" s="13">
        <v>44383</v>
      </c>
      <c r="B167">
        <v>70.77</v>
      </c>
      <c r="C167">
        <v>110.9288</v>
      </c>
      <c r="D167">
        <v>16.036799999999999</v>
      </c>
      <c r="E167">
        <v>13574.15</v>
      </c>
      <c r="G167" s="13">
        <v>44383</v>
      </c>
      <c r="H167" s="6">
        <f t="shared" si="8"/>
        <v>-1.2701100762066986E-3</v>
      </c>
      <c r="I167" s="6">
        <f t="shared" si="9"/>
        <v>-2.0098567549720059E-3</v>
      </c>
      <c r="J167" s="6">
        <f t="shared" si="10"/>
        <v>2.5757083197879282E-3</v>
      </c>
      <c r="K167" s="6">
        <f t="shared" si="10"/>
        <v>-8.5383582062092955E-4</v>
      </c>
    </row>
    <row r="168" spans="1:11">
      <c r="A168" s="13">
        <v>44384</v>
      </c>
      <c r="B168">
        <v>71.17</v>
      </c>
      <c r="C168">
        <v>110.89019999999999</v>
      </c>
      <c r="D168">
        <v>16.0334</v>
      </c>
      <c r="E168">
        <v>13631</v>
      </c>
      <c r="G168" s="13">
        <v>44384</v>
      </c>
      <c r="H168" s="6">
        <f t="shared" si="8"/>
        <v>5.6521124770383402E-3</v>
      </c>
      <c r="I168" s="6">
        <f t="shared" si="9"/>
        <v>-3.4797095073602069E-4</v>
      </c>
      <c r="J168" s="6">
        <f t="shared" si="10"/>
        <v>-2.1201237154544472E-4</v>
      </c>
      <c r="K168" s="6">
        <f t="shared" si="10"/>
        <v>4.188107542645314E-3</v>
      </c>
    </row>
    <row r="169" spans="1:11">
      <c r="A169" s="13">
        <v>44385</v>
      </c>
      <c r="B169">
        <v>70.650000000000006</v>
      </c>
      <c r="C169">
        <v>110.8467</v>
      </c>
      <c r="D169">
        <v>15.9625</v>
      </c>
      <c r="E169">
        <v>13532.7</v>
      </c>
      <c r="G169" s="13">
        <v>44385</v>
      </c>
      <c r="H169" s="6">
        <f t="shared" si="8"/>
        <v>-7.3064493466347136E-3</v>
      </c>
      <c r="I169" s="6">
        <f t="shared" si="9"/>
        <v>-3.922799309586944E-4</v>
      </c>
      <c r="J169" s="6">
        <f t="shared" si="10"/>
        <v>-4.4220190352638467E-3</v>
      </c>
      <c r="K169" s="6">
        <f t="shared" si="10"/>
        <v>-7.2115031912551864E-3</v>
      </c>
    </row>
    <row r="170" spans="1:11">
      <c r="A170" s="13">
        <v>44386</v>
      </c>
      <c r="B170">
        <v>70.64</v>
      </c>
      <c r="C170">
        <v>110.87730000000001</v>
      </c>
      <c r="D170">
        <v>16.029499999999999</v>
      </c>
      <c r="E170">
        <v>13527.95</v>
      </c>
      <c r="G170" s="13">
        <v>44386</v>
      </c>
      <c r="H170" s="6">
        <f t="shared" si="8"/>
        <v>-1.4154281670208935E-4</v>
      </c>
      <c r="I170" s="6">
        <f t="shared" si="9"/>
        <v>2.7605693268273335E-4</v>
      </c>
      <c r="J170" s="6">
        <f t="shared" si="10"/>
        <v>4.1973375097885679E-3</v>
      </c>
      <c r="K170" s="6">
        <f t="shared" si="10"/>
        <v>-3.5100164786039389E-4</v>
      </c>
    </row>
    <row r="171" spans="1:11">
      <c r="A171" s="13">
        <v>44389</v>
      </c>
      <c r="B171">
        <v>70.94</v>
      </c>
      <c r="C171">
        <v>111.0056</v>
      </c>
      <c r="D171">
        <v>16.082599999999999</v>
      </c>
      <c r="E171">
        <v>13549</v>
      </c>
      <c r="G171" s="13">
        <v>44389</v>
      </c>
      <c r="H171" s="6">
        <f t="shared" si="8"/>
        <v>4.2468856172139802E-3</v>
      </c>
      <c r="I171" s="6">
        <f t="shared" si="9"/>
        <v>1.1571349590944191E-3</v>
      </c>
      <c r="J171" s="6">
        <f t="shared" si="10"/>
        <v>3.3126423157303631E-3</v>
      </c>
      <c r="K171" s="6">
        <f t="shared" si="10"/>
        <v>1.5560376849410584E-3</v>
      </c>
    </row>
    <row r="172" spans="1:11">
      <c r="A172" s="13">
        <v>44390</v>
      </c>
      <c r="B172">
        <v>71.56</v>
      </c>
      <c r="C172">
        <v>111.0442</v>
      </c>
      <c r="D172">
        <v>16.154900000000001</v>
      </c>
      <c r="E172">
        <v>13628.85</v>
      </c>
      <c r="G172" s="13">
        <v>44390</v>
      </c>
      <c r="H172" s="6">
        <f t="shared" si="8"/>
        <v>8.7397800958557426E-3</v>
      </c>
      <c r="I172" s="6">
        <f t="shared" si="9"/>
        <v>3.477302046022146E-4</v>
      </c>
      <c r="J172" s="6">
        <f t="shared" si="10"/>
        <v>4.4955417656349361E-3</v>
      </c>
      <c r="K172" s="6">
        <f t="shared" si="10"/>
        <v>5.8934238689203333E-3</v>
      </c>
    </row>
    <row r="173" spans="1:11">
      <c r="A173" s="13">
        <v>44391</v>
      </c>
      <c r="B173">
        <v>71.7</v>
      </c>
      <c r="C173">
        <v>111.02</v>
      </c>
      <c r="D173">
        <v>16.299900000000001</v>
      </c>
      <c r="E173">
        <v>13661.1</v>
      </c>
      <c r="G173" s="13">
        <v>44391</v>
      </c>
      <c r="H173" s="6">
        <f t="shared" si="8"/>
        <v>1.9564002235885614E-3</v>
      </c>
      <c r="I173" s="6">
        <f t="shared" si="9"/>
        <v>-2.1793123819169313E-4</v>
      </c>
      <c r="J173" s="6">
        <f t="shared" si="10"/>
        <v>8.9756049248215231E-3</v>
      </c>
      <c r="K173" s="6">
        <f t="shared" si="10"/>
        <v>2.3663038334122977E-3</v>
      </c>
    </row>
    <row r="174" spans="1:11">
      <c r="A174" s="13">
        <v>44392</v>
      </c>
      <c r="B174">
        <v>72.13</v>
      </c>
      <c r="C174">
        <v>111.13160000000001</v>
      </c>
      <c r="D174">
        <v>16.388000000000002</v>
      </c>
      <c r="E174">
        <v>13720.35</v>
      </c>
      <c r="G174" s="13">
        <v>44392</v>
      </c>
      <c r="H174" s="6">
        <f t="shared" si="8"/>
        <v>5.9972105997210257E-3</v>
      </c>
      <c r="I174" s="6">
        <f t="shared" si="9"/>
        <v>1.00522428391292E-3</v>
      </c>
      <c r="J174" s="6">
        <f t="shared" si="10"/>
        <v>5.4049411346082099E-3</v>
      </c>
      <c r="K174" s="6">
        <f t="shared" si="10"/>
        <v>4.3371324417507129E-3</v>
      </c>
    </row>
    <row r="175" spans="1:11">
      <c r="A175" s="13">
        <v>44393</v>
      </c>
      <c r="B175">
        <v>72.37</v>
      </c>
      <c r="C175">
        <v>111.2933</v>
      </c>
      <c r="D175">
        <v>16.4316</v>
      </c>
      <c r="E175">
        <v>13742.35</v>
      </c>
      <c r="G175" s="13">
        <v>44393</v>
      </c>
      <c r="H175" s="6">
        <f t="shared" si="8"/>
        <v>3.3273256619992253E-3</v>
      </c>
      <c r="I175" s="6">
        <f t="shared" si="9"/>
        <v>1.4550316921559947E-3</v>
      </c>
      <c r="J175" s="6">
        <f t="shared" si="10"/>
        <v>2.6604832804488776E-3</v>
      </c>
      <c r="K175" s="6">
        <f t="shared" si="10"/>
        <v>1.6034576377423893E-3</v>
      </c>
    </row>
    <row r="176" spans="1:11">
      <c r="A176" s="13">
        <v>44396</v>
      </c>
      <c r="B176">
        <v>71.900000000000006</v>
      </c>
      <c r="C176">
        <v>111.7116</v>
      </c>
      <c r="D176">
        <v>16.420400000000001</v>
      </c>
      <c r="E176">
        <v>13619.85</v>
      </c>
      <c r="G176" s="13">
        <v>44396</v>
      </c>
      <c r="H176" s="6">
        <f t="shared" si="8"/>
        <v>-6.4944037584634406E-3</v>
      </c>
      <c r="I176" s="6">
        <f t="shared" si="9"/>
        <v>3.7585371266735113E-3</v>
      </c>
      <c r="J176" s="6">
        <f t="shared" si="10"/>
        <v>-6.8161347647210935E-4</v>
      </c>
      <c r="K176" s="6">
        <f t="shared" si="10"/>
        <v>-8.9140503625653178E-3</v>
      </c>
    </row>
    <row r="177" spans="1:11">
      <c r="A177" s="13">
        <v>44397</v>
      </c>
      <c r="B177">
        <v>71.150000000000006</v>
      </c>
      <c r="C177">
        <v>111.52160000000001</v>
      </c>
      <c r="D177">
        <v>16.203099999999999</v>
      </c>
      <c r="E177">
        <v>13495.6</v>
      </c>
      <c r="G177" s="13">
        <v>44397</v>
      </c>
      <c r="H177" s="6">
        <f t="shared" si="8"/>
        <v>-1.0431154381084884E-2</v>
      </c>
      <c r="I177" s="6">
        <f t="shared" si="9"/>
        <v>-1.7008081524210183E-3</v>
      </c>
      <c r="J177" s="6">
        <f t="shared" si="10"/>
        <v>-1.3233538768848585E-2</v>
      </c>
      <c r="K177" s="6">
        <f t="shared" si="10"/>
        <v>-9.1227142736520772E-3</v>
      </c>
    </row>
    <row r="178" spans="1:11">
      <c r="A178" s="13">
        <v>44399</v>
      </c>
      <c r="B178">
        <v>72.040000000000006</v>
      </c>
      <c r="C178">
        <v>111.8107</v>
      </c>
      <c r="D178">
        <v>16.420500000000001</v>
      </c>
      <c r="E178">
        <v>13670.2</v>
      </c>
      <c r="G178" s="13">
        <v>44399</v>
      </c>
      <c r="H178" s="6">
        <f t="shared" si="8"/>
        <v>1.2508784258608685E-2</v>
      </c>
      <c r="I178" s="6">
        <f t="shared" si="9"/>
        <v>2.5923229221962441E-3</v>
      </c>
      <c r="J178" s="6">
        <f t="shared" si="10"/>
        <v>1.3417185600286485E-2</v>
      </c>
      <c r="K178" s="6">
        <f t="shared" si="10"/>
        <v>1.2937550016301591E-2</v>
      </c>
    </row>
    <row r="179" spans="1:11">
      <c r="A179" s="13">
        <v>44400</v>
      </c>
      <c r="B179">
        <v>72.290000000000006</v>
      </c>
      <c r="C179">
        <v>112.2069</v>
      </c>
      <c r="D179">
        <v>16.526800000000001</v>
      </c>
      <c r="E179">
        <v>13687</v>
      </c>
      <c r="G179" s="13">
        <v>44400</v>
      </c>
      <c r="H179" s="6">
        <f t="shared" si="8"/>
        <v>3.4702942809550219E-3</v>
      </c>
      <c r="I179" s="6">
        <f t="shared" si="9"/>
        <v>3.5434891293946169E-3</v>
      </c>
      <c r="J179" s="6">
        <f t="shared" si="10"/>
        <v>6.4736152979507633E-3</v>
      </c>
      <c r="K179" s="6">
        <f t="shared" si="10"/>
        <v>1.2289505640004084E-3</v>
      </c>
    </row>
    <row r="180" spans="1:11">
      <c r="A180" s="13">
        <v>44403</v>
      </c>
      <c r="B180">
        <v>72.38</v>
      </c>
      <c r="C180">
        <v>112.3279</v>
      </c>
      <c r="D180">
        <v>16.665600000000001</v>
      </c>
      <c r="E180">
        <v>13675.1</v>
      </c>
      <c r="G180" s="13">
        <v>44403</v>
      </c>
      <c r="H180" s="6">
        <f t="shared" si="8"/>
        <v>1.2449854751692691E-3</v>
      </c>
      <c r="I180" s="6">
        <f t="shared" si="9"/>
        <v>1.0783650559813562E-3</v>
      </c>
      <c r="J180" s="6">
        <f t="shared" si="10"/>
        <v>8.398480044533807E-3</v>
      </c>
      <c r="K180" s="6">
        <f t="shared" si="10"/>
        <v>-8.6943815299189708E-4</v>
      </c>
    </row>
    <row r="181" spans="1:11">
      <c r="A181" s="13">
        <v>44404</v>
      </c>
      <c r="B181">
        <v>72.11</v>
      </c>
      <c r="C181">
        <v>112.2574</v>
      </c>
      <c r="D181">
        <v>16.778300000000002</v>
      </c>
      <c r="E181">
        <v>13610.3</v>
      </c>
      <c r="G181" s="13">
        <v>44404</v>
      </c>
      <c r="H181" s="6">
        <f t="shared" si="8"/>
        <v>-3.7303122409504397E-3</v>
      </c>
      <c r="I181" s="6">
        <f t="shared" si="9"/>
        <v>-6.2762679619221551E-4</v>
      </c>
      <c r="J181" s="6">
        <f t="shared" si="10"/>
        <v>6.7624327956989916E-3</v>
      </c>
      <c r="K181" s="6">
        <f t="shared" si="10"/>
        <v>-4.7385393891087313E-3</v>
      </c>
    </row>
    <row r="182" spans="1:11">
      <c r="A182" s="13">
        <v>44405</v>
      </c>
      <c r="B182">
        <v>71.87</v>
      </c>
      <c r="C182">
        <v>112.14879999999999</v>
      </c>
      <c r="D182">
        <v>16.762599999999999</v>
      </c>
      <c r="E182">
        <v>13579.15</v>
      </c>
      <c r="G182" s="13">
        <v>44405</v>
      </c>
      <c r="H182" s="6">
        <f t="shared" si="8"/>
        <v>-3.328248509221976E-3</v>
      </c>
      <c r="I182" s="6">
        <f t="shared" si="9"/>
        <v>-9.6741951978229768E-4</v>
      </c>
      <c r="J182" s="6">
        <f t="shared" si="10"/>
        <v>-9.357324639566178E-4</v>
      </c>
      <c r="K182" s="6">
        <f t="shared" si="10"/>
        <v>-2.2887078168739583E-3</v>
      </c>
    </row>
    <row r="183" spans="1:11">
      <c r="A183" s="13">
        <v>44406</v>
      </c>
      <c r="B183">
        <v>72.16</v>
      </c>
      <c r="C183">
        <v>112.2953</v>
      </c>
      <c r="D183">
        <v>16.8491</v>
      </c>
      <c r="E183">
        <v>13643.75</v>
      </c>
      <c r="G183" s="13">
        <v>44406</v>
      </c>
      <c r="H183" s="6">
        <f t="shared" si="8"/>
        <v>4.0350633087518073E-3</v>
      </c>
      <c r="I183" s="6">
        <f t="shared" si="9"/>
        <v>1.3063002011612923E-3</v>
      </c>
      <c r="J183" s="6">
        <f t="shared" si="10"/>
        <v>5.1602973285767018E-3</v>
      </c>
      <c r="K183" s="6">
        <f t="shared" si="10"/>
        <v>4.7572933504673731E-3</v>
      </c>
    </row>
    <row r="184" spans="1:11">
      <c r="A184" s="13">
        <v>44407</v>
      </c>
      <c r="B184">
        <v>72.400000000000006</v>
      </c>
      <c r="C184">
        <v>112.21899999999999</v>
      </c>
      <c r="D184">
        <v>16.907</v>
      </c>
      <c r="E184">
        <v>13664.25</v>
      </c>
      <c r="G184" s="13">
        <v>44407</v>
      </c>
      <c r="H184" s="6">
        <f t="shared" si="8"/>
        <v>3.3259423503326779E-3</v>
      </c>
      <c r="I184" s="6">
        <f t="shared" si="9"/>
        <v>-6.7945853477402451E-4</v>
      </c>
      <c r="J184" s="6">
        <f t="shared" si="10"/>
        <v>3.4363853262191491E-3</v>
      </c>
      <c r="K184" s="6">
        <f t="shared" si="10"/>
        <v>1.5025194686211218E-3</v>
      </c>
    </row>
    <row r="185" spans="1:11">
      <c r="A185" s="13">
        <v>44410</v>
      </c>
      <c r="B185">
        <v>72.98</v>
      </c>
      <c r="C185">
        <v>112.7033</v>
      </c>
      <c r="D185">
        <v>17.123999999999999</v>
      </c>
      <c r="E185">
        <v>13783.7</v>
      </c>
      <c r="G185" s="13">
        <v>44410</v>
      </c>
      <c r="H185" s="6">
        <f t="shared" si="8"/>
        <v>8.0110497237568801E-3</v>
      </c>
      <c r="I185" s="6">
        <f t="shared" si="9"/>
        <v>4.3156684696887826E-3</v>
      </c>
      <c r="J185" s="6">
        <f t="shared" si="10"/>
        <v>1.2834920447152065E-2</v>
      </c>
      <c r="K185" s="6">
        <f t="shared" si="10"/>
        <v>8.741789706716574E-3</v>
      </c>
    </row>
    <row r="186" spans="1:11">
      <c r="A186" s="13">
        <v>44411</v>
      </c>
      <c r="B186">
        <v>73.650000000000006</v>
      </c>
      <c r="C186">
        <v>113.0586</v>
      </c>
      <c r="D186">
        <v>17.254100000000001</v>
      </c>
      <c r="E186">
        <v>13939.2</v>
      </c>
      <c r="G186" s="13">
        <v>44411</v>
      </c>
      <c r="H186" s="6">
        <f t="shared" si="8"/>
        <v>9.1805974239518306E-3</v>
      </c>
      <c r="I186" s="6">
        <f t="shared" si="9"/>
        <v>3.1525252587989439E-3</v>
      </c>
      <c r="J186" s="6">
        <f t="shared" si="10"/>
        <v>7.5975239430041697E-3</v>
      </c>
      <c r="K186" s="6">
        <f t="shared" si="10"/>
        <v>1.1281441122485303E-2</v>
      </c>
    </row>
    <row r="187" spans="1:11">
      <c r="A187" s="13">
        <v>44412</v>
      </c>
      <c r="B187">
        <v>73.47</v>
      </c>
      <c r="C187">
        <v>113.0797</v>
      </c>
      <c r="D187">
        <v>17.166499999999999</v>
      </c>
      <c r="E187">
        <v>13969.35</v>
      </c>
      <c r="G187" s="13">
        <v>44412</v>
      </c>
      <c r="H187" s="6">
        <f t="shared" si="8"/>
        <v>-2.4439918533605276E-3</v>
      </c>
      <c r="I187" s="6">
        <f t="shared" si="9"/>
        <v>1.8662888095200003E-4</v>
      </c>
      <c r="J187" s="6">
        <f t="shared" si="10"/>
        <v>-5.0770541494487009E-3</v>
      </c>
      <c r="K187" s="6">
        <f t="shared" si="10"/>
        <v>2.1629648760330689E-3</v>
      </c>
    </row>
    <row r="188" spans="1:11">
      <c r="A188" s="13">
        <v>44413</v>
      </c>
      <c r="B188">
        <v>73.44</v>
      </c>
      <c r="C188">
        <v>113.0552</v>
      </c>
      <c r="D188">
        <v>16.936399999999999</v>
      </c>
      <c r="E188">
        <v>13981.55</v>
      </c>
      <c r="G188" s="13">
        <v>44413</v>
      </c>
      <c r="H188" s="6">
        <f t="shared" si="8"/>
        <v>-4.083299305839283E-4</v>
      </c>
      <c r="I188" s="6">
        <f t="shared" si="9"/>
        <v>-2.1666134593567588E-4</v>
      </c>
      <c r="J188" s="6">
        <f t="shared" si="10"/>
        <v>-1.3404013631200362E-2</v>
      </c>
      <c r="K188" s="6">
        <f t="shared" si="10"/>
        <v>8.7334056344778865E-4</v>
      </c>
    </row>
    <row r="189" spans="1:11">
      <c r="A189" s="13">
        <v>44414</v>
      </c>
      <c r="B189">
        <v>73.11</v>
      </c>
      <c r="C189">
        <v>112.789</v>
      </c>
      <c r="D189">
        <v>16.847899999999999</v>
      </c>
      <c r="E189">
        <v>13954.65</v>
      </c>
      <c r="G189" s="13">
        <v>44414</v>
      </c>
      <c r="H189" s="6">
        <f t="shared" si="8"/>
        <v>-4.4934640522875657E-3</v>
      </c>
      <c r="I189" s="6">
        <f t="shared" si="9"/>
        <v>-2.3546019997310319E-3</v>
      </c>
      <c r="J189" s="6">
        <f t="shared" si="10"/>
        <v>-5.2254316147469781E-3</v>
      </c>
      <c r="K189" s="6">
        <f t="shared" si="10"/>
        <v>-1.9239640812356296E-3</v>
      </c>
    </row>
    <row r="190" spans="1:11">
      <c r="A190" s="13">
        <v>44417</v>
      </c>
      <c r="B190">
        <v>72.959999999999994</v>
      </c>
      <c r="C190">
        <v>112.7003</v>
      </c>
      <c r="D190">
        <v>16.742899999999999</v>
      </c>
      <c r="E190">
        <v>13935.05</v>
      </c>
      <c r="G190" s="13">
        <v>44417</v>
      </c>
      <c r="H190" s="6">
        <f t="shared" si="8"/>
        <v>-2.051702913418163E-3</v>
      </c>
      <c r="I190" s="6">
        <f t="shared" si="9"/>
        <v>-7.8642420803454183E-4</v>
      </c>
      <c r="J190" s="6">
        <f t="shared" si="10"/>
        <v>-6.2322307231168494E-3</v>
      </c>
      <c r="K190" s="6">
        <f t="shared" si="10"/>
        <v>-1.4045497379010508E-3</v>
      </c>
    </row>
    <row r="191" spans="1:11">
      <c r="A191" s="13">
        <v>44418</v>
      </c>
      <c r="B191">
        <v>72.599999999999994</v>
      </c>
      <c r="C191">
        <v>112.4333</v>
      </c>
      <c r="D191">
        <v>16.486000000000001</v>
      </c>
      <c r="E191">
        <v>13892.75</v>
      </c>
      <c r="G191" s="13">
        <v>44418</v>
      </c>
      <c r="H191" s="6">
        <f t="shared" si="8"/>
        <v>-4.9342105263158187E-3</v>
      </c>
      <c r="I191" s="6">
        <f t="shared" si="9"/>
        <v>-2.3691152552388628E-3</v>
      </c>
      <c r="J191" s="6">
        <f t="shared" si="10"/>
        <v>-1.5343817379306901E-2</v>
      </c>
      <c r="K191" s="6">
        <f t="shared" si="10"/>
        <v>-3.035511175058514E-3</v>
      </c>
    </row>
    <row r="192" spans="1:11">
      <c r="A192" s="13">
        <v>44419</v>
      </c>
      <c r="B192">
        <v>72.5</v>
      </c>
      <c r="C192">
        <v>112.3708</v>
      </c>
      <c r="D192">
        <v>16.674099999999999</v>
      </c>
      <c r="E192">
        <v>13876.55</v>
      </c>
      <c r="G192" s="13">
        <v>44419</v>
      </c>
      <c r="H192" s="6">
        <f t="shared" si="8"/>
        <v>-1.3774104683195176E-3</v>
      </c>
      <c r="I192" s="6">
        <f t="shared" si="9"/>
        <v>-5.5588513367477166E-4</v>
      </c>
      <c r="J192" s="6">
        <f t="shared" si="10"/>
        <v>1.1409680941404821E-2</v>
      </c>
      <c r="K192" s="6">
        <f t="shared" si="10"/>
        <v>-1.1660758309190999E-3</v>
      </c>
    </row>
    <row r="193" spans="1:11">
      <c r="A193" s="13">
        <v>44420</v>
      </c>
      <c r="B193">
        <v>73.150000000000006</v>
      </c>
      <c r="C193">
        <v>112.7015</v>
      </c>
      <c r="D193">
        <v>16.895399999999999</v>
      </c>
      <c r="E193">
        <v>13971.95</v>
      </c>
      <c r="G193" s="13">
        <v>44420</v>
      </c>
      <c r="H193" s="6">
        <f t="shared" si="8"/>
        <v>8.9655172413793949E-3</v>
      </c>
      <c r="I193" s="6">
        <f t="shared" si="9"/>
        <v>2.9429353533123592E-3</v>
      </c>
      <c r="J193" s="6">
        <f t="shared" si="10"/>
        <v>1.3272080652029228E-2</v>
      </c>
      <c r="K193" s="6">
        <f t="shared" si="10"/>
        <v>6.8749076679723853E-3</v>
      </c>
    </row>
    <row r="194" spans="1:11">
      <c r="A194" s="13">
        <v>44421</v>
      </c>
      <c r="B194">
        <v>73.489999999999995</v>
      </c>
      <c r="C194">
        <v>112.7213</v>
      </c>
      <c r="D194">
        <v>16.8462</v>
      </c>
      <c r="E194">
        <v>14065.3</v>
      </c>
      <c r="G194" s="13">
        <v>44421</v>
      </c>
      <c r="H194" s="6">
        <f t="shared" si="8"/>
        <v>4.6479835953519011E-3</v>
      </c>
      <c r="I194" s="6">
        <f t="shared" si="9"/>
        <v>1.7568532805678494E-4</v>
      </c>
      <c r="J194" s="6">
        <f t="shared" si="10"/>
        <v>-2.9120352285236795E-3</v>
      </c>
      <c r="K194" s="6">
        <f t="shared" si="10"/>
        <v>6.6812434914238494E-3</v>
      </c>
    </row>
    <row r="195" spans="1:11">
      <c r="A195" s="13">
        <v>44424</v>
      </c>
      <c r="B195">
        <v>73.36</v>
      </c>
      <c r="C195" s="1">
        <v>112.69475</v>
      </c>
      <c r="D195">
        <v>16.913799999999998</v>
      </c>
      <c r="E195">
        <v>14070.8</v>
      </c>
      <c r="G195" s="13">
        <v>44424</v>
      </c>
      <c r="H195" s="6">
        <f t="shared" si="8"/>
        <v>-1.7689481562116471E-3</v>
      </c>
      <c r="I195" s="6">
        <f t="shared" si="9"/>
        <v>-2.3553667319309302E-4</v>
      </c>
      <c r="J195" s="6">
        <f t="shared" si="10"/>
        <v>4.0127743942253158E-3</v>
      </c>
      <c r="K195" s="6">
        <f t="shared" si="10"/>
        <v>3.9103325204581374E-4</v>
      </c>
    </row>
    <row r="196" spans="1:11">
      <c r="A196" s="13">
        <v>44425</v>
      </c>
      <c r="B196">
        <v>73.459999999999994</v>
      </c>
      <c r="C196">
        <v>112.6682</v>
      </c>
      <c r="D196">
        <v>17.005500000000001</v>
      </c>
      <c r="E196">
        <v>14113.1</v>
      </c>
      <c r="G196" s="13">
        <v>44425</v>
      </c>
      <c r="H196" s="6">
        <f t="shared" si="8"/>
        <v>1.3631406761176468E-3</v>
      </c>
      <c r="I196" s="6">
        <f t="shared" si="9"/>
        <v>-2.3559216378754577E-4</v>
      </c>
      <c r="J196" s="6">
        <f t="shared" si="10"/>
        <v>5.4216083907816515E-3</v>
      </c>
      <c r="K196" s="6">
        <f t="shared" si="10"/>
        <v>3.0062256588112568E-3</v>
      </c>
    </row>
    <row r="197" spans="1:11">
      <c r="A197" s="13">
        <v>44426</v>
      </c>
      <c r="B197">
        <v>73.3</v>
      </c>
      <c r="C197">
        <v>112.7129</v>
      </c>
      <c r="D197">
        <v>16.9039</v>
      </c>
      <c r="E197">
        <v>14095.55</v>
      </c>
      <c r="G197" s="13">
        <v>44426</v>
      </c>
      <c r="H197" s="6">
        <f t="shared" si="8"/>
        <v>-2.1780560849441466E-3</v>
      </c>
      <c r="I197" s="6">
        <f t="shared" si="9"/>
        <v>3.9674016270785373E-4</v>
      </c>
      <c r="J197" s="6">
        <f t="shared" si="10"/>
        <v>-5.9745376495839997E-3</v>
      </c>
      <c r="K197" s="6">
        <f t="shared" si="10"/>
        <v>-1.2435255188443239E-3</v>
      </c>
    </row>
    <row r="198" spans="1:11">
      <c r="A198" s="13">
        <v>44428</v>
      </c>
      <c r="B198">
        <v>71.930000000000007</v>
      </c>
      <c r="C198">
        <v>112.32129999999999</v>
      </c>
      <c r="D198">
        <v>16.614699999999999</v>
      </c>
      <c r="E198">
        <v>13943.95</v>
      </c>
      <c r="G198" s="13">
        <v>44428</v>
      </c>
      <c r="H198" s="6">
        <f t="shared" si="8"/>
        <v>-1.8690313778990331E-2</v>
      </c>
      <c r="I198" s="6">
        <f t="shared" si="9"/>
        <v>-3.4743139427697578E-3</v>
      </c>
      <c r="J198" s="6">
        <f t="shared" si="10"/>
        <v>-1.710847792521264E-2</v>
      </c>
      <c r="K198" s="6">
        <f t="shared" si="10"/>
        <v>-1.0755167410991362E-2</v>
      </c>
    </row>
    <row r="199" spans="1:11">
      <c r="A199" s="13">
        <v>44431</v>
      </c>
      <c r="B199">
        <v>71.53</v>
      </c>
      <c r="C199">
        <v>112.37090000000001</v>
      </c>
      <c r="D199">
        <v>16.442799999999998</v>
      </c>
      <c r="E199">
        <v>13930.55</v>
      </c>
      <c r="G199" s="13">
        <v>44431</v>
      </c>
      <c r="H199" s="6">
        <f t="shared" ref="H199:H244" si="11">B199/B198 -1</f>
        <v>-5.5609620464340814E-3</v>
      </c>
      <c r="I199" s="6">
        <f t="shared" ref="I199:I244" si="12">C199/C198 -1</f>
        <v>4.415903305963198E-4</v>
      </c>
      <c r="J199" s="6">
        <f t="shared" ref="J199:J244" si="13">D199/D198 -1</f>
        <v>-1.0346259637549982E-2</v>
      </c>
      <c r="K199" s="6">
        <f t="shared" ref="K199:K262" si="14">E199/E198 -1</f>
        <v>-9.609902502519807E-4</v>
      </c>
    </row>
    <row r="200" spans="1:11">
      <c r="A200" s="13">
        <v>44432</v>
      </c>
      <c r="B200">
        <v>72.19</v>
      </c>
      <c r="C200">
        <v>112.626</v>
      </c>
      <c r="D200">
        <v>16.7605</v>
      </c>
      <c r="E200">
        <v>14063.25</v>
      </c>
      <c r="G200" s="13">
        <v>44432</v>
      </c>
      <c r="H200" s="6">
        <f t="shared" si="11"/>
        <v>9.2268978051166517E-3</v>
      </c>
      <c r="I200" s="6">
        <f t="shared" si="12"/>
        <v>2.2701606910686678E-3</v>
      </c>
      <c r="J200" s="6">
        <f t="shared" si="13"/>
        <v>1.9321526747269502E-2</v>
      </c>
      <c r="K200" s="6">
        <f t="shared" si="14"/>
        <v>9.5258263313364733E-3</v>
      </c>
    </row>
    <row r="201" spans="1:11">
      <c r="A201" s="13">
        <v>44433</v>
      </c>
      <c r="B201">
        <v>72.23</v>
      </c>
      <c r="C201">
        <v>112.6696</v>
      </c>
      <c r="D201">
        <v>16.8277</v>
      </c>
      <c r="E201">
        <v>14093.6</v>
      </c>
      <c r="G201" s="13">
        <v>44433</v>
      </c>
      <c r="H201" s="6">
        <f t="shared" si="11"/>
        <v>5.5409336473211113E-4</v>
      </c>
      <c r="I201" s="6">
        <f t="shared" si="12"/>
        <v>3.8712197893908673E-4</v>
      </c>
      <c r="J201" s="6">
        <f t="shared" si="13"/>
        <v>4.0094269264043803E-3</v>
      </c>
      <c r="K201" s="6">
        <f t="shared" si="14"/>
        <v>2.1581071231757676E-3</v>
      </c>
    </row>
    <row r="202" spans="1:11">
      <c r="A202" s="13">
        <v>44434</v>
      </c>
      <c r="B202">
        <v>72.28</v>
      </c>
      <c r="C202">
        <v>112.63379999999999</v>
      </c>
      <c r="D202">
        <v>16.8765</v>
      </c>
      <c r="E202">
        <v>14106.95</v>
      </c>
      <c r="G202" s="13">
        <v>44434</v>
      </c>
      <c r="H202" s="6">
        <f t="shared" si="11"/>
        <v>6.9223314412281134E-4</v>
      </c>
      <c r="I202" s="6">
        <f t="shared" si="12"/>
        <v>-3.1774320668587208E-4</v>
      </c>
      <c r="J202" s="6">
        <f t="shared" si="13"/>
        <v>2.8999803894769194E-3</v>
      </c>
      <c r="K202" s="6">
        <f t="shared" si="14"/>
        <v>9.4723846284838764E-4</v>
      </c>
    </row>
    <row r="203" spans="1:11">
      <c r="A203" s="13">
        <v>44435</v>
      </c>
      <c r="B203">
        <v>72.7</v>
      </c>
      <c r="C203">
        <v>112.9355</v>
      </c>
      <c r="D203">
        <v>16.959</v>
      </c>
      <c r="E203">
        <v>14192.5</v>
      </c>
      <c r="G203" s="13">
        <v>44435</v>
      </c>
      <c r="H203" s="6">
        <f t="shared" si="11"/>
        <v>5.8107360265633456E-3</v>
      </c>
      <c r="I203" s="6">
        <f t="shared" si="12"/>
        <v>2.678592038979577E-3</v>
      </c>
      <c r="J203" s="6">
        <f t="shared" si="13"/>
        <v>4.8884543596123819E-3</v>
      </c>
      <c r="K203" s="6">
        <f t="shared" si="14"/>
        <v>6.0643867030081289E-3</v>
      </c>
    </row>
    <row r="204" spans="1:11">
      <c r="A204" s="13">
        <v>44438</v>
      </c>
      <c r="B204">
        <v>73.989999999999995</v>
      </c>
      <c r="C204">
        <v>113.5275</v>
      </c>
      <c r="D204">
        <v>17.220199999999998</v>
      </c>
      <c r="E204">
        <v>14397.9</v>
      </c>
      <c r="G204" s="13">
        <v>44438</v>
      </c>
      <c r="H204" s="6">
        <f t="shared" si="11"/>
        <v>1.7744154057771633E-2</v>
      </c>
      <c r="I204" s="6">
        <f t="shared" si="12"/>
        <v>5.2419301282591313E-3</v>
      </c>
      <c r="J204" s="6">
        <f t="shared" si="13"/>
        <v>1.5401851524264432E-2</v>
      </c>
      <c r="K204" s="6">
        <f t="shared" si="14"/>
        <v>1.447243262286424E-2</v>
      </c>
    </row>
    <row r="205" spans="1:11">
      <c r="A205" s="13">
        <v>44439</v>
      </c>
      <c r="B205">
        <v>74.55</v>
      </c>
      <c r="C205">
        <v>113.8398</v>
      </c>
      <c r="D205">
        <v>17.3002</v>
      </c>
      <c r="E205">
        <v>14555.9</v>
      </c>
      <c r="G205" s="13">
        <v>44439</v>
      </c>
      <c r="H205" s="6">
        <f t="shared" si="11"/>
        <v>7.5685903500473106E-3</v>
      </c>
      <c r="I205" s="6">
        <f t="shared" si="12"/>
        <v>2.7508753385743212E-3</v>
      </c>
      <c r="J205" s="6">
        <f t="shared" si="13"/>
        <v>4.6457067862162305E-3</v>
      </c>
      <c r="K205" s="6">
        <f t="shared" si="14"/>
        <v>1.0973822571347158E-2</v>
      </c>
    </row>
    <row r="206" spans="1:11">
      <c r="A206" s="13">
        <v>44440</v>
      </c>
      <c r="B206">
        <v>74.709999999999994</v>
      </c>
      <c r="C206">
        <v>113.9851</v>
      </c>
      <c r="D206">
        <v>17.5334</v>
      </c>
      <c r="E206">
        <v>14551.35</v>
      </c>
      <c r="G206" s="13">
        <v>44440</v>
      </c>
      <c r="H206" s="6">
        <f t="shared" si="11"/>
        <v>2.1462105969147771E-3</v>
      </c>
      <c r="I206" s="6">
        <f t="shared" si="12"/>
        <v>1.2763550181922323E-3</v>
      </c>
      <c r="J206" s="6">
        <f t="shared" si="13"/>
        <v>1.3479612952451481E-2</v>
      </c>
      <c r="K206" s="6">
        <f t="shared" si="14"/>
        <v>-3.1258802272615682E-4</v>
      </c>
    </row>
    <row r="207" spans="1:11">
      <c r="A207" s="13">
        <v>44441</v>
      </c>
      <c r="B207">
        <v>75.36</v>
      </c>
      <c r="C207">
        <v>114.4128</v>
      </c>
      <c r="D207">
        <v>17.784600000000001</v>
      </c>
      <c r="E207">
        <v>14684.35</v>
      </c>
      <c r="G207" s="13">
        <v>44441</v>
      </c>
      <c r="H207" s="6">
        <f t="shared" si="11"/>
        <v>8.7003078570473402E-3</v>
      </c>
      <c r="I207" s="6">
        <f t="shared" si="12"/>
        <v>3.7522448109446049E-3</v>
      </c>
      <c r="J207" s="6">
        <f t="shared" si="13"/>
        <v>1.4326941722655029E-2</v>
      </c>
      <c r="K207" s="6">
        <f t="shared" si="14"/>
        <v>9.1400454253385277E-3</v>
      </c>
    </row>
    <row r="208" spans="1:11">
      <c r="A208" s="13">
        <v>44442</v>
      </c>
      <c r="B208">
        <v>75.63</v>
      </c>
      <c r="C208">
        <v>114.77419999999999</v>
      </c>
      <c r="D208">
        <v>18.0563</v>
      </c>
      <c r="E208">
        <v>14759.3</v>
      </c>
      <c r="G208" s="13">
        <v>44442</v>
      </c>
      <c r="H208" s="6">
        <f t="shared" si="11"/>
        <v>3.5828025477706582E-3</v>
      </c>
      <c r="I208" s="6">
        <f t="shared" si="12"/>
        <v>3.1587374839177063E-3</v>
      </c>
      <c r="J208" s="6">
        <f t="shared" si="13"/>
        <v>1.5277262350573029E-2</v>
      </c>
      <c r="K208" s="6">
        <f t="shared" si="14"/>
        <v>5.1040733842491193E-3</v>
      </c>
    </row>
    <row r="209" spans="1:11">
      <c r="A209" s="13">
        <v>44445</v>
      </c>
      <c r="B209">
        <v>75.69</v>
      </c>
      <c r="C209">
        <v>114.9731</v>
      </c>
      <c r="D209">
        <v>18.3279</v>
      </c>
      <c r="E209">
        <v>14805.85</v>
      </c>
      <c r="G209" s="13">
        <v>44445</v>
      </c>
      <c r="H209" s="6">
        <f t="shared" si="11"/>
        <v>7.9333597778652454E-4</v>
      </c>
      <c r="I209" s="6">
        <f t="shared" si="12"/>
        <v>1.7329678621154088E-3</v>
      </c>
      <c r="J209" s="6">
        <f t="shared" si="13"/>
        <v>1.504184135177189E-2</v>
      </c>
      <c r="K209" s="6">
        <f t="shared" si="14"/>
        <v>3.1539436152121514E-3</v>
      </c>
    </row>
    <row r="210" spans="1:11">
      <c r="A210" s="13">
        <v>44446</v>
      </c>
      <c r="B210">
        <v>75.42</v>
      </c>
      <c r="C210">
        <v>114.94329999999999</v>
      </c>
      <c r="D210">
        <v>18.011900000000001</v>
      </c>
      <c r="E210">
        <v>14784.25</v>
      </c>
      <c r="G210" s="13">
        <v>44446</v>
      </c>
      <c r="H210" s="6">
        <f t="shared" si="11"/>
        <v>-3.5671819262781401E-3</v>
      </c>
      <c r="I210" s="6">
        <f t="shared" si="12"/>
        <v>-2.5919106295302363E-4</v>
      </c>
      <c r="J210" s="6">
        <f t="shared" si="13"/>
        <v>-1.724147338211135E-2</v>
      </c>
      <c r="K210" s="6">
        <f t="shared" si="14"/>
        <v>-1.4588828064582282E-3</v>
      </c>
    </row>
    <row r="211" spans="1:11">
      <c r="A211" s="13">
        <v>44447</v>
      </c>
      <c r="B211">
        <v>75.45</v>
      </c>
      <c r="C211">
        <v>114.9355</v>
      </c>
      <c r="D211">
        <v>18.009599999999999</v>
      </c>
      <c r="E211">
        <v>14803.6</v>
      </c>
      <c r="G211" s="13">
        <v>44447</v>
      </c>
      <c r="H211" s="6">
        <f t="shared" si="11"/>
        <v>3.9777247414485295E-4</v>
      </c>
      <c r="I211" s="6">
        <f t="shared" si="12"/>
        <v>-6.7859544662374205E-5</v>
      </c>
      <c r="J211" s="6">
        <f t="shared" si="13"/>
        <v>-1.2769335827989003E-4</v>
      </c>
      <c r="K211" s="6">
        <f t="shared" si="14"/>
        <v>1.3088252701354275E-3</v>
      </c>
    </row>
    <row r="212" spans="1:11">
      <c r="A212" s="13">
        <v>44448</v>
      </c>
      <c r="B212">
        <v>75.62</v>
      </c>
      <c r="C212">
        <v>115.0723</v>
      </c>
      <c r="D212">
        <v>17.940100000000001</v>
      </c>
      <c r="E212">
        <v>14836.45</v>
      </c>
      <c r="G212" s="13">
        <v>44448</v>
      </c>
      <c r="H212" s="6">
        <f t="shared" si="11"/>
        <v>2.2531477799867528E-3</v>
      </c>
      <c r="I212" s="6">
        <f t="shared" si="12"/>
        <v>1.1902327827346681E-3</v>
      </c>
      <c r="J212" s="6">
        <f t="shared" si="13"/>
        <v>-3.8590529495379222E-3</v>
      </c>
      <c r="K212" s="6">
        <f t="shared" si="14"/>
        <v>2.2190548245022423E-3</v>
      </c>
    </row>
    <row r="213" spans="1:11">
      <c r="A213" s="13">
        <v>44452</v>
      </c>
      <c r="B213">
        <v>75.7</v>
      </c>
      <c r="C213">
        <v>115.1058</v>
      </c>
      <c r="D213">
        <v>17.9938</v>
      </c>
      <c r="E213">
        <v>14852.2</v>
      </c>
      <c r="G213" s="13">
        <v>44452</v>
      </c>
      <c r="H213" s="6">
        <f t="shared" si="11"/>
        <v>1.0579211848718018E-3</v>
      </c>
      <c r="I213" s="6">
        <f t="shared" si="12"/>
        <v>2.9112132111719369E-4</v>
      </c>
      <c r="J213" s="6">
        <f t="shared" si="13"/>
        <v>2.9932943517594346E-3</v>
      </c>
      <c r="K213" s="6">
        <f t="shared" si="14"/>
        <v>1.0615747028432931E-3</v>
      </c>
    </row>
    <row r="214" spans="1:11">
      <c r="A214" s="13">
        <v>44453</v>
      </c>
      <c r="B214">
        <v>75.91</v>
      </c>
      <c r="C214">
        <v>115.25449999999999</v>
      </c>
      <c r="D214">
        <v>18.1876</v>
      </c>
      <c r="E214">
        <v>14904.35</v>
      </c>
      <c r="G214" s="13">
        <v>44453</v>
      </c>
      <c r="H214" s="6">
        <f t="shared" si="11"/>
        <v>2.7741083223249419E-3</v>
      </c>
      <c r="I214" s="6">
        <f t="shared" si="12"/>
        <v>1.2918549716869343E-3</v>
      </c>
      <c r="J214" s="6">
        <f t="shared" si="13"/>
        <v>1.0770376463003828E-2</v>
      </c>
      <c r="K214" s="6">
        <f t="shared" si="14"/>
        <v>3.5112643244772368E-3</v>
      </c>
    </row>
    <row r="215" spans="1:11">
      <c r="A215" s="13">
        <v>44454</v>
      </c>
      <c r="B215">
        <v>76.72</v>
      </c>
      <c r="C215">
        <v>115.7169</v>
      </c>
      <c r="D215">
        <v>18.207599999999999</v>
      </c>
      <c r="E215">
        <v>15020.55</v>
      </c>
      <c r="G215" s="13">
        <v>44454</v>
      </c>
      <c r="H215" s="6">
        <f t="shared" si="11"/>
        <v>1.0670530891845553E-2</v>
      </c>
      <c r="I215" s="6">
        <f t="shared" si="12"/>
        <v>4.0119908550209082E-3</v>
      </c>
      <c r="J215" s="6">
        <f t="shared" si="13"/>
        <v>1.0996503112010725E-3</v>
      </c>
      <c r="K215" s="6">
        <f t="shared" si="14"/>
        <v>7.7963815932931002E-3</v>
      </c>
    </row>
    <row r="216" spans="1:11">
      <c r="A216" s="13">
        <v>44455</v>
      </c>
      <c r="B216">
        <v>76.88</v>
      </c>
      <c r="C216">
        <v>116.19670000000001</v>
      </c>
      <c r="D216">
        <v>18.271000000000001</v>
      </c>
      <c r="E216">
        <v>15104.9</v>
      </c>
      <c r="G216" s="13">
        <v>44455</v>
      </c>
      <c r="H216" s="6">
        <f t="shared" si="11"/>
        <v>2.0855057351407691E-3</v>
      </c>
      <c r="I216" s="6">
        <f t="shared" si="12"/>
        <v>4.1463260768306309E-3</v>
      </c>
      <c r="J216" s="6">
        <f t="shared" si="13"/>
        <v>3.4820624354665597E-3</v>
      </c>
      <c r="K216" s="6">
        <f t="shared" si="14"/>
        <v>5.6156399066611407E-3</v>
      </c>
    </row>
    <row r="217" spans="1:11">
      <c r="A217" s="13">
        <v>44456</v>
      </c>
      <c r="B217">
        <v>76.06</v>
      </c>
      <c r="C217">
        <v>116.1724</v>
      </c>
      <c r="D217">
        <v>18.037400000000002</v>
      </c>
      <c r="E217">
        <v>15027.25</v>
      </c>
      <c r="G217" s="13">
        <v>44456</v>
      </c>
      <c r="H217" s="6">
        <f t="shared" si="11"/>
        <v>-1.0665972944849056E-2</v>
      </c>
      <c r="I217" s="6">
        <f t="shared" si="12"/>
        <v>-2.0912814219342657E-4</v>
      </c>
      <c r="J217" s="6">
        <f t="shared" si="13"/>
        <v>-1.2785288161567432E-2</v>
      </c>
      <c r="K217" s="6">
        <f t="shared" si="14"/>
        <v>-5.1407159266197988E-3</v>
      </c>
    </row>
    <row r="218" spans="1:11">
      <c r="A218" s="13">
        <v>44459</v>
      </c>
      <c r="B218">
        <v>74.959999999999994</v>
      </c>
      <c r="C218">
        <v>115.8313</v>
      </c>
      <c r="D218">
        <v>17.751799999999999</v>
      </c>
      <c r="E218">
        <v>14826.75</v>
      </c>
      <c r="G218" s="13">
        <v>44459</v>
      </c>
      <c r="H218" s="6">
        <f t="shared" si="11"/>
        <v>-1.4462266631606768E-2</v>
      </c>
      <c r="I218" s="6">
        <f t="shared" si="12"/>
        <v>-2.9361535097837121E-3</v>
      </c>
      <c r="J218" s="6">
        <f t="shared" si="13"/>
        <v>-1.5833767616175387E-2</v>
      </c>
      <c r="K218" s="6">
        <f t="shared" si="14"/>
        <v>-1.3342427922607314E-2</v>
      </c>
    </row>
    <row r="219" spans="1:11">
      <c r="A219" s="13">
        <v>44460</v>
      </c>
      <c r="B219">
        <v>75.400000000000006</v>
      </c>
      <c r="C219">
        <v>115.89570000000001</v>
      </c>
      <c r="D219">
        <v>17.996200000000002</v>
      </c>
      <c r="E219">
        <v>14946.3</v>
      </c>
      <c r="G219" s="13">
        <v>44460</v>
      </c>
      <c r="H219" s="6">
        <f t="shared" si="11"/>
        <v>5.8697972251868791E-3</v>
      </c>
      <c r="I219" s="6">
        <f t="shared" si="12"/>
        <v>5.5598098268783147E-4</v>
      </c>
      <c r="J219" s="6">
        <f t="shared" si="13"/>
        <v>1.376761793170278E-2</v>
      </c>
      <c r="K219" s="6">
        <f t="shared" si="14"/>
        <v>8.0631291415853568E-3</v>
      </c>
    </row>
    <row r="220" spans="1:11">
      <c r="A220" s="13">
        <v>44461</v>
      </c>
      <c r="B220">
        <v>75.91</v>
      </c>
      <c r="C220">
        <v>116.2861</v>
      </c>
      <c r="D220">
        <v>18.211400000000001</v>
      </c>
      <c r="E220">
        <v>14990.55</v>
      </c>
      <c r="G220" s="13">
        <v>44461</v>
      </c>
      <c r="H220" s="6">
        <f t="shared" si="11"/>
        <v>6.7639257294429544E-3</v>
      </c>
      <c r="I220" s="6">
        <f t="shared" si="12"/>
        <v>3.3685460288863656E-3</v>
      </c>
      <c r="J220" s="6">
        <f t="shared" si="13"/>
        <v>1.1958080039119245E-2</v>
      </c>
      <c r="K220" s="6">
        <f t="shared" si="14"/>
        <v>2.960598944220294E-3</v>
      </c>
    </row>
    <row r="221" spans="1:11">
      <c r="A221" s="13">
        <v>44462</v>
      </c>
      <c r="B221">
        <v>76.98</v>
      </c>
      <c r="C221">
        <v>116.6806</v>
      </c>
      <c r="D221">
        <v>18.6356</v>
      </c>
      <c r="E221">
        <v>15205.45</v>
      </c>
      <c r="G221" s="13">
        <v>44462</v>
      </c>
      <c r="H221" s="6">
        <f t="shared" si="11"/>
        <v>1.4095639573178831E-2</v>
      </c>
      <c r="I221" s="6">
        <f t="shared" si="12"/>
        <v>3.3924948897590124E-3</v>
      </c>
      <c r="J221" s="6">
        <f t="shared" si="13"/>
        <v>2.3293102122845966E-2</v>
      </c>
      <c r="K221" s="6">
        <f t="shared" si="14"/>
        <v>1.4335698156505261E-2</v>
      </c>
    </row>
    <row r="222" spans="1:11">
      <c r="A222" s="13">
        <v>44463</v>
      </c>
      <c r="B222">
        <v>76.67</v>
      </c>
      <c r="C222">
        <v>116.5243</v>
      </c>
      <c r="D222">
        <v>18.504100000000001</v>
      </c>
      <c r="E222">
        <v>15191.95</v>
      </c>
      <c r="G222" s="13">
        <v>44463</v>
      </c>
      <c r="H222" s="6">
        <f t="shared" si="11"/>
        <v>-4.0270200051961691E-3</v>
      </c>
      <c r="I222" s="6">
        <f t="shared" si="12"/>
        <v>-1.3395543046573755E-3</v>
      </c>
      <c r="J222" s="6">
        <f t="shared" si="13"/>
        <v>-7.0563867007232828E-3</v>
      </c>
      <c r="K222" s="6">
        <f t="shared" si="14"/>
        <v>-8.8783955752702592E-4</v>
      </c>
    </row>
    <row r="223" spans="1:11">
      <c r="A223" s="13">
        <v>44466</v>
      </c>
      <c r="B223">
        <v>76.89</v>
      </c>
      <c r="C223">
        <v>116.717</v>
      </c>
      <c r="D223">
        <v>18.6435</v>
      </c>
      <c r="E223">
        <v>15189.05</v>
      </c>
      <c r="G223" s="13">
        <v>44466</v>
      </c>
      <c r="H223" s="6">
        <f t="shared" si="11"/>
        <v>2.8694404591105283E-3</v>
      </c>
      <c r="I223" s="6">
        <f t="shared" si="12"/>
        <v>1.6537323116294633E-3</v>
      </c>
      <c r="J223" s="6">
        <f t="shared" si="13"/>
        <v>7.5334655562819819E-3</v>
      </c>
      <c r="K223" s="6">
        <f t="shared" si="14"/>
        <v>-1.9089057033505608E-4</v>
      </c>
    </row>
    <row r="224" spans="1:11">
      <c r="A224" s="13">
        <v>44467</v>
      </c>
      <c r="B224">
        <v>76.19</v>
      </c>
      <c r="C224">
        <v>116.5526</v>
      </c>
      <c r="D224">
        <v>18.350899999999999</v>
      </c>
      <c r="E224">
        <v>15095.6</v>
      </c>
      <c r="G224" s="13">
        <v>44467</v>
      </c>
      <c r="H224" s="6">
        <f t="shared" si="11"/>
        <v>-9.1039146833138407E-3</v>
      </c>
      <c r="I224" s="6">
        <f t="shared" si="12"/>
        <v>-1.4085351748245323E-3</v>
      </c>
      <c r="J224" s="6">
        <f t="shared" si="13"/>
        <v>-1.5694477968192677E-2</v>
      </c>
      <c r="K224" s="6">
        <f t="shared" si="14"/>
        <v>-6.1524585145219524E-3</v>
      </c>
    </row>
    <row r="225" spans="1:11">
      <c r="A225" s="13">
        <v>44468</v>
      </c>
      <c r="B225">
        <v>76.33</v>
      </c>
      <c r="C225">
        <v>116.6979</v>
      </c>
      <c r="D225">
        <v>18.290199999999999</v>
      </c>
      <c r="E225">
        <v>15086.95</v>
      </c>
      <c r="G225" s="13">
        <v>44468</v>
      </c>
      <c r="H225" s="6">
        <f t="shared" si="11"/>
        <v>1.8375114844468854E-3</v>
      </c>
      <c r="I225" s="6">
        <f t="shared" si="12"/>
        <v>1.2466474364365432E-3</v>
      </c>
      <c r="J225" s="6">
        <f t="shared" si="13"/>
        <v>-3.3077396748933952E-3</v>
      </c>
      <c r="K225" s="6">
        <f t="shared" si="14"/>
        <v>-5.7301465327641576E-4</v>
      </c>
    </row>
    <row r="226" spans="1:11">
      <c r="A226" s="13">
        <v>44469</v>
      </c>
      <c r="B226">
        <v>76.28</v>
      </c>
      <c r="C226">
        <v>116.6391</v>
      </c>
      <c r="D226">
        <v>18.310300000000002</v>
      </c>
      <c r="E226">
        <v>15052.65</v>
      </c>
      <c r="G226" s="13">
        <v>44469</v>
      </c>
      <c r="H226" s="6">
        <f t="shared" si="11"/>
        <v>-6.5505043888380854E-4</v>
      </c>
      <c r="I226" s="6">
        <f t="shared" si="12"/>
        <v>-5.0386510811251117E-4</v>
      </c>
      <c r="J226" s="6">
        <f t="shared" si="13"/>
        <v>1.0989491640334137E-3</v>
      </c>
      <c r="K226" s="6">
        <f t="shared" si="14"/>
        <v>-2.2734880144761327E-3</v>
      </c>
    </row>
    <row r="227" spans="1:11">
      <c r="A227" s="13">
        <v>44470</v>
      </c>
      <c r="B227">
        <v>76.05</v>
      </c>
      <c r="C227">
        <v>116.5254</v>
      </c>
      <c r="D227">
        <v>18.299499999999998</v>
      </c>
      <c r="E227">
        <v>15013.95</v>
      </c>
      <c r="G227" s="13">
        <v>44470</v>
      </c>
      <c r="H227" s="6">
        <f t="shared" si="11"/>
        <v>-3.015207131620401E-3</v>
      </c>
      <c r="I227" s="6">
        <f t="shared" si="12"/>
        <v>-9.7480176030162458E-4</v>
      </c>
      <c r="J227" s="6">
        <f t="shared" si="13"/>
        <v>-5.8983195250783549E-4</v>
      </c>
      <c r="K227" s="6">
        <f t="shared" si="14"/>
        <v>-2.5709758746798039E-3</v>
      </c>
    </row>
    <row r="228" spans="1:11">
      <c r="A228" s="13">
        <v>44473</v>
      </c>
      <c r="B228">
        <v>77</v>
      </c>
      <c r="C228">
        <v>116.795</v>
      </c>
      <c r="D228">
        <v>18.5075</v>
      </c>
      <c r="E228">
        <v>15181.15</v>
      </c>
      <c r="G228" s="13">
        <v>44473</v>
      </c>
      <c r="H228" s="6">
        <f t="shared" si="11"/>
        <v>1.2491781722550943E-2</v>
      </c>
      <c r="I228" s="6">
        <f t="shared" si="12"/>
        <v>2.3136586529632908E-3</v>
      </c>
      <c r="J228" s="6">
        <f t="shared" si="13"/>
        <v>1.1366430776797332E-2</v>
      </c>
      <c r="K228" s="6">
        <f t="shared" si="14"/>
        <v>1.1136309898460928E-2</v>
      </c>
    </row>
    <row r="229" spans="1:11">
      <c r="A229" s="13">
        <v>44474</v>
      </c>
      <c r="B229">
        <v>77.58</v>
      </c>
      <c r="C229">
        <v>116.89149999999999</v>
      </c>
      <c r="D229">
        <v>18.6083</v>
      </c>
      <c r="E229">
        <v>15280.1</v>
      </c>
      <c r="G229" s="13">
        <v>44474</v>
      </c>
      <c r="H229" s="6">
        <f t="shared" si="11"/>
        <v>7.5324675324675017E-3</v>
      </c>
      <c r="I229" s="6">
        <f t="shared" si="12"/>
        <v>8.2623399974313116E-4</v>
      </c>
      <c r="J229" s="6">
        <f t="shared" si="13"/>
        <v>5.4464406321761416E-3</v>
      </c>
      <c r="K229" s="6">
        <f t="shared" si="14"/>
        <v>6.5179515385858089E-3</v>
      </c>
    </row>
    <row r="230" spans="1:11">
      <c r="A230" s="13">
        <v>44475</v>
      </c>
      <c r="B230">
        <v>76.81</v>
      </c>
      <c r="C230">
        <v>116.5789</v>
      </c>
      <c r="D230">
        <v>18.342199999999998</v>
      </c>
      <c r="E230">
        <v>15134.55</v>
      </c>
      <c r="G230" s="13">
        <v>44475</v>
      </c>
      <c r="H230" s="6">
        <f t="shared" si="11"/>
        <v>-9.9252384635214463E-3</v>
      </c>
      <c r="I230" s="6">
        <f t="shared" si="12"/>
        <v>-2.6742748617306633E-3</v>
      </c>
      <c r="J230" s="6">
        <f t="shared" si="13"/>
        <v>-1.4300070398693188E-2</v>
      </c>
      <c r="K230" s="6">
        <f t="shared" si="14"/>
        <v>-9.525461220803555E-3</v>
      </c>
    </row>
    <row r="231" spans="1:11">
      <c r="A231" s="13">
        <v>44476</v>
      </c>
      <c r="B231">
        <v>78.03</v>
      </c>
      <c r="C231">
        <v>116.8926</v>
      </c>
      <c r="D231">
        <v>18.673100000000002</v>
      </c>
      <c r="E231">
        <v>15290.15</v>
      </c>
      <c r="G231" s="13">
        <v>44476</v>
      </c>
      <c r="H231" s="6">
        <f t="shared" si="11"/>
        <v>1.5883348522327756E-2</v>
      </c>
      <c r="I231" s="6">
        <f t="shared" si="12"/>
        <v>2.6908814545341109E-3</v>
      </c>
      <c r="J231" s="6">
        <f t="shared" si="13"/>
        <v>1.8040365932113112E-2</v>
      </c>
      <c r="K231" s="6">
        <f t="shared" si="14"/>
        <v>1.0281111760838568E-2</v>
      </c>
    </row>
    <row r="232" spans="1:11">
      <c r="A232" s="13">
        <v>44477</v>
      </c>
      <c r="B232">
        <v>78.48</v>
      </c>
      <c r="C232">
        <v>117.04510000000001</v>
      </c>
      <c r="D232">
        <v>18.7087</v>
      </c>
      <c r="E232">
        <v>15365.2</v>
      </c>
      <c r="G232" s="13">
        <v>44477</v>
      </c>
      <c r="H232" s="6">
        <f t="shared" si="11"/>
        <v>5.7670126874278527E-3</v>
      </c>
      <c r="I232" s="6">
        <f t="shared" si="12"/>
        <v>1.3046163743470895E-3</v>
      </c>
      <c r="J232" s="6">
        <f t="shared" si="13"/>
        <v>1.9064858004294027E-3</v>
      </c>
      <c r="K232" s="6">
        <f t="shared" si="14"/>
        <v>4.9083887339236298E-3</v>
      </c>
    </row>
    <row r="233" spans="1:11">
      <c r="A233" s="13">
        <v>44480</v>
      </c>
      <c r="B233">
        <v>79.14</v>
      </c>
      <c r="C233">
        <v>117.3549</v>
      </c>
      <c r="D233">
        <v>18.749700000000001</v>
      </c>
      <c r="E233">
        <v>15428</v>
      </c>
      <c r="G233" s="13">
        <v>44480</v>
      </c>
      <c r="H233" s="6">
        <f t="shared" si="11"/>
        <v>8.4097859327216806E-3</v>
      </c>
      <c r="I233" s="6">
        <f t="shared" si="12"/>
        <v>2.6468429690778006E-3</v>
      </c>
      <c r="J233" s="6">
        <f t="shared" si="13"/>
        <v>2.1914937970035631E-3</v>
      </c>
      <c r="K233" s="6">
        <f t="shared" si="14"/>
        <v>4.0871579933876578E-3</v>
      </c>
    </row>
    <row r="234" spans="1:11">
      <c r="A234" s="13">
        <v>44481</v>
      </c>
      <c r="B234">
        <v>79.22</v>
      </c>
      <c r="C234">
        <v>117.5907</v>
      </c>
      <c r="D234">
        <v>18.689499999999999</v>
      </c>
      <c r="E234">
        <v>15481.9</v>
      </c>
      <c r="G234" s="13">
        <v>44481</v>
      </c>
      <c r="H234" s="6">
        <f t="shared" si="11"/>
        <v>1.0108668182966518E-3</v>
      </c>
      <c r="I234" s="6">
        <f t="shared" si="12"/>
        <v>2.0092897697496781E-3</v>
      </c>
      <c r="J234" s="6">
        <f t="shared" si="13"/>
        <v>-3.2107180381554246E-3</v>
      </c>
      <c r="K234" s="6">
        <f t="shared" si="14"/>
        <v>3.4936479128855336E-3</v>
      </c>
    </row>
    <row r="235" spans="1:11">
      <c r="A235" s="13">
        <v>44482</v>
      </c>
      <c r="B235">
        <v>80.540000000000006</v>
      </c>
      <c r="C235">
        <v>117.6678</v>
      </c>
      <c r="D235">
        <v>18.719799999999999</v>
      </c>
      <c r="E235">
        <v>15631.4</v>
      </c>
      <c r="G235" s="13">
        <v>44482</v>
      </c>
      <c r="H235" s="6">
        <f t="shared" si="11"/>
        <v>1.66624589750064E-2</v>
      </c>
      <c r="I235" s="6">
        <f t="shared" si="12"/>
        <v>6.5566409588524444E-4</v>
      </c>
      <c r="J235" s="6">
        <f t="shared" si="13"/>
        <v>1.6212311725836148E-3</v>
      </c>
      <c r="K235" s="6">
        <f t="shared" si="14"/>
        <v>9.6564375173588957E-3</v>
      </c>
    </row>
    <row r="236" spans="1:11">
      <c r="A236" s="13">
        <v>44483</v>
      </c>
      <c r="B236">
        <v>81</v>
      </c>
      <c r="C236">
        <v>117.938</v>
      </c>
      <c r="D236">
        <v>18.9391</v>
      </c>
      <c r="E236">
        <v>15769.25</v>
      </c>
      <c r="G236" s="13">
        <v>44483</v>
      </c>
      <c r="H236" s="6">
        <f t="shared" si="11"/>
        <v>5.711447727837049E-3</v>
      </c>
      <c r="I236" s="6">
        <f t="shared" si="12"/>
        <v>2.2962951631626538E-3</v>
      </c>
      <c r="J236" s="6">
        <f t="shared" si="13"/>
        <v>1.1714868748597729E-2</v>
      </c>
      <c r="K236" s="6">
        <f t="shared" si="14"/>
        <v>8.8187878245071794E-3</v>
      </c>
    </row>
    <row r="237" spans="1:11">
      <c r="A237" s="13">
        <v>44487</v>
      </c>
      <c r="B237">
        <v>81.55</v>
      </c>
      <c r="C237">
        <v>118.14100000000001</v>
      </c>
      <c r="D237">
        <v>18.9831</v>
      </c>
      <c r="E237">
        <v>15886.15</v>
      </c>
      <c r="G237" s="13">
        <v>44487</v>
      </c>
      <c r="H237" s="6">
        <f t="shared" si="11"/>
        <v>6.790123456790198E-3</v>
      </c>
      <c r="I237" s="6">
        <f t="shared" si="12"/>
        <v>1.7212433651578873E-3</v>
      </c>
      <c r="J237" s="6">
        <f t="shared" si="13"/>
        <v>2.3232360566236565E-3</v>
      </c>
      <c r="K237" s="6">
        <f t="shared" si="14"/>
        <v>7.4131616912662679E-3</v>
      </c>
    </row>
    <row r="238" spans="1:11">
      <c r="A238" s="13">
        <v>44488</v>
      </c>
      <c r="B238">
        <v>80.72</v>
      </c>
      <c r="C238" s="1">
        <v>117.97005</v>
      </c>
      <c r="D238">
        <v>18.754799999999999</v>
      </c>
      <c r="E238">
        <v>15757.85</v>
      </c>
      <c r="G238" s="13">
        <v>44488</v>
      </c>
      <c r="H238" s="6">
        <f t="shared" si="11"/>
        <v>-1.017780502759047E-2</v>
      </c>
      <c r="I238" s="6">
        <f t="shared" si="12"/>
        <v>-1.4469997714595673E-3</v>
      </c>
      <c r="J238" s="6">
        <f t="shared" si="13"/>
        <v>-1.2026486717132689E-2</v>
      </c>
      <c r="K238" s="6">
        <f t="shared" si="14"/>
        <v>-8.0762173339670174E-3</v>
      </c>
    </row>
    <row r="239" spans="1:11">
      <c r="A239" s="13">
        <v>44489</v>
      </c>
      <c r="B239">
        <v>79.849999999999994</v>
      </c>
      <c r="C239">
        <v>117.7991</v>
      </c>
      <c r="D239">
        <v>18.485700000000001</v>
      </c>
      <c r="E239">
        <v>15568.65</v>
      </c>
      <c r="G239" s="13">
        <v>44489</v>
      </c>
      <c r="H239" s="6">
        <f t="shared" si="11"/>
        <v>-1.0777998017839518E-2</v>
      </c>
      <c r="I239" s="6">
        <f t="shared" si="12"/>
        <v>-1.4490966139287798E-3</v>
      </c>
      <c r="J239" s="6">
        <f t="shared" si="13"/>
        <v>-1.434832682833187E-2</v>
      </c>
      <c r="K239" s="6">
        <f t="shared" si="14"/>
        <v>-1.2006714113917849E-2</v>
      </c>
    </row>
    <row r="240" spans="1:11">
      <c r="A240" s="13">
        <v>44490</v>
      </c>
      <c r="B240">
        <v>79.349999999999994</v>
      </c>
      <c r="C240">
        <v>117.76949999999999</v>
      </c>
      <c r="D240">
        <v>18.3371</v>
      </c>
      <c r="E240">
        <v>15487.65</v>
      </c>
      <c r="G240" s="13">
        <v>44490</v>
      </c>
      <c r="H240" s="6">
        <f t="shared" si="11"/>
        <v>-6.2617407639323774E-3</v>
      </c>
      <c r="I240" s="6">
        <f t="shared" si="12"/>
        <v>-2.5127526441204306E-4</v>
      </c>
      <c r="J240" s="6">
        <f t="shared" si="13"/>
        <v>-8.038646088598278E-3</v>
      </c>
      <c r="K240" s="6">
        <f t="shared" si="14"/>
        <v>-5.2027632453680583E-3</v>
      </c>
    </row>
    <row r="241" spans="1:11">
      <c r="A241" s="13">
        <v>44491</v>
      </c>
      <c r="B241">
        <v>79.069999999999993</v>
      </c>
      <c r="C241">
        <v>117.5361</v>
      </c>
      <c r="D241">
        <v>18.317900000000002</v>
      </c>
      <c r="E241">
        <v>15399.7</v>
      </c>
      <c r="G241" s="13">
        <v>44491</v>
      </c>
      <c r="H241" s="6">
        <f t="shared" si="11"/>
        <v>-3.5286704473850294E-3</v>
      </c>
      <c r="I241" s="6">
        <f t="shared" si="12"/>
        <v>-1.9818374027230634E-3</v>
      </c>
      <c r="J241" s="6">
        <f t="shared" si="13"/>
        <v>-1.0470576045283897E-3</v>
      </c>
      <c r="K241" s="6">
        <f t="shared" si="14"/>
        <v>-5.678718204504829E-3</v>
      </c>
    </row>
    <row r="242" spans="1:11">
      <c r="A242" s="13">
        <v>44494</v>
      </c>
      <c r="B242">
        <v>79.08</v>
      </c>
      <c r="C242">
        <v>117.4781</v>
      </c>
      <c r="D242">
        <v>18.1693</v>
      </c>
      <c r="E242">
        <v>15334.35</v>
      </c>
      <c r="G242" s="13">
        <v>44494</v>
      </c>
      <c r="H242" s="6">
        <f t="shared" si="11"/>
        <v>1.2647021626421839E-4</v>
      </c>
      <c r="I242" s="6">
        <f t="shared" si="12"/>
        <v>-4.934654119033155E-4</v>
      </c>
      <c r="J242" s="6">
        <f t="shared" si="13"/>
        <v>-8.1122836132964116E-3</v>
      </c>
      <c r="K242" s="6">
        <f t="shared" si="14"/>
        <v>-4.2435891608277876E-3</v>
      </c>
    </row>
    <row r="243" spans="1:11">
      <c r="A243" s="13">
        <v>44495</v>
      </c>
      <c r="B243">
        <v>79.98</v>
      </c>
      <c r="C243">
        <v>117.80329999999999</v>
      </c>
      <c r="D243">
        <v>18.510300000000001</v>
      </c>
      <c r="E243">
        <v>15499.65</v>
      </c>
      <c r="G243" s="13">
        <v>44495</v>
      </c>
      <c r="H243" s="6">
        <f t="shared" si="11"/>
        <v>1.1380880121396153E-2</v>
      </c>
      <c r="I243" s="6">
        <f t="shared" si="12"/>
        <v>2.7681755152662024E-3</v>
      </c>
      <c r="J243" s="6">
        <f t="shared" si="13"/>
        <v>1.8767921714100133E-2</v>
      </c>
      <c r="K243" s="6">
        <f t="shared" si="14"/>
        <v>1.0779720040301699E-2</v>
      </c>
    </row>
    <row r="244" spans="1:11">
      <c r="A244" s="13">
        <v>44496</v>
      </c>
      <c r="B244">
        <v>79.77</v>
      </c>
      <c r="C244">
        <v>117.94070000000001</v>
      </c>
      <c r="D244">
        <v>18.569199999999999</v>
      </c>
      <c r="E244">
        <v>15484.35</v>
      </c>
      <c r="G244" s="13">
        <v>44496</v>
      </c>
      <c r="H244" s="6">
        <f t="shared" si="11"/>
        <v>-2.6256564141036165E-3</v>
      </c>
      <c r="I244" s="6">
        <f t="shared" si="12"/>
        <v>1.1663510275179423E-3</v>
      </c>
      <c r="J244" s="6">
        <f t="shared" si="13"/>
        <v>3.1820121770040899E-3</v>
      </c>
      <c r="K244" s="6">
        <f t="shared" si="14"/>
        <v>-9.8711906397885851E-4</v>
      </c>
    </row>
    <row r="245" spans="1:11">
      <c r="A245" s="13">
        <v>44497</v>
      </c>
      <c r="B245">
        <v>78.150000000000006</v>
      </c>
      <c r="C245">
        <v>117.2762</v>
      </c>
      <c r="D245">
        <v>18.021899999999999</v>
      </c>
      <c r="E245">
        <v>15190.85</v>
      </c>
      <c r="G245" s="13">
        <v>44497</v>
      </c>
      <c r="H245" s="6">
        <f t="shared" ref="H245:H262" si="15">B245/B244 -1</f>
        <v>-2.0308386611507911E-2</v>
      </c>
      <c r="I245" s="6">
        <f t="shared" ref="I245:I262" si="16">C245/C244 -1</f>
        <v>-5.634187350083586E-3</v>
      </c>
      <c r="J245" s="6">
        <f t="shared" ref="J245:J262" si="17">D245/D244 -1</f>
        <v>-2.9473536824418889E-2</v>
      </c>
      <c r="K245" s="6">
        <f t="shared" si="14"/>
        <v>-1.895462192471753E-2</v>
      </c>
    </row>
    <row r="246" spans="1:11">
      <c r="A246" s="13">
        <v>44498</v>
      </c>
      <c r="B246">
        <v>78.11</v>
      </c>
      <c r="C246">
        <v>117.0583</v>
      </c>
      <c r="D246">
        <v>17.9772</v>
      </c>
      <c r="E246">
        <v>15086.9</v>
      </c>
      <c r="G246" s="13">
        <v>44498</v>
      </c>
      <c r="H246" s="6">
        <f t="shared" si="15"/>
        <v>-5.1183621241213118E-4</v>
      </c>
      <c r="I246" s="6">
        <f t="shared" si="16"/>
        <v>-1.8580069954517997E-3</v>
      </c>
      <c r="J246" s="6">
        <f t="shared" si="17"/>
        <v>-2.4803156160004836E-3</v>
      </c>
      <c r="K246" s="6">
        <f t="shared" si="14"/>
        <v>-6.8429350563004032E-3</v>
      </c>
    </row>
    <row r="247" spans="1:11">
      <c r="A247" s="13">
        <v>44501</v>
      </c>
      <c r="B247">
        <v>79.489999999999995</v>
      </c>
      <c r="C247">
        <v>117.50069999999999</v>
      </c>
      <c r="D247">
        <v>18.228300000000001</v>
      </c>
      <c r="E247">
        <v>15302.7</v>
      </c>
      <c r="G247" s="13">
        <v>44501</v>
      </c>
      <c r="H247" s="6">
        <f t="shared" si="15"/>
        <v>1.7667392139290694E-2</v>
      </c>
      <c r="I247" s="6">
        <f t="shared" si="16"/>
        <v>3.7793133848689209E-3</v>
      </c>
      <c r="J247" s="6">
        <f t="shared" si="17"/>
        <v>1.3967692410386645E-2</v>
      </c>
      <c r="K247" s="6">
        <f t="shared" si="14"/>
        <v>1.4303799985417864E-2</v>
      </c>
    </row>
    <row r="248" spans="1:11">
      <c r="A248" s="13">
        <v>44502</v>
      </c>
      <c r="B248">
        <v>79.59</v>
      </c>
      <c r="C248">
        <v>117.718</v>
      </c>
      <c r="D248">
        <v>18.467400000000001</v>
      </c>
      <c r="E248">
        <v>15314.65</v>
      </c>
      <c r="G248" s="13">
        <v>44502</v>
      </c>
      <c r="H248" s="6">
        <f t="shared" si="15"/>
        <v>1.2580198767142559E-3</v>
      </c>
      <c r="I248" s="6">
        <f t="shared" si="16"/>
        <v>1.8493506847194752E-3</v>
      </c>
      <c r="J248" s="6">
        <f t="shared" si="17"/>
        <v>1.3116966475206215E-2</v>
      </c>
      <c r="K248" s="6">
        <f t="shared" si="14"/>
        <v>7.809079443497069E-4</v>
      </c>
    </row>
    <row r="249" spans="1:11">
      <c r="A249" s="13">
        <v>44503</v>
      </c>
      <c r="B249">
        <v>79.209999999999994</v>
      </c>
      <c r="C249">
        <v>117.6223</v>
      </c>
      <c r="D249">
        <v>18.414300000000001</v>
      </c>
      <c r="E249">
        <v>15282.75</v>
      </c>
      <c r="G249" s="13">
        <v>44503</v>
      </c>
      <c r="H249" s="6">
        <f t="shared" si="15"/>
        <v>-4.774469154416483E-3</v>
      </c>
      <c r="I249" s="6">
        <f t="shared" si="16"/>
        <v>-8.1295978524953405E-4</v>
      </c>
      <c r="J249" s="6">
        <f t="shared" si="17"/>
        <v>-2.8753370804769363E-3</v>
      </c>
      <c r="K249" s="6">
        <f t="shared" si="14"/>
        <v>-2.0829728397319114E-3</v>
      </c>
    </row>
    <row r="250" spans="1:11">
      <c r="A250" s="13">
        <v>44508</v>
      </c>
      <c r="B250">
        <v>80.36</v>
      </c>
      <c r="C250">
        <v>118.348</v>
      </c>
      <c r="D250">
        <v>18.793399999999998</v>
      </c>
      <c r="E250">
        <v>15520.15</v>
      </c>
      <c r="G250" s="13">
        <v>44508</v>
      </c>
      <c r="H250" s="6">
        <f t="shared" si="15"/>
        <v>1.4518368892816547E-2</v>
      </c>
      <c r="I250" s="6">
        <f t="shared" si="16"/>
        <v>6.1697484235556654E-3</v>
      </c>
      <c r="J250" s="6">
        <f t="shared" si="17"/>
        <v>2.0587260987384726E-2</v>
      </c>
      <c r="K250" s="6">
        <f t="shared" si="14"/>
        <v>1.5533853527670116E-2</v>
      </c>
    </row>
    <row r="251" spans="1:11">
      <c r="A251" s="13">
        <v>44509</v>
      </c>
      <c r="B251">
        <v>80.86</v>
      </c>
      <c r="C251">
        <v>118.54940000000001</v>
      </c>
      <c r="D251">
        <v>19.023700000000002</v>
      </c>
      <c r="E251">
        <v>15541.95</v>
      </c>
      <c r="G251" s="13">
        <v>44509</v>
      </c>
      <c r="H251" s="6">
        <f t="shared" si="15"/>
        <v>6.2220009955200606E-3</v>
      </c>
      <c r="I251" s="6">
        <f t="shared" si="16"/>
        <v>1.701760908507266E-3</v>
      </c>
      <c r="J251" s="6">
        <f t="shared" si="17"/>
        <v>1.2254302042206566E-2</v>
      </c>
      <c r="K251" s="6">
        <f t="shared" si="14"/>
        <v>1.4046255996238433E-3</v>
      </c>
    </row>
    <row r="252" spans="1:11">
      <c r="A252" s="13">
        <v>44510</v>
      </c>
      <c r="B252">
        <v>80.599999999999994</v>
      </c>
      <c r="C252">
        <v>118.4639</v>
      </c>
      <c r="D252">
        <v>19.032800000000002</v>
      </c>
      <c r="E252">
        <v>15521.1</v>
      </c>
      <c r="G252" s="13">
        <v>44510</v>
      </c>
      <c r="H252" s="6">
        <f t="shared" si="15"/>
        <v>-3.2154340836013651E-3</v>
      </c>
      <c r="I252" s="6">
        <f t="shared" si="16"/>
        <v>-7.212183275495665E-4</v>
      </c>
      <c r="J252" s="6">
        <f t="shared" si="17"/>
        <v>4.7835068887747134E-4</v>
      </c>
      <c r="K252" s="6">
        <f t="shared" si="14"/>
        <v>-1.341530502929178E-3</v>
      </c>
    </row>
    <row r="253" spans="1:11">
      <c r="A253" s="13">
        <v>44511</v>
      </c>
      <c r="B253">
        <v>79.8</v>
      </c>
      <c r="C253">
        <v>118.18559999999999</v>
      </c>
      <c r="D253">
        <v>18.851299999999998</v>
      </c>
      <c r="E253">
        <v>15411.1</v>
      </c>
      <c r="G253" s="13">
        <v>44511</v>
      </c>
      <c r="H253" s="6">
        <f t="shared" si="15"/>
        <v>-9.9255583126550695E-3</v>
      </c>
      <c r="I253" s="6">
        <f t="shared" si="16"/>
        <v>-2.3492388820560706E-3</v>
      </c>
      <c r="J253" s="6">
        <f t="shared" si="17"/>
        <v>-9.5361691395907666E-3</v>
      </c>
      <c r="K253" s="6">
        <f t="shared" si="14"/>
        <v>-7.0871265567518105E-3</v>
      </c>
    </row>
    <row r="254" spans="1:11">
      <c r="A254" s="13">
        <v>44512</v>
      </c>
      <c r="B254">
        <v>80.44</v>
      </c>
      <c r="C254">
        <v>118.21599999999999</v>
      </c>
      <c r="D254">
        <v>19.065000000000001</v>
      </c>
      <c r="E254">
        <v>15579</v>
      </c>
      <c r="G254" s="13">
        <v>44512</v>
      </c>
      <c r="H254" s="6">
        <f t="shared" si="15"/>
        <v>8.0200501253133716E-3</v>
      </c>
      <c r="I254" s="6">
        <f t="shared" si="16"/>
        <v>2.5722253810944729E-4</v>
      </c>
      <c r="J254" s="6">
        <f t="shared" si="17"/>
        <v>1.1336088227337227E-2</v>
      </c>
      <c r="K254" s="6">
        <f t="shared" si="14"/>
        <v>1.0894744697004022E-2</v>
      </c>
    </row>
    <row r="255" spans="1:11">
      <c r="A255" s="13">
        <v>44515</v>
      </c>
      <c r="B255">
        <v>80.209999999999994</v>
      </c>
      <c r="C255">
        <v>118.1241</v>
      </c>
      <c r="D255">
        <v>19.079899999999999</v>
      </c>
      <c r="E255">
        <v>15592.6</v>
      </c>
      <c r="G255" s="13">
        <v>44515</v>
      </c>
      <c r="H255" s="6">
        <f t="shared" si="15"/>
        <v>-2.8592739930383138E-3</v>
      </c>
      <c r="I255" s="6">
        <f t="shared" si="16"/>
        <v>-7.7739053935166336E-4</v>
      </c>
      <c r="J255" s="6">
        <f t="shared" si="17"/>
        <v>7.8153684762649611E-4</v>
      </c>
      <c r="K255" s="6">
        <f t="shared" si="14"/>
        <v>8.729700237499749E-4</v>
      </c>
    </row>
    <row r="256" spans="1:11">
      <c r="A256" s="13">
        <v>44516</v>
      </c>
      <c r="B256">
        <v>79.87</v>
      </c>
      <c r="C256">
        <v>118.208</v>
      </c>
      <c r="D256">
        <v>19.061399999999999</v>
      </c>
      <c r="E256">
        <v>15525.4</v>
      </c>
      <c r="G256" s="13">
        <v>44516</v>
      </c>
      <c r="H256" s="6">
        <f t="shared" si="15"/>
        <v>-4.238872958483797E-3</v>
      </c>
      <c r="I256" s="6">
        <f t="shared" si="16"/>
        <v>7.1026996184531122E-4</v>
      </c>
      <c r="J256" s="6">
        <f t="shared" si="17"/>
        <v>-9.6960675894530723E-4</v>
      </c>
      <c r="K256" s="6">
        <f t="shared" si="14"/>
        <v>-4.3097366699588191E-3</v>
      </c>
    </row>
    <row r="257" spans="1:11">
      <c r="A257" s="13">
        <v>44517</v>
      </c>
      <c r="B257">
        <v>79.5</v>
      </c>
      <c r="C257">
        <v>118.182</v>
      </c>
      <c r="D257">
        <v>18.956</v>
      </c>
      <c r="E257">
        <v>15454.95</v>
      </c>
      <c r="G257" s="13">
        <v>44517</v>
      </c>
      <c r="H257" s="6">
        <f t="shared" si="15"/>
        <v>-4.6325278577689089E-3</v>
      </c>
      <c r="I257" s="6">
        <f t="shared" si="16"/>
        <v>-2.1995127233342959E-4</v>
      </c>
      <c r="J257" s="6">
        <f t="shared" si="17"/>
        <v>-5.5294994071788395E-3</v>
      </c>
      <c r="K257" s="6">
        <f t="shared" si="14"/>
        <v>-4.5377252759992714E-3</v>
      </c>
    </row>
    <row r="258" spans="1:11">
      <c r="A258" s="13">
        <v>44518</v>
      </c>
      <c r="B258">
        <v>78.52</v>
      </c>
      <c r="C258">
        <v>117.9286</v>
      </c>
      <c r="D258">
        <v>19.0166</v>
      </c>
      <c r="E258">
        <v>15302.55</v>
      </c>
      <c r="G258" s="13">
        <v>44518</v>
      </c>
      <c r="H258" s="6">
        <f t="shared" si="15"/>
        <v>-1.2327044025157274E-2</v>
      </c>
      <c r="I258" s="6">
        <f t="shared" si="16"/>
        <v>-2.1441505474606437E-3</v>
      </c>
      <c r="J258" s="6">
        <f t="shared" si="17"/>
        <v>3.1968769782655393E-3</v>
      </c>
      <c r="K258" s="6">
        <f t="shared" si="14"/>
        <v>-9.8609183465492301E-3</v>
      </c>
    </row>
    <row r="259" spans="1:11">
      <c r="A259" s="13">
        <v>44522</v>
      </c>
      <c r="B259">
        <v>76.64</v>
      </c>
      <c r="C259">
        <v>117.1972</v>
      </c>
      <c r="D259">
        <v>18.555700000000002</v>
      </c>
      <c r="E259">
        <v>14976.7</v>
      </c>
      <c r="G259" s="13">
        <v>44522</v>
      </c>
      <c r="H259" s="6">
        <f t="shared" si="15"/>
        <v>-2.3942944472745697E-2</v>
      </c>
      <c r="I259" s="6">
        <f t="shared" si="16"/>
        <v>-6.2020578553464434E-3</v>
      </c>
      <c r="J259" s="6">
        <f t="shared" si="17"/>
        <v>-2.4236719497701897E-2</v>
      </c>
      <c r="K259" s="6">
        <f t="shared" si="14"/>
        <v>-2.1293836648140219E-2</v>
      </c>
    </row>
    <row r="260" spans="1:11">
      <c r="A260" s="13">
        <v>44523</v>
      </c>
      <c r="B260">
        <v>77.42</v>
      </c>
      <c r="C260">
        <v>117.45699999999999</v>
      </c>
      <c r="D260">
        <v>18.766100000000002</v>
      </c>
      <c r="E260">
        <v>15107.8</v>
      </c>
      <c r="G260" s="13">
        <v>44523</v>
      </c>
      <c r="H260" s="6">
        <f t="shared" si="15"/>
        <v>1.0177453027139904E-2</v>
      </c>
      <c r="I260" s="6">
        <f t="shared" si="16"/>
        <v>2.2167765100189474E-3</v>
      </c>
      <c r="J260" s="6">
        <f t="shared" si="17"/>
        <v>1.1338833889317002E-2</v>
      </c>
      <c r="K260" s="6">
        <f t="shared" si="14"/>
        <v>8.7535972544017238E-3</v>
      </c>
    </row>
    <row r="261" spans="1:11">
      <c r="A261" s="13">
        <v>44524</v>
      </c>
      <c r="B261">
        <v>77.180000000000007</v>
      </c>
      <c r="C261">
        <v>117.4868</v>
      </c>
      <c r="D261">
        <v>18.705200000000001</v>
      </c>
      <c r="E261">
        <v>15046.5</v>
      </c>
      <c r="G261" s="13">
        <v>44524</v>
      </c>
      <c r="H261" s="6">
        <f t="shared" si="15"/>
        <v>-3.0999741668819025E-3</v>
      </c>
      <c r="I261" s="6">
        <f t="shared" si="16"/>
        <v>2.5370986829220676E-4</v>
      </c>
      <c r="J261" s="6">
        <f t="shared" si="17"/>
        <v>-3.2452134433899049E-3</v>
      </c>
      <c r="K261" s="6">
        <f t="shared" si="14"/>
        <v>-4.0575067183837854E-3</v>
      </c>
    </row>
    <row r="262" spans="1:11">
      <c r="A262" s="13">
        <v>44525</v>
      </c>
      <c r="B262">
        <v>77.42</v>
      </c>
      <c r="C262">
        <v>117.7135</v>
      </c>
      <c r="D262">
        <v>18.9468</v>
      </c>
      <c r="E262">
        <v>15150.6</v>
      </c>
      <c r="G262" s="13">
        <v>44525</v>
      </c>
      <c r="H262" s="6">
        <f t="shared" si="15"/>
        <v>3.1096138896087311E-3</v>
      </c>
      <c r="I262" s="6">
        <f t="shared" si="16"/>
        <v>1.9295784717943132E-3</v>
      </c>
      <c r="J262" s="6">
        <f t="shared" si="17"/>
        <v>1.2916194427218031E-2</v>
      </c>
      <c r="K262" s="6">
        <f t="shared" si="14"/>
        <v>6.9185524872894533E-3</v>
      </c>
    </row>
    <row r="263" spans="1:11">
      <c r="A263" s="13">
        <v>44526</v>
      </c>
      <c r="B263">
        <v>74.819999999999993</v>
      </c>
      <c r="C263">
        <v>116.7948</v>
      </c>
      <c r="D263">
        <v>18.3019</v>
      </c>
      <c r="E263">
        <v>14707.2</v>
      </c>
      <c r="G263" s="13">
        <v>44526</v>
      </c>
      <c r="H263" s="6">
        <f t="shared" ref="H263:H326" si="18">B263/B262 -1</f>
        <v>-3.3583053474554481E-2</v>
      </c>
      <c r="I263" s="6">
        <f t="shared" ref="I263:I326" si="19">C263/C262 -1</f>
        <v>-7.8045423846883066E-3</v>
      </c>
      <c r="J263" s="6">
        <f t="shared" ref="J263:K326" si="20">D263/D262 -1</f>
        <v>-3.4037410011189206E-2</v>
      </c>
      <c r="K263" s="6">
        <f t="shared" si="20"/>
        <v>-2.9266167676527677E-2</v>
      </c>
    </row>
    <row r="264" spans="1:11">
      <c r="A264" s="13">
        <v>44529</v>
      </c>
      <c r="B264">
        <v>74.44</v>
      </c>
      <c r="C264">
        <v>116.37350000000001</v>
      </c>
      <c r="D264">
        <v>18.108499999999999</v>
      </c>
      <c r="E264">
        <v>14656.45</v>
      </c>
      <c r="G264" s="13">
        <v>44529</v>
      </c>
      <c r="H264" s="6">
        <f t="shared" si="18"/>
        <v>-5.078855920876757E-3</v>
      </c>
      <c r="I264" s="6">
        <f t="shared" si="19"/>
        <v>-3.6071811416260591E-3</v>
      </c>
      <c r="J264" s="6">
        <f t="shared" si="20"/>
        <v>-1.0567208869024514E-2</v>
      </c>
      <c r="K264" s="6">
        <f t="shared" si="20"/>
        <v>-3.4506908181026752E-3</v>
      </c>
    </row>
    <row r="265" spans="1:11">
      <c r="A265" s="13">
        <v>44530</v>
      </c>
      <c r="B265">
        <v>74.69</v>
      </c>
      <c r="C265">
        <v>116.6493</v>
      </c>
      <c r="D265">
        <v>18.0566</v>
      </c>
      <c r="E265">
        <v>14648.35</v>
      </c>
      <c r="G265" s="13">
        <v>44530</v>
      </c>
      <c r="H265" s="6">
        <f t="shared" si="18"/>
        <v>3.358409457280942E-3</v>
      </c>
      <c r="I265" s="6">
        <f t="shared" si="19"/>
        <v>2.3699553592526623E-3</v>
      </c>
      <c r="J265" s="6">
        <f t="shared" si="20"/>
        <v>-2.8660573763702457E-3</v>
      </c>
      <c r="K265" s="6">
        <f t="shared" si="20"/>
        <v>-5.5265770360490851E-4</v>
      </c>
    </row>
    <row r="266" spans="1:11">
      <c r="A266" s="13">
        <v>44531</v>
      </c>
      <c r="B266">
        <v>75.400000000000006</v>
      </c>
      <c r="C266">
        <v>116.81740000000001</v>
      </c>
      <c r="D266">
        <v>18.540299999999998</v>
      </c>
      <c r="E266">
        <v>14784.7</v>
      </c>
      <c r="G266" s="13">
        <v>44531</v>
      </c>
      <c r="H266" s="6">
        <f t="shared" si="18"/>
        <v>9.5059579595662136E-3</v>
      </c>
      <c r="I266" s="6">
        <f t="shared" si="19"/>
        <v>1.441071656666626E-3</v>
      </c>
      <c r="J266" s="6">
        <f t="shared" si="20"/>
        <v>2.6787988879412472E-2</v>
      </c>
      <c r="K266" s="6">
        <f t="shared" si="20"/>
        <v>9.3082156010746431E-3</v>
      </c>
    </row>
    <row r="267" spans="1:11">
      <c r="A267" s="13">
        <v>44532</v>
      </c>
      <c r="B267">
        <v>76.14</v>
      </c>
      <c r="C267">
        <v>117.2162</v>
      </c>
      <c r="D267">
        <v>18.8504</v>
      </c>
      <c r="E267">
        <v>14973.95</v>
      </c>
      <c r="G267" s="13">
        <v>44532</v>
      </c>
      <c r="H267" s="6">
        <f t="shared" si="18"/>
        <v>9.8143236074270668E-3</v>
      </c>
      <c r="I267" s="6">
        <f t="shared" si="19"/>
        <v>3.4138749878014352E-3</v>
      </c>
      <c r="J267" s="6">
        <f t="shared" si="20"/>
        <v>1.6725727199667917E-2</v>
      </c>
      <c r="K267" s="6">
        <f t="shared" si="20"/>
        <v>1.2800395002942278E-2</v>
      </c>
    </row>
    <row r="268" spans="1:11">
      <c r="A268" s="13">
        <v>44533</v>
      </c>
      <c r="B268">
        <v>75.92</v>
      </c>
      <c r="C268">
        <v>117.0566</v>
      </c>
      <c r="D268">
        <v>18.761199999999999</v>
      </c>
      <c r="E268">
        <v>14856.3</v>
      </c>
      <c r="G268" s="13">
        <v>44533</v>
      </c>
      <c r="H268" s="6">
        <f t="shared" si="18"/>
        <v>-2.8894142369318976E-3</v>
      </c>
      <c r="I268" s="6">
        <f t="shared" si="19"/>
        <v>-1.3615865383794779E-3</v>
      </c>
      <c r="J268" s="6">
        <f t="shared" si="20"/>
        <v>-4.7319950770275954E-3</v>
      </c>
      <c r="K268" s="6">
        <f t="shared" si="20"/>
        <v>-7.8569782856228176E-3</v>
      </c>
    </row>
    <row r="269" spans="1:11">
      <c r="A269" s="13">
        <v>44536</v>
      </c>
      <c r="B269">
        <v>74.55</v>
      </c>
      <c r="C269">
        <v>116.6062</v>
      </c>
      <c r="D269">
        <v>18.407699999999998</v>
      </c>
      <c r="E269">
        <v>14618.35</v>
      </c>
      <c r="G269" s="13">
        <v>44536</v>
      </c>
      <c r="H269" s="6">
        <f t="shared" si="18"/>
        <v>-1.8045310853530117E-2</v>
      </c>
      <c r="I269" s="6">
        <f t="shared" si="19"/>
        <v>-3.8477112781338807E-3</v>
      </c>
      <c r="J269" s="6">
        <f t="shared" si="20"/>
        <v>-1.8842078331876455E-2</v>
      </c>
      <c r="K269" s="6">
        <f t="shared" si="20"/>
        <v>-1.6016774028526526E-2</v>
      </c>
    </row>
    <row r="270" spans="1:11">
      <c r="A270" s="13">
        <v>44537</v>
      </c>
      <c r="B270">
        <v>75.760000000000005</v>
      </c>
      <c r="C270">
        <v>117.04989999999999</v>
      </c>
      <c r="D270">
        <v>18.848299999999998</v>
      </c>
      <c r="E270">
        <v>14834.5</v>
      </c>
      <c r="G270" s="13">
        <v>44537</v>
      </c>
      <c r="H270" s="6">
        <f t="shared" si="18"/>
        <v>1.6230717639168502E-2</v>
      </c>
      <c r="I270" s="6">
        <f t="shared" si="19"/>
        <v>3.8051149938853612E-3</v>
      </c>
      <c r="J270" s="6">
        <f t="shared" si="20"/>
        <v>2.3935635630741414E-2</v>
      </c>
      <c r="K270" s="6">
        <f t="shared" si="20"/>
        <v>1.4786210482031104E-2</v>
      </c>
    </row>
    <row r="271" spans="1:11">
      <c r="A271" s="13">
        <v>44538</v>
      </c>
      <c r="B271">
        <v>77.27</v>
      </c>
      <c r="C271">
        <v>117.646</v>
      </c>
      <c r="D271">
        <v>19.2348</v>
      </c>
      <c r="E271">
        <v>15073.25</v>
      </c>
      <c r="G271" s="13">
        <v>44538</v>
      </c>
      <c r="H271" s="6">
        <f t="shared" si="18"/>
        <v>1.9931362196409674E-2</v>
      </c>
      <c r="I271" s="6">
        <f t="shared" si="19"/>
        <v>5.0926997801792329E-3</v>
      </c>
      <c r="J271" s="6">
        <f t="shared" si="20"/>
        <v>2.0505828111819113E-2</v>
      </c>
      <c r="K271" s="6">
        <f t="shared" si="20"/>
        <v>1.6094239778893904E-2</v>
      </c>
    </row>
    <row r="272" spans="1:11">
      <c r="A272" s="13">
        <v>44539</v>
      </c>
      <c r="B272">
        <v>77.47</v>
      </c>
      <c r="C272">
        <v>117.84690000000001</v>
      </c>
      <c r="D272">
        <v>19.492999999999999</v>
      </c>
      <c r="E272">
        <v>15126.6</v>
      </c>
      <c r="G272" s="13">
        <v>44539</v>
      </c>
      <c r="H272" s="6">
        <f t="shared" si="18"/>
        <v>2.5883266468229582E-3</v>
      </c>
      <c r="I272" s="6">
        <f t="shared" si="19"/>
        <v>1.7076653689882537E-3</v>
      </c>
      <c r="J272" s="6">
        <f t="shared" si="20"/>
        <v>1.3423586416287048E-2</v>
      </c>
      <c r="K272" s="6">
        <f t="shared" si="20"/>
        <v>3.5393826812399887E-3</v>
      </c>
    </row>
    <row r="273" spans="1:11">
      <c r="A273" s="13">
        <v>44540</v>
      </c>
      <c r="B273">
        <v>77.72</v>
      </c>
      <c r="C273">
        <v>117.8677</v>
      </c>
      <c r="D273">
        <v>20.278700000000001</v>
      </c>
      <c r="E273">
        <v>15155</v>
      </c>
      <c r="G273" s="13">
        <v>44540</v>
      </c>
      <c r="H273" s="6">
        <f t="shared" si="18"/>
        <v>3.2270556344391466E-3</v>
      </c>
      <c r="I273" s="6">
        <f t="shared" si="19"/>
        <v>1.765001879556749E-4</v>
      </c>
      <c r="J273" s="6">
        <f t="shared" si="20"/>
        <v>4.0306776791668941E-2</v>
      </c>
      <c r="K273" s="6">
        <f t="shared" si="20"/>
        <v>1.8774873401821157E-3</v>
      </c>
    </row>
    <row r="274" spans="1:11">
      <c r="A274" s="13">
        <v>44543</v>
      </c>
      <c r="B274">
        <v>77.489999999999995</v>
      </c>
      <c r="C274">
        <v>117.73439999999999</v>
      </c>
      <c r="D274">
        <v>20.1999</v>
      </c>
      <c r="E274">
        <v>15064.25</v>
      </c>
      <c r="G274" s="13">
        <v>44543</v>
      </c>
      <c r="H274" s="6">
        <f t="shared" si="18"/>
        <v>-2.9593412249100393E-3</v>
      </c>
      <c r="I274" s="6">
        <f t="shared" si="19"/>
        <v>-1.1309289992085247E-3</v>
      </c>
      <c r="J274" s="6">
        <f t="shared" si="20"/>
        <v>-3.8858506709010809E-3</v>
      </c>
      <c r="K274" s="6">
        <f t="shared" si="20"/>
        <v>-5.9881227317717389E-3</v>
      </c>
    </row>
    <row r="275" spans="1:11">
      <c r="A275" s="13">
        <v>44544</v>
      </c>
      <c r="B275">
        <v>77.45</v>
      </c>
      <c r="C275">
        <v>117.52370000000001</v>
      </c>
      <c r="D275">
        <v>20.0199</v>
      </c>
      <c r="E275">
        <v>15043.25</v>
      </c>
      <c r="G275" s="13">
        <v>44544</v>
      </c>
      <c r="H275" s="6">
        <f t="shared" si="18"/>
        <v>-5.1619563814675473E-4</v>
      </c>
      <c r="I275" s="6">
        <f t="shared" si="19"/>
        <v>-1.7896213850836507E-3</v>
      </c>
      <c r="J275" s="6">
        <f t="shared" si="20"/>
        <v>-8.910935202649517E-3</v>
      </c>
      <c r="K275" s="6">
        <f t="shared" si="20"/>
        <v>-1.3940289095042413E-3</v>
      </c>
    </row>
    <row r="276" spans="1:11">
      <c r="A276" s="13">
        <v>44545</v>
      </c>
      <c r="B276">
        <v>77.13</v>
      </c>
      <c r="C276">
        <v>117.33799999999999</v>
      </c>
      <c r="D276">
        <v>19.7089</v>
      </c>
      <c r="E276">
        <v>14953.1</v>
      </c>
      <c r="G276" s="13">
        <v>44545</v>
      </c>
      <c r="H276" s="6">
        <f t="shared" si="18"/>
        <v>-4.1316978695933315E-3</v>
      </c>
      <c r="I276" s="6">
        <f t="shared" si="19"/>
        <v>-1.5801068210072877E-3</v>
      </c>
      <c r="J276" s="6">
        <f t="shared" si="20"/>
        <v>-1.553454312958602E-2</v>
      </c>
      <c r="K276" s="6">
        <f t="shared" si="20"/>
        <v>-5.9927209878184451E-3</v>
      </c>
    </row>
    <row r="277" spans="1:11">
      <c r="A277" s="13">
        <v>44546</v>
      </c>
      <c r="B277">
        <v>76.8</v>
      </c>
      <c r="C277">
        <v>117.32080000000001</v>
      </c>
      <c r="D277">
        <v>19.4544</v>
      </c>
      <c r="E277">
        <v>14936.45</v>
      </c>
      <c r="G277" s="13">
        <v>44546</v>
      </c>
      <c r="H277" s="6">
        <f t="shared" si="18"/>
        <v>-4.278490859587647E-3</v>
      </c>
      <c r="I277" s="6">
        <f t="shared" si="19"/>
        <v>-1.465850790024481E-4</v>
      </c>
      <c r="J277" s="6">
        <f t="shared" si="20"/>
        <v>-1.2912947957521737E-2</v>
      </c>
      <c r="K277" s="6">
        <f t="shared" si="20"/>
        <v>-1.1134814854444341E-3</v>
      </c>
    </row>
    <row r="278" spans="1:11">
      <c r="A278" s="13">
        <v>44547</v>
      </c>
      <c r="B278">
        <v>75.650000000000006</v>
      </c>
      <c r="C278">
        <v>116.7094</v>
      </c>
      <c r="D278">
        <v>18.975100000000001</v>
      </c>
      <c r="E278">
        <v>14673.15</v>
      </c>
      <c r="G278" s="13">
        <v>44547</v>
      </c>
      <c r="H278" s="6">
        <f t="shared" si="18"/>
        <v>-1.4973958333333259E-2</v>
      </c>
      <c r="I278" s="6">
        <f t="shared" si="19"/>
        <v>-5.2113521217039827E-3</v>
      </c>
      <c r="J278" s="6">
        <f t="shared" si="20"/>
        <v>-2.4637100090467934E-2</v>
      </c>
      <c r="K278" s="6">
        <f t="shared" si="20"/>
        <v>-1.7628017366911219E-2</v>
      </c>
    </row>
    <row r="279" spans="1:11">
      <c r="A279" s="13">
        <v>44550</v>
      </c>
      <c r="B279">
        <v>73.599999999999994</v>
      </c>
      <c r="C279">
        <v>115.809</v>
      </c>
      <c r="D279">
        <v>18.1937</v>
      </c>
      <c r="E279">
        <v>14300.7</v>
      </c>
      <c r="G279" s="13">
        <v>44550</v>
      </c>
      <c r="H279" s="6">
        <f t="shared" si="18"/>
        <v>-2.7098479841374923E-2</v>
      </c>
      <c r="I279" s="6">
        <f t="shared" si="19"/>
        <v>-7.7148884322942868E-3</v>
      </c>
      <c r="J279" s="6">
        <f t="shared" si="20"/>
        <v>-4.1180283634868919E-2</v>
      </c>
      <c r="K279" s="6">
        <f t="shared" si="20"/>
        <v>-2.5383097698858048E-2</v>
      </c>
    </row>
    <row r="280" spans="1:11">
      <c r="A280" s="13">
        <v>44551</v>
      </c>
      <c r="B280">
        <v>74.540000000000006</v>
      </c>
      <c r="C280">
        <v>116.0185</v>
      </c>
      <c r="D280">
        <v>18.555099999999999</v>
      </c>
      <c r="E280">
        <v>14461.4</v>
      </c>
      <c r="G280" s="13">
        <v>44551</v>
      </c>
      <c r="H280" s="6">
        <f t="shared" si="18"/>
        <v>1.2771739130434945E-2</v>
      </c>
      <c r="I280" s="6">
        <f t="shared" si="19"/>
        <v>1.8090131164245626E-3</v>
      </c>
      <c r="J280" s="6">
        <f t="shared" si="20"/>
        <v>1.9864018863672506E-2</v>
      </c>
      <c r="K280" s="6">
        <f t="shared" si="20"/>
        <v>1.1237212164439514E-2</v>
      </c>
    </row>
    <row r="281" spans="1:11">
      <c r="A281" s="13">
        <v>44552</v>
      </c>
      <c r="B281">
        <v>75.66</v>
      </c>
      <c r="C281">
        <v>116.389</v>
      </c>
      <c r="D281">
        <v>18.9587</v>
      </c>
      <c r="E281">
        <v>14639.75</v>
      </c>
      <c r="G281" s="13">
        <v>44552</v>
      </c>
      <c r="H281" s="6">
        <f t="shared" si="18"/>
        <v>1.5025489669975745E-2</v>
      </c>
      <c r="I281" s="6">
        <f t="shared" si="19"/>
        <v>3.193456216034507E-3</v>
      </c>
      <c r="J281" s="6">
        <f t="shared" si="20"/>
        <v>2.1751432220791012E-2</v>
      </c>
      <c r="K281" s="6">
        <f t="shared" si="20"/>
        <v>1.2332830846252918E-2</v>
      </c>
    </row>
    <row r="282" spans="1:11">
      <c r="A282" s="13">
        <v>44553</v>
      </c>
      <c r="B282">
        <v>76.150000000000006</v>
      </c>
      <c r="C282">
        <v>116.46559999999999</v>
      </c>
      <c r="D282">
        <v>19.0898</v>
      </c>
      <c r="E282">
        <v>14751.45</v>
      </c>
      <c r="G282" s="13">
        <v>44553</v>
      </c>
      <c r="H282" s="6">
        <f t="shared" si="18"/>
        <v>6.4763415278881187E-3</v>
      </c>
      <c r="I282" s="6">
        <f t="shared" si="19"/>
        <v>6.5813779652712512E-4</v>
      </c>
      <c r="J282" s="6">
        <f t="shared" si="20"/>
        <v>6.9150310939041226E-3</v>
      </c>
      <c r="K282" s="6">
        <f t="shared" si="20"/>
        <v>7.6299117129732252E-3</v>
      </c>
    </row>
    <row r="283" spans="1:11">
      <c r="A283" s="13">
        <v>44554</v>
      </c>
      <c r="B283">
        <v>75.7</v>
      </c>
      <c r="C283">
        <v>116.2912</v>
      </c>
      <c r="D283">
        <v>18.9511</v>
      </c>
      <c r="E283">
        <v>14664.8</v>
      </c>
      <c r="G283" s="13">
        <v>44554</v>
      </c>
      <c r="H283" s="6">
        <f t="shared" si="18"/>
        <v>-5.909389363099149E-3</v>
      </c>
      <c r="I283" s="6">
        <f t="shared" si="19"/>
        <v>-1.4974378700662871E-3</v>
      </c>
      <c r="J283" s="6">
        <f t="shared" si="20"/>
        <v>-7.2656601954971256E-3</v>
      </c>
      <c r="K283" s="6">
        <f t="shared" si="20"/>
        <v>-5.8739988272340504E-3</v>
      </c>
    </row>
    <row r="284" spans="1:11">
      <c r="A284" s="13">
        <v>44557</v>
      </c>
      <c r="B284">
        <v>75.98</v>
      </c>
      <c r="C284">
        <v>116.3259</v>
      </c>
      <c r="D284">
        <v>19.0457</v>
      </c>
      <c r="E284">
        <v>14727.6</v>
      </c>
      <c r="G284" s="13">
        <v>44557</v>
      </c>
      <c r="H284" s="6">
        <f t="shared" si="18"/>
        <v>3.6988110964333298E-3</v>
      </c>
      <c r="I284" s="6">
        <f t="shared" si="19"/>
        <v>2.9838887207289666E-4</v>
      </c>
      <c r="J284" s="6">
        <f t="shared" si="20"/>
        <v>4.991794671549421E-3</v>
      </c>
      <c r="K284" s="6">
        <f t="shared" si="20"/>
        <v>4.2823632098631936E-3</v>
      </c>
    </row>
    <row r="285" spans="1:11">
      <c r="A285" s="13">
        <v>44558</v>
      </c>
      <c r="B285">
        <v>76.819999999999993</v>
      </c>
      <c r="C285">
        <v>116.541</v>
      </c>
      <c r="D285">
        <v>19.213200000000001</v>
      </c>
      <c r="E285">
        <v>14867.85</v>
      </c>
      <c r="G285" s="13">
        <v>44558</v>
      </c>
      <c r="H285" s="6">
        <f t="shared" si="18"/>
        <v>1.1055540931824037E-2</v>
      </c>
      <c r="I285" s="6">
        <f t="shared" si="19"/>
        <v>1.8491152873090222E-3</v>
      </c>
      <c r="J285" s="6">
        <f t="shared" si="20"/>
        <v>8.794636059582972E-3</v>
      </c>
      <c r="K285" s="6">
        <f t="shared" si="20"/>
        <v>9.5229365273363786E-3</v>
      </c>
    </row>
    <row r="286" spans="1:11">
      <c r="A286" s="13">
        <v>44559</v>
      </c>
      <c r="B286">
        <v>76.72</v>
      </c>
      <c r="C286">
        <v>116.53489999999999</v>
      </c>
      <c r="D286">
        <v>19.156500000000001</v>
      </c>
      <c r="E286">
        <v>14863.4</v>
      </c>
      <c r="G286" s="13">
        <v>44559</v>
      </c>
      <c r="H286" s="6">
        <f t="shared" si="18"/>
        <v>-1.3017443374120363E-3</v>
      </c>
      <c r="I286" s="6">
        <f t="shared" si="19"/>
        <v>-5.2342094198687406E-5</v>
      </c>
      <c r="J286" s="6">
        <f t="shared" si="20"/>
        <v>-2.9510961214165299E-3</v>
      </c>
      <c r="K286" s="6">
        <f t="shared" si="20"/>
        <v>-2.993035307727876E-4</v>
      </c>
    </row>
    <row r="287" spans="1:11">
      <c r="A287" s="13">
        <v>44560</v>
      </c>
      <c r="B287">
        <v>76.69</v>
      </c>
      <c r="C287">
        <v>116.4659</v>
      </c>
      <c r="D287">
        <v>19.0562</v>
      </c>
      <c r="E287">
        <v>14842.05</v>
      </c>
      <c r="G287" s="13">
        <v>44560</v>
      </c>
      <c r="H287" s="6">
        <f t="shared" si="18"/>
        <v>-3.9103232533888033E-4</v>
      </c>
      <c r="I287" s="6">
        <f t="shared" si="19"/>
        <v>-5.9209730303955155E-4</v>
      </c>
      <c r="J287" s="6">
        <f t="shared" si="20"/>
        <v>-5.2358207396967504E-3</v>
      </c>
      <c r="K287" s="6">
        <f t="shared" si="20"/>
        <v>-1.4364142793708012E-3</v>
      </c>
    </row>
    <row r="288" spans="1:11">
      <c r="A288" s="13">
        <v>44561</v>
      </c>
      <c r="B288">
        <v>77.47</v>
      </c>
      <c r="C288">
        <v>116.88200000000001</v>
      </c>
      <c r="D288">
        <v>19.231400000000001</v>
      </c>
      <c r="E288">
        <v>14996.2</v>
      </c>
      <c r="G288" s="13">
        <v>44561</v>
      </c>
      <c r="H288" s="6">
        <f t="shared" si="18"/>
        <v>1.0170817577259017E-2</v>
      </c>
      <c r="I288" s="6">
        <f t="shared" si="19"/>
        <v>3.5727195685604229E-3</v>
      </c>
      <c r="J288" s="6">
        <f t="shared" si="20"/>
        <v>9.1938581668957742E-3</v>
      </c>
      <c r="K288" s="6">
        <f t="shared" si="20"/>
        <v>1.0386031579195709E-2</v>
      </c>
    </row>
    <row r="289" spans="1:11">
      <c r="A289" s="13">
        <v>44564</v>
      </c>
      <c r="B289">
        <v>78.56</v>
      </c>
      <c r="C289">
        <v>117.2218</v>
      </c>
      <c r="D289">
        <v>19.415199999999999</v>
      </c>
      <c r="E289">
        <v>15204.6</v>
      </c>
      <c r="G289" s="13">
        <v>44564</v>
      </c>
      <c r="H289" s="6">
        <f t="shared" si="18"/>
        <v>1.406996256615467E-2</v>
      </c>
      <c r="I289" s="6">
        <f t="shared" si="19"/>
        <v>2.907205557741932E-3</v>
      </c>
      <c r="J289" s="6">
        <f t="shared" si="20"/>
        <v>9.557286521002073E-3</v>
      </c>
      <c r="K289" s="6">
        <f t="shared" si="20"/>
        <v>1.3896853869646897E-2</v>
      </c>
    </row>
    <row r="290" spans="1:11">
      <c r="A290" s="13">
        <v>44565</v>
      </c>
      <c r="B290">
        <v>78.930000000000007</v>
      </c>
      <c r="C290">
        <v>117.3314</v>
      </c>
      <c r="D290">
        <v>19.409400000000002</v>
      </c>
      <c r="E290">
        <v>15318.75</v>
      </c>
      <c r="G290" s="13">
        <v>44565</v>
      </c>
      <c r="H290" s="6">
        <f t="shared" si="18"/>
        <v>4.7097759674135098E-3</v>
      </c>
      <c r="I290" s="6">
        <f t="shared" si="19"/>
        <v>9.3497967101674462E-4</v>
      </c>
      <c r="J290" s="6">
        <f t="shared" si="20"/>
        <v>-2.9873501174326744E-4</v>
      </c>
      <c r="K290" s="6">
        <f t="shared" si="20"/>
        <v>7.5075963853044048E-3</v>
      </c>
    </row>
    <row r="291" spans="1:11">
      <c r="A291" s="13">
        <v>44566</v>
      </c>
      <c r="B291">
        <v>79.11</v>
      </c>
      <c r="C291">
        <v>117.57429999999999</v>
      </c>
      <c r="D291">
        <v>19.651599999999998</v>
      </c>
      <c r="E291">
        <v>15396.4</v>
      </c>
      <c r="G291" s="13">
        <v>44566</v>
      </c>
      <c r="H291" s="6">
        <f t="shared" si="18"/>
        <v>2.2805017103761926E-3</v>
      </c>
      <c r="I291" s="6">
        <f t="shared" si="19"/>
        <v>2.0702045658707036E-3</v>
      </c>
      <c r="J291" s="6">
        <f t="shared" si="20"/>
        <v>1.2478489803909198E-2</v>
      </c>
      <c r="K291" s="6">
        <f t="shared" si="20"/>
        <v>5.0689514483883702E-3</v>
      </c>
    </row>
    <row r="292" spans="1:11">
      <c r="A292" s="13">
        <v>44567</v>
      </c>
      <c r="B292">
        <v>78.91</v>
      </c>
      <c r="C292">
        <v>117.40170000000001</v>
      </c>
      <c r="D292">
        <v>19.612100000000002</v>
      </c>
      <c r="E292">
        <v>15290.1</v>
      </c>
      <c r="G292" s="13">
        <v>44567</v>
      </c>
      <c r="H292" s="6">
        <f t="shared" si="18"/>
        <v>-2.5281253950196758E-3</v>
      </c>
      <c r="I292" s="6">
        <f t="shared" si="19"/>
        <v>-1.4680078894792059E-3</v>
      </c>
      <c r="J292" s="6">
        <f t="shared" si="20"/>
        <v>-2.010014451749309E-3</v>
      </c>
      <c r="K292" s="6">
        <f t="shared" si="20"/>
        <v>-6.9042113740873656E-3</v>
      </c>
    </row>
    <row r="293" spans="1:11">
      <c r="A293" s="13">
        <v>44568</v>
      </c>
      <c r="B293">
        <v>79.3</v>
      </c>
      <c r="C293">
        <v>117.54259999999999</v>
      </c>
      <c r="D293">
        <v>19.671800000000001</v>
      </c>
      <c r="E293">
        <v>15348.55</v>
      </c>
      <c r="G293" s="13">
        <v>44568</v>
      </c>
      <c r="H293" s="6">
        <f t="shared" si="18"/>
        <v>4.9423393739702615E-3</v>
      </c>
      <c r="I293" s="6">
        <f t="shared" si="19"/>
        <v>1.2001529790452992E-3</v>
      </c>
      <c r="J293" s="6">
        <f t="shared" si="20"/>
        <v>3.0440391391028943E-3</v>
      </c>
      <c r="K293" s="6">
        <f t="shared" si="20"/>
        <v>3.822734972302344E-3</v>
      </c>
    </row>
    <row r="294" spans="1:11">
      <c r="A294" s="13">
        <v>44571</v>
      </c>
      <c r="B294">
        <v>80.33</v>
      </c>
      <c r="C294">
        <v>117.82989999999999</v>
      </c>
      <c r="D294">
        <v>19.7498</v>
      </c>
      <c r="E294">
        <v>15495.55</v>
      </c>
      <c r="G294" s="13">
        <v>44571</v>
      </c>
      <c r="H294" s="6">
        <f t="shared" si="18"/>
        <v>1.2988650693568804E-2</v>
      </c>
      <c r="I294" s="6">
        <f t="shared" si="19"/>
        <v>2.4442202231360621E-3</v>
      </c>
      <c r="J294" s="6">
        <f t="shared" si="20"/>
        <v>3.96506674529018E-3</v>
      </c>
      <c r="K294" s="6">
        <f t="shared" si="20"/>
        <v>9.5774519417144433E-3</v>
      </c>
    </row>
    <row r="295" spans="1:11">
      <c r="A295" s="13">
        <v>44572</v>
      </c>
      <c r="B295">
        <v>80.430000000000007</v>
      </c>
      <c r="C295">
        <v>117.91330000000001</v>
      </c>
      <c r="D295">
        <v>19.860099999999999</v>
      </c>
      <c r="E295">
        <v>15530.55</v>
      </c>
      <c r="G295" s="13">
        <v>44572</v>
      </c>
      <c r="H295" s="6">
        <f t="shared" si="18"/>
        <v>1.244864932155032E-3</v>
      </c>
      <c r="I295" s="6">
        <f t="shared" si="19"/>
        <v>7.0779997267256256E-4</v>
      </c>
      <c r="J295" s="6">
        <f t="shared" si="20"/>
        <v>5.5848666821942672E-3</v>
      </c>
      <c r="K295" s="6">
        <f t="shared" si="20"/>
        <v>2.2587129853408605E-3</v>
      </c>
    </row>
    <row r="296" spans="1:11">
      <c r="A296" s="13">
        <v>44573</v>
      </c>
      <c r="B296">
        <v>81.319999999999993</v>
      </c>
      <c r="C296">
        <v>118.18170000000001</v>
      </c>
      <c r="D296">
        <v>19.999600000000001</v>
      </c>
      <c r="E296">
        <v>15667.9</v>
      </c>
      <c r="G296" s="13">
        <v>44573</v>
      </c>
      <c r="H296" s="6">
        <f t="shared" si="18"/>
        <v>1.1065522814869944E-2</v>
      </c>
      <c r="I296" s="6">
        <f t="shared" si="19"/>
        <v>2.2762487352996352E-3</v>
      </c>
      <c r="J296" s="6">
        <f t="shared" si="20"/>
        <v>7.0241338160432765E-3</v>
      </c>
      <c r="K296" s="6">
        <f t="shared" si="20"/>
        <v>8.8438593610657978E-3</v>
      </c>
    </row>
    <row r="297" spans="1:11">
      <c r="A297" s="13">
        <v>44574</v>
      </c>
      <c r="B297">
        <v>81.63</v>
      </c>
      <c r="C297">
        <v>118.1181</v>
      </c>
      <c r="D297">
        <v>20.146999999999998</v>
      </c>
      <c r="E297">
        <v>15721.05</v>
      </c>
      <c r="G297" s="13">
        <v>44574</v>
      </c>
      <c r="H297" s="6">
        <f t="shared" si="18"/>
        <v>3.8121003443187806E-3</v>
      </c>
      <c r="I297" s="6">
        <f t="shared" si="19"/>
        <v>-5.3815438430826479E-4</v>
      </c>
      <c r="J297" s="6">
        <f t="shared" si="20"/>
        <v>7.3701474029479463E-3</v>
      </c>
      <c r="K297" s="6">
        <f t="shared" si="20"/>
        <v>3.3922861391761927E-3</v>
      </c>
    </row>
    <row r="298" spans="1:11">
      <c r="A298" s="13">
        <v>44575</v>
      </c>
      <c r="B298">
        <v>81.739999999999995</v>
      </c>
      <c r="C298">
        <v>118.0973</v>
      </c>
      <c r="D298">
        <v>20.3872</v>
      </c>
      <c r="E298">
        <v>15730.4</v>
      </c>
      <c r="G298" s="13">
        <v>44575</v>
      </c>
      <c r="H298" s="6">
        <f t="shared" si="18"/>
        <v>1.3475437951733227E-3</v>
      </c>
      <c r="I298" s="6">
        <f t="shared" si="19"/>
        <v>-1.7609494226533684E-4</v>
      </c>
      <c r="J298" s="6">
        <f t="shared" si="20"/>
        <v>1.1922370576264552E-2</v>
      </c>
      <c r="K298" s="6">
        <f t="shared" si="20"/>
        <v>5.947439897462381E-4</v>
      </c>
    </row>
    <row r="299" spans="1:11">
      <c r="A299" s="13">
        <v>44578</v>
      </c>
      <c r="B299">
        <v>82.04</v>
      </c>
      <c r="C299">
        <v>118.1229</v>
      </c>
      <c r="D299">
        <v>20.589099999999998</v>
      </c>
      <c r="E299">
        <v>15781.25</v>
      </c>
      <c r="G299" s="13">
        <v>44578</v>
      </c>
      <c r="H299" s="6">
        <f t="shared" si="18"/>
        <v>3.6701737215563135E-3</v>
      </c>
      <c r="I299" s="6">
        <f t="shared" si="19"/>
        <v>2.1677040880696552E-4</v>
      </c>
      <c r="J299" s="6">
        <f t="shared" si="20"/>
        <v>9.9032726416574679E-3</v>
      </c>
      <c r="K299" s="6">
        <f t="shared" si="20"/>
        <v>3.2325942124802332E-3</v>
      </c>
    </row>
    <row r="300" spans="1:11">
      <c r="A300" s="13">
        <v>44579</v>
      </c>
      <c r="B300">
        <v>80.88</v>
      </c>
      <c r="C300">
        <v>117.7321</v>
      </c>
      <c r="D300">
        <v>20.099</v>
      </c>
      <c r="E300">
        <v>15573.1</v>
      </c>
      <c r="G300" s="13">
        <v>44579</v>
      </c>
      <c r="H300" s="6">
        <f t="shared" si="18"/>
        <v>-1.4139444173574045E-2</v>
      </c>
      <c r="I300" s="6">
        <f t="shared" si="19"/>
        <v>-3.308418604690555E-3</v>
      </c>
      <c r="J300" s="6">
        <f t="shared" si="20"/>
        <v>-2.3803857380847115E-2</v>
      </c>
      <c r="K300" s="6">
        <f t="shared" si="20"/>
        <v>-1.3189702970296979E-2</v>
      </c>
    </row>
    <row r="301" spans="1:11">
      <c r="A301" s="13">
        <v>44580</v>
      </c>
      <c r="B301">
        <v>80.459999999999994</v>
      </c>
      <c r="C301">
        <v>117.6219</v>
      </c>
      <c r="D301">
        <v>20.005099999999999</v>
      </c>
      <c r="E301">
        <v>15472.5</v>
      </c>
      <c r="G301" s="13">
        <v>44580</v>
      </c>
      <c r="H301" s="6">
        <f t="shared" si="18"/>
        <v>-5.1928783382789723E-3</v>
      </c>
      <c r="I301" s="6">
        <f t="shared" si="19"/>
        <v>-9.3602339548859437E-4</v>
      </c>
      <c r="J301" s="6">
        <f t="shared" si="20"/>
        <v>-4.6718742225981824E-3</v>
      </c>
      <c r="K301" s="6">
        <f t="shared" si="20"/>
        <v>-6.4598570612145467E-3</v>
      </c>
    </row>
    <row r="302" spans="1:11">
      <c r="A302" s="13">
        <v>44581</v>
      </c>
      <c r="B302">
        <v>79.88</v>
      </c>
      <c r="C302">
        <v>117.53319999999999</v>
      </c>
      <c r="D302">
        <v>20.111999999999998</v>
      </c>
      <c r="E302">
        <v>15361.1</v>
      </c>
      <c r="G302" s="13">
        <v>44581</v>
      </c>
      <c r="H302" s="6">
        <f t="shared" si="18"/>
        <v>-7.2085508327118797E-3</v>
      </c>
      <c r="I302" s="6">
        <f t="shared" si="19"/>
        <v>-7.5411126669444606E-4</v>
      </c>
      <c r="J302" s="6">
        <f t="shared" si="20"/>
        <v>5.3436373724700115E-3</v>
      </c>
      <c r="K302" s="6">
        <f t="shared" si="20"/>
        <v>-7.1998707384067773E-3</v>
      </c>
    </row>
    <row r="303" spans="1:11">
      <c r="A303" s="13">
        <v>44582</v>
      </c>
      <c r="B303">
        <v>78.599999999999994</v>
      </c>
      <c r="C303">
        <v>117.2367</v>
      </c>
      <c r="D303">
        <v>19.799800000000001</v>
      </c>
      <c r="E303">
        <v>15180.8</v>
      </c>
      <c r="G303" s="13">
        <v>44582</v>
      </c>
      <c r="H303" s="6">
        <f t="shared" si="18"/>
        <v>-1.6024036054081092E-2</v>
      </c>
      <c r="I303" s="6">
        <f t="shared" si="19"/>
        <v>-2.5226914607957562E-3</v>
      </c>
      <c r="J303" s="6">
        <f t="shared" si="20"/>
        <v>-1.5523070803500238E-2</v>
      </c>
      <c r="K303" s="6">
        <f t="shared" si="20"/>
        <v>-1.1737440678076472E-2</v>
      </c>
    </row>
    <row r="304" spans="1:11">
      <c r="A304" s="13">
        <v>44585</v>
      </c>
      <c r="B304">
        <v>76.3</v>
      </c>
      <c r="C304">
        <v>116.2574</v>
      </c>
      <c r="D304">
        <v>18.884799999999998</v>
      </c>
      <c r="E304">
        <v>14712.05</v>
      </c>
      <c r="G304" s="13">
        <v>44585</v>
      </c>
      <c r="H304" s="6">
        <f t="shared" si="18"/>
        <v>-2.9262086513994867E-2</v>
      </c>
      <c r="I304" s="6">
        <f t="shared" si="19"/>
        <v>-8.3531863315838839E-3</v>
      </c>
      <c r="J304" s="6">
        <f t="shared" si="20"/>
        <v>-4.6212588005939637E-2</v>
      </c>
      <c r="K304" s="6">
        <f t="shared" si="20"/>
        <v>-3.0877819350758839E-2</v>
      </c>
    </row>
    <row r="305" spans="1:11">
      <c r="A305" s="13">
        <v>44586</v>
      </c>
      <c r="B305">
        <v>76.900000000000006</v>
      </c>
      <c r="C305">
        <v>116.782</v>
      </c>
      <c r="D305">
        <v>19.184899999999999</v>
      </c>
      <c r="E305">
        <v>14832.2</v>
      </c>
      <c r="G305" s="13">
        <v>44586</v>
      </c>
      <c r="H305" s="6">
        <f t="shared" si="18"/>
        <v>7.8636959370905757E-3</v>
      </c>
      <c r="I305" s="6">
        <f t="shared" si="19"/>
        <v>4.5124009310375524E-3</v>
      </c>
      <c r="J305" s="6">
        <f t="shared" si="20"/>
        <v>1.5891087011776772E-2</v>
      </c>
      <c r="K305" s="6">
        <f t="shared" si="20"/>
        <v>8.1667748546261354E-3</v>
      </c>
    </row>
    <row r="306" spans="1:11">
      <c r="A306" s="13">
        <v>44588</v>
      </c>
      <c r="B306">
        <v>76.31</v>
      </c>
      <c r="C306">
        <v>116.5343</v>
      </c>
      <c r="D306">
        <v>18.992699999999999</v>
      </c>
      <c r="E306">
        <v>14679.7</v>
      </c>
      <c r="G306" s="13">
        <v>44588</v>
      </c>
      <c r="H306" s="6">
        <f t="shared" si="18"/>
        <v>-7.6723016905071439E-3</v>
      </c>
      <c r="I306" s="6">
        <f t="shared" si="19"/>
        <v>-2.1210460516174479E-3</v>
      </c>
      <c r="J306" s="6">
        <f t="shared" si="20"/>
        <v>-1.0018295638757557E-2</v>
      </c>
      <c r="K306" s="6">
        <f t="shared" si="20"/>
        <v>-1.0281684443305794E-2</v>
      </c>
    </row>
    <row r="307" spans="1:11">
      <c r="A307" s="13">
        <v>44589</v>
      </c>
      <c r="B307">
        <v>76.790000000000006</v>
      </c>
      <c r="C307">
        <v>116.7478</v>
      </c>
      <c r="D307">
        <v>19.059100000000001</v>
      </c>
      <c r="E307">
        <v>14723.25</v>
      </c>
      <c r="G307" s="13">
        <v>44589</v>
      </c>
      <c r="H307" s="6">
        <f t="shared" si="18"/>
        <v>6.2901323548683052E-3</v>
      </c>
      <c r="I307" s="6">
        <f t="shared" si="19"/>
        <v>1.8320786240617615E-3</v>
      </c>
      <c r="J307" s="6">
        <f t="shared" si="20"/>
        <v>3.4960800728702779E-3</v>
      </c>
      <c r="K307" s="6">
        <f t="shared" si="20"/>
        <v>2.9666818804199302E-3</v>
      </c>
    </row>
    <row r="308" spans="1:11">
      <c r="A308" s="13">
        <v>44592</v>
      </c>
      <c r="B308">
        <v>78.2</v>
      </c>
      <c r="C308">
        <v>117.38330000000001</v>
      </c>
      <c r="D308">
        <v>19.221499999999999</v>
      </c>
      <c r="E308">
        <v>14921.45</v>
      </c>
      <c r="G308" s="13">
        <v>44592</v>
      </c>
      <c r="H308" s="6">
        <f t="shared" si="18"/>
        <v>1.836176585492888E-2</v>
      </c>
      <c r="I308" s="6">
        <f t="shared" si="19"/>
        <v>5.4433573908887478E-3</v>
      </c>
      <c r="J308" s="6">
        <f t="shared" si="20"/>
        <v>8.5208640491942766E-3</v>
      </c>
      <c r="K308" s="6">
        <f t="shared" si="20"/>
        <v>1.3461701730256515E-2</v>
      </c>
    </row>
    <row r="309" spans="1:11">
      <c r="A309" s="13">
        <v>44593</v>
      </c>
      <c r="B309">
        <v>79.14</v>
      </c>
      <c r="C309">
        <v>117.1545</v>
      </c>
      <c r="D309">
        <v>19.5031</v>
      </c>
      <c r="E309">
        <v>15116.2</v>
      </c>
      <c r="G309" s="13">
        <v>44593</v>
      </c>
      <c r="H309" s="6">
        <f t="shared" si="18"/>
        <v>1.2020460358056262E-2</v>
      </c>
      <c r="I309" s="6">
        <f t="shared" si="19"/>
        <v>-1.9491699415504771E-3</v>
      </c>
      <c r="J309" s="6">
        <f t="shared" si="20"/>
        <v>1.4650261426007338E-2</v>
      </c>
      <c r="K309" s="6">
        <f t="shared" si="20"/>
        <v>1.3051680634254659E-2</v>
      </c>
    </row>
    <row r="310" spans="1:11">
      <c r="A310" s="13">
        <v>44594</v>
      </c>
      <c r="B310">
        <v>79.86</v>
      </c>
      <c r="C310">
        <v>117.22580000000001</v>
      </c>
      <c r="D310">
        <v>19.7818</v>
      </c>
      <c r="E310">
        <v>15293.35</v>
      </c>
      <c r="G310" s="13">
        <v>44594</v>
      </c>
      <c r="H310" s="6">
        <f t="shared" si="18"/>
        <v>9.0978013646700884E-3</v>
      </c>
      <c r="I310" s="6">
        <f t="shared" si="19"/>
        <v>6.0859804787694038E-4</v>
      </c>
      <c r="J310" s="6">
        <f t="shared" si="20"/>
        <v>1.4290035943004042E-2</v>
      </c>
      <c r="K310" s="6">
        <f t="shared" si="20"/>
        <v>1.1719215146663853E-2</v>
      </c>
    </row>
    <row r="311" spans="1:11">
      <c r="A311" s="13">
        <v>44595</v>
      </c>
      <c r="B311">
        <v>79.19</v>
      </c>
      <c r="C311">
        <v>117.0074</v>
      </c>
      <c r="D311">
        <v>19.752700000000001</v>
      </c>
      <c r="E311">
        <v>15135.9</v>
      </c>
      <c r="G311" s="13">
        <v>44595</v>
      </c>
      <c r="H311" s="6">
        <f t="shared" si="18"/>
        <v>-8.3896819434009506E-3</v>
      </c>
      <c r="I311" s="6">
        <f t="shared" si="19"/>
        <v>-1.8630710986831112E-3</v>
      </c>
      <c r="J311" s="6">
        <f t="shared" si="20"/>
        <v>-1.4710491461848996E-3</v>
      </c>
      <c r="K311" s="6">
        <f t="shared" si="20"/>
        <v>-1.0295324438399756E-2</v>
      </c>
    </row>
    <row r="312" spans="1:11">
      <c r="A312" s="13">
        <v>44596</v>
      </c>
      <c r="B312">
        <v>78.989999999999995</v>
      </c>
      <c r="C312">
        <v>116.7653</v>
      </c>
      <c r="D312">
        <v>19.6188</v>
      </c>
      <c r="E312">
        <v>15085.45</v>
      </c>
      <c r="G312" s="13">
        <v>44596</v>
      </c>
      <c r="H312" s="6">
        <f t="shared" si="18"/>
        <v>-2.5255714105316684E-3</v>
      </c>
      <c r="I312" s="6">
        <f t="shared" si="19"/>
        <v>-2.069099903083127E-3</v>
      </c>
      <c r="J312" s="6">
        <f t="shared" si="20"/>
        <v>-6.7788201106684376E-3</v>
      </c>
      <c r="K312" s="6">
        <f t="shared" si="20"/>
        <v>-3.3331351290639688E-3</v>
      </c>
    </row>
    <row r="313" spans="1:11">
      <c r="A313" s="13">
        <v>44599</v>
      </c>
      <c r="B313">
        <v>77.97</v>
      </c>
      <c r="C313" s="1">
        <v>116.68655</v>
      </c>
      <c r="D313">
        <v>19.298300000000001</v>
      </c>
      <c r="E313">
        <v>14870.6</v>
      </c>
      <c r="G313" s="13">
        <v>44599</v>
      </c>
      <c r="H313" s="6">
        <f t="shared" si="18"/>
        <v>-1.2913026965438612E-2</v>
      </c>
      <c r="I313" s="6">
        <f t="shared" si="19"/>
        <v>-6.7442981776266731E-4</v>
      </c>
      <c r="J313" s="6">
        <f t="shared" si="20"/>
        <v>-1.6336371235753377E-2</v>
      </c>
      <c r="K313" s="6">
        <f t="shared" si="20"/>
        <v>-1.4242200265819127E-2</v>
      </c>
    </row>
    <row r="314" spans="1:11">
      <c r="A314" s="13">
        <v>44600</v>
      </c>
      <c r="B314">
        <v>77.72</v>
      </c>
      <c r="C314">
        <v>116.6078</v>
      </c>
      <c r="D314">
        <v>19.140599999999999</v>
      </c>
      <c r="E314">
        <v>14857.05</v>
      </c>
      <c r="G314" s="13">
        <v>44600</v>
      </c>
      <c r="H314" s="6">
        <f t="shared" si="18"/>
        <v>-3.206361421059345E-3</v>
      </c>
      <c r="I314" s="6">
        <f t="shared" si="19"/>
        <v>-6.7488498031686994E-4</v>
      </c>
      <c r="J314" s="6">
        <f t="shared" si="20"/>
        <v>-8.1717042433790965E-3</v>
      </c>
      <c r="K314" s="6">
        <f t="shared" si="20"/>
        <v>-9.1119389937199813E-4</v>
      </c>
    </row>
    <row r="315" spans="1:11">
      <c r="A315" s="13">
        <v>44601</v>
      </c>
      <c r="B315">
        <v>78.61</v>
      </c>
      <c r="C315">
        <v>117.0308</v>
      </c>
      <c r="D315">
        <v>19.5792</v>
      </c>
      <c r="E315">
        <v>15016.35</v>
      </c>
      <c r="G315" s="13">
        <v>44601</v>
      </c>
      <c r="H315" s="6">
        <f t="shared" si="18"/>
        <v>1.1451363870303766E-2</v>
      </c>
      <c r="I315" s="6">
        <f t="shared" si="19"/>
        <v>3.6275446410960477E-3</v>
      </c>
      <c r="J315" s="6">
        <f t="shared" si="20"/>
        <v>2.2914642174226563E-2</v>
      </c>
      <c r="K315" s="6">
        <f t="shared" si="20"/>
        <v>1.0722182398255509E-2</v>
      </c>
    </row>
    <row r="316" spans="1:11">
      <c r="A316" s="13">
        <v>44602</v>
      </c>
      <c r="B316">
        <v>79.09</v>
      </c>
      <c r="C316">
        <v>117.42749999999999</v>
      </c>
      <c r="D316">
        <v>19.802499999999998</v>
      </c>
      <c r="E316">
        <v>15112.2</v>
      </c>
      <c r="G316" s="13">
        <v>44602</v>
      </c>
      <c r="H316" s="6">
        <f t="shared" si="18"/>
        <v>6.1060933723444677E-3</v>
      </c>
      <c r="I316" s="6">
        <f t="shared" si="19"/>
        <v>3.3897059577479016E-3</v>
      </c>
      <c r="J316" s="6">
        <f t="shared" si="20"/>
        <v>1.1404960366102612E-2</v>
      </c>
      <c r="K316" s="6">
        <f t="shared" si="20"/>
        <v>6.3830424836928135E-3</v>
      </c>
    </row>
    <row r="317" spans="1:11">
      <c r="A317" s="13">
        <v>44603</v>
      </c>
      <c r="B317">
        <v>77.69</v>
      </c>
      <c r="C317">
        <v>117.28579999999999</v>
      </c>
      <c r="D317">
        <v>19.476500000000001</v>
      </c>
      <c r="E317">
        <v>14891.3</v>
      </c>
      <c r="G317" s="13">
        <v>44603</v>
      </c>
      <c r="H317" s="6">
        <f t="shared" si="18"/>
        <v>-1.7701352889113786E-2</v>
      </c>
      <c r="I317" s="6">
        <f t="shared" si="19"/>
        <v>-1.2067020076217405E-3</v>
      </c>
      <c r="J317" s="6">
        <f t="shared" si="20"/>
        <v>-1.6462567857593591E-2</v>
      </c>
      <c r="K317" s="6">
        <f t="shared" si="20"/>
        <v>-1.4617329045407135E-2</v>
      </c>
    </row>
    <row r="318" spans="1:11">
      <c r="A318" s="13">
        <v>44606</v>
      </c>
      <c r="B318">
        <v>74.900000000000006</v>
      </c>
      <c r="C318">
        <v>116.4422</v>
      </c>
      <c r="D318">
        <v>18.544599999999999</v>
      </c>
      <c r="E318">
        <v>14400.4</v>
      </c>
      <c r="G318" s="13">
        <v>44606</v>
      </c>
      <c r="H318" s="6">
        <f t="shared" si="18"/>
        <v>-3.5911957780924042E-2</v>
      </c>
      <c r="I318" s="6">
        <f t="shared" si="19"/>
        <v>-7.1926865826894559E-3</v>
      </c>
      <c r="J318" s="6">
        <f t="shared" si="20"/>
        <v>-4.7847405848073454E-2</v>
      </c>
      <c r="K318" s="6">
        <f t="shared" si="20"/>
        <v>-3.2965557070235629E-2</v>
      </c>
    </row>
    <row r="319" spans="1:11">
      <c r="A319" s="13">
        <v>44607</v>
      </c>
      <c r="B319">
        <v>77.08</v>
      </c>
      <c r="C319">
        <v>116.8467</v>
      </c>
      <c r="D319">
        <v>19.1159</v>
      </c>
      <c r="E319">
        <v>14805.55</v>
      </c>
      <c r="G319" s="13">
        <v>44607</v>
      </c>
      <c r="H319" s="6">
        <f t="shared" si="18"/>
        <v>2.9105473965286954E-2</v>
      </c>
      <c r="I319" s="6">
        <f t="shared" si="19"/>
        <v>3.4738264993274814E-3</v>
      </c>
      <c r="J319" s="6">
        <f t="shared" si="20"/>
        <v>3.0806811686420854E-2</v>
      </c>
      <c r="K319" s="6">
        <f t="shared" si="20"/>
        <v>2.8134635149023701E-2</v>
      </c>
    </row>
    <row r="320" spans="1:11">
      <c r="A320" s="13">
        <v>44608</v>
      </c>
      <c r="B320">
        <v>76.739999999999995</v>
      </c>
      <c r="C320">
        <v>116.76179999999999</v>
      </c>
      <c r="D320">
        <v>19.108499999999999</v>
      </c>
      <c r="E320">
        <v>14789.9</v>
      </c>
      <c r="G320" s="13">
        <v>44608</v>
      </c>
      <c r="H320" s="6">
        <f t="shared" si="18"/>
        <v>-4.4110015568241678E-3</v>
      </c>
      <c r="I320" s="6">
        <f t="shared" si="19"/>
        <v>-7.265930488409289E-4</v>
      </c>
      <c r="J320" s="6">
        <f t="shared" si="20"/>
        <v>-3.8711229918553247E-4</v>
      </c>
      <c r="K320" s="6">
        <f t="shared" si="20"/>
        <v>-1.0570360439159376E-3</v>
      </c>
    </row>
    <row r="321" spans="1:11">
      <c r="A321" s="13">
        <v>44609</v>
      </c>
      <c r="B321">
        <v>76.39</v>
      </c>
      <c r="C321">
        <v>116.5765</v>
      </c>
      <c r="D321">
        <v>18.970099999999999</v>
      </c>
      <c r="E321">
        <v>14772.05</v>
      </c>
      <c r="G321" s="13">
        <v>44609</v>
      </c>
      <c r="H321" s="6">
        <f t="shared" si="18"/>
        <v>-4.5608548345060784E-3</v>
      </c>
      <c r="I321" s="6">
        <f t="shared" si="19"/>
        <v>-1.5869916359630976E-3</v>
      </c>
      <c r="J321" s="6">
        <f t="shared" si="20"/>
        <v>-7.2428500405579133E-3</v>
      </c>
      <c r="K321" s="6">
        <f t="shared" si="20"/>
        <v>-1.206904711999468E-3</v>
      </c>
    </row>
    <row r="322" spans="1:11">
      <c r="A322" s="13">
        <v>44610</v>
      </c>
      <c r="B322">
        <v>75.959999999999994</v>
      </c>
      <c r="C322">
        <v>116.4238</v>
      </c>
      <c r="D322">
        <v>18.825199999999999</v>
      </c>
      <c r="E322">
        <v>14710.7</v>
      </c>
      <c r="G322" s="13">
        <v>44610</v>
      </c>
      <c r="H322" s="6">
        <f t="shared" si="18"/>
        <v>-5.6290090325959996E-3</v>
      </c>
      <c r="I322" s="6">
        <f t="shared" si="19"/>
        <v>-1.3098694848446835E-3</v>
      </c>
      <c r="J322" s="6">
        <f t="shared" si="20"/>
        <v>-7.6383361184179099E-3</v>
      </c>
      <c r="K322" s="6">
        <f t="shared" si="20"/>
        <v>-4.1531134812026194E-3</v>
      </c>
    </row>
    <row r="323" spans="1:11">
      <c r="A323" s="13">
        <v>44613</v>
      </c>
      <c r="B323">
        <v>75.489999999999995</v>
      </c>
      <c r="C323">
        <v>116.1153</v>
      </c>
      <c r="D323">
        <v>18.520499999999998</v>
      </c>
      <c r="E323">
        <v>14597.1</v>
      </c>
      <c r="G323" s="13">
        <v>44613</v>
      </c>
      <c r="H323" s="6">
        <f t="shared" si="18"/>
        <v>-6.1874670879410454E-3</v>
      </c>
      <c r="I323" s="6">
        <f t="shared" si="19"/>
        <v>-2.6498018446399207E-3</v>
      </c>
      <c r="J323" s="6">
        <f t="shared" si="20"/>
        <v>-1.6185751014597516E-2</v>
      </c>
      <c r="K323" s="6">
        <f t="shared" si="20"/>
        <v>-7.7222701842876162E-3</v>
      </c>
    </row>
    <row r="324" spans="1:11">
      <c r="A324" s="13">
        <v>44614</v>
      </c>
      <c r="B324">
        <v>74.86</v>
      </c>
      <c r="C324">
        <v>115.7606</v>
      </c>
      <c r="D324">
        <v>18.036300000000001</v>
      </c>
      <c r="E324">
        <v>14489.05</v>
      </c>
      <c r="G324" s="13">
        <v>44614</v>
      </c>
      <c r="H324" s="6">
        <f t="shared" si="18"/>
        <v>-8.3454762220160905E-3</v>
      </c>
      <c r="I324" s="6">
        <f t="shared" si="19"/>
        <v>-3.0547223320269712E-3</v>
      </c>
      <c r="J324" s="6">
        <f t="shared" si="20"/>
        <v>-2.6144002591722559E-2</v>
      </c>
      <c r="K324" s="6">
        <f t="shared" si="20"/>
        <v>-7.4021552226127829E-3</v>
      </c>
    </row>
    <row r="325" spans="1:11">
      <c r="A325" s="13">
        <v>44615</v>
      </c>
      <c r="B325">
        <v>74.94</v>
      </c>
      <c r="C325">
        <v>116.0003</v>
      </c>
      <c r="D325">
        <v>18.222799999999999</v>
      </c>
      <c r="E325">
        <v>14506.95</v>
      </c>
      <c r="G325" s="13">
        <v>44615</v>
      </c>
      <c r="H325" s="6">
        <f t="shared" si="18"/>
        <v>1.0686615014694478E-3</v>
      </c>
      <c r="I325" s="6">
        <f t="shared" si="19"/>
        <v>2.0706527091256532E-3</v>
      </c>
      <c r="J325" s="6">
        <f t="shared" si="20"/>
        <v>1.0340258256959611E-2</v>
      </c>
      <c r="K325" s="6">
        <f t="shared" si="20"/>
        <v>1.2354157104850216E-3</v>
      </c>
    </row>
    <row r="326" spans="1:11">
      <c r="A326" s="13">
        <v>44616</v>
      </c>
      <c r="B326">
        <v>71.05</v>
      </c>
      <c r="C326">
        <v>114.4372</v>
      </c>
      <c r="D326">
        <v>16.908300000000001</v>
      </c>
      <c r="E326">
        <v>13775.7</v>
      </c>
      <c r="G326" s="13">
        <v>44616</v>
      </c>
      <c r="H326" s="6">
        <f t="shared" si="18"/>
        <v>-5.1908193221243626E-2</v>
      </c>
      <c r="I326" s="6">
        <f t="shared" si="19"/>
        <v>-1.3474965150952145E-2</v>
      </c>
      <c r="J326" s="6">
        <f t="shared" si="20"/>
        <v>-7.2134907917553726E-2</v>
      </c>
      <c r="K326" s="6">
        <f t="shared" si="20"/>
        <v>-5.0406873946625574E-2</v>
      </c>
    </row>
    <row r="327" spans="1:11">
      <c r="A327" s="13">
        <v>44617</v>
      </c>
      <c r="B327">
        <v>73.23</v>
      </c>
      <c r="C327">
        <v>115.0782</v>
      </c>
      <c r="D327">
        <v>17.7012</v>
      </c>
      <c r="E327">
        <v>14187.4</v>
      </c>
      <c r="G327" s="13">
        <v>44617</v>
      </c>
      <c r="H327" s="6">
        <f t="shared" ref="H327:H390" si="21">B327/B326 -1</f>
        <v>3.068261787473614E-2</v>
      </c>
      <c r="I327" s="6">
        <f t="shared" ref="I327:I390" si="22">C327/C326 -1</f>
        <v>5.6013254431250825E-3</v>
      </c>
      <c r="J327" s="6">
        <f t="shared" ref="J327:K390" si="23">D327/D326 -1</f>
        <v>4.6894128918933298E-2</v>
      </c>
      <c r="K327" s="6">
        <f t="shared" si="23"/>
        <v>2.988595860827381E-2</v>
      </c>
    </row>
    <row r="328" spans="1:11">
      <c r="A328" s="13">
        <v>44620</v>
      </c>
      <c r="B328">
        <v>73.72</v>
      </c>
      <c r="C328">
        <v>115.29940000000001</v>
      </c>
      <c r="D328">
        <v>17.847300000000001</v>
      </c>
      <c r="E328">
        <v>14307.95</v>
      </c>
      <c r="G328" s="13">
        <v>44620</v>
      </c>
      <c r="H328" s="6">
        <f t="shared" si="21"/>
        <v>6.6912467567936673E-3</v>
      </c>
      <c r="I328" s="6">
        <f t="shared" si="22"/>
        <v>1.9221711844641387E-3</v>
      </c>
      <c r="J328" s="6">
        <f t="shared" si="23"/>
        <v>8.2536777167649955E-3</v>
      </c>
      <c r="K328" s="6">
        <f t="shared" si="23"/>
        <v>8.4969761901405594E-3</v>
      </c>
    </row>
    <row r="329" spans="1:11">
      <c r="A329" s="13">
        <v>44622</v>
      </c>
      <c r="B329">
        <v>73.010000000000005</v>
      </c>
      <c r="C329">
        <v>114.7787</v>
      </c>
      <c r="D329">
        <v>17.698499999999999</v>
      </c>
      <c r="E329">
        <v>14199.8</v>
      </c>
      <c r="G329" s="13">
        <v>44622</v>
      </c>
      <c r="H329" s="6">
        <f t="shared" si="21"/>
        <v>-9.6310363537709387E-3</v>
      </c>
      <c r="I329" s="6">
        <f t="shared" si="22"/>
        <v>-4.5160686005304429E-3</v>
      </c>
      <c r="J329" s="6">
        <f t="shared" si="23"/>
        <v>-8.3373955724396209E-3</v>
      </c>
      <c r="K329" s="6">
        <f t="shared" si="23"/>
        <v>-7.5587348292384116E-3</v>
      </c>
    </row>
    <row r="330" spans="1:11">
      <c r="A330" s="13">
        <v>44623</v>
      </c>
      <c r="B330">
        <v>72.31</v>
      </c>
      <c r="C330">
        <v>114.5321</v>
      </c>
      <c r="D330">
        <v>17.6495</v>
      </c>
      <c r="E330">
        <v>14135.95</v>
      </c>
      <c r="G330" s="13">
        <v>44623</v>
      </c>
      <c r="H330" s="6">
        <f t="shared" si="21"/>
        <v>-9.5877277085331114E-3</v>
      </c>
      <c r="I330" s="6">
        <f t="shared" si="22"/>
        <v>-2.1484822532403802E-3</v>
      </c>
      <c r="J330" s="6">
        <f t="shared" si="23"/>
        <v>-2.7685962087182769E-3</v>
      </c>
      <c r="K330" s="6">
        <f t="shared" si="23"/>
        <v>-4.4965422048196535E-3</v>
      </c>
    </row>
    <row r="331" spans="1:11">
      <c r="A331" s="13">
        <v>44624</v>
      </c>
      <c r="B331">
        <v>71.180000000000007</v>
      </c>
      <c r="C331">
        <v>114.1467</v>
      </c>
      <c r="D331">
        <v>17.429600000000001</v>
      </c>
      <c r="E331">
        <v>13893.15</v>
      </c>
      <c r="G331" s="13">
        <v>44624</v>
      </c>
      <c r="H331" s="6">
        <f t="shared" si="21"/>
        <v>-1.5627160835292475E-2</v>
      </c>
      <c r="I331" s="6">
        <f t="shared" si="22"/>
        <v>-3.3649954903473001E-3</v>
      </c>
      <c r="J331" s="6">
        <f t="shared" si="23"/>
        <v>-1.2459276466755376E-2</v>
      </c>
      <c r="K331" s="6">
        <f t="shared" si="23"/>
        <v>-1.7176065280366748E-2</v>
      </c>
    </row>
    <row r="332" spans="1:11">
      <c r="A332" s="13">
        <v>44627</v>
      </c>
      <c r="B332">
        <v>69.489999999999995</v>
      </c>
      <c r="C332">
        <v>113.197</v>
      </c>
      <c r="D332">
        <v>16.8688</v>
      </c>
      <c r="E332">
        <v>13564.25</v>
      </c>
      <c r="G332" s="13">
        <v>44627</v>
      </c>
      <c r="H332" s="6">
        <f t="shared" si="21"/>
        <v>-2.3742624332677931E-2</v>
      </c>
      <c r="I332" s="6">
        <f t="shared" si="22"/>
        <v>-8.3199952342029038E-3</v>
      </c>
      <c r="J332" s="6">
        <f t="shared" si="23"/>
        <v>-3.2175150318997536E-2</v>
      </c>
      <c r="K332" s="6">
        <f t="shared" si="23"/>
        <v>-2.3673536958860986E-2</v>
      </c>
    </row>
    <row r="333" spans="1:11">
      <c r="A333" s="13">
        <v>44628</v>
      </c>
      <c r="B333">
        <v>70.52</v>
      </c>
      <c r="C333">
        <v>113.3956</v>
      </c>
      <c r="D333">
        <v>17.317900000000002</v>
      </c>
      <c r="E333">
        <v>13706.75</v>
      </c>
      <c r="G333" s="13">
        <v>44628</v>
      </c>
      <c r="H333" s="6">
        <f t="shared" si="21"/>
        <v>1.4822276586559324E-2</v>
      </c>
      <c r="I333" s="6">
        <f t="shared" si="22"/>
        <v>1.7544634575121787E-3</v>
      </c>
      <c r="J333" s="6">
        <f t="shared" si="23"/>
        <v>2.6623114862942332E-2</v>
      </c>
      <c r="K333" s="6">
        <f t="shared" si="23"/>
        <v>1.0505556886668987E-2</v>
      </c>
    </row>
    <row r="334" spans="1:11">
      <c r="A334" s="13">
        <v>44629</v>
      </c>
      <c r="B334">
        <v>72</v>
      </c>
      <c r="C334">
        <v>114.10599999999999</v>
      </c>
      <c r="D334">
        <v>17.884699999999999</v>
      </c>
      <c r="E334">
        <v>13979.6</v>
      </c>
      <c r="G334" s="13">
        <v>44629</v>
      </c>
      <c r="H334" s="6">
        <f t="shared" si="21"/>
        <v>2.0986954055587148E-2</v>
      </c>
      <c r="I334" s="6">
        <f t="shared" si="22"/>
        <v>6.2647933429516023E-3</v>
      </c>
      <c r="J334" s="6">
        <f t="shared" si="23"/>
        <v>3.2729141524087568E-2</v>
      </c>
      <c r="K334" s="6">
        <f t="shared" si="23"/>
        <v>1.9906250569974748E-2</v>
      </c>
    </row>
    <row r="335" spans="1:11">
      <c r="A335" s="13">
        <v>44630</v>
      </c>
      <c r="B335">
        <v>72.900000000000006</v>
      </c>
      <c r="C335">
        <v>114.6503</v>
      </c>
      <c r="D335">
        <v>18.165800000000001</v>
      </c>
      <c r="E335">
        <v>14189</v>
      </c>
      <c r="G335" s="13">
        <v>44630</v>
      </c>
      <c r="H335" s="6">
        <f t="shared" si="21"/>
        <v>1.2500000000000178E-2</v>
      </c>
      <c r="I335" s="6">
        <f t="shared" si="22"/>
        <v>4.7701260231713949E-3</v>
      </c>
      <c r="J335" s="6">
        <f t="shared" si="23"/>
        <v>1.571734499320665E-2</v>
      </c>
      <c r="K335" s="6">
        <f t="shared" si="23"/>
        <v>1.4978969355346372E-2</v>
      </c>
    </row>
    <row r="336" spans="1:11">
      <c r="A336" s="13">
        <v>44631</v>
      </c>
      <c r="B336">
        <v>73.12</v>
      </c>
      <c r="C336">
        <v>114.6793</v>
      </c>
      <c r="D336">
        <v>18.227699999999999</v>
      </c>
      <c r="E336">
        <v>14237.15</v>
      </c>
      <c r="G336" s="13">
        <v>44631</v>
      </c>
      <c r="H336" s="6">
        <f t="shared" si="21"/>
        <v>3.0178326474623596E-3</v>
      </c>
      <c r="I336" s="6">
        <f t="shared" si="22"/>
        <v>2.5294307995693543E-4</v>
      </c>
      <c r="J336" s="6">
        <f t="shared" si="23"/>
        <v>3.4075020092700914E-3</v>
      </c>
      <c r="K336" s="6">
        <f t="shared" si="23"/>
        <v>3.3934738177461288E-3</v>
      </c>
    </row>
    <row r="337" spans="1:11">
      <c r="A337" s="13">
        <v>44634</v>
      </c>
      <c r="B337">
        <v>73.97</v>
      </c>
      <c r="C337">
        <v>115.0334</v>
      </c>
      <c r="D337">
        <v>18.4572</v>
      </c>
      <c r="E337">
        <v>14374.6</v>
      </c>
      <c r="G337" s="13">
        <v>44634</v>
      </c>
      <c r="H337" s="6">
        <f t="shared" si="21"/>
        <v>1.162472647702395E-2</v>
      </c>
      <c r="I337" s="6">
        <f t="shared" si="22"/>
        <v>3.0877412052567887E-3</v>
      </c>
      <c r="J337" s="6">
        <f t="shared" si="23"/>
        <v>1.2590727299659488E-2</v>
      </c>
      <c r="K337" s="6">
        <f t="shared" si="23"/>
        <v>9.6543198603653568E-3</v>
      </c>
    </row>
    <row r="338" spans="1:11">
      <c r="A338" s="13">
        <v>44635</v>
      </c>
      <c r="B338">
        <v>73.38</v>
      </c>
      <c r="C338">
        <v>114.6942</v>
      </c>
      <c r="D338">
        <v>18.477900000000002</v>
      </c>
      <c r="E338">
        <v>14215.85</v>
      </c>
      <c r="G338" s="13">
        <v>44635</v>
      </c>
      <c r="H338" s="6">
        <f t="shared" si="21"/>
        <v>-7.9762065702312368E-3</v>
      </c>
      <c r="I338" s="6">
        <f t="shared" si="22"/>
        <v>-2.9487088097892578E-3</v>
      </c>
      <c r="J338" s="6">
        <f t="shared" si="23"/>
        <v>1.1215135556856826E-3</v>
      </c>
      <c r="K338" s="6">
        <f t="shared" si="23"/>
        <v>-1.1043785566207109E-2</v>
      </c>
    </row>
    <row r="339" spans="1:11">
      <c r="A339" s="13">
        <v>44636</v>
      </c>
      <c r="B339">
        <v>74.75</v>
      </c>
      <c r="C339">
        <v>115.19670000000001</v>
      </c>
      <c r="D339">
        <v>18.753399999999999</v>
      </c>
      <c r="E339">
        <v>14481.8</v>
      </c>
      <c r="G339" s="13">
        <v>44636</v>
      </c>
      <c r="H339" s="6">
        <f t="shared" si="21"/>
        <v>1.8669937312619345E-2</v>
      </c>
      <c r="I339" s="6">
        <f t="shared" si="22"/>
        <v>4.3812154407112391E-3</v>
      </c>
      <c r="J339" s="6">
        <f t="shared" si="23"/>
        <v>1.4909702942433878E-2</v>
      </c>
      <c r="K339" s="6">
        <f t="shared" si="23"/>
        <v>1.870799143209867E-2</v>
      </c>
    </row>
    <row r="340" spans="1:11">
      <c r="A340" s="13">
        <v>44637</v>
      </c>
      <c r="B340">
        <v>75.58</v>
      </c>
      <c r="C340">
        <v>115.7667</v>
      </c>
      <c r="D340">
        <v>19.121600000000001</v>
      </c>
      <c r="E340">
        <v>14721.7</v>
      </c>
      <c r="G340" s="13">
        <v>44637</v>
      </c>
      <c r="H340" s="6">
        <f t="shared" si="21"/>
        <v>1.1103678929765826E-2</v>
      </c>
      <c r="I340" s="6">
        <f t="shared" si="22"/>
        <v>4.9480584079231171E-3</v>
      </c>
      <c r="J340" s="6">
        <f t="shared" si="23"/>
        <v>1.9633773075815597E-2</v>
      </c>
      <c r="K340" s="6">
        <f t="shared" si="23"/>
        <v>1.6565620295819761E-2</v>
      </c>
    </row>
    <row r="341" spans="1:11">
      <c r="A341" s="13">
        <v>44641</v>
      </c>
      <c r="B341">
        <v>75.02</v>
      </c>
      <c r="C341">
        <v>115.5903</v>
      </c>
      <c r="D341">
        <v>19.035599999999999</v>
      </c>
      <c r="E341">
        <v>14602.35</v>
      </c>
      <c r="G341" s="13">
        <v>44641</v>
      </c>
      <c r="H341" s="6">
        <f t="shared" si="21"/>
        <v>-7.4093675575549467E-3</v>
      </c>
      <c r="I341" s="6">
        <f t="shared" si="22"/>
        <v>-1.5237542402090076E-3</v>
      </c>
      <c r="J341" s="6">
        <f t="shared" si="23"/>
        <v>-4.497531587315029E-3</v>
      </c>
      <c r="K341" s="6">
        <f t="shared" si="23"/>
        <v>-8.1070800247253771E-3</v>
      </c>
    </row>
    <row r="342" spans="1:11">
      <c r="A342" s="13">
        <v>44642</v>
      </c>
      <c r="B342">
        <v>75.61</v>
      </c>
      <c r="C342">
        <v>115.889</v>
      </c>
      <c r="D342">
        <v>19.133400000000002</v>
      </c>
      <c r="E342">
        <v>14724.05</v>
      </c>
      <c r="G342" s="13">
        <v>44642</v>
      </c>
      <c r="H342" s="6">
        <f t="shared" si="21"/>
        <v>7.864569448147174E-3</v>
      </c>
      <c r="I342" s="6">
        <f t="shared" si="22"/>
        <v>2.5841268687769592E-3</v>
      </c>
      <c r="J342" s="6">
        <f t="shared" si="23"/>
        <v>5.137741915148597E-3</v>
      </c>
      <c r="K342" s="6">
        <f t="shared" si="23"/>
        <v>8.3342749625916479E-3</v>
      </c>
    </row>
    <row r="343" spans="1:11">
      <c r="A343" s="13">
        <v>44643</v>
      </c>
      <c r="B343">
        <v>75.44</v>
      </c>
      <c r="C343">
        <v>115.926</v>
      </c>
      <c r="D343">
        <v>19.1328</v>
      </c>
      <c r="E343">
        <v>14695.15</v>
      </c>
      <c r="G343" s="13">
        <v>44643</v>
      </c>
      <c r="H343" s="6">
        <f t="shared" si="21"/>
        <v>-2.2483798439359992E-3</v>
      </c>
      <c r="I343" s="6">
        <f t="shared" si="22"/>
        <v>3.1927102658579898E-4</v>
      </c>
      <c r="J343" s="6">
        <f t="shared" si="23"/>
        <v>-3.1358775753553836E-5</v>
      </c>
      <c r="K343" s="6">
        <f t="shared" si="23"/>
        <v>-1.9627751875332944E-3</v>
      </c>
    </row>
    <row r="344" spans="1:11">
      <c r="A344" s="13">
        <v>44644</v>
      </c>
      <c r="B344">
        <v>75.47</v>
      </c>
      <c r="C344">
        <v>115.9234</v>
      </c>
      <c r="D344">
        <v>19.550899999999999</v>
      </c>
      <c r="E344">
        <v>14699.35</v>
      </c>
      <c r="G344" s="13">
        <v>44644</v>
      </c>
      <c r="H344" s="6">
        <f t="shared" si="21"/>
        <v>3.9766702014842892E-4</v>
      </c>
      <c r="I344" s="6">
        <f t="shared" si="22"/>
        <v>-2.2428100684979135E-5</v>
      </c>
      <c r="J344" s="6">
        <f t="shared" si="23"/>
        <v>2.1852525505937415E-2</v>
      </c>
      <c r="K344" s="6">
        <f t="shared" si="23"/>
        <v>2.8580858310389701E-4</v>
      </c>
    </row>
    <row r="345" spans="1:11">
      <c r="A345" s="13">
        <v>44645</v>
      </c>
      <c r="B345">
        <v>75.180000000000007</v>
      </c>
      <c r="C345">
        <v>115.8715</v>
      </c>
      <c r="D345">
        <v>19.589200000000002</v>
      </c>
      <c r="E345">
        <v>14651.7</v>
      </c>
      <c r="G345" s="13">
        <v>44645</v>
      </c>
      <c r="H345" s="6">
        <f t="shared" si="21"/>
        <v>-3.8425864581952407E-3</v>
      </c>
      <c r="I345" s="6">
        <f t="shared" si="22"/>
        <v>-4.4770943571359467E-4</v>
      </c>
      <c r="J345" s="6">
        <f t="shared" si="23"/>
        <v>1.9589891002462778E-3</v>
      </c>
      <c r="K345" s="6">
        <f t="shared" si="23"/>
        <v>-3.2416399364597615E-3</v>
      </c>
    </row>
    <row r="346" spans="1:11">
      <c r="A346" s="13">
        <v>44648</v>
      </c>
      <c r="B346">
        <v>75.41</v>
      </c>
      <c r="C346">
        <v>116.0044</v>
      </c>
      <c r="D346">
        <v>19.678899999999999</v>
      </c>
      <c r="E346">
        <v>14675.85</v>
      </c>
      <c r="G346" s="13">
        <v>44648</v>
      </c>
      <c r="H346" s="6">
        <f t="shared" si="21"/>
        <v>3.0593242883745209E-3</v>
      </c>
      <c r="I346" s="6">
        <f t="shared" si="22"/>
        <v>1.1469602102329723E-3</v>
      </c>
      <c r="J346" s="6">
        <f t="shared" si="23"/>
        <v>4.5790537643188856E-3</v>
      </c>
      <c r="K346" s="6">
        <f t="shared" si="23"/>
        <v>1.6482728966604743E-3</v>
      </c>
    </row>
    <row r="347" spans="1:11">
      <c r="A347" s="13">
        <v>44649</v>
      </c>
      <c r="B347">
        <v>75.989999999999995</v>
      </c>
      <c r="C347">
        <v>116.20010000000001</v>
      </c>
      <c r="D347">
        <v>20.072700000000001</v>
      </c>
      <c r="E347">
        <v>14761.9</v>
      </c>
      <c r="G347" s="13">
        <v>44649</v>
      </c>
      <c r="H347" s="6">
        <f t="shared" si="21"/>
        <v>7.6912876276356013E-3</v>
      </c>
      <c r="I347" s="6">
        <f t="shared" si="22"/>
        <v>1.6870049756734229E-3</v>
      </c>
      <c r="J347" s="6">
        <f t="shared" si="23"/>
        <v>2.0011281118355262E-2</v>
      </c>
      <c r="K347" s="6">
        <f t="shared" si="23"/>
        <v>5.8633741827560648E-3</v>
      </c>
    </row>
    <row r="348" spans="1:11">
      <c r="A348" s="13">
        <v>44650</v>
      </c>
      <c r="B348">
        <v>76.569999999999993</v>
      </c>
      <c r="C348">
        <v>116.6716</v>
      </c>
      <c r="D348">
        <v>20.373999999999999</v>
      </c>
      <c r="E348">
        <v>14896.9</v>
      </c>
      <c r="G348" s="13">
        <v>44650</v>
      </c>
      <c r="H348" s="6">
        <f t="shared" si="21"/>
        <v>7.6325832346362255E-3</v>
      </c>
      <c r="I348" s="6">
        <f t="shared" si="22"/>
        <v>4.0576557163030103E-3</v>
      </c>
      <c r="J348" s="6">
        <f t="shared" si="23"/>
        <v>1.5010437061282023E-2</v>
      </c>
      <c r="K348" s="6">
        <f t="shared" si="23"/>
        <v>9.1451642403754807E-3</v>
      </c>
    </row>
    <row r="349" spans="1:11">
      <c r="A349" s="13">
        <v>44651</v>
      </c>
      <c r="B349">
        <v>76.67</v>
      </c>
      <c r="C349">
        <v>116.87820000000001</v>
      </c>
      <c r="D349">
        <v>20.515799999999999</v>
      </c>
      <c r="E349">
        <v>14894.5</v>
      </c>
      <c r="G349" s="13">
        <v>44651</v>
      </c>
      <c r="H349" s="6">
        <f t="shared" si="21"/>
        <v>1.3059945148230501E-3</v>
      </c>
      <c r="I349" s="6">
        <f t="shared" si="22"/>
        <v>1.7707822640642412E-3</v>
      </c>
      <c r="J349" s="6">
        <f t="shared" si="23"/>
        <v>6.9598507902228768E-3</v>
      </c>
      <c r="K349" s="6">
        <f t="shared" si="23"/>
        <v>-1.6110734448104846E-4</v>
      </c>
    </row>
    <row r="350" spans="1:11">
      <c r="A350" s="13">
        <v>44652</v>
      </c>
      <c r="B350">
        <v>77.47</v>
      </c>
      <c r="C350" s="1">
        <v>117.12125</v>
      </c>
      <c r="D350">
        <v>20.845199999999998</v>
      </c>
      <c r="E350">
        <v>15087.3</v>
      </c>
      <c r="G350" s="13">
        <v>44652</v>
      </c>
      <c r="H350" s="6">
        <f t="shared" si="21"/>
        <v>1.0434328942219961E-2</v>
      </c>
      <c r="I350" s="6">
        <f t="shared" si="22"/>
        <v>2.0795152560528773E-3</v>
      </c>
      <c r="J350" s="6">
        <f t="shared" si="23"/>
        <v>1.6055917877928261E-2</v>
      </c>
      <c r="K350" s="6">
        <f t="shared" si="23"/>
        <v>1.2944375440598899E-2</v>
      </c>
    </row>
    <row r="351" spans="1:11">
      <c r="A351" s="13">
        <v>44655</v>
      </c>
      <c r="B351">
        <v>78.510000000000005</v>
      </c>
      <c r="C351">
        <v>117.3643</v>
      </c>
      <c r="D351">
        <v>21.133199999999999</v>
      </c>
      <c r="E351">
        <v>15384.2</v>
      </c>
      <c r="G351" s="13">
        <v>44655</v>
      </c>
      <c r="H351" s="6">
        <f t="shared" si="21"/>
        <v>1.3424551439266796E-2</v>
      </c>
      <c r="I351" s="6">
        <f t="shared" si="22"/>
        <v>2.0751998463131027E-3</v>
      </c>
      <c r="J351" s="6">
        <f t="shared" si="23"/>
        <v>1.381613033216289E-2</v>
      </c>
      <c r="K351" s="6">
        <f t="shared" si="23"/>
        <v>1.9678802701610154E-2</v>
      </c>
    </row>
    <row r="352" spans="1:11">
      <c r="A352" s="13">
        <v>44656</v>
      </c>
      <c r="B352">
        <v>78.78</v>
      </c>
      <c r="C352">
        <v>117.5108</v>
      </c>
      <c r="D352">
        <v>21.133199999999999</v>
      </c>
      <c r="E352">
        <v>15390.5</v>
      </c>
      <c r="G352" s="13">
        <v>44656</v>
      </c>
      <c r="H352" s="6">
        <f t="shared" si="21"/>
        <v>3.4390523500189563E-3</v>
      </c>
      <c r="I352" s="6">
        <f t="shared" si="22"/>
        <v>1.2482501067190288E-3</v>
      </c>
      <c r="J352" s="6">
        <f t="shared" si="23"/>
        <v>0</v>
      </c>
      <c r="K352" s="6">
        <f t="shared" si="23"/>
        <v>4.0951105679853939E-4</v>
      </c>
    </row>
    <row r="353" spans="1:11">
      <c r="A353" s="13">
        <v>44657</v>
      </c>
      <c r="B353">
        <v>78.739999999999995</v>
      </c>
      <c r="C353">
        <v>117.4118</v>
      </c>
      <c r="D353">
        <v>21.1907</v>
      </c>
      <c r="E353">
        <v>15327.9</v>
      </c>
      <c r="G353" s="13">
        <v>44657</v>
      </c>
      <c r="H353" s="6">
        <f t="shared" si="21"/>
        <v>-5.0774308200063345E-4</v>
      </c>
      <c r="I353" s="6">
        <f t="shared" si="22"/>
        <v>-8.4247575541995801E-4</v>
      </c>
      <c r="J353" s="6">
        <f t="shared" si="23"/>
        <v>2.7208373554408194E-3</v>
      </c>
      <c r="K353" s="6">
        <f t="shared" si="23"/>
        <v>-4.0674442025925295E-3</v>
      </c>
    </row>
    <row r="354" spans="1:11">
      <c r="A354" s="13">
        <v>44658</v>
      </c>
      <c r="B354">
        <v>78.319999999999993</v>
      </c>
      <c r="C354">
        <v>117.21980000000001</v>
      </c>
      <c r="D354">
        <v>21.108899999999998</v>
      </c>
      <c r="E354">
        <v>15201.25</v>
      </c>
      <c r="G354" s="13">
        <v>44658</v>
      </c>
      <c r="H354" s="6">
        <f t="shared" si="21"/>
        <v>-5.3340106680213051E-3</v>
      </c>
      <c r="I354" s="6">
        <f t="shared" si="22"/>
        <v>-1.6352700495179118E-3</v>
      </c>
      <c r="J354" s="6">
        <f t="shared" si="23"/>
        <v>-3.8601839486189782E-3</v>
      </c>
      <c r="K354" s="6">
        <f t="shared" si="23"/>
        <v>-8.2627104821926256E-3</v>
      </c>
    </row>
    <row r="355" spans="1:11">
      <c r="A355" s="13">
        <v>44659</v>
      </c>
      <c r="B355">
        <v>78.92</v>
      </c>
      <c r="C355">
        <v>117.0253</v>
      </c>
      <c r="D355">
        <v>21.481200000000001</v>
      </c>
      <c r="E355">
        <v>15342.4</v>
      </c>
      <c r="G355" s="13">
        <v>44659</v>
      </c>
      <c r="H355" s="6">
        <f t="shared" si="21"/>
        <v>7.6608784473954916E-3</v>
      </c>
      <c r="I355" s="6">
        <f t="shared" si="22"/>
        <v>-1.6592759926224998E-3</v>
      </c>
      <c r="J355" s="6">
        <f t="shared" si="23"/>
        <v>1.763711041314342E-2</v>
      </c>
      <c r="K355" s="6">
        <f t="shared" si="23"/>
        <v>9.285420606857997E-3</v>
      </c>
    </row>
    <row r="356" spans="1:11">
      <c r="A356" s="13">
        <v>44662</v>
      </c>
      <c r="B356">
        <v>78.63</v>
      </c>
      <c r="C356">
        <v>116.78230000000001</v>
      </c>
      <c r="D356">
        <v>21.542300000000001</v>
      </c>
      <c r="E356">
        <v>15325.5</v>
      </c>
      <c r="G356" s="13">
        <v>44662</v>
      </c>
      <c r="H356" s="6">
        <f t="shared" si="21"/>
        <v>-3.6746071971617278E-3</v>
      </c>
      <c r="I356" s="6">
        <f t="shared" si="22"/>
        <v>-2.0764740615917265E-3</v>
      </c>
      <c r="J356" s="6">
        <f t="shared" si="23"/>
        <v>2.8443476155894931E-3</v>
      </c>
      <c r="K356" s="6">
        <f t="shared" si="23"/>
        <v>-1.1015225779539284E-3</v>
      </c>
    </row>
    <row r="357" spans="1:11">
      <c r="A357" s="13">
        <v>44663</v>
      </c>
      <c r="B357">
        <v>77.83</v>
      </c>
      <c r="C357">
        <v>116.3954</v>
      </c>
      <c r="D357">
        <v>21.369800000000001</v>
      </c>
      <c r="E357">
        <v>15164.7</v>
      </c>
      <c r="G357" s="13">
        <v>44663</v>
      </c>
      <c r="H357" s="6">
        <f t="shared" si="21"/>
        <v>-1.0174233753020401E-2</v>
      </c>
      <c r="I357" s="6">
        <f t="shared" si="22"/>
        <v>-3.3130020559622997E-3</v>
      </c>
      <c r="J357" s="6">
        <f t="shared" si="23"/>
        <v>-8.0075015202647482E-3</v>
      </c>
      <c r="K357" s="6">
        <f t="shared" si="23"/>
        <v>-1.0492316727023554E-2</v>
      </c>
    </row>
    <row r="358" spans="1:11">
      <c r="A358" s="13">
        <v>44664</v>
      </c>
      <c r="B358">
        <v>77.77</v>
      </c>
      <c r="C358">
        <v>116.0622</v>
      </c>
      <c r="D358">
        <v>21.416699999999999</v>
      </c>
      <c r="E358">
        <v>15138.55</v>
      </c>
      <c r="G358" s="13">
        <v>44664</v>
      </c>
      <c r="H358" s="6">
        <f t="shared" si="21"/>
        <v>-7.7091095978421009E-4</v>
      </c>
      <c r="I358" s="6">
        <f t="shared" si="22"/>
        <v>-2.8626560843468818E-3</v>
      </c>
      <c r="J358" s="6">
        <f t="shared" si="23"/>
        <v>2.1946859586892131E-3</v>
      </c>
      <c r="K358" s="6">
        <f t="shared" si="23"/>
        <v>-1.7243994276181507E-3</v>
      </c>
    </row>
    <row r="359" spans="1:11">
      <c r="A359" s="13">
        <v>44669</v>
      </c>
      <c r="B359">
        <v>76.45</v>
      </c>
      <c r="C359">
        <v>115.99979999999999</v>
      </c>
      <c r="D359">
        <v>21.261700000000001</v>
      </c>
      <c r="E359">
        <v>14926.05</v>
      </c>
      <c r="G359" s="13">
        <v>44669</v>
      </c>
      <c r="H359" s="6">
        <f t="shared" si="21"/>
        <v>-1.6973125884016893E-2</v>
      </c>
      <c r="I359" s="6">
        <f t="shared" si="22"/>
        <v>-5.3764274673417933E-4</v>
      </c>
      <c r="J359" s="6">
        <f t="shared" si="23"/>
        <v>-7.2373428212562096E-3</v>
      </c>
      <c r="K359" s="6">
        <f t="shared" si="23"/>
        <v>-1.4037011470715455E-2</v>
      </c>
    </row>
    <row r="360" spans="1:11">
      <c r="A360" s="13">
        <v>44670</v>
      </c>
      <c r="B360">
        <v>75.55</v>
      </c>
      <c r="C360">
        <v>115.80670000000001</v>
      </c>
      <c r="D360">
        <v>20.950399999999998</v>
      </c>
      <c r="E360">
        <v>14726.65</v>
      </c>
      <c r="G360" s="13">
        <v>44670</v>
      </c>
      <c r="H360" s="6">
        <f t="shared" si="21"/>
        <v>-1.1772400261608973E-2</v>
      </c>
      <c r="I360" s="6">
        <f t="shared" si="22"/>
        <v>-1.6646580425137003E-3</v>
      </c>
      <c r="J360" s="6">
        <f t="shared" si="23"/>
        <v>-1.4641350409421716E-2</v>
      </c>
      <c r="K360" s="6">
        <f t="shared" si="23"/>
        <v>-1.3359194160544763E-2</v>
      </c>
    </row>
    <row r="361" spans="1:11">
      <c r="A361" s="13">
        <v>44671</v>
      </c>
      <c r="B361">
        <v>76.180000000000007</v>
      </c>
      <c r="C361">
        <v>115.9392</v>
      </c>
      <c r="D361">
        <v>21.036999999999999</v>
      </c>
      <c r="E361">
        <v>14850.3</v>
      </c>
      <c r="G361" s="13">
        <v>44671</v>
      </c>
      <c r="H361" s="6">
        <f t="shared" si="21"/>
        <v>8.3388484447386446E-3</v>
      </c>
      <c r="I361" s="6">
        <f t="shared" si="22"/>
        <v>1.1441479638052421E-3</v>
      </c>
      <c r="J361" s="6">
        <f t="shared" si="23"/>
        <v>4.1335726286848562E-3</v>
      </c>
      <c r="K361" s="6">
        <f t="shared" si="23"/>
        <v>8.3963426848603362E-3</v>
      </c>
    </row>
    <row r="362" spans="1:11">
      <c r="A362" s="13">
        <v>44672</v>
      </c>
      <c r="B362">
        <v>77.069999999999993</v>
      </c>
      <c r="C362">
        <v>116.2946</v>
      </c>
      <c r="D362">
        <v>21.344100000000001</v>
      </c>
      <c r="E362">
        <v>15053.95</v>
      </c>
      <c r="G362" s="13">
        <v>44672</v>
      </c>
      <c r="H362" s="6">
        <f t="shared" si="21"/>
        <v>1.1682856392753793E-2</v>
      </c>
      <c r="I362" s="6">
        <f t="shared" si="22"/>
        <v>3.0653997957550416E-3</v>
      </c>
      <c r="J362" s="6">
        <f t="shared" si="23"/>
        <v>1.4598089081142795E-2</v>
      </c>
      <c r="K362" s="6">
        <f t="shared" si="23"/>
        <v>1.371352767284173E-2</v>
      </c>
    </row>
    <row r="363" spans="1:11">
      <c r="A363" s="13">
        <v>44673</v>
      </c>
      <c r="B363">
        <v>76.180000000000007</v>
      </c>
      <c r="C363">
        <v>116.08759999999999</v>
      </c>
      <c r="D363">
        <v>21.028500000000001</v>
      </c>
      <c r="E363">
        <v>14894.85</v>
      </c>
      <c r="G363" s="13">
        <v>44673</v>
      </c>
      <c r="H363" s="6">
        <f t="shared" si="21"/>
        <v>-1.154794342805221E-2</v>
      </c>
      <c r="I363" s="6">
        <f t="shared" si="22"/>
        <v>-1.77996226823951E-3</v>
      </c>
      <c r="J363" s="6">
        <f t="shared" si="23"/>
        <v>-1.4786287545504373E-2</v>
      </c>
      <c r="K363" s="6">
        <f t="shared" si="23"/>
        <v>-1.0568654738457361E-2</v>
      </c>
    </row>
    <row r="364" spans="1:11">
      <c r="A364" s="13">
        <v>44676</v>
      </c>
      <c r="B364">
        <v>75.06</v>
      </c>
      <c r="C364">
        <v>116.0523</v>
      </c>
      <c r="D364">
        <v>20.624199999999998</v>
      </c>
      <c r="E364">
        <v>14673</v>
      </c>
      <c r="G364" s="13">
        <v>44676</v>
      </c>
      <c r="H364" s="6">
        <f t="shared" si="21"/>
        <v>-1.4702021527960185E-2</v>
      </c>
      <c r="I364" s="6">
        <f t="shared" si="22"/>
        <v>-3.0408071146270643E-4</v>
      </c>
      <c r="J364" s="6">
        <f t="shared" si="23"/>
        <v>-1.9226288132772273E-2</v>
      </c>
      <c r="K364" s="6">
        <f t="shared" si="23"/>
        <v>-1.4894409812787668E-2</v>
      </c>
    </row>
    <row r="365" spans="1:11">
      <c r="A365" s="13">
        <v>44677</v>
      </c>
      <c r="B365">
        <v>76.010000000000005</v>
      </c>
      <c r="C365">
        <v>116.4004</v>
      </c>
      <c r="D365">
        <v>21.173999999999999</v>
      </c>
      <c r="E365">
        <v>14898.35</v>
      </c>
      <c r="G365" s="13">
        <v>44677</v>
      </c>
      <c r="H365" s="6">
        <f t="shared" si="21"/>
        <v>1.2656541433519797E-2</v>
      </c>
      <c r="I365" s="6">
        <f t="shared" si="22"/>
        <v>2.9995097038146845E-3</v>
      </c>
      <c r="J365" s="6">
        <f t="shared" si="23"/>
        <v>2.6658003704386202E-2</v>
      </c>
      <c r="K365" s="6">
        <f t="shared" si="23"/>
        <v>1.5358140802835152E-2</v>
      </c>
    </row>
    <row r="366" spans="1:11">
      <c r="A366" s="13">
        <v>44678</v>
      </c>
      <c r="B366">
        <v>75.67</v>
      </c>
      <c r="C366">
        <v>116.1015</v>
      </c>
      <c r="D366">
        <v>21.173300000000001</v>
      </c>
      <c r="E366">
        <v>14756</v>
      </c>
      <c r="G366" s="13">
        <v>44678</v>
      </c>
      <c r="H366" s="6">
        <f t="shared" si="21"/>
        <v>-4.4730956453098436E-3</v>
      </c>
      <c r="I366" s="6">
        <f t="shared" si="22"/>
        <v>-2.5678605915443464E-3</v>
      </c>
      <c r="J366" s="6">
        <f t="shared" si="23"/>
        <v>-3.3059412486879935E-5</v>
      </c>
      <c r="K366" s="6">
        <f t="shared" si="23"/>
        <v>-9.5547493514382964E-3</v>
      </c>
    </row>
    <row r="367" spans="1:11">
      <c r="A367" s="13">
        <v>44679</v>
      </c>
      <c r="B367">
        <v>76.510000000000005</v>
      </c>
      <c r="C367">
        <v>116.3955</v>
      </c>
      <c r="D367">
        <v>20.955200000000001</v>
      </c>
      <c r="E367">
        <v>14913.9</v>
      </c>
      <c r="G367" s="13">
        <v>44679</v>
      </c>
      <c r="H367" s="6">
        <f t="shared" si="21"/>
        <v>1.1100832562442209E-2</v>
      </c>
      <c r="I367" s="6">
        <f t="shared" si="22"/>
        <v>2.5322670249738888E-3</v>
      </c>
      <c r="J367" s="6">
        <f t="shared" si="23"/>
        <v>-1.0300708911695322E-2</v>
      </c>
      <c r="K367" s="6">
        <f t="shared" si="23"/>
        <v>1.0700731905665561E-2</v>
      </c>
    </row>
    <row r="368" spans="1:11">
      <c r="A368" s="13">
        <v>44680</v>
      </c>
      <c r="B368">
        <v>75.97</v>
      </c>
      <c r="C368">
        <v>116.1913</v>
      </c>
      <c r="D368">
        <v>20.710699999999999</v>
      </c>
      <c r="E368">
        <v>14783.35</v>
      </c>
      <c r="G368" s="13">
        <v>44680</v>
      </c>
      <c r="H368" s="6">
        <f t="shared" si="21"/>
        <v>-7.0579009279833071E-3</v>
      </c>
      <c r="I368" s="6">
        <f t="shared" si="22"/>
        <v>-1.7543633559716776E-3</v>
      </c>
      <c r="J368" s="6">
        <f t="shared" si="23"/>
        <v>-1.1667748339314499E-2</v>
      </c>
      <c r="K368" s="6">
        <f t="shared" si="23"/>
        <v>-8.7535788760819688E-3</v>
      </c>
    </row>
    <row r="369" spans="1:11">
      <c r="A369" s="13">
        <v>44683</v>
      </c>
      <c r="B369">
        <v>75.64</v>
      </c>
      <c r="C369">
        <v>116.1503</v>
      </c>
      <c r="D369">
        <v>20.564</v>
      </c>
      <c r="E369">
        <v>14736.3</v>
      </c>
      <c r="G369" s="13">
        <v>44683</v>
      </c>
      <c r="H369" s="6">
        <f t="shared" si="21"/>
        <v>-4.3438199289193014E-3</v>
      </c>
      <c r="I369" s="6">
        <f t="shared" si="22"/>
        <v>-3.5286635057873994E-4</v>
      </c>
      <c r="J369" s="6">
        <f t="shared" si="23"/>
        <v>-7.0832951083256157E-3</v>
      </c>
      <c r="K369" s="6">
        <f t="shared" si="23"/>
        <v>-3.1826345178866955E-3</v>
      </c>
    </row>
    <row r="370" spans="1:11">
      <c r="A370" s="13">
        <v>44685</v>
      </c>
      <c r="B370">
        <v>73.98</v>
      </c>
      <c r="C370">
        <v>114.8794</v>
      </c>
      <c r="D370">
        <v>19.745699999999999</v>
      </c>
      <c r="E370">
        <v>14393.35</v>
      </c>
      <c r="G370" s="13">
        <v>44685</v>
      </c>
      <c r="H370" s="6">
        <f t="shared" si="21"/>
        <v>-2.1946060285563118E-2</v>
      </c>
      <c r="I370" s="6">
        <f t="shared" si="22"/>
        <v>-1.094185723153529E-2</v>
      </c>
      <c r="J370" s="6">
        <f t="shared" si="23"/>
        <v>-3.9792841859560446E-2</v>
      </c>
      <c r="K370" s="6">
        <f t="shared" si="23"/>
        <v>-2.3272463237040464E-2</v>
      </c>
    </row>
    <row r="371" spans="1:11">
      <c r="A371" s="13">
        <v>44686</v>
      </c>
      <c r="B371">
        <v>73.989999999999995</v>
      </c>
      <c r="C371">
        <v>114.7068</v>
      </c>
      <c r="D371">
        <v>19.820499999999999</v>
      </c>
      <c r="E371">
        <v>14395.5</v>
      </c>
      <c r="G371" s="13">
        <v>44686</v>
      </c>
      <c r="H371" s="6">
        <f t="shared" si="21"/>
        <v>1.3517166801824132E-4</v>
      </c>
      <c r="I371" s="6">
        <f t="shared" si="22"/>
        <v>-1.5024451729378496E-3</v>
      </c>
      <c r="J371" s="6">
        <f t="shared" si="23"/>
        <v>3.7881665375245621E-3</v>
      </c>
      <c r="K371" s="6">
        <f t="shared" si="23"/>
        <v>1.4937453754693131E-4</v>
      </c>
    </row>
    <row r="372" spans="1:11">
      <c r="A372" s="13">
        <v>44687</v>
      </c>
      <c r="B372">
        <v>72.67</v>
      </c>
      <c r="C372">
        <v>114.2855</v>
      </c>
      <c r="D372">
        <v>19.5777</v>
      </c>
      <c r="E372">
        <v>14145.75</v>
      </c>
      <c r="G372" s="13">
        <v>44687</v>
      </c>
      <c r="H372" s="6">
        <f t="shared" si="21"/>
        <v>-1.7840248682254312E-2</v>
      </c>
      <c r="I372" s="6">
        <f t="shared" si="22"/>
        <v>-3.6728424121325043E-3</v>
      </c>
      <c r="J372" s="6">
        <f t="shared" si="23"/>
        <v>-1.2249943240584149E-2</v>
      </c>
      <c r="K372" s="6">
        <f t="shared" si="23"/>
        <v>-1.7349171616130032E-2</v>
      </c>
    </row>
    <row r="373" spans="1:11">
      <c r="A373" s="13">
        <v>44690</v>
      </c>
      <c r="B373">
        <v>71.959999999999994</v>
      </c>
      <c r="C373">
        <v>113.8188</v>
      </c>
      <c r="D373">
        <v>19.253399999999999</v>
      </c>
      <c r="E373">
        <v>13991.75</v>
      </c>
      <c r="G373" s="13">
        <v>44690</v>
      </c>
      <c r="H373" s="6">
        <f t="shared" si="21"/>
        <v>-9.7701940277969967E-3</v>
      </c>
      <c r="I373" s="6">
        <f t="shared" si="22"/>
        <v>-4.0836326568112202E-3</v>
      </c>
      <c r="J373" s="6">
        <f t="shared" si="23"/>
        <v>-1.6564765013254878E-2</v>
      </c>
      <c r="K373" s="6">
        <f t="shared" si="23"/>
        <v>-1.0886662071647013E-2</v>
      </c>
    </row>
    <row r="374" spans="1:11">
      <c r="A374" s="13">
        <v>44691</v>
      </c>
      <c r="B374">
        <v>71.28</v>
      </c>
      <c r="C374">
        <v>113.7838</v>
      </c>
      <c r="D374">
        <v>18.917400000000001</v>
      </c>
      <c r="E374">
        <v>13855.95</v>
      </c>
      <c r="G374" s="13">
        <v>44691</v>
      </c>
      <c r="H374" s="6">
        <f t="shared" si="21"/>
        <v>-9.4496942745968537E-3</v>
      </c>
      <c r="I374" s="6">
        <f t="shared" si="22"/>
        <v>-3.0750631705833698E-4</v>
      </c>
      <c r="J374" s="6">
        <f t="shared" si="23"/>
        <v>-1.7451463118202448E-2</v>
      </c>
      <c r="K374" s="6">
        <f t="shared" si="23"/>
        <v>-9.7057194418138648E-3</v>
      </c>
    </row>
    <row r="375" spans="1:11">
      <c r="A375" s="13">
        <v>44692</v>
      </c>
      <c r="B375">
        <v>70.95</v>
      </c>
      <c r="C375">
        <v>113.7148</v>
      </c>
      <c r="D375">
        <v>18.636500000000002</v>
      </c>
      <c r="E375">
        <v>13771.8</v>
      </c>
      <c r="G375" s="13">
        <v>44692</v>
      </c>
      <c r="H375" s="6">
        <f t="shared" si="21"/>
        <v>-4.6296296296296502E-3</v>
      </c>
      <c r="I375" s="6">
        <f t="shared" si="22"/>
        <v>-6.0641321523802194E-4</v>
      </c>
      <c r="J375" s="6">
        <f t="shared" si="23"/>
        <v>-1.4848763572161028E-2</v>
      </c>
      <c r="K375" s="6">
        <f t="shared" si="23"/>
        <v>-6.0732032087299492E-3</v>
      </c>
    </row>
    <row r="376" spans="1:11">
      <c r="A376" s="13">
        <v>44693</v>
      </c>
      <c r="B376">
        <v>69.56</v>
      </c>
      <c r="C376">
        <v>113.1193</v>
      </c>
      <c r="D376">
        <v>18.2501</v>
      </c>
      <c r="E376">
        <v>13465.25</v>
      </c>
      <c r="G376" s="13">
        <v>44693</v>
      </c>
      <c r="H376" s="6">
        <f t="shared" si="21"/>
        <v>-1.9591261451726627E-2</v>
      </c>
      <c r="I376" s="6">
        <f t="shared" si="22"/>
        <v>-5.2367853612722559E-3</v>
      </c>
      <c r="J376" s="6">
        <f t="shared" si="23"/>
        <v>-2.0733506827998904E-2</v>
      </c>
      <c r="K376" s="6">
        <f t="shared" si="23"/>
        <v>-2.2259254418449226E-2</v>
      </c>
    </row>
    <row r="377" spans="1:11">
      <c r="A377" s="13">
        <v>44694</v>
      </c>
      <c r="B377">
        <v>69.67</v>
      </c>
      <c r="C377">
        <v>112.69070000000001</v>
      </c>
      <c r="D377">
        <v>18.1828</v>
      </c>
      <c r="E377">
        <v>13471.5</v>
      </c>
      <c r="G377" s="13">
        <v>44694</v>
      </c>
      <c r="H377" s="6">
        <f t="shared" si="21"/>
        <v>1.5813686026451279E-3</v>
      </c>
      <c r="I377" s="6">
        <f t="shared" si="22"/>
        <v>-3.788920193105727E-3</v>
      </c>
      <c r="J377" s="6">
        <f t="shared" si="23"/>
        <v>-3.6876510265696494E-3</v>
      </c>
      <c r="K377" s="6">
        <f t="shared" si="23"/>
        <v>4.6415773936625548E-4</v>
      </c>
    </row>
    <row r="378" spans="1:11">
      <c r="A378" s="13">
        <v>44697</v>
      </c>
      <c r="B378">
        <v>70.260000000000005</v>
      </c>
      <c r="C378" s="1">
        <v>113.16974999999999</v>
      </c>
      <c r="D378">
        <v>18.4374</v>
      </c>
      <c r="E378">
        <v>13571.2</v>
      </c>
      <c r="G378" s="13">
        <v>44697</v>
      </c>
      <c r="H378" s="6">
        <f t="shared" si="21"/>
        <v>8.4684943304149662E-3</v>
      </c>
      <c r="I378" s="6">
        <f t="shared" si="22"/>
        <v>4.2510162772968485E-3</v>
      </c>
      <c r="J378" s="6">
        <f t="shared" si="23"/>
        <v>1.4002243878830534E-2</v>
      </c>
      <c r="K378" s="6">
        <f t="shared" si="23"/>
        <v>7.4008091155401967E-3</v>
      </c>
    </row>
    <row r="379" spans="1:11">
      <c r="A379" s="13">
        <v>44698</v>
      </c>
      <c r="B379">
        <v>71.86</v>
      </c>
      <c r="C379">
        <v>113.64879999999999</v>
      </c>
      <c r="D379">
        <v>19.010400000000001</v>
      </c>
      <c r="E379">
        <v>13926.05</v>
      </c>
      <c r="G379" s="13">
        <v>44698</v>
      </c>
      <c r="H379" s="6">
        <f t="shared" si="21"/>
        <v>2.2772559066325027E-2</v>
      </c>
      <c r="I379" s="6">
        <f t="shared" si="22"/>
        <v>4.2330216334311999E-3</v>
      </c>
      <c r="J379" s="6">
        <f t="shared" si="23"/>
        <v>3.1078134661069345E-2</v>
      </c>
      <c r="K379" s="6">
        <f t="shared" si="23"/>
        <v>2.6147282480546874E-2</v>
      </c>
    </row>
    <row r="380" spans="1:11">
      <c r="A380" s="13">
        <v>44699</v>
      </c>
      <c r="B380">
        <v>71.69</v>
      </c>
      <c r="C380">
        <v>113.5471</v>
      </c>
      <c r="D380">
        <v>18.998799999999999</v>
      </c>
      <c r="E380">
        <v>13918.2</v>
      </c>
      <c r="G380" s="13">
        <v>44699</v>
      </c>
      <c r="H380" s="6">
        <f t="shared" si="21"/>
        <v>-2.3657111049262269E-3</v>
      </c>
      <c r="I380" s="6">
        <f t="shared" si="22"/>
        <v>-8.9486206629540987E-4</v>
      </c>
      <c r="J380" s="6">
        <f t="shared" si="23"/>
        <v>-6.1019231578507416E-4</v>
      </c>
      <c r="K380" s="6">
        <f t="shared" si="23"/>
        <v>-5.6369178625659266E-4</v>
      </c>
    </row>
    <row r="381" spans="1:11">
      <c r="A381" s="13">
        <v>44700</v>
      </c>
      <c r="B381">
        <v>69.72</v>
      </c>
      <c r="C381">
        <v>113.0548</v>
      </c>
      <c r="D381">
        <v>18.537600000000001</v>
      </c>
      <c r="E381">
        <v>13550.9</v>
      </c>
      <c r="G381" s="13">
        <v>44700</v>
      </c>
      <c r="H381" s="6">
        <f t="shared" si="21"/>
        <v>-2.7479425303389537E-2</v>
      </c>
      <c r="I381" s="6">
        <f t="shared" si="22"/>
        <v>-4.3356457364388534E-3</v>
      </c>
      <c r="J381" s="6">
        <f t="shared" si="23"/>
        <v>-2.4275217382150327E-2</v>
      </c>
      <c r="K381" s="6">
        <f t="shared" si="23"/>
        <v>-2.6389906740814317E-2</v>
      </c>
    </row>
    <row r="382" spans="1:11">
      <c r="A382" s="13">
        <v>44701</v>
      </c>
      <c r="B382">
        <v>71.319999999999993</v>
      </c>
      <c r="C382">
        <v>113.56529999999999</v>
      </c>
      <c r="D382">
        <v>19.124300000000002</v>
      </c>
      <c r="E382">
        <v>13895.05</v>
      </c>
      <c r="G382" s="13">
        <v>44701</v>
      </c>
      <c r="H382" s="6">
        <f t="shared" si="21"/>
        <v>2.2948938611589087E-2</v>
      </c>
      <c r="I382" s="6">
        <f t="shared" si="22"/>
        <v>4.5155092928383933E-3</v>
      </c>
      <c r="J382" s="6">
        <f t="shared" si="23"/>
        <v>3.1649188675988205E-2</v>
      </c>
      <c r="K382" s="6">
        <f t="shared" si="23"/>
        <v>2.5396837110450265E-2</v>
      </c>
    </row>
    <row r="383" spans="1:11">
      <c r="A383" s="13">
        <v>44704</v>
      </c>
      <c r="B383">
        <v>71.13</v>
      </c>
      <c r="C383">
        <v>113.486</v>
      </c>
      <c r="D383">
        <v>19.003900000000002</v>
      </c>
      <c r="E383">
        <v>13835.8</v>
      </c>
      <c r="G383" s="13">
        <v>44704</v>
      </c>
      <c r="H383" s="6">
        <f t="shared" si="21"/>
        <v>-2.6640493550196265E-3</v>
      </c>
      <c r="I383" s="6">
        <f t="shared" si="22"/>
        <v>-6.982766743010016E-4</v>
      </c>
      <c r="J383" s="6">
        <f t="shared" si="23"/>
        <v>-6.29565526581366E-3</v>
      </c>
      <c r="K383" s="6">
        <f t="shared" si="23"/>
        <v>-4.2641084414953845E-3</v>
      </c>
    </row>
    <row r="384" spans="1:11">
      <c r="A384" s="13">
        <v>44705</v>
      </c>
      <c r="B384">
        <v>70.52</v>
      </c>
      <c r="C384">
        <v>113.2884</v>
      </c>
      <c r="D384">
        <v>18.750900000000001</v>
      </c>
      <c r="E384">
        <v>13747.25</v>
      </c>
      <c r="G384" s="13">
        <v>44705</v>
      </c>
      <c r="H384" s="6">
        <f t="shared" si="21"/>
        <v>-8.5758470406298581E-3</v>
      </c>
      <c r="I384" s="6">
        <f t="shared" si="22"/>
        <v>-1.7411839345823354E-3</v>
      </c>
      <c r="J384" s="6">
        <f t="shared" si="23"/>
        <v>-1.3313056793605504E-2</v>
      </c>
      <c r="K384" s="6">
        <f t="shared" si="23"/>
        <v>-6.4000636031165126E-3</v>
      </c>
    </row>
    <row r="385" spans="1:11">
      <c r="A385" s="13">
        <v>44706</v>
      </c>
      <c r="B385">
        <v>69.7</v>
      </c>
      <c r="C385">
        <v>113.1519</v>
      </c>
      <c r="D385">
        <v>18.400400000000001</v>
      </c>
      <c r="E385">
        <v>13587.75</v>
      </c>
      <c r="G385" s="13">
        <v>44706</v>
      </c>
      <c r="H385" s="6">
        <f t="shared" si="21"/>
        <v>-1.1627906976744096E-2</v>
      </c>
      <c r="I385" s="6">
        <f t="shared" si="22"/>
        <v>-1.2048894679419497E-3</v>
      </c>
      <c r="J385" s="6">
        <f t="shared" si="23"/>
        <v>-1.86924360964007E-2</v>
      </c>
      <c r="K385" s="6">
        <f t="shared" si="23"/>
        <v>-1.1602320464092819E-2</v>
      </c>
    </row>
    <row r="386" spans="1:11">
      <c r="A386" s="13">
        <v>44707</v>
      </c>
      <c r="B386">
        <v>70.540000000000006</v>
      </c>
      <c r="C386">
        <v>113.4777</v>
      </c>
      <c r="D386">
        <v>18.557500000000001</v>
      </c>
      <c r="E386">
        <v>13722.55</v>
      </c>
      <c r="G386" s="13">
        <v>44707</v>
      </c>
      <c r="H386" s="6">
        <f t="shared" si="21"/>
        <v>1.205164992826413E-2</v>
      </c>
      <c r="I386" s="6">
        <f t="shared" si="22"/>
        <v>2.8793153274491168E-3</v>
      </c>
      <c r="J386" s="6">
        <f t="shared" si="23"/>
        <v>8.5378578726549303E-3</v>
      </c>
      <c r="K386" s="6">
        <f t="shared" si="23"/>
        <v>9.9207006310830792E-3</v>
      </c>
    </row>
    <row r="387" spans="1:11">
      <c r="A387" s="13">
        <v>44708</v>
      </c>
      <c r="B387">
        <v>71.319999999999993</v>
      </c>
      <c r="C387">
        <v>113.6065</v>
      </c>
      <c r="D387">
        <v>18.663799999999998</v>
      </c>
      <c r="E387">
        <v>13873.15</v>
      </c>
      <c r="G387" s="13">
        <v>44708</v>
      </c>
      <c r="H387" s="6">
        <f t="shared" si="21"/>
        <v>1.1057555996597523E-2</v>
      </c>
      <c r="I387" s="6">
        <f t="shared" si="22"/>
        <v>1.1350247669805746E-3</v>
      </c>
      <c r="J387" s="6">
        <f t="shared" si="23"/>
        <v>5.7281422605415244E-3</v>
      </c>
      <c r="K387" s="6">
        <f t="shared" si="23"/>
        <v>1.097463663823417E-2</v>
      </c>
    </row>
    <row r="388" spans="1:11">
      <c r="A388" s="13">
        <v>44711</v>
      </c>
      <c r="B388">
        <v>72.930000000000007</v>
      </c>
      <c r="C388">
        <v>114.1752</v>
      </c>
      <c r="D388">
        <v>19.142800000000001</v>
      </c>
      <c r="E388">
        <v>14154.8</v>
      </c>
      <c r="G388" s="13">
        <v>44711</v>
      </c>
      <c r="H388" s="6">
        <f t="shared" si="21"/>
        <v>2.2574312955692788E-2</v>
      </c>
      <c r="I388" s="6">
        <f t="shared" si="22"/>
        <v>5.0058755440931524E-3</v>
      </c>
      <c r="J388" s="6">
        <f t="shared" si="23"/>
        <v>2.5664655643545364E-2</v>
      </c>
      <c r="K388" s="6">
        <f t="shared" si="23"/>
        <v>2.0301806006566725E-2</v>
      </c>
    </row>
    <row r="389" spans="1:11">
      <c r="A389" s="13">
        <v>44712</v>
      </c>
      <c r="B389">
        <v>72.88</v>
      </c>
      <c r="C389">
        <v>114.06189999999999</v>
      </c>
      <c r="D389">
        <v>19.102399999999999</v>
      </c>
      <c r="E389">
        <v>14119.6</v>
      </c>
      <c r="G389" s="13">
        <v>44712</v>
      </c>
      <c r="H389" s="6">
        <f t="shared" si="21"/>
        <v>-6.8558892088321777E-4</v>
      </c>
      <c r="I389" s="6">
        <f t="shared" si="22"/>
        <v>-9.9233458754621751E-4</v>
      </c>
      <c r="J389" s="6">
        <f t="shared" si="23"/>
        <v>-2.1104540610570321E-3</v>
      </c>
      <c r="K389" s="6">
        <f t="shared" si="23"/>
        <v>-2.4867889337891746E-3</v>
      </c>
    </row>
    <row r="390" spans="1:11">
      <c r="A390" s="13">
        <v>44713</v>
      </c>
      <c r="B390">
        <v>72.81</v>
      </c>
      <c r="C390">
        <v>114.0716</v>
      </c>
      <c r="D390">
        <v>19.034199999999998</v>
      </c>
      <c r="E390">
        <v>14082.9</v>
      </c>
      <c r="G390" s="13">
        <v>44713</v>
      </c>
      <c r="H390" s="6">
        <f t="shared" si="21"/>
        <v>-9.6048298572992685E-4</v>
      </c>
      <c r="I390" s="6">
        <f t="shared" si="22"/>
        <v>8.5041543232300398E-5</v>
      </c>
      <c r="J390" s="6">
        <f t="shared" si="23"/>
        <v>-3.5702320127314335E-3</v>
      </c>
      <c r="K390" s="6">
        <f t="shared" si="23"/>
        <v>-2.5992237740446456E-3</v>
      </c>
    </row>
    <row r="391" spans="1:11">
      <c r="A391" s="13">
        <v>44714</v>
      </c>
      <c r="B391">
        <v>73.12</v>
      </c>
      <c r="C391">
        <v>114.23439999999999</v>
      </c>
      <c r="D391">
        <v>19.187999999999999</v>
      </c>
      <c r="E391">
        <v>14167.95</v>
      </c>
      <c r="G391" s="13">
        <v>44714</v>
      </c>
      <c r="H391" s="6">
        <f t="shared" ref="H391:H454" si="24">B391/B390 -1</f>
        <v>4.2576569152590338E-3</v>
      </c>
      <c r="I391" s="6">
        <f t="shared" ref="I391:I454" si="25">C391/C390 -1</f>
        <v>1.4271738101332421E-3</v>
      </c>
      <c r="J391" s="6">
        <f t="shared" ref="J391:K454" si="26">D391/D390 -1</f>
        <v>8.0801924956130922E-3</v>
      </c>
      <c r="K391" s="6">
        <f t="shared" si="26"/>
        <v>6.0392390771788484E-3</v>
      </c>
    </row>
    <row r="392" spans="1:11">
      <c r="A392" s="13">
        <v>44715</v>
      </c>
      <c r="B392">
        <v>72.38</v>
      </c>
      <c r="C392">
        <v>114.07989999999999</v>
      </c>
      <c r="D392">
        <v>18.946100000000001</v>
      </c>
      <c r="E392">
        <v>14077.9</v>
      </c>
      <c r="G392" s="13">
        <v>44715</v>
      </c>
      <c r="H392" s="6">
        <f t="shared" si="24"/>
        <v>-1.012035010940926E-2</v>
      </c>
      <c r="I392" s="6">
        <f t="shared" si="25"/>
        <v>-1.3524822645367696E-3</v>
      </c>
      <c r="J392" s="6">
        <f t="shared" si="26"/>
        <v>-1.2606837606837451E-2</v>
      </c>
      <c r="K392" s="6">
        <f t="shared" si="26"/>
        <v>-6.3558948189400555E-3</v>
      </c>
    </row>
    <row r="393" spans="1:11">
      <c r="A393" s="13">
        <v>44718</v>
      </c>
      <c r="B393">
        <v>72.180000000000007</v>
      </c>
      <c r="C393">
        <v>113.9344</v>
      </c>
      <c r="D393">
        <v>18.863600000000002</v>
      </c>
      <c r="E393">
        <v>14054.1</v>
      </c>
      <c r="G393" s="13">
        <v>44718</v>
      </c>
      <c r="H393" s="6">
        <f t="shared" si="24"/>
        <v>-2.7631942525557784E-3</v>
      </c>
      <c r="I393" s="6">
        <f t="shared" si="25"/>
        <v>-1.2754218753697755E-3</v>
      </c>
      <c r="J393" s="6">
        <f t="shared" si="26"/>
        <v>-4.3544581734499266E-3</v>
      </c>
      <c r="K393" s="6">
        <f t="shared" si="26"/>
        <v>-1.6905930572030936E-3</v>
      </c>
    </row>
    <row r="394" spans="1:11">
      <c r="A394" s="13">
        <v>44719</v>
      </c>
      <c r="B394">
        <v>71.62</v>
      </c>
      <c r="C394">
        <v>113.5667</v>
      </c>
      <c r="D394">
        <v>18.774799999999999</v>
      </c>
      <c r="E394">
        <v>13935.6</v>
      </c>
      <c r="G394" s="13">
        <v>44719</v>
      </c>
      <c r="H394" s="6">
        <f t="shared" si="24"/>
        <v>-7.758381823219751E-3</v>
      </c>
      <c r="I394" s="6">
        <f t="shared" si="25"/>
        <v>-3.2272957070033081E-3</v>
      </c>
      <c r="J394" s="6">
        <f t="shared" si="26"/>
        <v>-4.7074789541764472E-3</v>
      </c>
      <c r="K394" s="6">
        <f t="shared" si="26"/>
        <v>-8.4317032040471807E-3</v>
      </c>
    </row>
    <row r="395" spans="1:11">
      <c r="A395" s="13">
        <v>44720</v>
      </c>
      <c r="B395">
        <v>71.430000000000007</v>
      </c>
      <c r="C395">
        <v>113.5468</v>
      </c>
      <c r="D395">
        <v>18.653500000000001</v>
      </c>
      <c r="E395">
        <v>13886.9</v>
      </c>
      <c r="G395" s="13">
        <v>44720</v>
      </c>
      <c r="H395" s="6">
        <f t="shared" si="24"/>
        <v>-2.652890254118967E-3</v>
      </c>
      <c r="I395" s="6">
        <f t="shared" si="25"/>
        <v>-1.752274214184002E-4</v>
      </c>
      <c r="J395" s="6">
        <f t="shared" si="26"/>
        <v>-6.4607878645843719E-3</v>
      </c>
      <c r="K395" s="6">
        <f t="shared" si="26"/>
        <v>-3.4946468038692391E-3</v>
      </c>
    </row>
    <row r="396" spans="1:11">
      <c r="A396" s="13">
        <v>44721</v>
      </c>
      <c r="B396">
        <v>71.62</v>
      </c>
      <c r="C396">
        <v>113.721</v>
      </c>
      <c r="D396">
        <v>18.785</v>
      </c>
      <c r="E396">
        <v>13977.1</v>
      </c>
      <c r="G396" s="13">
        <v>44721</v>
      </c>
      <c r="H396" s="6">
        <f t="shared" si="24"/>
        <v>2.6599468010639615E-3</v>
      </c>
      <c r="I396" s="6">
        <f t="shared" si="25"/>
        <v>1.5341691707735361E-3</v>
      </c>
      <c r="J396" s="6">
        <f t="shared" si="26"/>
        <v>7.0496153536869777E-3</v>
      </c>
      <c r="K396" s="6">
        <f t="shared" si="26"/>
        <v>6.4953301312749012E-3</v>
      </c>
    </row>
    <row r="397" spans="1:11">
      <c r="A397" s="13">
        <v>44722</v>
      </c>
      <c r="B397">
        <v>70.95</v>
      </c>
      <c r="C397">
        <v>113.4246</v>
      </c>
      <c r="D397">
        <v>18.6433</v>
      </c>
      <c r="E397">
        <v>13781.75</v>
      </c>
      <c r="G397" s="13">
        <v>44722</v>
      </c>
      <c r="H397" s="6">
        <f t="shared" si="24"/>
        <v>-9.3549287908405443E-3</v>
      </c>
      <c r="I397" s="6">
        <f t="shared" si="25"/>
        <v>-2.6063787690928653E-3</v>
      </c>
      <c r="J397" s="6">
        <f t="shared" si="26"/>
        <v>-7.5432525951557583E-3</v>
      </c>
      <c r="K397" s="6">
        <f t="shared" si="26"/>
        <v>-1.3976432879495793E-2</v>
      </c>
    </row>
    <row r="398" spans="1:11">
      <c r="A398" s="13">
        <v>44725</v>
      </c>
      <c r="B398">
        <v>69.11</v>
      </c>
      <c r="C398">
        <v>112.494</v>
      </c>
      <c r="D398">
        <v>18.058199999999999</v>
      </c>
      <c r="E398">
        <v>13416.9</v>
      </c>
      <c r="G398" s="13">
        <v>44725</v>
      </c>
      <c r="H398" s="6">
        <f t="shared" si="24"/>
        <v>-2.5933756166314326E-2</v>
      </c>
      <c r="I398" s="6">
        <f t="shared" si="25"/>
        <v>-8.2045693791293894E-3</v>
      </c>
      <c r="J398" s="6">
        <f t="shared" si="26"/>
        <v>-3.1383928810886474E-2</v>
      </c>
      <c r="K398" s="6">
        <f t="shared" si="26"/>
        <v>-2.6473415930487798E-2</v>
      </c>
    </row>
    <row r="399" spans="1:11">
      <c r="A399" s="13">
        <v>44726</v>
      </c>
      <c r="B399">
        <v>69.099999999999994</v>
      </c>
      <c r="C399">
        <v>112.22199999999999</v>
      </c>
      <c r="D399">
        <v>18.170200000000001</v>
      </c>
      <c r="E399">
        <v>13388.3</v>
      </c>
      <c r="G399" s="13">
        <v>44726</v>
      </c>
      <c r="H399" s="6">
        <f t="shared" si="24"/>
        <v>-1.4469686007823057E-4</v>
      </c>
      <c r="I399" s="6">
        <f t="shared" si="25"/>
        <v>-2.4179067328036208E-3</v>
      </c>
      <c r="J399" s="6">
        <f t="shared" si="26"/>
        <v>6.2021685439301866E-3</v>
      </c>
      <c r="K399" s="6">
        <f t="shared" si="26"/>
        <v>-2.131639946634456E-3</v>
      </c>
    </row>
    <row r="400" spans="1:11">
      <c r="A400" s="13">
        <v>44727</v>
      </c>
      <c r="B400">
        <v>69.3</v>
      </c>
      <c r="C400">
        <v>112.27760000000001</v>
      </c>
      <c r="D400">
        <v>18.220700000000001</v>
      </c>
      <c r="E400">
        <v>13380.85</v>
      </c>
      <c r="G400" s="13">
        <v>44727</v>
      </c>
      <c r="H400" s="6">
        <f t="shared" si="24"/>
        <v>2.8943560057888007E-3</v>
      </c>
      <c r="I400" s="6">
        <f t="shared" si="25"/>
        <v>4.9544652563682234E-4</v>
      </c>
      <c r="J400" s="6">
        <f t="shared" si="26"/>
        <v>2.7792759573366244E-3</v>
      </c>
      <c r="K400" s="6">
        <f t="shared" si="26"/>
        <v>-5.5645601009823853E-4</v>
      </c>
    </row>
    <row r="401" spans="1:11">
      <c r="A401" s="13">
        <v>44728</v>
      </c>
      <c r="B401">
        <v>67.72</v>
      </c>
      <c r="C401">
        <v>111.738</v>
      </c>
      <c r="D401">
        <v>17.749400000000001</v>
      </c>
      <c r="E401">
        <v>13089.2</v>
      </c>
      <c r="G401" s="13">
        <v>44728</v>
      </c>
      <c r="H401" s="6">
        <f t="shared" si="24"/>
        <v>-2.2799422799422819E-2</v>
      </c>
      <c r="I401" s="6">
        <f t="shared" si="25"/>
        <v>-4.805945264237943E-3</v>
      </c>
      <c r="J401" s="6">
        <f t="shared" si="26"/>
        <v>-2.5866185163028854E-2</v>
      </c>
      <c r="K401" s="6">
        <f t="shared" si="26"/>
        <v>-2.1796074240425622E-2</v>
      </c>
    </row>
    <row r="402" spans="1:11">
      <c r="A402" s="13">
        <v>44729</v>
      </c>
      <c r="B402">
        <v>67.38</v>
      </c>
      <c r="C402">
        <v>111.5243</v>
      </c>
      <c r="D402">
        <v>17.654199999999999</v>
      </c>
      <c r="E402">
        <v>12994.75</v>
      </c>
      <c r="G402" s="13">
        <v>44729</v>
      </c>
      <c r="H402" s="6">
        <f t="shared" si="24"/>
        <v>-5.0206733608978427E-3</v>
      </c>
      <c r="I402" s="6">
        <f t="shared" si="25"/>
        <v>-1.9125096207198711E-3</v>
      </c>
      <c r="J402" s="6">
        <f t="shared" si="26"/>
        <v>-5.3635615851804763E-3</v>
      </c>
      <c r="K402" s="6">
        <f t="shared" si="26"/>
        <v>-7.2158726278153118E-3</v>
      </c>
    </row>
    <row r="403" spans="1:11">
      <c r="A403" s="13">
        <v>44732</v>
      </c>
      <c r="B403">
        <v>67.05</v>
      </c>
      <c r="C403">
        <v>111.5254</v>
      </c>
      <c r="D403">
        <v>17.485800000000001</v>
      </c>
      <c r="E403">
        <v>12950.75</v>
      </c>
      <c r="G403" s="13">
        <v>44732</v>
      </c>
      <c r="H403" s="6">
        <f t="shared" si="24"/>
        <v>-4.8975957257345604E-3</v>
      </c>
      <c r="I403" s="6">
        <f t="shared" si="25"/>
        <v>9.8633212672893933E-6</v>
      </c>
      <c r="J403" s="6">
        <f t="shared" si="26"/>
        <v>-9.5388066295838403E-3</v>
      </c>
      <c r="K403" s="6">
        <f t="shared" si="26"/>
        <v>-3.3859828007464232E-3</v>
      </c>
    </row>
    <row r="404" spans="1:11">
      <c r="A404" s="13">
        <v>44733</v>
      </c>
      <c r="B404">
        <v>68.47</v>
      </c>
      <c r="C404">
        <v>111.996</v>
      </c>
      <c r="D404">
        <v>17.9846</v>
      </c>
      <c r="E404">
        <v>13241.9</v>
      </c>
      <c r="G404" s="13">
        <v>44733</v>
      </c>
      <c r="H404" s="6">
        <f t="shared" si="24"/>
        <v>2.1178225205070955E-2</v>
      </c>
      <c r="I404" s="6">
        <f t="shared" si="25"/>
        <v>4.2196665512967968E-3</v>
      </c>
      <c r="J404" s="6">
        <f t="shared" si="26"/>
        <v>2.8526003957496826E-2</v>
      </c>
      <c r="K404" s="6">
        <f t="shared" si="26"/>
        <v>2.248132347547438E-2</v>
      </c>
    </row>
    <row r="405" spans="1:11">
      <c r="A405" s="13">
        <v>44734</v>
      </c>
      <c r="B405">
        <v>67.66</v>
      </c>
      <c r="C405">
        <v>111.866</v>
      </c>
      <c r="D405">
        <v>17.631799999999998</v>
      </c>
      <c r="E405">
        <v>13047.75</v>
      </c>
      <c r="G405" s="13">
        <v>44734</v>
      </c>
      <c r="H405" s="6">
        <f t="shared" si="24"/>
        <v>-1.1829998539506392E-2</v>
      </c>
      <c r="I405" s="6">
        <f t="shared" si="25"/>
        <v>-1.1607557412763869E-3</v>
      </c>
      <c r="J405" s="6">
        <f t="shared" si="26"/>
        <v>-1.9616783247889957E-2</v>
      </c>
      <c r="K405" s="6">
        <f t="shared" si="26"/>
        <v>-1.4661793247192634E-2</v>
      </c>
    </row>
    <row r="406" spans="1:11">
      <c r="A406" s="13">
        <v>44735</v>
      </c>
      <c r="B406">
        <v>68.66</v>
      </c>
      <c r="C406">
        <v>112.2711</v>
      </c>
      <c r="D406">
        <v>17.8352</v>
      </c>
      <c r="E406">
        <v>13178.8</v>
      </c>
      <c r="G406" s="13">
        <v>44735</v>
      </c>
      <c r="H406" s="6">
        <f t="shared" si="24"/>
        <v>1.4779781259237401E-2</v>
      </c>
      <c r="I406" s="6">
        <f t="shared" si="25"/>
        <v>3.6212969088016411E-3</v>
      </c>
      <c r="J406" s="6">
        <f t="shared" si="26"/>
        <v>1.1535974772853619E-2</v>
      </c>
      <c r="K406" s="6">
        <f t="shared" si="26"/>
        <v>1.0043877296851855E-2</v>
      </c>
    </row>
    <row r="407" spans="1:11">
      <c r="A407" s="13">
        <v>44736</v>
      </c>
      <c r="B407">
        <v>69.400000000000006</v>
      </c>
      <c r="C407">
        <v>112.4894</v>
      </c>
      <c r="D407">
        <v>18.107900000000001</v>
      </c>
      <c r="E407">
        <v>13322.5</v>
      </c>
      <c r="G407" s="13">
        <v>44736</v>
      </c>
      <c r="H407" s="6">
        <f t="shared" si="24"/>
        <v>1.0777745412176021E-2</v>
      </c>
      <c r="I407" s="6">
        <f t="shared" si="25"/>
        <v>1.9444006516369239E-3</v>
      </c>
      <c r="J407" s="6">
        <f t="shared" si="26"/>
        <v>1.5289988337669369E-2</v>
      </c>
      <c r="K407" s="6">
        <f t="shared" si="26"/>
        <v>1.0903875921935313E-2</v>
      </c>
    </row>
    <row r="408" spans="1:11">
      <c r="A408" s="13">
        <v>44739</v>
      </c>
      <c r="B408">
        <v>70.17</v>
      </c>
      <c r="C408">
        <v>112.774</v>
      </c>
      <c r="D408">
        <v>18.273499999999999</v>
      </c>
      <c r="E408">
        <v>13444.55</v>
      </c>
      <c r="G408" s="13">
        <v>44739</v>
      </c>
      <c r="H408" s="6">
        <f t="shared" si="24"/>
        <v>1.1095100864553231E-2</v>
      </c>
      <c r="I408" s="6">
        <f t="shared" si="25"/>
        <v>2.5300161615227079E-3</v>
      </c>
      <c r="J408" s="6">
        <f t="shared" si="26"/>
        <v>9.145179728184738E-3</v>
      </c>
      <c r="K408" s="6">
        <f t="shared" si="26"/>
        <v>9.1611934696940178E-3</v>
      </c>
    </row>
    <row r="409" spans="1:11">
      <c r="A409" s="13">
        <v>44740</v>
      </c>
      <c r="B409">
        <v>70.290000000000006</v>
      </c>
      <c r="C409">
        <v>112.72490000000001</v>
      </c>
      <c r="D409">
        <v>18.331399999999999</v>
      </c>
      <c r="E409">
        <v>13464.25</v>
      </c>
      <c r="G409" s="13">
        <v>44740</v>
      </c>
      <c r="H409" s="6">
        <f t="shared" si="24"/>
        <v>1.7101325352715246E-3</v>
      </c>
      <c r="I409" s="6">
        <f t="shared" si="25"/>
        <v>-4.3538404242104978E-4</v>
      </c>
      <c r="J409" s="6">
        <f t="shared" si="26"/>
        <v>3.1685227241633473E-3</v>
      </c>
      <c r="K409" s="6">
        <f t="shared" si="26"/>
        <v>1.4652777519514881E-3</v>
      </c>
    </row>
    <row r="410" spans="1:11">
      <c r="A410" s="13">
        <v>44741</v>
      </c>
      <c r="B410">
        <v>70.239999999999995</v>
      </c>
      <c r="C410">
        <v>112.7835</v>
      </c>
      <c r="D410">
        <v>18.293099999999999</v>
      </c>
      <c r="E410">
        <v>13417.85</v>
      </c>
      <c r="G410" s="13">
        <v>44741</v>
      </c>
      <c r="H410" s="6">
        <f t="shared" si="24"/>
        <v>-7.1133873950790516E-4</v>
      </c>
      <c r="I410" s="6">
        <f t="shared" si="25"/>
        <v>5.1984965167406472E-4</v>
      </c>
      <c r="J410" s="6">
        <f t="shared" si="26"/>
        <v>-2.0893112364576139E-3</v>
      </c>
      <c r="K410" s="6">
        <f t="shared" si="26"/>
        <v>-3.4461629871697097E-3</v>
      </c>
    </row>
    <row r="411" spans="1:11">
      <c r="A411" s="13">
        <v>44742</v>
      </c>
      <c r="B411">
        <v>69.97</v>
      </c>
      <c r="C411">
        <v>113.0314</v>
      </c>
      <c r="D411">
        <v>18.191199999999998</v>
      </c>
      <c r="E411">
        <v>13387.55</v>
      </c>
      <c r="G411" s="13">
        <v>44742</v>
      </c>
      <c r="H411" s="6">
        <f t="shared" si="24"/>
        <v>-3.8439635535306715E-3</v>
      </c>
      <c r="I411" s="6">
        <f t="shared" si="25"/>
        <v>2.1980165538399987E-3</v>
      </c>
      <c r="J411" s="6">
        <f t="shared" si="26"/>
        <v>-5.5704063280690441E-3</v>
      </c>
      <c r="K411" s="6">
        <f t="shared" si="26"/>
        <v>-2.2581859239745317E-3</v>
      </c>
    </row>
    <row r="412" spans="1:11">
      <c r="A412" s="13">
        <v>44743</v>
      </c>
      <c r="B412">
        <v>70.12</v>
      </c>
      <c r="C412">
        <v>113.0003</v>
      </c>
      <c r="D412">
        <v>18.191700000000001</v>
      </c>
      <c r="E412">
        <v>13394.45</v>
      </c>
      <c r="G412" s="13">
        <v>44743</v>
      </c>
      <c r="H412" s="6">
        <f t="shared" si="24"/>
        <v>2.1437759039588666E-3</v>
      </c>
      <c r="I412" s="6">
        <f t="shared" si="25"/>
        <v>-2.7514478277723686E-4</v>
      </c>
      <c r="J412" s="6">
        <f t="shared" si="26"/>
        <v>2.7485817318373407E-5</v>
      </c>
      <c r="K412" s="6">
        <f t="shared" si="26"/>
        <v>5.1540423751927911E-4</v>
      </c>
    </row>
    <row r="413" spans="1:11">
      <c r="A413" s="13">
        <v>44746</v>
      </c>
      <c r="B413">
        <v>70.75</v>
      </c>
      <c r="C413">
        <v>113.41379999999999</v>
      </c>
      <c r="D413">
        <v>18.345300000000002</v>
      </c>
      <c r="E413">
        <v>13472.65</v>
      </c>
      <c r="G413" s="13">
        <v>44746</v>
      </c>
      <c r="H413" s="6">
        <f t="shared" si="24"/>
        <v>8.9845978322873332E-3</v>
      </c>
      <c r="I413" s="6">
        <f t="shared" si="25"/>
        <v>3.6592823204895097E-3</v>
      </c>
      <c r="J413" s="6">
        <f t="shared" si="26"/>
        <v>8.4434110061182288E-3</v>
      </c>
      <c r="K413" s="6">
        <f t="shared" si="26"/>
        <v>5.8382389721114425E-3</v>
      </c>
    </row>
    <row r="414" spans="1:11">
      <c r="A414" s="13">
        <v>44747</v>
      </c>
      <c r="B414">
        <v>70.63</v>
      </c>
      <c r="C414">
        <v>113.3785</v>
      </c>
      <c r="D414">
        <v>18.347200000000001</v>
      </c>
      <c r="E414">
        <v>13461.85</v>
      </c>
      <c r="G414" s="13">
        <v>44747</v>
      </c>
      <c r="H414" s="6">
        <f t="shared" si="24"/>
        <v>-1.6961130742050301E-3</v>
      </c>
      <c r="I414" s="6">
        <f t="shared" si="25"/>
        <v>-3.1124960101847066E-4</v>
      </c>
      <c r="J414" s="6">
        <f t="shared" si="26"/>
        <v>1.035687614809877E-4</v>
      </c>
      <c r="K414" s="6">
        <f t="shared" si="26"/>
        <v>-8.0162403090699996E-4</v>
      </c>
    </row>
    <row r="415" spans="1:11">
      <c r="A415" s="13">
        <v>44748</v>
      </c>
      <c r="B415">
        <v>71.52</v>
      </c>
      <c r="C415">
        <v>113.99250000000001</v>
      </c>
      <c r="D415">
        <v>18.600000000000001</v>
      </c>
      <c r="E415">
        <v>13631.3</v>
      </c>
      <c r="G415" s="13">
        <v>44748</v>
      </c>
      <c r="H415" s="6">
        <f t="shared" si="24"/>
        <v>1.2600877813960132E-2</v>
      </c>
      <c r="I415" s="6">
        <f t="shared" si="25"/>
        <v>5.4154888272468504E-3</v>
      </c>
      <c r="J415" s="6">
        <f t="shared" si="26"/>
        <v>1.3778669224731921E-2</v>
      </c>
      <c r="K415" s="6">
        <f t="shared" si="26"/>
        <v>1.2587422976782392E-2</v>
      </c>
    </row>
    <row r="416" spans="1:11">
      <c r="A416" s="13">
        <v>44749</v>
      </c>
      <c r="B416">
        <v>72.489999999999995</v>
      </c>
      <c r="C416">
        <v>114.1874</v>
      </c>
      <c r="D416">
        <v>18.8705</v>
      </c>
      <c r="E416">
        <v>13765.6</v>
      </c>
      <c r="G416" s="13">
        <v>44749</v>
      </c>
      <c r="H416" s="6">
        <f t="shared" si="24"/>
        <v>1.3562639821029121E-2</v>
      </c>
      <c r="I416" s="6">
        <f t="shared" si="25"/>
        <v>1.7097616071231059E-3</v>
      </c>
      <c r="J416" s="6">
        <f t="shared" si="26"/>
        <v>1.4543010752688046E-2</v>
      </c>
      <c r="K416" s="6">
        <f t="shared" si="26"/>
        <v>9.8523251634108355E-3</v>
      </c>
    </row>
    <row r="417" spans="1:11">
      <c r="A417" s="13">
        <v>44750</v>
      </c>
      <c r="B417">
        <v>72.900000000000006</v>
      </c>
      <c r="C417">
        <v>114.16119999999999</v>
      </c>
      <c r="D417">
        <v>19.027999999999999</v>
      </c>
      <c r="E417">
        <v>13828.25</v>
      </c>
      <c r="G417" s="13">
        <v>44750</v>
      </c>
      <c r="H417" s="6">
        <f t="shared" si="24"/>
        <v>5.6559525451786996E-3</v>
      </c>
      <c r="I417" s="6">
        <f t="shared" si="25"/>
        <v>-2.2944738211050364E-4</v>
      </c>
      <c r="J417" s="6">
        <f t="shared" si="26"/>
        <v>8.3463607217613145E-3</v>
      </c>
      <c r="K417" s="6">
        <f t="shared" si="26"/>
        <v>4.5512000929854857E-3</v>
      </c>
    </row>
    <row r="418" spans="1:11">
      <c r="A418" s="13">
        <v>44753</v>
      </c>
      <c r="B418">
        <v>73.09</v>
      </c>
      <c r="C418">
        <v>114.2948</v>
      </c>
      <c r="D418">
        <v>19.153700000000001</v>
      </c>
      <c r="E418">
        <v>13886.85</v>
      </c>
      <c r="G418" s="13">
        <v>44753</v>
      </c>
      <c r="H418" s="6">
        <f t="shared" si="24"/>
        <v>2.6063100137174722E-3</v>
      </c>
      <c r="I418" s="6">
        <f t="shared" si="25"/>
        <v>1.170275014628519E-3</v>
      </c>
      <c r="J418" s="6">
        <f t="shared" si="26"/>
        <v>6.6060542358630236E-3</v>
      </c>
      <c r="K418" s="6">
        <f t="shared" si="26"/>
        <v>4.2377018060852922E-3</v>
      </c>
    </row>
    <row r="419" spans="1:11">
      <c r="A419" s="13">
        <v>44754</v>
      </c>
      <c r="B419">
        <v>72.459999999999994</v>
      </c>
      <c r="C419">
        <v>114.29559999999999</v>
      </c>
      <c r="D419">
        <v>19.023599999999998</v>
      </c>
      <c r="E419">
        <v>13779</v>
      </c>
      <c r="G419" s="13">
        <v>44754</v>
      </c>
      <c r="H419" s="6">
        <f t="shared" si="24"/>
        <v>-8.6195101929129603E-3</v>
      </c>
      <c r="I419" s="6">
        <f t="shared" si="25"/>
        <v>6.9994435443199166E-6</v>
      </c>
      <c r="J419" s="6">
        <f t="shared" si="26"/>
        <v>-6.792421307632579E-3</v>
      </c>
      <c r="K419" s="6">
        <f t="shared" si="26"/>
        <v>-7.7663400987265652E-3</v>
      </c>
    </row>
    <row r="420" spans="1:11">
      <c r="A420" s="13">
        <v>44755</v>
      </c>
      <c r="B420">
        <v>72.3</v>
      </c>
      <c r="C420">
        <v>114.24290000000001</v>
      </c>
      <c r="D420">
        <v>18.933700000000002</v>
      </c>
      <c r="E420">
        <v>13726.95</v>
      </c>
      <c r="G420" s="13">
        <v>44755</v>
      </c>
      <c r="H420" s="6">
        <f t="shared" si="24"/>
        <v>-2.208114821970697E-3</v>
      </c>
      <c r="I420" s="6">
        <f t="shared" si="25"/>
        <v>-4.6108511613729419E-4</v>
      </c>
      <c r="J420" s="6">
        <f t="shared" si="26"/>
        <v>-4.7257091191991174E-3</v>
      </c>
      <c r="K420" s="6">
        <f t="shared" si="26"/>
        <v>-3.7774874809491932E-3</v>
      </c>
    </row>
    <row r="421" spans="1:11">
      <c r="A421" s="13">
        <v>44756</v>
      </c>
      <c r="B421">
        <v>72.180000000000007</v>
      </c>
      <c r="C421">
        <v>114.1621</v>
      </c>
      <c r="D421">
        <v>18.852399999999999</v>
      </c>
      <c r="E421">
        <v>13702.65</v>
      </c>
      <c r="G421" s="13">
        <v>44756</v>
      </c>
      <c r="H421" s="6">
        <f t="shared" si="24"/>
        <v>-1.6597510373442814E-3</v>
      </c>
      <c r="I421" s="6">
        <f t="shared" si="25"/>
        <v>-7.0726495913542298E-4</v>
      </c>
      <c r="J421" s="6">
        <f t="shared" si="26"/>
        <v>-4.2939309273941628E-3</v>
      </c>
      <c r="K421" s="6">
        <f t="shared" si="26"/>
        <v>-1.7702402937288531E-3</v>
      </c>
    </row>
    <row r="422" spans="1:11">
      <c r="A422" s="13">
        <v>44757</v>
      </c>
      <c r="B422">
        <v>72.5</v>
      </c>
      <c r="C422">
        <v>114.24</v>
      </c>
      <c r="D422">
        <v>19.027699999999999</v>
      </c>
      <c r="E422">
        <v>13790.2</v>
      </c>
      <c r="G422" s="13">
        <v>44757</v>
      </c>
      <c r="H422" s="6">
        <f t="shared" si="24"/>
        <v>4.4333610418396674E-3</v>
      </c>
      <c r="I422" s="6">
        <f t="shared" si="25"/>
        <v>6.8236306094582311E-4</v>
      </c>
      <c r="J422" s="6">
        <f t="shared" si="26"/>
        <v>9.2985508476375323E-3</v>
      </c>
      <c r="K422" s="6">
        <f t="shared" si="26"/>
        <v>6.3892750672316367E-3</v>
      </c>
    </row>
    <row r="423" spans="1:11">
      <c r="A423" s="13">
        <v>44760</v>
      </c>
      <c r="B423">
        <v>73.58</v>
      </c>
      <c r="C423">
        <v>114.6532</v>
      </c>
      <c r="D423">
        <v>19.357199999999999</v>
      </c>
      <c r="E423">
        <v>13984.4</v>
      </c>
      <c r="G423" s="13">
        <v>44760</v>
      </c>
      <c r="H423" s="6">
        <f t="shared" si="24"/>
        <v>1.4896551724137952E-2</v>
      </c>
      <c r="I423" s="6">
        <f t="shared" si="25"/>
        <v>3.6169467787114939E-3</v>
      </c>
      <c r="J423" s="6">
        <f t="shared" si="26"/>
        <v>1.7316859105409366E-2</v>
      </c>
      <c r="K423" s="6">
        <f t="shared" si="26"/>
        <v>1.4082464358747382E-2</v>
      </c>
    </row>
    <row r="424" spans="1:11">
      <c r="A424" s="13">
        <v>44761</v>
      </c>
      <c r="B424">
        <v>74.09</v>
      </c>
      <c r="C424">
        <v>114.8847</v>
      </c>
      <c r="D424">
        <v>19.484200000000001</v>
      </c>
      <c r="E424">
        <v>14051.65</v>
      </c>
      <c r="G424" s="13">
        <v>44761</v>
      </c>
      <c r="H424" s="6">
        <f t="shared" si="24"/>
        <v>6.9312313128568892E-3</v>
      </c>
      <c r="I424" s="6">
        <f t="shared" si="25"/>
        <v>2.0191324795120202E-3</v>
      </c>
      <c r="J424" s="6">
        <f t="shared" si="26"/>
        <v>6.5608662409852858E-3</v>
      </c>
      <c r="K424" s="6">
        <f t="shared" si="26"/>
        <v>4.8089299505162941E-3</v>
      </c>
    </row>
    <row r="425" spans="1:11">
      <c r="A425" s="13">
        <v>44762</v>
      </c>
      <c r="B425">
        <v>74.430000000000007</v>
      </c>
      <c r="C425">
        <v>115.1135</v>
      </c>
      <c r="D425">
        <v>19.464600000000001</v>
      </c>
      <c r="E425">
        <v>14164.4</v>
      </c>
      <c r="G425" s="13">
        <v>44762</v>
      </c>
      <c r="H425" s="6">
        <f t="shared" si="24"/>
        <v>4.5890133621271367E-3</v>
      </c>
      <c r="I425" s="6">
        <f t="shared" si="25"/>
        <v>1.9915619747452595E-3</v>
      </c>
      <c r="J425" s="6">
        <f t="shared" si="26"/>
        <v>-1.0059432771168941E-3</v>
      </c>
      <c r="K425" s="6">
        <f t="shared" si="26"/>
        <v>8.023968715417773E-3</v>
      </c>
    </row>
    <row r="426" spans="1:11">
      <c r="A426" s="13">
        <v>44763</v>
      </c>
      <c r="B426">
        <v>75.06</v>
      </c>
      <c r="C426">
        <v>115.2608</v>
      </c>
      <c r="D426">
        <v>19.767099999999999</v>
      </c>
      <c r="E426">
        <v>14271.8</v>
      </c>
      <c r="G426" s="13">
        <v>44763</v>
      </c>
      <c r="H426" s="6">
        <f t="shared" si="24"/>
        <v>8.464328899637108E-3</v>
      </c>
      <c r="I426" s="6">
        <f t="shared" si="25"/>
        <v>1.2796066490898816E-3</v>
      </c>
      <c r="J426" s="6">
        <f t="shared" si="26"/>
        <v>1.5541033465881648E-2</v>
      </c>
      <c r="K426" s="6">
        <f t="shared" si="26"/>
        <v>7.5823896529327861E-3</v>
      </c>
    </row>
    <row r="427" spans="1:11">
      <c r="A427" s="13">
        <v>44764</v>
      </c>
      <c r="B427">
        <v>75.400000000000006</v>
      </c>
      <c r="C427">
        <v>115.4858</v>
      </c>
      <c r="D427">
        <v>19.825099999999999</v>
      </c>
      <c r="E427">
        <v>14336.6</v>
      </c>
      <c r="G427" s="13">
        <v>44764</v>
      </c>
      <c r="H427" s="6">
        <f t="shared" si="24"/>
        <v>4.5297095656808839E-3</v>
      </c>
      <c r="I427" s="6">
        <f t="shared" si="25"/>
        <v>1.9520947277824607E-3</v>
      </c>
      <c r="J427" s="6">
        <f t="shared" si="26"/>
        <v>2.9341683909120952E-3</v>
      </c>
      <c r="K427" s="6">
        <f t="shared" si="26"/>
        <v>4.5404223713898517E-3</v>
      </c>
    </row>
    <row r="428" spans="1:11">
      <c r="A428" s="13">
        <v>44767</v>
      </c>
      <c r="B428">
        <v>75.12</v>
      </c>
      <c r="C428">
        <v>115.4104</v>
      </c>
      <c r="D428">
        <v>19.798999999999999</v>
      </c>
      <c r="E428">
        <v>14279.5</v>
      </c>
      <c r="G428" s="13">
        <v>44767</v>
      </c>
      <c r="H428" s="6">
        <f t="shared" si="24"/>
        <v>-3.7135278514589531E-3</v>
      </c>
      <c r="I428" s="6">
        <f t="shared" si="25"/>
        <v>-6.5289412204794228E-4</v>
      </c>
      <c r="J428" s="6">
        <f t="shared" si="26"/>
        <v>-1.316512905357281E-3</v>
      </c>
      <c r="K428" s="6">
        <f t="shared" si="26"/>
        <v>-3.9828132193128196E-3</v>
      </c>
    </row>
    <row r="429" spans="1:11">
      <c r="A429" s="13">
        <v>44768</v>
      </c>
      <c r="B429">
        <v>74.459999999999994</v>
      </c>
      <c r="C429">
        <v>115.2032</v>
      </c>
      <c r="D429">
        <v>19.708300000000001</v>
      </c>
      <c r="E429">
        <v>14141.45</v>
      </c>
      <c r="G429" s="13">
        <v>44768</v>
      </c>
      <c r="H429" s="6">
        <f t="shared" si="24"/>
        <v>-8.7859424920129214E-3</v>
      </c>
      <c r="I429" s="6">
        <f t="shared" si="25"/>
        <v>-1.7953321364452268E-3</v>
      </c>
      <c r="J429" s="6">
        <f t="shared" si="26"/>
        <v>-4.5810394464366189E-3</v>
      </c>
      <c r="K429" s="6">
        <f t="shared" si="26"/>
        <v>-9.6677054518715666E-3</v>
      </c>
    </row>
    <row r="430" spans="1:11">
      <c r="A430" s="13">
        <v>44769</v>
      </c>
      <c r="B430">
        <v>75.239999999999995</v>
      </c>
      <c r="C430">
        <v>115.44799999999999</v>
      </c>
      <c r="D430">
        <v>19.885300000000001</v>
      </c>
      <c r="E430">
        <v>14262.55</v>
      </c>
      <c r="G430" s="13">
        <v>44769</v>
      </c>
      <c r="H430" s="6">
        <f t="shared" si="24"/>
        <v>1.0475423045930743E-2</v>
      </c>
      <c r="I430" s="6">
        <f t="shared" si="25"/>
        <v>2.1249409738617331E-3</v>
      </c>
      <c r="J430" s="6">
        <f t="shared" si="26"/>
        <v>8.9809877056874488E-3</v>
      </c>
      <c r="K430" s="6">
        <f t="shared" si="26"/>
        <v>8.5634782854657754E-3</v>
      </c>
    </row>
    <row r="431" spans="1:11">
      <c r="A431" s="13">
        <v>44770</v>
      </c>
      <c r="B431">
        <v>75.930000000000007</v>
      </c>
      <c r="C431">
        <v>115.8081</v>
      </c>
      <c r="D431">
        <v>19.959</v>
      </c>
      <c r="E431">
        <v>14469.1</v>
      </c>
      <c r="G431" s="13">
        <v>44770</v>
      </c>
      <c r="H431" s="6">
        <f t="shared" si="24"/>
        <v>9.1706539074962734E-3</v>
      </c>
      <c r="I431" s="6">
        <f t="shared" si="25"/>
        <v>3.1191532118357568E-3</v>
      </c>
      <c r="J431" s="6">
        <f t="shared" si="26"/>
        <v>3.7062553745730309E-3</v>
      </c>
      <c r="K431" s="6">
        <f t="shared" si="26"/>
        <v>1.4481982534680027E-2</v>
      </c>
    </row>
    <row r="432" spans="1:11">
      <c r="A432" s="13">
        <v>44771</v>
      </c>
      <c r="B432">
        <v>76.7</v>
      </c>
      <c r="C432">
        <v>116.05800000000001</v>
      </c>
      <c r="D432">
        <v>20.103200000000001</v>
      </c>
      <c r="E432">
        <v>14665.65</v>
      </c>
      <c r="G432" s="13">
        <v>44771</v>
      </c>
      <c r="H432" s="6">
        <f t="shared" si="24"/>
        <v>1.0140919267746629E-2</v>
      </c>
      <c r="I432" s="6">
        <f t="shared" si="25"/>
        <v>2.1578801482797783E-3</v>
      </c>
      <c r="J432" s="6">
        <f t="shared" si="26"/>
        <v>7.2248108622676721E-3</v>
      </c>
      <c r="K432" s="6">
        <f t="shared" si="26"/>
        <v>1.3584120643301834E-2</v>
      </c>
    </row>
    <row r="433" spans="1:11">
      <c r="A433" s="13">
        <v>44774</v>
      </c>
      <c r="B433">
        <v>77.7</v>
      </c>
      <c r="C433">
        <v>116.6631</v>
      </c>
      <c r="D433">
        <v>20.3962</v>
      </c>
      <c r="E433">
        <v>14846.85</v>
      </c>
      <c r="G433" s="13">
        <v>44774</v>
      </c>
      <c r="H433" s="6">
        <f t="shared" si="24"/>
        <v>1.3037809647979071E-2</v>
      </c>
      <c r="I433" s="6">
        <f t="shared" si="25"/>
        <v>5.2137724241327899E-3</v>
      </c>
      <c r="J433" s="6">
        <f t="shared" si="26"/>
        <v>1.4574794062636842E-2</v>
      </c>
      <c r="K433" s="6">
        <f t="shared" si="26"/>
        <v>1.2355401908541452E-2</v>
      </c>
    </row>
    <row r="434" spans="1:11">
      <c r="A434" s="13">
        <v>44775</v>
      </c>
      <c r="B434">
        <v>77.765000000000001</v>
      </c>
      <c r="C434">
        <v>116.98350000000001</v>
      </c>
      <c r="D434">
        <v>20.434200000000001</v>
      </c>
      <c r="E434">
        <v>14876.6</v>
      </c>
      <c r="G434" s="13">
        <v>44775</v>
      </c>
      <c r="H434" s="6">
        <f t="shared" si="24"/>
        <v>8.3655083655087559E-4</v>
      </c>
      <c r="I434" s="6">
        <f t="shared" si="25"/>
        <v>2.7463696747300759E-3</v>
      </c>
      <c r="J434" s="6">
        <f t="shared" si="26"/>
        <v>1.8630921446152193E-3</v>
      </c>
      <c r="K434" s="6">
        <f t="shared" si="26"/>
        <v>2.0037920501654316E-3</v>
      </c>
    </row>
    <row r="435" spans="1:11">
      <c r="A435" s="13">
        <v>44776</v>
      </c>
      <c r="B435">
        <v>77.59</v>
      </c>
      <c r="C435">
        <v>116.94370000000001</v>
      </c>
      <c r="D435">
        <v>20.4316</v>
      </c>
      <c r="E435">
        <v>14878.05</v>
      </c>
      <c r="G435" s="13">
        <v>44776</v>
      </c>
      <c r="H435" s="6">
        <f t="shared" si="24"/>
        <v>-2.2503697035941572E-3</v>
      </c>
      <c r="I435" s="6">
        <f t="shared" si="25"/>
        <v>-3.4021891976221408E-4</v>
      </c>
      <c r="J435" s="6">
        <f t="shared" si="26"/>
        <v>-1.2723767018041343E-4</v>
      </c>
      <c r="K435" s="6">
        <f t="shared" si="26"/>
        <v>9.7468507588960307E-5</v>
      </c>
    </row>
    <row r="436" spans="1:11">
      <c r="A436" s="13">
        <v>44777</v>
      </c>
      <c r="B436">
        <v>77.561000000000007</v>
      </c>
      <c r="C436">
        <v>117.0664</v>
      </c>
      <c r="D436">
        <v>20.2943</v>
      </c>
      <c r="E436">
        <v>14892.45</v>
      </c>
      <c r="G436" s="13">
        <v>44777</v>
      </c>
      <c r="H436" s="6">
        <f t="shared" si="24"/>
        <v>-3.7375950509077605E-4</v>
      </c>
      <c r="I436" s="6">
        <f t="shared" si="25"/>
        <v>1.0492228311571594E-3</v>
      </c>
      <c r="J436" s="6">
        <f t="shared" si="26"/>
        <v>-6.7199827717848715E-3</v>
      </c>
      <c r="K436" s="6">
        <f t="shared" si="26"/>
        <v>9.6786877312560193E-4</v>
      </c>
    </row>
    <row r="437" spans="1:11">
      <c r="A437" s="13">
        <v>44778</v>
      </c>
      <c r="B437">
        <v>77.603999999999999</v>
      </c>
      <c r="C437">
        <v>116.89319999999999</v>
      </c>
      <c r="D437">
        <v>20.412299999999998</v>
      </c>
      <c r="E437">
        <v>14900.4</v>
      </c>
      <c r="G437" s="13">
        <v>44778</v>
      </c>
      <c r="H437" s="6">
        <f t="shared" si="24"/>
        <v>5.544023413828203E-4</v>
      </c>
      <c r="I437" s="6">
        <f t="shared" si="25"/>
        <v>-1.479502231212404E-3</v>
      </c>
      <c r="J437" s="6">
        <f t="shared" si="26"/>
        <v>5.8144405079258998E-3</v>
      </c>
      <c r="K437" s="6">
        <f t="shared" si="26"/>
        <v>5.3382754348674233E-4</v>
      </c>
    </row>
    <row r="438" spans="1:11">
      <c r="A438" s="13">
        <v>44781</v>
      </c>
      <c r="B438">
        <v>77.903000000000006</v>
      </c>
      <c r="C438">
        <v>117.01009999999999</v>
      </c>
      <c r="D438">
        <v>20.579499999999999</v>
      </c>
      <c r="E438">
        <v>14993.35</v>
      </c>
      <c r="G438" s="13">
        <v>44781</v>
      </c>
      <c r="H438" s="6">
        <f t="shared" si="24"/>
        <v>3.8528941807123296E-3</v>
      </c>
      <c r="I438" s="6">
        <f t="shared" si="25"/>
        <v>1.0000581727593882E-3</v>
      </c>
      <c r="J438" s="6">
        <f t="shared" si="26"/>
        <v>8.1911396559917193E-3</v>
      </c>
      <c r="K438" s="6">
        <f t="shared" si="26"/>
        <v>6.238087568118944E-3</v>
      </c>
    </row>
    <row r="439" spans="1:11">
      <c r="A439" s="13">
        <v>44783</v>
      </c>
      <c r="B439">
        <v>77.831000000000003</v>
      </c>
      <c r="C439">
        <v>117.0295</v>
      </c>
      <c r="D439">
        <v>20.5898</v>
      </c>
      <c r="E439">
        <v>14985.8</v>
      </c>
      <c r="G439" s="13">
        <v>44783</v>
      </c>
      <c r="H439" s="6">
        <f t="shared" si="24"/>
        <v>-9.2422628140131913E-4</v>
      </c>
      <c r="I439" s="6">
        <f t="shared" si="25"/>
        <v>1.6579765336510732E-4</v>
      </c>
      <c r="J439" s="6">
        <f t="shared" si="26"/>
        <v>5.0049806846619305E-4</v>
      </c>
      <c r="K439" s="6">
        <f t="shared" si="26"/>
        <v>-5.0355657674905352E-4</v>
      </c>
    </row>
    <row r="440" spans="1:11">
      <c r="A440" s="13">
        <v>44784</v>
      </c>
      <c r="B440">
        <v>78.721000000000004</v>
      </c>
      <c r="C440">
        <v>117.37309999999999</v>
      </c>
      <c r="D440">
        <v>20.793700000000001</v>
      </c>
      <c r="E440">
        <v>15095.15</v>
      </c>
      <c r="G440" s="13">
        <v>44784</v>
      </c>
      <c r="H440" s="6">
        <f t="shared" si="24"/>
        <v>1.1435032313602544E-2</v>
      </c>
      <c r="I440" s="6">
        <f t="shared" si="25"/>
        <v>2.9360118602574925E-3</v>
      </c>
      <c r="J440" s="6">
        <f t="shared" si="26"/>
        <v>9.9029616606280957E-3</v>
      </c>
      <c r="K440" s="6">
        <f t="shared" si="26"/>
        <v>7.2969077393265636E-3</v>
      </c>
    </row>
    <row r="441" spans="1:11">
      <c r="A441" s="13">
        <v>44785</v>
      </c>
      <c r="B441">
        <v>78.893000000000001</v>
      </c>
      <c r="C441">
        <v>117.59310000000001</v>
      </c>
      <c r="D441">
        <v>20.717700000000001</v>
      </c>
      <c r="E441">
        <v>15140.55</v>
      </c>
      <c r="G441" s="13">
        <v>44785</v>
      </c>
      <c r="H441" s="6">
        <f t="shared" si="24"/>
        <v>2.1849315938566871E-3</v>
      </c>
      <c r="I441" s="6">
        <f t="shared" si="25"/>
        <v>1.8743647394505736E-3</v>
      </c>
      <c r="J441" s="6">
        <f t="shared" si="26"/>
        <v>-3.6549531829352944E-3</v>
      </c>
      <c r="K441" s="6">
        <f t="shared" si="26"/>
        <v>3.0075885300908656E-3</v>
      </c>
    </row>
    <row r="442" spans="1:11">
      <c r="A442" s="13">
        <v>44789</v>
      </c>
      <c r="B442">
        <v>79.597999999999999</v>
      </c>
      <c r="C442" s="1">
        <v>117.83154999999999</v>
      </c>
      <c r="D442">
        <v>20.907399999999999</v>
      </c>
      <c r="E442">
        <v>15280.5</v>
      </c>
      <c r="G442" s="13">
        <v>44789</v>
      </c>
      <c r="H442" s="6">
        <f t="shared" si="24"/>
        <v>8.9361540314096821E-3</v>
      </c>
      <c r="I442" s="6">
        <f t="shared" si="25"/>
        <v>2.0277550298444247E-3</v>
      </c>
      <c r="J442" s="6">
        <f t="shared" si="26"/>
        <v>9.1564218035784517E-3</v>
      </c>
      <c r="K442" s="6">
        <f t="shared" si="26"/>
        <v>9.2433894409384987E-3</v>
      </c>
    </row>
    <row r="443" spans="1:11">
      <c r="A443" s="13">
        <v>44790</v>
      </c>
      <c r="B443">
        <v>79.944000000000003</v>
      </c>
      <c r="C443">
        <v>118.07</v>
      </c>
      <c r="D443">
        <v>21.1051</v>
      </c>
      <c r="E443">
        <v>15379.05</v>
      </c>
      <c r="G443" s="13">
        <v>44790</v>
      </c>
      <c r="H443" s="6">
        <f t="shared" si="24"/>
        <v>4.34684288549958E-3</v>
      </c>
      <c r="I443" s="6">
        <f t="shared" si="25"/>
        <v>2.0236515602145566E-3</v>
      </c>
      <c r="J443" s="6">
        <f t="shared" si="26"/>
        <v>9.4559820924648985E-3</v>
      </c>
      <c r="K443" s="6">
        <f t="shared" si="26"/>
        <v>6.4493962893883428E-3</v>
      </c>
    </row>
    <row r="444" spans="1:11">
      <c r="A444" s="13">
        <v>44791</v>
      </c>
      <c r="B444">
        <v>80.052000000000007</v>
      </c>
      <c r="C444">
        <v>117.9974</v>
      </c>
      <c r="D444">
        <v>21.1829</v>
      </c>
      <c r="E444">
        <v>15404.6</v>
      </c>
      <c r="G444" s="13">
        <v>44791</v>
      </c>
      <c r="H444" s="6">
        <f t="shared" si="24"/>
        <v>1.3509456619633653E-3</v>
      </c>
      <c r="I444" s="6">
        <f t="shared" si="25"/>
        <v>-6.1488947234689117E-4</v>
      </c>
      <c r="J444" s="6">
        <f t="shared" si="26"/>
        <v>3.6863127869566359E-3</v>
      </c>
      <c r="K444" s="6">
        <f t="shared" si="26"/>
        <v>1.6613509937219995E-3</v>
      </c>
    </row>
    <row r="445" spans="1:11">
      <c r="A445" s="13">
        <v>44792</v>
      </c>
      <c r="B445">
        <v>79.117999999999995</v>
      </c>
      <c r="C445">
        <v>117.6711</v>
      </c>
      <c r="D445">
        <v>21.1143</v>
      </c>
      <c r="E445">
        <v>15236.65</v>
      </c>
      <c r="G445" s="13">
        <v>44792</v>
      </c>
      <c r="H445" s="6">
        <f t="shared" si="24"/>
        <v>-1.1667416179483525E-2</v>
      </c>
      <c r="I445" s="6">
        <f t="shared" si="25"/>
        <v>-2.7653151679613019E-3</v>
      </c>
      <c r="J445" s="6">
        <f t="shared" si="26"/>
        <v>-3.2384612116377332E-3</v>
      </c>
      <c r="K445" s="6">
        <f t="shared" si="26"/>
        <v>-1.0902587538787145E-2</v>
      </c>
    </row>
    <row r="446" spans="1:11">
      <c r="A446" s="13">
        <v>44795</v>
      </c>
      <c r="B446">
        <v>77.759</v>
      </c>
      <c r="C446">
        <v>117.4004</v>
      </c>
      <c r="D446">
        <v>20.8065</v>
      </c>
      <c r="E446">
        <v>15001.75</v>
      </c>
      <c r="G446" s="13">
        <v>44795</v>
      </c>
      <c r="H446" s="6">
        <f t="shared" si="24"/>
        <v>-1.7176875047397511E-2</v>
      </c>
      <c r="I446" s="6">
        <f t="shared" si="25"/>
        <v>-2.3004798969329388E-3</v>
      </c>
      <c r="J446" s="6">
        <f t="shared" si="26"/>
        <v>-1.4577797985251717E-2</v>
      </c>
      <c r="K446" s="6">
        <f t="shared" si="26"/>
        <v>-1.5416774684724022E-2</v>
      </c>
    </row>
    <row r="447" spans="1:11">
      <c r="A447" s="13">
        <v>44796</v>
      </c>
      <c r="B447">
        <v>78.409000000000006</v>
      </c>
      <c r="C447">
        <v>117.62260000000001</v>
      </c>
      <c r="D447">
        <v>20.955500000000001</v>
      </c>
      <c r="E447">
        <v>15090.5</v>
      </c>
      <c r="G447" s="13">
        <v>44796</v>
      </c>
      <c r="H447" s="6">
        <f t="shared" si="24"/>
        <v>8.3591609974409398E-3</v>
      </c>
      <c r="I447" s="6">
        <f t="shared" si="25"/>
        <v>1.8926681680813129E-3</v>
      </c>
      <c r="J447" s="6">
        <f t="shared" si="26"/>
        <v>7.1612236560689713E-3</v>
      </c>
      <c r="K447" s="6">
        <f t="shared" si="26"/>
        <v>5.9159764694118877E-3</v>
      </c>
    </row>
    <row r="448" spans="1:11">
      <c r="A448" s="13">
        <v>44797</v>
      </c>
      <c r="B448">
        <v>78.819999999999993</v>
      </c>
      <c r="C448">
        <v>117.6904</v>
      </c>
      <c r="D448">
        <v>21.108499999999999</v>
      </c>
      <c r="E448">
        <v>15140.4</v>
      </c>
      <c r="G448" s="13">
        <v>44797</v>
      </c>
      <c r="H448" s="6">
        <f t="shared" si="24"/>
        <v>5.2417452078203919E-3</v>
      </c>
      <c r="I448" s="6">
        <f t="shared" si="25"/>
        <v>5.7641983768408345E-4</v>
      </c>
      <c r="J448" s="6">
        <f t="shared" si="26"/>
        <v>7.3011858461977663E-3</v>
      </c>
      <c r="K448" s="6">
        <f t="shared" si="26"/>
        <v>3.306716145919486E-3</v>
      </c>
    </row>
    <row r="449" spans="1:11">
      <c r="A449" s="13">
        <v>44798</v>
      </c>
      <c r="B449">
        <v>78.748999999999995</v>
      </c>
      <c r="C449">
        <v>117.67440000000001</v>
      </c>
      <c r="D449">
        <v>21.034500000000001</v>
      </c>
      <c r="E449">
        <v>15100.65</v>
      </c>
      <c r="G449" s="13">
        <v>44798</v>
      </c>
      <c r="H449" s="6">
        <f t="shared" si="24"/>
        <v>-9.0078660238512853E-4</v>
      </c>
      <c r="I449" s="6">
        <f t="shared" si="25"/>
        <v>-1.3594991605081486E-4</v>
      </c>
      <c r="J449" s="6">
        <f t="shared" si="26"/>
        <v>-3.5056967572304476E-3</v>
      </c>
      <c r="K449" s="6">
        <f t="shared" si="26"/>
        <v>-2.6254260125228024E-3</v>
      </c>
    </row>
    <row r="450" spans="1:11">
      <c r="A450" s="13">
        <v>44799</v>
      </c>
      <c r="B450">
        <v>79.066999999999993</v>
      </c>
      <c r="C450">
        <v>117.9294</v>
      </c>
      <c r="D450">
        <v>21.169699999999999</v>
      </c>
      <c r="E450">
        <v>15147.55</v>
      </c>
      <c r="G450" s="13">
        <v>44799</v>
      </c>
      <c r="H450" s="6">
        <f t="shared" si="24"/>
        <v>4.0381465161463126E-3</v>
      </c>
      <c r="I450" s="6">
        <f t="shared" si="25"/>
        <v>2.1669963900388112E-3</v>
      </c>
      <c r="J450" s="6">
        <f t="shared" si="26"/>
        <v>6.4275357151344359E-3</v>
      </c>
      <c r="K450" s="6">
        <f t="shared" si="26"/>
        <v>3.1058265703793886E-3</v>
      </c>
    </row>
    <row r="451" spans="1:11">
      <c r="A451" s="13">
        <v>44802</v>
      </c>
      <c r="B451">
        <v>78.182000000000002</v>
      </c>
      <c r="C451">
        <v>117.7291</v>
      </c>
      <c r="D451">
        <v>21.063300000000002</v>
      </c>
      <c r="E451">
        <v>14972.75</v>
      </c>
      <c r="G451" s="13">
        <v>44802</v>
      </c>
      <c r="H451" s="6">
        <f t="shared" si="24"/>
        <v>-1.1193038815181966E-2</v>
      </c>
      <c r="I451" s="6">
        <f t="shared" si="25"/>
        <v>-1.6984738326489834E-3</v>
      </c>
      <c r="J451" s="6">
        <f t="shared" si="26"/>
        <v>-5.0260513847620869E-3</v>
      </c>
      <c r="K451" s="6">
        <f t="shared" si="26"/>
        <v>-1.1539819970886378E-2</v>
      </c>
    </row>
    <row r="452" spans="1:11">
      <c r="A452" s="13">
        <v>44803</v>
      </c>
      <c r="B452">
        <v>79.903999999999996</v>
      </c>
      <c r="C452">
        <v>118.43429999999999</v>
      </c>
      <c r="D452">
        <v>21.4054</v>
      </c>
      <c r="E452">
        <v>15325.05</v>
      </c>
      <c r="G452" s="13">
        <v>44803</v>
      </c>
      <c r="H452" s="6">
        <f t="shared" si="24"/>
        <v>2.2025530173185537E-2</v>
      </c>
      <c r="I452" s="6">
        <f t="shared" si="25"/>
        <v>5.9900228575602288E-3</v>
      </c>
      <c r="J452" s="6">
        <f t="shared" si="26"/>
        <v>1.6241519609937694E-2</v>
      </c>
      <c r="K452" s="6">
        <f t="shared" si="26"/>
        <v>2.3529411764705799E-2</v>
      </c>
    </row>
    <row r="453" spans="1:11">
      <c r="A453" s="13">
        <v>44805</v>
      </c>
      <c r="B453">
        <v>79.716999999999999</v>
      </c>
      <c r="C453">
        <v>118.3186</v>
      </c>
      <c r="D453">
        <v>21.4923</v>
      </c>
      <c r="E453">
        <v>15211.2</v>
      </c>
      <c r="G453" s="13">
        <v>44805</v>
      </c>
      <c r="H453" s="6">
        <f t="shared" si="24"/>
        <v>-2.3403083700440641E-3</v>
      </c>
      <c r="I453" s="6">
        <f t="shared" si="25"/>
        <v>-9.7691293822810277E-4</v>
      </c>
      <c r="J453" s="6">
        <f t="shared" si="26"/>
        <v>4.0597232474048894E-3</v>
      </c>
      <c r="K453" s="6">
        <f t="shared" si="26"/>
        <v>-7.4290132821751564E-3</v>
      </c>
    </row>
    <row r="454" spans="1:11">
      <c r="A454" s="13">
        <v>44806</v>
      </c>
      <c r="B454">
        <v>79.584000000000003</v>
      </c>
      <c r="C454">
        <v>118.2223</v>
      </c>
      <c r="D454">
        <v>21.679300000000001</v>
      </c>
      <c r="E454">
        <v>15201.6</v>
      </c>
      <c r="G454" s="13">
        <v>44806</v>
      </c>
      <c r="H454" s="6">
        <f t="shared" si="24"/>
        <v>-1.6684019719758192E-3</v>
      </c>
      <c r="I454" s="6">
        <f t="shared" si="25"/>
        <v>-8.1390415370030667E-4</v>
      </c>
      <c r="J454" s="6">
        <f t="shared" si="26"/>
        <v>8.7007905156730736E-3</v>
      </c>
      <c r="K454" s="6">
        <f t="shared" si="26"/>
        <v>-6.3111391606185396E-4</v>
      </c>
    </row>
    <row r="455" spans="1:11">
      <c r="A455" s="13">
        <v>44809</v>
      </c>
      <c r="B455">
        <v>80.182000000000002</v>
      </c>
      <c r="C455">
        <v>118.539</v>
      </c>
      <c r="D455">
        <v>21.872</v>
      </c>
      <c r="E455">
        <v>15294.4</v>
      </c>
      <c r="G455" s="13">
        <v>44809</v>
      </c>
      <c r="H455" s="6">
        <f t="shared" ref="H455:H518" si="27">B455/B454 -1</f>
        <v>7.5140731805387606E-3</v>
      </c>
      <c r="I455" s="6">
        <f t="shared" ref="I455:I518" si="28">C455/C454 -1</f>
        <v>2.6788516210562996E-3</v>
      </c>
      <c r="J455" s="6">
        <f t="shared" ref="J455:K518" si="29">D455/D454 -1</f>
        <v>8.8886633793525682E-3</v>
      </c>
      <c r="K455" s="6">
        <f t="shared" si="29"/>
        <v>6.1046205662560471E-3</v>
      </c>
    </row>
    <row r="456" spans="1:11">
      <c r="A456" s="13">
        <v>44810</v>
      </c>
      <c r="B456">
        <v>80.311000000000007</v>
      </c>
      <c r="C456">
        <v>118.6743</v>
      </c>
      <c r="D456">
        <v>21.837700000000002</v>
      </c>
      <c r="E456">
        <v>15313.05</v>
      </c>
      <c r="G456" s="13">
        <v>44810</v>
      </c>
      <c r="H456" s="6">
        <f t="shared" si="27"/>
        <v>1.6088398892519784E-3</v>
      </c>
      <c r="I456" s="6">
        <f t="shared" si="28"/>
        <v>1.1413965024169581E-3</v>
      </c>
      <c r="J456" s="6">
        <f t="shared" si="29"/>
        <v>-1.5682150694951158E-3</v>
      </c>
      <c r="K456" s="6">
        <f t="shared" si="29"/>
        <v>1.2194005649126538E-3</v>
      </c>
    </row>
    <row r="457" spans="1:11">
      <c r="A457" s="13">
        <v>44811</v>
      </c>
      <c r="B457">
        <v>80.337000000000003</v>
      </c>
      <c r="C457">
        <v>118.7436</v>
      </c>
      <c r="D457">
        <v>21.995999999999999</v>
      </c>
      <c r="E457">
        <v>15319.4</v>
      </c>
      <c r="G457" s="13">
        <v>44811</v>
      </c>
      <c r="H457" s="6">
        <f t="shared" si="27"/>
        <v>3.2374145509317387E-4</v>
      </c>
      <c r="I457" s="6">
        <f t="shared" si="28"/>
        <v>5.8395120089183017E-4</v>
      </c>
      <c r="J457" s="6">
        <f t="shared" si="29"/>
        <v>7.2489318930106794E-3</v>
      </c>
      <c r="K457" s="6">
        <f t="shared" si="29"/>
        <v>4.1467898295910466E-4</v>
      </c>
    </row>
    <row r="458" spans="1:11">
      <c r="A458" s="13">
        <v>44812</v>
      </c>
      <c r="B458">
        <v>81.070999999999998</v>
      </c>
      <c r="C458">
        <v>119.1378</v>
      </c>
      <c r="D458">
        <v>22.2026</v>
      </c>
      <c r="E458">
        <v>15440.7</v>
      </c>
      <c r="G458" s="13">
        <v>44812</v>
      </c>
      <c r="H458" s="6">
        <f t="shared" si="27"/>
        <v>9.1365124413407273E-3</v>
      </c>
      <c r="I458" s="6">
        <f t="shared" si="28"/>
        <v>3.3197578648449522E-3</v>
      </c>
      <c r="J458" s="6">
        <f t="shared" si="29"/>
        <v>9.3926168394253828E-3</v>
      </c>
      <c r="K458" s="6">
        <f t="shared" si="29"/>
        <v>7.9180646761622953E-3</v>
      </c>
    </row>
    <row r="459" spans="1:11">
      <c r="A459" s="13">
        <v>44813</v>
      </c>
      <c r="B459">
        <v>81.322000000000003</v>
      </c>
      <c r="C459">
        <v>119.2362</v>
      </c>
      <c r="D459">
        <v>22.2149</v>
      </c>
      <c r="E459">
        <v>15467.4</v>
      </c>
      <c r="G459" s="13">
        <v>44813</v>
      </c>
      <c r="H459" s="6">
        <f t="shared" si="27"/>
        <v>3.0960516090834389E-3</v>
      </c>
      <c r="I459" s="6">
        <f t="shared" si="28"/>
        <v>8.2593433822020224E-4</v>
      </c>
      <c r="J459" s="6">
        <f t="shared" si="29"/>
        <v>5.5398917243931756E-4</v>
      </c>
      <c r="K459" s="6">
        <f t="shared" si="29"/>
        <v>1.7291962151975149E-3</v>
      </c>
    </row>
    <row r="460" spans="1:11">
      <c r="A460" s="13">
        <v>44816</v>
      </c>
      <c r="B460">
        <v>82.11</v>
      </c>
      <c r="C460">
        <v>119.4316</v>
      </c>
      <c r="D460">
        <v>22.466100000000001</v>
      </c>
      <c r="E460">
        <v>15577.4</v>
      </c>
      <c r="G460" s="13">
        <v>44816</v>
      </c>
      <c r="H460" s="6">
        <f t="shared" si="27"/>
        <v>9.6898748186222683E-3</v>
      </c>
      <c r="I460" s="6">
        <f t="shared" si="28"/>
        <v>1.6387640666173375E-3</v>
      </c>
      <c r="J460" s="6">
        <f t="shared" si="29"/>
        <v>1.130772589568263E-2</v>
      </c>
      <c r="K460" s="6">
        <f t="shared" si="29"/>
        <v>7.1117317713385031E-3</v>
      </c>
    </row>
    <row r="461" spans="1:11">
      <c r="A461" s="13">
        <v>44817</v>
      </c>
      <c r="B461">
        <v>82.555999999999997</v>
      </c>
      <c r="C461">
        <v>119.37220000000001</v>
      </c>
      <c r="D461">
        <v>22.623100000000001</v>
      </c>
      <c r="E461">
        <v>15669.85</v>
      </c>
      <c r="G461" s="13">
        <v>44817</v>
      </c>
      <c r="H461" s="6">
        <f t="shared" si="27"/>
        <v>5.4317379125563559E-3</v>
      </c>
      <c r="I461" s="6">
        <f t="shared" si="28"/>
        <v>-4.9735580868037754E-4</v>
      </c>
      <c r="J461" s="6">
        <f t="shared" si="29"/>
        <v>6.9883068267300175E-3</v>
      </c>
      <c r="K461" s="6">
        <f t="shared" si="29"/>
        <v>5.9348800184884087E-3</v>
      </c>
    </row>
    <row r="462" spans="1:11">
      <c r="A462" s="13">
        <v>44818</v>
      </c>
      <c r="B462">
        <v>82.572000000000003</v>
      </c>
      <c r="C462">
        <v>119.3595</v>
      </c>
      <c r="D462">
        <v>22.767399999999999</v>
      </c>
      <c r="E462">
        <v>15630.7</v>
      </c>
      <c r="G462" s="13">
        <v>44818</v>
      </c>
      <c r="H462" s="6">
        <f t="shared" si="27"/>
        <v>1.938078395271603E-4</v>
      </c>
      <c r="I462" s="6">
        <f t="shared" si="28"/>
        <v>-1.063899299837967E-4</v>
      </c>
      <c r="J462" s="6">
        <f t="shared" si="29"/>
        <v>6.3784362001670925E-3</v>
      </c>
      <c r="K462" s="6">
        <f t="shared" si="29"/>
        <v>-2.4984285108026194E-3</v>
      </c>
    </row>
    <row r="463" spans="1:11">
      <c r="A463" s="13">
        <v>44819</v>
      </c>
      <c r="B463">
        <v>82.534999999999997</v>
      </c>
      <c r="C463">
        <v>119.18980000000001</v>
      </c>
      <c r="D463">
        <v>22.817399999999999</v>
      </c>
      <c r="E463">
        <v>15580.35</v>
      </c>
      <c r="G463" s="13">
        <v>44819</v>
      </c>
      <c r="H463" s="6">
        <f t="shared" si="27"/>
        <v>-4.4809378481813766E-4</v>
      </c>
      <c r="I463" s="6">
        <f t="shared" si="28"/>
        <v>-1.4217552855029236E-3</v>
      </c>
      <c r="J463" s="6">
        <f t="shared" si="29"/>
        <v>2.196122526068045E-3</v>
      </c>
      <c r="K463" s="6">
        <f t="shared" si="29"/>
        <v>-3.221224897157593E-3</v>
      </c>
    </row>
    <row r="464" spans="1:11">
      <c r="A464" s="13">
        <v>44820</v>
      </c>
      <c r="B464">
        <v>80.465999999999994</v>
      </c>
      <c r="C464">
        <v>118.51560000000001</v>
      </c>
      <c r="D464">
        <v>22.267499999999998</v>
      </c>
      <c r="E464">
        <v>15243.95</v>
      </c>
      <c r="G464" s="13">
        <v>44820</v>
      </c>
      <c r="H464" s="6">
        <f t="shared" si="27"/>
        <v>-2.5068152904828334E-2</v>
      </c>
      <c r="I464" s="6">
        <f t="shared" si="28"/>
        <v>-5.656524299898158E-3</v>
      </c>
      <c r="J464" s="6">
        <f t="shared" si="29"/>
        <v>-2.4100028925293948E-2</v>
      </c>
      <c r="K464" s="6">
        <f t="shared" si="29"/>
        <v>-2.1591299296870758E-2</v>
      </c>
    </row>
    <row r="465" spans="1:11">
      <c r="A465" s="13">
        <v>44823</v>
      </c>
      <c r="B465">
        <v>80.775000000000006</v>
      </c>
      <c r="C465">
        <v>118.70829999999999</v>
      </c>
      <c r="D465">
        <v>22.430299999999999</v>
      </c>
      <c r="E465">
        <v>15293.55</v>
      </c>
      <c r="G465" s="13">
        <v>44823</v>
      </c>
      <c r="H465" s="6">
        <f t="shared" si="27"/>
        <v>3.8401312355531569E-3</v>
      </c>
      <c r="I465" s="6">
        <f t="shared" si="28"/>
        <v>1.6259462889272047E-3</v>
      </c>
      <c r="J465" s="6">
        <f t="shared" si="29"/>
        <v>7.3111036263613371E-3</v>
      </c>
      <c r="K465" s="6">
        <f t="shared" si="29"/>
        <v>3.2537498483002913E-3</v>
      </c>
    </row>
    <row r="466" spans="1:11">
      <c r="A466" s="13">
        <v>44824</v>
      </c>
      <c r="B466">
        <v>81.941000000000003</v>
      </c>
      <c r="C466">
        <v>118.9355</v>
      </c>
      <c r="D466">
        <v>22.681999999999999</v>
      </c>
      <c r="E466">
        <v>15470.35</v>
      </c>
      <c r="G466" s="13">
        <v>44824</v>
      </c>
      <c r="H466" s="6">
        <f t="shared" si="27"/>
        <v>1.4435159393376695E-2</v>
      </c>
      <c r="I466" s="6">
        <f t="shared" si="28"/>
        <v>1.9139352513684038E-3</v>
      </c>
      <c r="J466" s="6">
        <f t="shared" si="29"/>
        <v>1.1221428157447644E-2</v>
      </c>
      <c r="K466" s="6">
        <f t="shared" si="29"/>
        <v>1.1560429069771283E-2</v>
      </c>
    </row>
    <row r="467" spans="1:11">
      <c r="A467" s="13">
        <v>44825</v>
      </c>
      <c r="B467">
        <v>81.22</v>
      </c>
      <c r="C467">
        <v>118.8892</v>
      </c>
      <c r="D467">
        <v>22.4557</v>
      </c>
      <c r="E467">
        <v>15361.25</v>
      </c>
      <c r="G467" s="13">
        <v>44825</v>
      </c>
      <c r="H467" s="6">
        <f t="shared" si="27"/>
        <v>-8.7990139246530985E-3</v>
      </c>
      <c r="I467" s="6">
        <f t="shared" si="28"/>
        <v>-3.892866301482556E-4</v>
      </c>
      <c r="J467" s="6">
        <f t="shared" si="29"/>
        <v>-9.9770743320694022E-3</v>
      </c>
      <c r="K467" s="6">
        <f t="shared" si="29"/>
        <v>-7.052199853267771E-3</v>
      </c>
    </row>
    <row r="468" spans="1:11">
      <c r="A468" s="13">
        <v>44826</v>
      </c>
      <c r="B468">
        <v>81.159000000000006</v>
      </c>
      <c r="C468">
        <v>118.6956</v>
      </c>
      <c r="D468">
        <v>22.368500000000001</v>
      </c>
      <c r="E468">
        <v>15335.3</v>
      </c>
      <c r="G468" s="13">
        <v>44826</v>
      </c>
      <c r="H468" s="6">
        <f t="shared" si="27"/>
        <v>-7.5104654026092454E-4</v>
      </c>
      <c r="I468" s="6">
        <f t="shared" si="28"/>
        <v>-1.6284069537014778E-3</v>
      </c>
      <c r="J468" s="6">
        <f t="shared" si="29"/>
        <v>-3.8832011471474637E-3</v>
      </c>
      <c r="K468" s="6">
        <f t="shared" si="29"/>
        <v>-1.6893156481406768E-3</v>
      </c>
    </row>
    <row r="469" spans="1:11">
      <c r="A469" s="13">
        <v>44827</v>
      </c>
      <c r="B469">
        <v>79.558999999999997</v>
      </c>
      <c r="C469">
        <v>118.06010000000001</v>
      </c>
      <c r="D469">
        <v>21.906700000000001</v>
      </c>
      <c r="E469">
        <v>15057.65</v>
      </c>
      <c r="G469" s="13">
        <v>44827</v>
      </c>
      <c r="H469" s="6">
        <f t="shared" si="27"/>
        <v>-1.9714387806651246E-2</v>
      </c>
      <c r="I469" s="6">
        <f t="shared" si="28"/>
        <v>-5.3540316574497426E-3</v>
      </c>
      <c r="J469" s="6">
        <f t="shared" si="29"/>
        <v>-2.0645103605516746E-2</v>
      </c>
      <c r="K469" s="6">
        <f t="shared" si="29"/>
        <v>-1.8105286495862516E-2</v>
      </c>
    </row>
    <row r="470" spans="1:11">
      <c r="A470" s="13">
        <v>44830</v>
      </c>
      <c r="B470">
        <v>77.822999999999993</v>
      </c>
      <c r="C470">
        <v>117.31659999999999</v>
      </c>
      <c r="D470">
        <v>21.259799999999998</v>
      </c>
      <c r="E470">
        <v>14725.7</v>
      </c>
      <c r="G470" s="13">
        <v>44830</v>
      </c>
      <c r="H470" s="6">
        <f t="shared" si="27"/>
        <v>-2.182028431729921E-2</v>
      </c>
      <c r="I470" s="6">
        <f t="shared" si="28"/>
        <v>-6.297639930848864E-3</v>
      </c>
      <c r="J470" s="6">
        <f t="shared" si="29"/>
        <v>-2.9529778560897002E-2</v>
      </c>
      <c r="K470" s="6">
        <f t="shared" si="29"/>
        <v>-2.2045272668709814E-2</v>
      </c>
    </row>
    <row r="471" spans="1:11">
      <c r="A471" s="13">
        <v>44831</v>
      </c>
      <c r="B471">
        <v>77.930000000000007</v>
      </c>
      <c r="C471">
        <v>117.4277</v>
      </c>
      <c r="D471">
        <v>21.296099999999999</v>
      </c>
      <c r="E471">
        <v>14727.3</v>
      </c>
      <c r="G471" s="13">
        <v>44831</v>
      </c>
      <c r="H471" s="6">
        <f t="shared" si="27"/>
        <v>1.3749148709252257E-3</v>
      </c>
      <c r="I471" s="6">
        <f t="shared" si="28"/>
        <v>9.4701005654784787E-4</v>
      </c>
      <c r="J471" s="6">
        <f t="shared" si="29"/>
        <v>1.7074478593401832E-3</v>
      </c>
      <c r="K471" s="6">
        <f t="shared" si="29"/>
        <v>1.0865357843758972E-4</v>
      </c>
    </row>
    <row r="472" spans="1:11">
      <c r="A472" s="13">
        <v>44832</v>
      </c>
      <c r="B472">
        <v>77.572000000000003</v>
      </c>
      <c r="C472">
        <v>117.2491</v>
      </c>
      <c r="D472">
        <v>21.125900000000001</v>
      </c>
      <c r="E472">
        <v>14620.6</v>
      </c>
      <c r="G472" s="13">
        <v>44832</v>
      </c>
      <c r="H472" s="6">
        <f t="shared" si="27"/>
        <v>-4.5938662902605953E-3</v>
      </c>
      <c r="I472" s="6">
        <f t="shared" si="28"/>
        <v>-1.5209358609595824E-3</v>
      </c>
      <c r="J472" s="6">
        <f t="shared" si="29"/>
        <v>-7.9920736660702429E-3</v>
      </c>
      <c r="K472" s="6">
        <f t="shared" si="29"/>
        <v>-7.2450483116388575E-3</v>
      </c>
    </row>
    <row r="473" spans="1:11">
      <c r="A473" s="13">
        <v>44833</v>
      </c>
      <c r="B473">
        <v>77.792000000000002</v>
      </c>
      <c r="C473">
        <v>117.4391</v>
      </c>
      <c r="D473">
        <v>21.153300000000002</v>
      </c>
      <c r="E473">
        <v>14602.5</v>
      </c>
      <c r="G473" s="13">
        <v>44833</v>
      </c>
      <c r="H473" s="6">
        <f t="shared" si="27"/>
        <v>2.8360748723765816E-3</v>
      </c>
      <c r="I473" s="6">
        <f t="shared" si="28"/>
        <v>1.6204815218197055E-3</v>
      </c>
      <c r="J473" s="6">
        <f t="shared" si="29"/>
        <v>1.2969861639031688E-3</v>
      </c>
      <c r="K473" s="6">
        <f t="shared" si="29"/>
        <v>-1.2379792894956498E-3</v>
      </c>
    </row>
    <row r="474" spans="1:11">
      <c r="A474" s="13">
        <v>44834</v>
      </c>
      <c r="B474">
        <v>79.149000000000001</v>
      </c>
      <c r="C474">
        <v>117.965</v>
      </c>
      <c r="D474">
        <v>21.4924</v>
      </c>
      <c r="E474">
        <v>14829.35</v>
      </c>
      <c r="G474" s="13">
        <v>44834</v>
      </c>
      <c r="H474" s="6">
        <f t="shared" si="27"/>
        <v>1.744395310571778E-2</v>
      </c>
      <c r="I474" s="6">
        <f t="shared" si="28"/>
        <v>4.4780656527512175E-3</v>
      </c>
      <c r="J474" s="6">
        <f t="shared" si="29"/>
        <v>1.6030595699016104E-2</v>
      </c>
      <c r="K474" s="6">
        <f t="shared" si="29"/>
        <v>1.5535011128231524E-2</v>
      </c>
    </row>
    <row r="475" spans="1:11">
      <c r="A475" s="13">
        <v>44837</v>
      </c>
      <c r="B475">
        <v>78.138999999999996</v>
      </c>
      <c r="C475">
        <v>117.4875</v>
      </c>
      <c r="D475">
        <v>21.046199999999999</v>
      </c>
      <c r="E475">
        <v>14638.5</v>
      </c>
      <c r="G475" s="13">
        <v>44837</v>
      </c>
      <c r="H475" s="6">
        <f t="shared" si="27"/>
        <v>-1.2760742397250779E-2</v>
      </c>
      <c r="I475" s="6">
        <f t="shared" si="28"/>
        <v>-4.0478107913364259E-3</v>
      </c>
      <c r="J475" s="6">
        <f t="shared" si="29"/>
        <v>-2.0760827083061928E-2</v>
      </c>
      <c r="K475" s="6">
        <f t="shared" si="29"/>
        <v>-1.2869748168328421E-2</v>
      </c>
    </row>
    <row r="476" spans="1:11">
      <c r="A476" s="13">
        <v>44838</v>
      </c>
      <c r="B476">
        <v>79.706000000000003</v>
      </c>
      <c r="C476">
        <v>118.2311</v>
      </c>
      <c r="D476">
        <v>21.552499999999998</v>
      </c>
      <c r="E476">
        <v>14965.8</v>
      </c>
      <c r="G476" s="13">
        <v>44838</v>
      </c>
      <c r="H476" s="6">
        <f t="shared" si="27"/>
        <v>2.0054006322067108E-2</v>
      </c>
      <c r="I476" s="6">
        <f t="shared" si="28"/>
        <v>6.3291839557400031E-3</v>
      </c>
      <c r="J476" s="6">
        <f t="shared" si="29"/>
        <v>2.4056599291083502E-2</v>
      </c>
      <c r="K476" s="6">
        <f t="shared" si="29"/>
        <v>2.2358848242647777E-2</v>
      </c>
    </row>
    <row r="477" spans="1:11">
      <c r="A477" s="13">
        <v>44840</v>
      </c>
      <c r="B477">
        <v>80.281999999999996</v>
      </c>
      <c r="C477">
        <v>118.3614</v>
      </c>
      <c r="D477">
        <v>21.690100000000001</v>
      </c>
      <c r="E477">
        <v>15053.05</v>
      </c>
      <c r="G477" s="13">
        <v>44840</v>
      </c>
      <c r="H477" s="6">
        <f t="shared" si="27"/>
        <v>7.2265575991767861E-3</v>
      </c>
      <c r="I477" s="6">
        <f t="shared" si="28"/>
        <v>1.1020788946394244E-3</v>
      </c>
      <c r="J477" s="6">
        <f t="shared" si="29"/>
        <v>6.3844101612342552E-3</v>
      </c>
      <c r="K477" s="6">
        <f t="shared" si="29"/>
        <v>5.8299589731254375E-3</v>
      </c>
    </row>
    <row r="478" spans="1:11">
      <c r="A478" s="13">
        <v>44841</v>
      </c>
      <c r="B478">
        <v>80.099999999999994</v>
      </c>
      <c r="C478">
        <v>118.2176</v>
      </c>
      <c r="D478">
        <v>21.674099999999999</v>
      </c>
      <c r="E478">
        <v>15036.7</v>
      </c>
      <c r="G478" s="13">
        <v>44841</v>
      </c>
      <c r="H478" s="6">
        <f t="shared" si="27"/>
        <v>-2.2670087940012129E-3</v>
      </c>
      <c r="I478" s="6">
        <f t="shared" si="28"/>
        <v>-1.2149231083782297E-3</v>
      </c>
      <c r="J478" s="6">
        <f t="shared" si="29"/>
        <v>-7.3766372676942193E-4</v>
      </c>
      <c r="K478" s="6">
        <f t="shared" si="29"/>
        <v>-1.0861586190172856E-3</v>
      </c>
    </row>
    <row r="479" spans="1:11">
      <c r="A479" s="13">
        <v>44844</v>
      </c>
      <c r="B479">
        <v>79.727999999999994</v>
      </c>
      <c r="C479">
        <v>117.9115</v>
      </c>
      <c r="D479">
        <v>21.554500000000001</v>
      </c>
      <c r="E479">
        <v>14951.65</v>
      </c>
      <c r="G479" s="13">
        <v>44844</v>
      </c>
      <c r="H479" s="6">
        <f t="shared" si="27"/>
        <v>-4.6441947565543096E-3</v>
      </c>
      <c r="I479" s="6">
        <f t="shared" si="28"/>
        <v>-2.589292964837675E-3</v>
      </c>
      <c r="J479" s="6">
        <f t="shared" si="29"/>
        <v>-5.5181068648755272E-3</v>
      </c>
      <c r="K479" s="6">
        <f t="shared" si="29"/>
        <v>-5.6561612587868737E-3</v>
      </c>
    </row>
    <row r="480" spans="1:11">
      <c r="A480" s="13">
        <v>44845</v>
      </c>
      <c r="B480">
        <v>78.635000000000005</v>
      </c>
      <c r="C480">
        <v>117.64019999999999</v>
      </c>
      <c r="D480">
        <v>21.179400000000001</v>
      </c>
      <c r="E480">
        <v>14721.9</v>
      </c>
      <c r="G480" s="13">
        <v>44845</v>
      </c>
      <c r="H480" s="6">
        <f t="shared" si="27"/>
        <v>-1.3709110977322747E-2</v>
      </c>
      <c r="I480" s="6">
        <f t="shared" si="28"/>
        <v>-2.3008782010237594E-3</v>
      </c>
      <c r="J480" s="6">
        <f t="shared" si="29"/>
        <v>-1.7402398571064071E-2</v>
      </c>
      <c r="K480" s="6">
        <f t="shared" si="29"/>
        <v>-1.5366197041798091E-2</v>
      </c>
    </row>
    <row r="481" spans="1:11">
      <c r="A481" s="13">
        <v>44846</v>
      </c>
      <c r="B481">
        <v>79.108999999999995</v>
      </c>
      <c r="C481">
        <v>117.8566</v>
      </c>
      <c r="D481">
        <v>21.341200000000001</v>
      </c>
      <c r="E481">
        <v>14829.95</v>
      </c>
      <c r="G481" s="13">
        <v>44846</v>
      </c>
      <c r="H481" s="6">
        <f t="shared" si="27"/>
        <v>6.0278501939339257E-3</v>
      </c>
      <c r="I481" s="6">
        <f t="shared" si="28"/>
        <v>1.8395072432724202E-3</v>
      </c>
      <c r="J481" s="6">
        <f t="shared" si="29"/>
        <v>7.6394987582273366E-3</v>
      </c>
      <c r="K481" s="6">
        <f t="shared" si="29"/>
        <v>7.3394059190730054E-3</v>
      </c>
    </row>
    <row r="482" spans="1:11">
      <c r="A482" s="13">
        <v>44847</v>
      </c>
      <c r="B482">
        <v>78.539000000000001</v>
      </c>
      <c r="C482">
        <v>117.4346</v>
      </c>
      <c r="D482">
        <v>21.111000000000001</v>
      </c>
      <c r="E482">
        <v>14730.3</v>
      </c>
      <c r="G482" s="13">
        <v>44847</v>
      </c>
      <c r="H482" s="6">
        <f t="shared" si="27"/>
        <v>-7.2052484546637485E-3</v>
      </c>
      <c r="I482" s="6">
        <f t="shared" si="28"/>
        <v>-3.5806225531704872E-3</v>
      </c>
      <c r="J482" s="6">
        <f t="shared" si="29"/>
        <v>-1.0786647423762452E-2</v>
      </c>
      <c r="K482" s="6">
        <f t="shared" si="29"/>
        <v>-6.7195101804120583E-3</v>
      </c>
    </row>
    <row r="483" spans="1:11">
      <c r="A483" s="13">
        <v>44848</v>
      </c>
      <c r="B483">
        <v>78.875</v>
      </c>
      <c r="C483">
        <v>117.4958</v>
      </c>
      <c r="D483">
        <v>21.170500000000001</v>
      </c>
      <c r="E483">
        <v>14815.1</v>
      </c>
      <c r="G483" s="13">
        <v>44848</v>
      </c>
      <c r="H483" s="6">
        <f t="shared" si="27"/>
        <v>4.2781293370173223E-3</v>
      </c>
      <c r="I483" s="6">
        <f t="shared" si="28"/>
        <v>5.2114112876444629E-4</v>
      </c>
      <c r="J483" s="6">
        <f t="shared" si="29"/>
        <v>2.8184358865046555E-3</v>
      </c>
      <c r="K483" s="6">
        <f t="shared" si="29"/>
        <v>5.7568413406381413E-3</v>
      </c>
    </row>
    <row r="484" spans="1:11">
      <c r="A484" s="13">
        <v>44851</v>
      </c>
      <c r="B484">
        <v>79.614999999999995</v>
      </c>
      <c r="C484">
        <v>117.9867</v>
      </c>
      <c r="D484">
        <v>21.3704</v>
      </c>
      <c r="E484">
        <v>14906.15</v>
      </c>
      <c r="G484" s="13">
        <v>44851</v>
      </c>
      <c r="H484" s="6">
        <f t="shared" si="27"/>
        <v>9.3819334389857456E-3</v>
      </c>
      <c r="I484" s="6">
        <f t="shared" si="28"/>
        <v>4.1780216824771621E-3</v>
      </c>
      <c r="J484" s="6">
        <f t="shared" si="29"/>
        <v>9.4423844500601817E-3</v>
      </c>
      <c r="K484" s="6">
        <f t="shared" si="29"/>
        <v>6.1457566941836017E-3</v>
      </c>
    </row>
    <row r="485" spans="1:11">
      <c r="A485" s="13">
        <v>44852</v>
      </c>
      <c r="B485">
        <v>80.438000000000002</v>
      </c>
      <c r="C485">
        <v>118.38849999999999</v>
      </c>
      <c r="D485">
        <v>21.657299999999999</v>
      </c>
      <c r="E485">
        <v>15056.55</v>
      </c>
      <c r="G485" s="13">
        <v>44852</v>
      </c>
      <c r="H485" s="6">
        <f t="shared" si="27"/>
        <v>1.0337248006029087E-2</v>
      </c>
      <c r="I485" s="6">
        <f t="shared" si="28"/>
        <v>3.4054685824758124E-3</v>
      </c>
      <c r="J485" s="6">
        <f t="shared" si="29"/>
        <v>1.3425111368996268E-2</v>
      </c>
      <c r="K485" s="6">
        <f t="shared" si="29"/>
        <v>1.0089795151665637E-2</v>
      </c>
    </row>
    <row r="486" spans="1:11">
      <c r="A486" s="13">
        <v>44853</v>
      </c>
      <c r="B486">
        <v>80.355999999999995</v>
      </c>
      <c r="C486">
        <v>118.3045</v>
      </c>
      <c r="D486">
        <v>21.518599999999999</v>
      </c>
      <c r="E486">
        <v>15068.6</v>
      </c>
      <c r="G486" s="13">
        <v>44853</v>
      </c>
      <c r="H486" s="6">
        <f t="shared" si="27"/>
        <v>-1.0194186827122698E-3</v>
      </c>
      <c r="I486" s="6">
        <f t="shared" si="28"/>
        <v>-7.0952837479987263E-4</v>
      </c>
      <c r="J486" s="6">
        <f t="shared" si="29"/>
        <v>-6.4043070927585211E-3</v>
      </c>
      <c r="K486" s="6">
        <f t="shared" si="29"/>
        <v>8.0031614148001751E-4</v>
      </c>
    </row>
    <row r="487" spans="1:11">
      <c r="A487" s="13">
        <v>44854</v>
      </c>
      <c r="B487">
        <v>80.471999999999994</v>
      </c>
      <c r="C487">
        <v>118.35550000000001</v>
      </c>
      <c r="D487">
        <v>21.601700000000001</v>
      </c>
      <c r="E487">
        <v>15112.1</v>
      </c>
      <c r="G487" s="13">
        <v>44854</v>
      </c>
      <c r="H487" s="6">
        <f t="shared" si="27"/>
        <v>1.4435760864155434E-3</v>
      </c>
      <c r="I487" s="6">
        <f t="shared" si="28"/>
        <v>4.3109095596527425E-4</v>
      </c>
      <c r="J487" s="6">
        <f t="shared" si="29"/>
        <v>3.8617753943102073E-3</v>
      </c>
      <c r="K487" s="6">
        <f t="shared" si="29"/>
        <v>2.8867977117981169E-3</v>
      </c>
    </row>
    <row r="488" spans="1:11">
      <c r="A488" s="13">
        <v>44855</v>
      </c>
      <c r="B488">
        <v>80.582999999999998</v>
      </c>
      <c r="C488">
        <v>118.37220000000001</v>
      </c>
      <c r="D488">
        <v>21.5566</v>
      </c>
      <c r="E488">
        <v>15081.1</v>
      </c>
      <c r="G488" s="13">
        <v>44855</v>
      </c>
      <c r="H488" s="6">
        <f t="shared" si="27"/>
        <v>1.3793617655830648E-3</v>
      </c>
      <c r="I488" s="6">
        <f t="shared" si="28"/>
        <v>1.4110032909320225E-4</v>
      </c>
      <c r="J488" s="6">
        <f t="shared" si="29"/>
        <v>-2.0877986454770348E-3</v>
      </c>
      <c r="K488" s="6">
        <f t="shared" si="29"/>
        <v>-2.0513363463714462E-3</v>
      </c>
    </row>
    <row r="489" spans="1:11">
      <c r="A489" s="13">
        <v>44859</v>
      </c>
      <c r="B489">
        <v>81.67</v>
      </c>
      <c r="C489">
        <v>118.9712</v>
      </c>
      <c r="D489">
        <v>21.684699999999999</v>
      </c>
      <c r="E489">
        <v>15158.1</v>
      </c>
      <c r="G489" s="13">
        <v>44859</v>
      </c>
      <c r="H489" s="6">
        <f t="shared" si="27"/>
        <v>1.3489197473412595E-2</v>
      </c>
      <c r="I489" s="6">
        <f t="shared" si="28"/>
        <v>5.0603097686787724E-3</v>
      </c>
      <c r="J489" s="6">
        <f t="shared" si="29"/>
        <v>5.9424955698021975E-3</v>
      </c>
      <c r="K489" s="6">
        <f t="shared" si="29"/>
        <v>5.1057283619895255E-3</v>
      </c>
    </row>
    <row r="490" spans="1:11">
      <c r="A490" s="13">
        <v>44861</v>
      </c>
      <c r="B490">
        <v>82.272000000000006</v>
      </c>
      <c r="C490">
        <v>119.1544</v>
      </c>
      <c r="D490">
        <v>21.8474</v>
      </c>
      <c r="E490">
        <v>15244.25</v>
      </c>
      <c r="G490" s="13">
        <v>44861</v>
      </c>
      <c r="H490" s="6">
        <f t="shared" si="27"/>
        <v>7.3711277090731109E-3</v>
      </c>
      <c r="I490" s="6">
        <f t="shared" si="28"/>
        <v>1.5398684723697542E-3</v>
      </c>
      <c r="J490" s="6">
        <f t="shared" si="29"/>
        <v>7.5029859762874018E-3</v>
      </c>
      <c r="K490" s="6">
        <f t="shared" si="29"/>
        <v>5.6834299813299793E-3</v>
      </c>
    </row>
    <row r="491" spans="1:11">
      <c r="A491" s="13">
        <v>44862</v>
      </c>
      <c r="B491">
        <v>82.085999999999999</v>
      </c>
      <c r="C491">
        <v>119.0981</v>
      </c>
      <c r="D491">
        <v>21.8353</v>
      </c>
      <c r="E491">
        <v>15241.6</v>
      </c>
      <c r="G491" s="13">
        <v>44862</v>
      </c>
      <c r="H491" s="6">
        <f t="shared" si="27"/>
        <v>-2.2607934655777262E-3</v>
      </c>
      <c r="I491" s="6">
        <f t="shared" si="28"/>
        <v>-4.7249618981748398E-4</v>
      </c>
      <c r="J491" s="6">
        <f t="shared" si="29"/>
        <v>-5.5384164706095973E-4</v>
      </c>
      <c r="K491" s="6">
        <f t="shared" si="29"/>
        <v>-1.738360365383107E-4</v>
      </c>
    </row>
    <row r="492" spans="1:11">
      <c r="A492" s="13">
        <v>44865</v>
      </c>
      <c r="B492">
        <v>83.257000000000005</v>
      </c>
      <c r="C492">
        <v>119.3627</v>
      </c>
      <c r="D492">
        <v>22.088200000000001</v>
      </c>
      <c r="E492">
        <v>15424</v>
      </c>
      <c r="G492" s="13">
        <v>44865</v>
      </c>
      <c r="H492" s="6">
        <f t="shared" si="27"/>
        <v>1.426552639914247E-2</v>
      </c>
      <c r="I492" s="6">
        <f t="shared" si="28"/>
        <v>2.2216979112177349E-3</v>
      </c>
      <c r="J492" s="6">
        <f t="shared" si="29"/>
        <v>1.1582162828081222E-2</v>
      </c>
      <c r="K492" s="6">
        <f t="shared" si="29"/>
        <v>1.1967247533067438E-2</v>
      </c>
    </row>
    <row r="493" spans="1:11">
      <c r="A493" s="13">
        <v>44866</v>
      </c>
      <c r="B493">
        <v>83.986000000000004</v>
      </c>
      <c r="C493">
        <v>119.5562</v>
      </c>
      <c r="D493">
        <v>22.186499999999999</v>
      </c>
      <c r="E493">
        <v>15537.4</v>
      </c>
      <c r="G493" s="13">
        <v>44866</v>
      </c>
      <c r="H493" s="6">
        <f t="shared" si="27"/>
        <v>8.7560205147916292E-3</v>
      </c>
      <c r="I493" s="6">
        <f t="shared" si="28"/>
        <v>1.6211094420619521E-3</v>
      </c>
      <c r="J493" s="6">
        <f t="shared" si="29"/>
        <v>4.4503400005431182E-3</v>
      </c>
      <c r="K493" s="6">
        <f t="shared" si="29"/>
        <v>7.3521784232364329E-3</v>
      </c>
    </row>
    <row r="494" spans="1:11">
      <c r="A494" s="13">
        <v>44867</v>
      </c>
      <c r="B494">
        <v>83.695999999999998</v>
      </c>
      <c r="C494">
        <v>119.5198</v>
      </c>
      <c r="D494">
        <v>22.096800000000002</v>
      </c>
      <c r="E494">
        <v>15497.55</v>
      </c>
      <c r="G494" s="13">
        <v>44867</v>
      </c>
      <c r="H494" s="6">
        <f t="shared" si="27"/>
        <v>-3.4529564451218908E-3</v>
      </c>
      <c r="I494" s="6">
        <f t="shared" si="28"/>
        <v>-3.0445932540512644E-4</v>
      </c>
      <c r="J494" s="6">
        <f t="shared" si="29"/>
        <v>-4.0429991210869654E-3</v>
      </c>
      <c r="K494" s="6">
        <f t="shared" si="29"/>
        <v>-2.5647791779834783E-3</v>
      </c>
    </row>
    <row r="495" spans="1:11">
      <c r="A495" s="13">
        <v>44868</v>
      </c>
      <c r="B495">
        <v>83.834000000000003</v>
      </c>
      <c r="C495">
        <v>119.3651</v>
      </c>
      <c r="D495">
        <v>22.171500000000002</v>
      </c>
      <c r="E495">
        <v>15484.7</v>
      </c>
      <c r="G495" s="13">
        <v>44868</v>
      </c>
      <c r="H495" s="6">
        <f t="shared" si="27"/>
        <v>1.6488243165744265E-3</v>
      </c>
      <c r="I495" s="6">
        <f t="shared" si="28"/>
        <v>-1.2943462087453561E-3</v>
      </c>
      <c r="J495" s="6">
        <f t="shared" si="29"/>
        <v>3.3805799934831793E-3</v>
      </c>
      <c r="K495" s="6">
        <f t="shared" si="29"/>
        <v>-8.2916331936333521E-4</v>
      </c>
    </row>
    <row r="496" spans="1:11">
      <c r="A496" s="13">
        <v>44869</v>
      </c>
      <c r="B496">
        <v>83.72</v>
      </c>
      <c r="C496">
        <v>119.31870000000001</v>
      </c>
      <c r="D496">
        <v>22.235900000000001</v>
      </c>
      <c r="E496">
        <v>15530.85</v>
      </c>
      <c r="G496" s="13">
        <v>44869</v>
      </c>
      <c r="H496" s="6">
        <f t="shared" si="27"/>
        <v>-1.359830140515883E-3</v>
      </c>
      <c r="I496" s="6">
        <f t="shared" si="28"/>
        <v>-3.8872333705575191E-4</v>
      </c>
      <c r="J496" s="6">
        <f t="shared" si="29"/>
        <v>2.9046298175585683E-3</v>
      </c>
      <c r="K496" s="6">
        <f t="shared" si="29"/>
        <v>2.9803612598242601E-3</v>
      </c>
    </row>
    <row r="497" spans="1:11">
      <c r="A497" s="13">
        <v>44872</v>
      </c>
      <c r="B497">
        <v>84.593999999999994</v>
      </c>
      <c r="C497">
        <v>119.7593</v>
      </c>
      <c r="D497">
        <v>22.3795</v>
      </c>
      <c r="E497">
        <v>15615.15</v>
      </c>
      <c r="G497" s="13">
        <v>44872</v>
      </c>
      <c r="H497" s="6">
        <f t="shared" si="27"/>
        <v>1.0439560439560402E-2</v>
      </c>
      <c r="I497" s="6">
        <f t="shared" si="28"/>
        <v>3.6926315824761247E-3</v>
      </c>
      <c r="J497" s="6">
        <f t="shared" si="29"/>
        <v>6.4580250855597043E-3</v>
      </c>
      <c r="K497" s="6">
        <f t="shared" si="29"/>
        <v>5.4279063927602511E-3</v>
      </c>
    </row>
    <row r="498" spans="1:11">
      <c r="A498" s="13">
        <v>44874</v>
      </c>
      <c r="B498">
        <v>84.070999999999998</v>
      </c>
      <c r="C498">
        <v>119.82640000000001</v>
      </c>
      <c r="D498">
        <v>22.4328</v>
      </c>
      <c r="E498">
        <v>15567.25</v>
      </c>
      <c r="G498" s="13">
        <v>44874</v>
      </c>
      <c r="H498" s="6">
        <f t="shared" si="27"/>
        <v>-6.1824715700876665E-3</v>
      </c>
      <c r="I498" s="6">
        <f t="shared" si="28"/>
        <v>5.6029051606021341E-4</v>
      </c>
      <c r="J498" s="6">
        <f t="shared" si="29"/>
        <v>2.3816439151902458E-3</v>
      </c>
      <c r="K498" s="6">
        <f t="shared" si="29"/>
        <v>-3.0675337732906094E-3</v>
      </c>
    </row>
    <row r="499" spans="1:11">
      <c r="A499" s="13">
        <v>44875</v>
      </c>
      <c r="B499">
        <v>83.319000000000003</v>
      </c>
      <c r="C499">
        <v>119.6399</v>
      </c>
      <c r="D499">
        <v>22.248200000000001</v>
      </c>
      <c r="E499">
        <v>15440</v>
      </c>
      <c r="G499" s="13">
        <v>44875</v>
      </c>
      <c r="H499" s="6">
        <f t="shared" si="27"/>
        <v>-8.9448204493820516E-3</v>
      </c>
      <c r="I499" s="6">
        <f t="shared" si="28"/>
        <v>-1.5564182851192099E-3</v>
      </c>
      <c r="J499" s="6">
        <f t="shared" si="29"/>
        <v>-8.2290217895224504E-3</v>
      </c>
      <c r="K499" s="6">
        <f t="shared" si="29"/>
        <v>-8.1742118871348524E-3</v>
      </c>
    </row>
    <row r="500" spans="1:11">
      <c r="A500" s="13">
        <v>44876</v>
      </c>
      <c r="B500">
        <v>83.878</v>
      </c>
      <c r="C500">
        <v>119.9495</v>
      </c>
      <c r="D500">
        <v>22.160599999999999</v>
      </c>
      <c r="E500">
        <v>15649.1</v>
      </c>
      <c r="G500" s="13">
        <v>44876</v>
      </c>
      <c r="H500" s="6">
        <f t="shared" si="27"/>
        <v>6.7091539744836837E-3</v>
      </c>
      <c r="I500" s="6">
        <f t="shared" si="28"/>
        <v>2.5877654528296823E-3</v>
      </c>
      <c r="J500" s="6">
        <f t="shared" si="29"/>
        <v>-3.9373971826934806E-3</v>
      </c>
      <c r="K500" s="6">
        <f t="shared" si="29"/>
        <v>1.3542746113989645E-2</v>
      </c>
    </row>
    <row r="501" spans="1:11">
      <c r="A501" s="13">
        <v>44879</v>
      </c>
      <c r="B501">
        <v>83.825000000000003</v>
      </c>
      <c r="C501">
        <v>119.94</v>
      </c>
      <c r="D501">
        <v>22.168299999999999</v>
      </c>
      <c r="E501">
        <v>15650.2</v>
      </c>
      <c r="G501" s="13">
        <v>44879</v>
      </c>
      <c r="H501" s="6">
        <f t="shared" si="27"/>
        <v>-6.3187009704568364E-4</v>
      </c>
      <c r="I501" s="6">
        <f t="shared" si="28"/>
        <v>-7.9199996665280104E-5</v>
      </c>
      <c r="J501" s="6">
        <f t="shared" si="29"/>
        <v>3.4746351633074823E-4</v>
      </c>
      <c r="K501" s="6">
        <f t="shared" si="29"/>
        <v>7.0291582263459773E-5</v>
      </c>
    </row>
    <row r="502" spans="1:11">
      <c r="A502" s="13">
        <v>44880</v>
      </c>
      <c r="B502">
        <v>84.302000000000007</v>
      </c>
      <c r="C502">
        <v>119.8891</v>
      </c>
      <c r="D502">
        <v>22.190999999999999</v>
      </c>
      <c r="E502">
        <v>15693.9</v>
      </c>
      <c r="G502" s="13">
        <v>44880</v>
      </c>
      <c r="H502" s="6">
        <f t="shared" si="27"/>
        <v>5.6904264837458474E-3</v>
      </c>
      <c r="I502" s="6">
        <f t="shared" si="28"/>
        <v>-4.2437885609469816E-4</v>
      </c>
      <c r="J502" s="6">
        <f t="shared" si="29"/>
        <v>1.0239846988717716E-3</v>
      </c>
      <c r="K502" s="6">
        <f t="shared" si="29"/>
        <v>2.7922965840692093E-3</v>
      </c>
    </row>
    <row r="503" spans="1:11">
      <c r="A503" s="13">
        <v>44881</v>
      </c>
      <c r="B503">
        <v>83.968000000000004</v>
      </c>
      <c r="C503">
        <v>119.79559999999999</v>
      </c>
      <c r="D503">
        <v>22.071000000000002</v>
      </c>
      <c r="E503">
        <v>15663.3</v>
      </c>
      <c r="G503" s="13">
        <v>44881</v>
      </c>
      <c r="H503" s="6">
        <f t="shared" si="27"/>
        <v>-3.961946335792832E-3</v>
      </c>
      <c r="I503" s="6">
        <f t="shared" si="28"/>
        <v>-7.7988741261725281E-4</v>
      </c>
      <c r="J503" s="6">
        <f t="shared" si="29"/>
        <v>-5.4075976747328669E-3</v>
      </c>
      <c r="K503" s="6">
        <f t="shared" si="29"/>
        <v>-1.9498021524286813E-3</v>
      </c>
    </row>
    <row r="504" spans="1:11">
      <c r="A504" s="13">
        <v>44882</v>
      </c>
      <c r="B504">
        <v>83.707999999999998</v>
      </c>
      <c r="C504">
        <v>119.7548</v>
      </c>
      <c r="D504">
        <v>22.106000000000002</v>
      </c>
      <c r="E504">
        <v>15597.25</v>
      </c>
      <c r="G504" s="13">
        <v>44882</v>
      </c>
      <c r="H504" s="6">
        <f t="shared" si="27"/>
        <v>-3.0964176829268997E-3</v>
      </c>
      <c r="I504" s="6">
        <f t="shared" si="28"/>
        <v>-3.4058012147353267E-4</v>
      </c>
      <c r="J504" s="6">
        <f t="shared" si="29"/>
        <v>1.5857913098635823E-3</v>
      </c>
      <c r="K504" s="6">
        <f t="shared" si="29"/>
        <v>-4.2168636238850699E-3</v>
      </c>
    </row>
    <row r="505" spans="1:11">
      <c r="A505" s="13">
        <v>44883</v>
      </c>
      <c r="B505">
        <v>83.441000000000003</v>
      </c>
      <c r="C505">
        <v>119.5855</v>
      </c>
      <c r="D505">
        <v>22.082899999999999</v>
      </c>
      <c r="E505">
        <v>15550.85</v>
      </c>
      <c r="G505" s="13">
        <v>44883</v>
      </c>
      <c r="H505" s="6">
        <f t="shared" si="27"/>
        <v>-3.1896592918239097E-3</v>
      </c>
      <c r="I505" s="6">
        <f t="shared" si="28"/>
        <v>-1.4137220386991611E-3</v>
      </c>
      <c r="J505" s="6">
        <f t="shared" si="29"/>
        <v>-1.044965167827927E-3</v>
      </c>
      <c r="K505" s="6">
        <f t="shared" si="29"/>
        <v>-2.9748833929057472E-3</v>
      </c>
    </row>
    <row r="506" spans="1:11">
      <c r="A506" s="13">
        <v>44886</v>
      </c>
      <c r="B506">
        <v>83.23</v>
      </c>
      <c r="C506">
        <v>119.3817</v>
      </c>
      <c r="D506">
        <v>22.041499999999999</v>
      </c>
      <c r="E506">
        <v>15453.8</v>
      </c>
      <c r="G506" s="13">
        <v>44886</v>
      </c>
      <c r="H506" s="6">
        <f t="shared" si="27"/>
        <v>-2.5287328771227413E-3</v>
      </c>
      <c r="I506" s="6">
        <f t="shared" si="28"/>
        <v>-1.7042199932265634E-3</v>
      </c>
      <c r="J506" s="6">
        <f t="shared" si="29"/>
        <v>-1.8747537687531235E-3</v>
      </c>
      <c r="K506" s="6">
        <f t="shared" si="29"/>
        <v>-6.2408164183952453E-3</v>
      </c>
    </row>
    <row r="507" spans="1:11">
      <c r="A507" s="13">
        <v>44887</v>
      </c>
      <c r="B507">
        <v>83.576999999999998</v>
      </c>
      <c r="C507">
        <v>119.596</v>
      </c>
      <c r="D507">
        <v>22.162500000000001</v>
      </c>
      <c r="E507">
        <v>15509.2</v>
      </c>
      <c r="G507" s="13">
        <v>44887</v>
      </c>
      <c r="H507" s="6">
        <f t="shared" si="27"/>
        <v>4.1691697705152908E-3</v>
      </c>
      <c r="I507" s="6">
        <f t="shared" si="28"/>
        <v>1.7950824958934408E-3</v>
      </c>
      <c r="J507" s="6">
        <f t="shared" si="29"/>
        <v>5.4896445341743316E-3</v>
      </c>
      <c r="K507" s="6">
        <f t="shared" si="29"/>
        <v>3.5848788000363285E-3</v>
      </c>
    </row>
    <row r="508" spans="1:11">
      <c r="A508" s="13">
        <v>44888</v>
      </c>
      <c r="B508">
        <v>83.822999999999993</v>
      </c>
      <c r="C508">
        <v>119.66240000000001</v>
      </c>
      <c r="D508">
        <v>22.185600000000001</v>
      </c>
      <c r="E508">
        <v>15538.15</v>
      </c>
      <c r="G508" s="13">
        <v>44888</v>
      </c>
      <c r="H508" s="6">
        <f t="shared" si="27"/>
        <v>2.9433935173552861E-3</v>
      </c>
      <c r="I508" s="6">
        <f t="shared" si="28"/>
        <v>5.5520251513430097E-4</v>
      </c>
      <c r="J508" s="6">
        <f t="shared" si="29"/>
        <v>1.0423011844331587E-3</v>
      </c>
      <c r="K508" s="6">
        <f t="shared" si="29"/>
        <v>1.8666339978850033E-3</v>
      </c>
    </row>
    <row r="509" spans="1:11">
      <c r="A509" s="13">
        <v>44889</v>
      </c>
      <c r="B509">
        <v>84.337000000000003</v>
      </c>
      <c r="C509">
        <v>120.01739999999999</v>
      </c>
      <c r="D509">
        <v>22.3887</v>
      </c>
      <c r="E509">
        <v>15680.8</v>
      </c>
      <c r="G509" s="13">
        <v>44889</v>
      </c>
      <c r="H509" s="6">
        <f t="shared" si="27"/>
        <v>6.1319685527838619E-3</v>
      </c>
      <c r="I509" s="6">
        <f t="shared" si="28"/>
        <v>2.9666795919185418E-3</v>
      </c>
      <c r="J509" s="6">
        <f t="shared" si="29"/>
        <v>9.1545867589788443E-3</v>
      </c>
      <c r="K509" s="6">
        <f t="shared" si="29"/>
        <v>9.1806296116332398E-3</v>
      </c>
    </row>
    <row r="510" spans="1:11">
      <c r="A510" s="13">
        <v>44890</v>
      </c>
      <c r="B510">
        <v>84.605999999999995</v>
      </c>
      <c r="C510">
        <v>120.0519</v>
      </c>
      <c r="D510">
        <v>22.464400000000001</v>
      </c>
      <c r="E510">
        <v>15727.25</v>
      </c>
      <c r="G510" s="13">
        <v>44890</v>
      </c>
      <c r="H510" s="6">
        <f t="shared" si="27"/>
        <v>3.1895846425649133E-3</v>
      </c>
      <c r="I510" s="6">
        <f t="shared" si="28"/>
        <v>2.8745831854393167E-4</v>
      </c>
      <c r="J510" s="6">
        <f t="shared" si="29"/>
        <v>3.3811699652057658E-3</v>
      </c>
      <c r="K510" s="6">
        <f t="shared" si="29"/>
        <v>2.9622213152391552E-3</v>
      </c>
    </row>
    <row r="511" spans="1:11">
      <c r="A511" s="13">
        <v>44893</v>
      </c>
      <c r="B511">
        <v>84.918999999999997</v>
      </c>
      <c r="C511">
        <v>120.34050000000001</v>
      </c>
      <c r="D511">
        <v>22.581</v>
      </c>
      <c r="E511">
        <v>15784.45</v>
      </c>
      <c r="G511" s="13">
        <v>44893</v>
      </c>
      <c r="H511" s="6">
        <f t="shared" si="27"/>
        <v>3.6995012174076969E-3</v>
      </c>
      <c r="I511" s="6">
        <f t="shared" si="28"/>
        <v>2.4039602871757104E-3</v>
      </c>
      <c r="J511" s="6">
        <f t="shared" si="29"/>
        <v>5.1904346432576354E-3</v>
      </c>
      <c r="K511" s="6">
        <f t="shared" si="29"/>
        <v>3.6369994754328339E-3</v>
      </c>
    </row>
    <row r="512" spans="1:11">
      <c r="A512" s="13">
        <v>44894</v>
      </c>
      <c r="B512">
        <v>84.929000000000002</v>
      </c>
      <c r="C512">
        <v>120.453</v>
      </c>
      <c r="D512">
        <v>22.559200000000001</v>
      </c>
      <c r="E512">
        <v>15812.45</v>
      </c>
      <c r="G512" s="13">
        <v>44894</v>
      </c>
      <c r="H512" s="6">
        <f t="shared" si="27"/>
        <v>1.1775927648716156E-4</v>
      </c>
      <c r="I512" s="6">
        <f t="shared" si="28"/>
        <v>9.3484737058591172E-4</v>
      </c>
      <c r="J512" s="6">
        <f t="shared" si="29"/>
        <v>-9.6541340064648651E-4</v>
      </c>
      <c r="K512" s="6">
        <f t="shared" si="29"/>
        <v>1.7738977284607049E-3</v>
      </c>
    </row>
    <row r="513" spans="1:11">
      <c r="A513" s="13">
        <v>44895</v>
      </c>
      <c r="B513">
        <v>85.5</v>
      </c>
      <c r="C513">
        <v>120.6224</v>
      </c>
      <c r="D513">
        <v>22.632100000000001</v>
      </c>
      <c r="E513">
        <v>15946.15</v>
      </c>
      <c r="G513" s="13">
        <v>44895</v>
      </c>
      <c r="H513" s="6">
        <f t="shared" si="27"/>
        <v>6.7232629608260375E-3</v>
      </c>
      <c r="I513" s="6">
        <f t="shared" si="28"/>
        <v>1.4063576664757882E-3</v>
      </c>
      <c r="J513" s="6">
        <f t="shared" si="29"/>
        <v>3.2314975708358507E-3</v>
      </c>
      <c r="K513" s="6">
        <f t="shared" si="29"/>
        <v>8.4553627047041502E-3</v>
      </c>
    </row>
    <row r="514" spans="1:11">
      <c r="A514" s="13">
        <v>44896</v>
      </c>
      <c r="B514">
        <v>85.98</v>
      </c>
      <c r="C514">
        <v>120.86750000000001</v>
      </c>
      <c r="D514">
        <v>22.7727</v>
      </c>
      <c r="E514">
        <v>16003.95</v>
      </c>
      <c r="G514" s="13">
        <v>44896</v>
      </c>
      <c r="H514" s="6">
        <f t="shared" si="27"/>
        <v>5.6140350877194045E-3</v>
      </c>
      <c r="I514" s="6">
        <f t="shared" si="28"/>
        <v>2.0319608961520963E-3</v>
      </c>
      <c r="J514" s="6">
        <f t="shared" si="29"/>
        <v>6.2124151095126479E-3</v>
      </c>
      <c r="K514" s="6">
        <f t="shared" si="29"/>
        <v>3.6246993788469073E-3</v>
      </c>
    </row>
    <row r="515" spans="1:11">
      <c r="A515" s="13">
        <v>44897</v>
      </c>
      <c r="B515">
        <v>85.902000000000001</v>
      </c>
      <c r="C515">
        <v>120.8246</v>
      </c>
      <c r="D515">
        <v>22.792100000000001</v>
      </c>
      <c r="E515">
        <v>15963.5</v>
      </c>
      <c r="G515" s="13">
        <v>44897</v>
      </c>
      <c r="H515" s="6">
        <f t="shared" si="27"/>
        <v>-9.0718771807396514E-4</v>
      </c>
      <c r="I515" s="6">
        <f t="shared" si="28"/>
        <v>-3.5493412207587838E-4</v>
      </c>
      <c r="J515" s="6">
        <f t="shared" si="29"/>
        <v>8.5189722782108568E-4</v>
      </c>
      <c r="K515" s="6">
        <f t="shared" si="29"/>
        <v>-2.527501023184997E-3</v>
      </c>
    </row>
    <row r="516" spans="1:11">
      <c r="A516" s="13">
        <v>44900</v>
      </c>
      <c r="B516">
        <v>86</v>
      </c>
      <c r="C516">
        <v>120.8321</v>
      </c>
      <c r="D516">
        <v>22.860800000000001</v>
      </c>
      <c r="E516">
        <v>15967.2</v>
      </c>
      <c r="G516" s="13">
        <v>44900</v>
      </c>
      <c r="H516" s="6">
        <f t="shared" si="27"/>
        <v>1.1408349048915856E-3</v>
      </c>
      <c r="I516" s="6">
        <f t="shared" si="28"/>
        <v>6.2073451929434142E-5</v>
      </c>
      <c r="J516" s="6">
        <f t="shared" si="29"/>
        <v>3.0142022893897558E-3</v>
      </c>
      <c r="K516" s="6">
        <f t="shared" si="29"/>
        <v>2.3177874526258968E-4</v>
      </c>
    </row>
    <row r="517" spans="1:11">
      <c r="A517" s="13">
        <v>44901</v>
      </c>
      <c r="B517">
        <v>85.67</v>
      </c>
      <c r="C517">
        <v>120.77500000000001</v>
      </c>
      <c r="D517">
        <v>22.745899999999999</v>
      </c>
      <c r="E517">
        <v>15922.85</v>
      </c>
      <c r="G517" s="13">
        <v>44901</v>
      </c>
      <c r="H517" s="6">
        <f t="shared" si="27"/>
        <v>-3.8372093023255616E-3</v>
      </c>
      <c r="I517" s="6">
        <f t="shared" si="28"/>
        <v>-4.7255654747369036E-4</v>
      </c>
      <c r="J517" s="6">
        <f t="shared" si="29"/>
        <v>-5.0260708286674616E-3</v>
      </c>
      <c r="K517" s="6">
        <f t="shared" si="29"/>
        <v>-2.7775690164838496E-3</v>
      </c>
    </row>
    <row r="518" spans="1:11">
      <c r="A518" s="13">
        <v>44902</v>
      </c>
      <c r="B518">
        <v>85.290999999999997</v>
      </c>
      <c r="C518">
        <v>120.70829999999999</v>
      </c>
      <c r="D518">
        <v>22.6585</v>
      </c>
      <c r="E518">
        <v>15862</v>
      </c>
      <c r="G518" s="13">
        <v>44902</v>
      </c>
      <c r="H518" s="6">
        <f t="shared" si="27"/>
        <v>-4.4239523753940579E-3</v>
      </c>
      <c r="I518" s="6">
        <f t="shared" si="28"/>
        <v>-5.5226661146767775E-4</v>
      </c>
      <c r="J518" s="6">
        <f t="shared" si="29"/>
        <v>-3.8424507273837616E-3</v>
      </c>
      <c r="K518" s="6">
        <f t="shared" si="29"/>
        <v>-3.8215520462731023E-3</v>
      </c>
    </row>
    <row r="519" spans="1:11">
      <c r="A519" s="13">
        <v>44903</v>
      </c>
      <c r="B519">
        <v>86.043000000000006</v>
      </c>
      <c r="C519">
        <v>120.86190000000001</v>
      </c>
      <c r="D519">
        <v>22.815300000000001</v>
      </c>
      <c r="E519">
        <v>15911.1</v>
      </c>
      <c r="G519" s="13">
        <v>44903</v>
      </c>
      <c r="H519" s="6">
        <f t="shared" ref="H519:H582" si="30">B519/B518 -1</f>
        <v>8.8168739960841069E-3</v>
      </c>
      <c r="I519" s="6">
        <f t="shared" ref="I519:I582" si="31">C519/C518 -1</f>
        <v>1.2724891328932397E-3</v>
      </c>
      <c r="J519" s="6">
        <f t="shared" ref="J519:K582" si="32">D519/D518 -1</f>
        <v>6.9201403446830234E-3</v>
      </c>
      <c r="K519" s="6">
        <f t="shared" si="32"/>
        <v>3.0954482410794348E-3</v>
      </c>
    </row>
    <row r="520" spans="1:11">
      <c r="A520" s="13">
        <v>44904</v>
      </c>
      <c r="B520">
        <v>85.486999999999995</v>
      </c>
      <c r="C520">
        <v>120.6215</v>
      </c>
      <c r="D520">
        <v>22.587299999999999</v>
      </c>
      <c r="E520">
        <v>15812.75</v>
      </c>
      <c r="G520" s="13">
        <v>44904</v>
      </c>
      <c r="H520" s="6">
        <f t="shared" si="30"/>
        <v>-6.4618853364016848E-3</v>
      </c>
      <c r="I520" s="6">
        <f t="shared" si="31"/>
        <v>-1.9890470032326579E-3</v>
      </c>
      <c r="J520" s="6">
        <f t="shared" si="32"/>
        <v>-9.9932939737807924E-3</v>
      </c>
      <c r="K520" s="6">
        <f t="shared" si="32"/>
        <v>-6.1812194002929255E-3</v>
      </c>
    </row>
    <row r="521" spans="1:11">
      <c r="A521" s="13">
        <v>44907</v>
      </c>
      <c r="B521">
        <v>85.704999999999998</v>
      </c>
      <c r="C521">
        <v>120.74460000000001</v>
      </c>
      <c r="D521">
        <v>22.6723</v>
      </c>
      <c r="E521">
        <v>15828</v>
      </c>
      <c r="G521" s="13">
        <v>44907</v>
      </c>
      <c r="H521" s="6">
        <f t="shared" si="30"/>
        <v>2.5500953361330403E-3</v>
      </c>
      <c r="I521" s="6">
        <f t="shared" si="31"/>
        <v>1.0205477464630963E-3</v>
      </c>
      <c r="J521" s="6">
        <f t="shared" si="32"/>
        <v>3.7631766523666954E-3</v>
      </c>
      <c r="K521" s="6">
        <f t="shared" si="32"/>
        <v>9.6441162985572149E-4</v>
      </c>
    </row>
    <row r="522" spans="1:11">
      <c r="A522" s="13">
        <v>44908</v>
      </c>
      <c r="B522">
        <v>86.287000000000006</v>
      </c>
      <c r="C522">
        <v>120.7692</v>
      </c>
      <c r="D522">
        <v>22.752600000000001</v>
      </c>
      <c r="E522">
        <v>15904.5</v>
      </c>
      <c r="G522" s="13">
        <v>44908</v>
      </c>
      <c r="H522" s="6">
        <f t="shared" si="30"/>
        <v>6.790735663030345E-3</v>
      </c>
      <c r="I522" s="6">
        <f t="shared" si="31"/>
        <v>2.0373581924149065E-4</v>
      </c>
      <c r="J522" s="6">
        <f t="shared" si="32"/>
        <v>3.5417668255977031E-3</v>
      </c>
      <c r="K522" s="6">
        <f t="shared" si="32"/>
        <v>4.8332069749810191E-3</v>
      </c>
    </row>
    <row r="523" spans="1:11">
      <c r="A523" s="13">
        <v>44909</v>
      </c>
      <c r="B523">
        <v>86.575000000000003</v>
      </c>
      <c r="C523">
        <v>120.8488</v>
      </c>
      <c r="D523">
        <v>22.9603</v>
      </c>
      <c r="E523">
        <v>15963.8</v>
      </c>
      <c r="G523" s="13">
        <v>44909</v>
      </c>
      <c r="H523" s="6">
        <f t="shared" si="30"/>
        <v>3.3376986104511897E-3</v>
      </c>
      <c r="I523" s="6">
        <f t="shared" si="31"/>
        <v>6.5910844818040104E-4</v>
      </c>
      <c r="J523" s="6">
        <f t="shared" si="32"/>
        <v>9.1286270580064333E-3</v>
      </c>
      <c r="K523" s="6">
        <f t="shared" si="32"/>
        <v>3.7285045113018001E-3</v>
      </c>
    </row>
    <row r="524" spans="1:11">
      <c r="A524" s="13">
        <v>44910</v>
      </c>
      <c r="B524">
        <v>85.656999999999996</v>
      </c>
      <c r="C524">
        <v>120.5728</v>
      </c>
      <c r="D524">
        <v>22.7181</v>
      </c>
      <c r="E524">
        <v>15783.8</v>
      </c>
      <c r="G524" s="13">
        <v>44910</v>
      </c>
      <c r="H524" s="6">
        <f t="shared" si="30"/>
        <v>-1.0603522956973754E-2</v>
      </c>
      <c r="I524" s="6">
        <f t="shared" si="31"/>
        <v>-2.2838455987977957E-3</v>
      </c>
      <c r="J524" s="6">
        <f t="shared" si="32"/>
        <v>-1.0548642657108198E-2</v>
      </c>
      <c r="K524" s="6">
        <f t="shared" si="32"/>
        <v>-1.1275510843282932E-2</v>
      </c>
    </row>
    <row r="525" spans="1:11">
      <c r="A525" s="13">
        <v>44911</v>
      </c>
      <c r="B525">
        <v>84.754000000000005</v>
      </c>
      <c r="C525">
        <v>120.2152</v>
      </c>
      <c r="D525">
        <v>22.4435</v>
      </c>
      <c r="E525">
        <v>15636.35</v>
      </c>
      <c r="G525" s="13">
        <v>44911</v>
      </c>
      <c r="H525" s="6">
        <f t="shared" si="30"/>
        <v>-1.0542045600476224E-2</v>
      </c>
      <c r="I525" s="6">
        <f t="shared" si="31"/>
        <v>-2.9658430425436588E-3</v>
      </c>
      <c r="J525" s="6">
        <f t="shared" si="32"/>
        <v>-1.2087278425572556E-2</v>
      </c>
      <c r="K525" s="6">
        <f t="shared" si="32"/>
        <v>-9.3418568405579938E-3</v>
      </c>
    </row>
    <row r="526" spans="1:11">
      <c r="A526" s="13">
        <v>44914</v>
      </c>
      <c r="B526">
        <v>85.239000000000004</v>
      </c>
      <c r="C526">
        <v>120.42659999999999</v>
      </c>
      <c r="D526">
        <v>22.692499999999999</v>
      </c>
      <c r="E526">
        <v>15755.2</v>
      </c>
      <c r="G526" s="13">
        <v>44914</v>
      </c>
      <c r="H526" s="6">
        <f t="shared" si="30"/>
        <v>5.7224437784646476E-3</v>
      </c>
      <c r="I526" s="6">
        <f t="shared" si="31"/>
        <v>1.7585130665673798E-3</v>
      </c>
      <c r="J526" s="6">
        <f t="shared" si="32"/>
        <v>1.109452625481766E-2</v>
      </c>
      <c r="K526" s="6">
        <f t="shared" si="32"/>
        <v>7.600878721696569E-3</v>
      </c>
    </row>
    <row r="527" spans="1:11">
      <c r="A527" s="13">
        <v>44915</v>
      </c>
      <c r="B527">
        <v>85.084999999999994</v>
      </c>
      <c r="C527">
        <v>120.3407</v>
      </c>
      <c r="D527">
        <v>22.583400000000001</v>
      </c>
      <c r="E527">
        <v>15726.2</v>
      </c>
      <c r="G527" s="13">
        <v>44915</v>
      </c>
      <c r="H527" s="6">
        <f t="shared" si="30"/>
        <v>-1.8066847335140857E-3</v>
      </c>
      <c r="I527" s="6">
        <f t="shared" si="31"/>
        <v>-7.1329756050564352E-4</v>
      </c>
      <c r="J527" s="6">
        <f t="shared" si="32"/>
        <v>-4.8077558664756381E-3</v>
      </c>
      <c r="K527" s="6">
        <f t="shared" si="32"/>
        <v>-1.8406621305981918E-3</v>
      </c>
    </row>
    <row r="528" spans="1:11">
      <c r="A528" s="13">
        <v>44916</v>
      </c>
      <c r="B528">
        <v>83.953999999999994</v>
      </c>
      <c r="C528">
        <v>119.9121</v>
      </c>
      <c r="D528">
        <v>22.180099999999999</v>
      </c>
      <c r="E528">
        <v>15527.55</v>
      </c>
      <c r="G528" s="13">
        <v>44916</v>
      </c>
      <c r="H528" s="6">
        <f t="shared" si="30"/>
        <v>-1.3292589763178042E-2</v>
      </c>
      <c r="I528" s="6">
        <f t="shared" si="31"/>
        <v>-3.5615548189432689E-3</v>
      </c>
      <c r="J528" s="6">
        <f t="shared" si="32"/>
        <v>-1.7858249864945108E-2</v>
      </c>
      <c r="K528" s="6">
        <f t="shared" si="32"/>
        <v>-1.263178644554952E-2</v>
      </c>
    </row>
    <row r="529" spans="1:11">
      <c r="A529" s="13">
        <v>44917</v>
      </c>
      <c r="B529">
        <v>83.301000000000002</v>
      </c>
      <c r="C529">
        <v>119.68380000000001</v>
      </c>
      <c r="D529">
        <v>21.999500000000001</v>
      </c>
      <c r="E529">
        <v>15431.5</v>
      </c>
      <c r="G529" s="13">
        <v>44917</v>
      </c>
      <c r="H529" s="6">
        <f t="shared" si="30"/>
        <v>-7.778068942516092E-3</v>
      </c>
      <c r="I529" s="6">
        <f t="shared" si="31"/>
        <v>-1.9038946027964965E-3</v>
      </c>
      <c r="J529" s="6">
        <f t="shared" si="32"/>
        <v>-8.1424339836159154E-3</v>
      </c>
      <c r="K529" s="6">
        <f t="shared" si="32"/>
        <v>-6.1857794693946921E-3</v>
      </c>
    </row>
    <row r="530" spans="1:11">
      <c r="A530" s="13">
        <v>44918</v>
      </c>
      <c r="B530">
        <v>81.37</v>
      </c>
      <c r="C530">
        <v>119.01479999999999</v>
      </c>
      <c r="D530">
        <v>21.288699999999999</v>
      </c>
      <c r="E530">
        <v>15046</v>
      </c>
      <c r="G530" s="13">
        <v>44918</v>
      </c>
      <c r="H530" s="6">
        <f t="shared" si="30"/>
        <v>-2.3180994225759588E-2</v>
      </c>
      <c r="I530" s="6">
        <f t="shared" si="31"/>
        <v>-5.5897289357458302E-3</v>
      </c>
      <c r="J530" s="6">
        <f t="shared" si="32"/>
        <v>-3.2309825223300614E-2</v>
      </c>
      <c r="K530" s="6">
        <f t="shared" si="32"/>
        <v>-2.4981369277127907E-2</v>
      </c>
    </row>
    <row r="531" spans="1:11">
      <c r="A531" s="13">
        <v>44921</v>
      </c>
      <c r="B531">
        <v>82.986999999999995</v>
      </c>
      <c r="C531">
        <v>119.6373</v>
      </c>
      <c r="D531">
        <v>21.720199999999998</v>
      </c>
      <c r="E531">
        <v>15298.55</v>
      </c>
      <c r="G531" s="13">
        <v>44921</v>
      </c>
      <c r="H531" s="6">
        <f t="shared" si="30"/>
        <v>1.9872188767358967E-2</v>
      </c>
      <c r="I531" s="6">
        <f t="shared" si="31"/>
        <v>5.2304419282307446E-3</v>
      </c>
      <c r="J531" s="6">
        <f t="shared" si="32"/>
        <v>2.0268968983545355E-2</v>
      </c>
      <c r="K531" s="6">
        <f t="shared" si="32"/>
        <v>1.6785192077628519E-2</v>
      </c>
    </row>
    <row r="532" spans="1:11">
      <c r="A532" s="13">
        <v>44922</v>
      </c>
      <c r="B532">
        <v>83.613</v>
      </c>
      <c r="C532">
        <v>119.78959999999999</v>
      </c>
      <c r="D532">
        <v>22.032299999999999</v>
      </c>
      <c r="E532">
        <v>15418.35</v>
      </c>
      <c r="G532" s="13">
        <v>44922</v>
      </c>
      <c r="H532" s="6">
        <f t="shared" si="30"/>
        <v>7.5433501632786726E-3</v>
      </c>
      <c r="I532" s="6">
        <f t="shared" si="31"/>
        <v>1.2730143525472304E-3</v>
      </c>
      <c r="J532" s="6">
        <f t="shared" si="32"/>
        <v>1.436911262327234E-2</v>
      </c>
      <c r="K532" s="6">
        <f t="shared" si="32"/>
        <v>7.8308074948281181E-3</v>
      </c>
    </row>
    <row r="533" spans="1:11">
      <c r="A533" s="13">
        <v>44923</v>
      </c>
      <c r="B533">
        <v>83.575999999999993</v>
      </c>
      <c r="C533">
        <v>119.8616</v>
      </c>
      <c r="D533">
        <v>22.0943</v>
      </c>
      <c r="E533">
        <v>15432.8</v>
      </c>
      <c r="G533" s="13">
        <v>44923</v>
      </c>
      <c r="H533" s="6">
        <f t="shared" si="30"/>
        <v>-4.4251491992874925E-4</v>
      </c>
      <c r="I533" s="6">
        <f t="shared" si="31"/>
        <v>6.0105384774633563E-4</v>
      </c>
      <c r="J533" s="6">
        <f t="shared" si="32"/>
        <v>2.814050280724345E-3</v>
      </c>
      <c r="K533" s="6">
        <f t="shared" si="32"/>
        <v>9.371949657388523E-4</v>
      </c>
    </row>
    <row r="534" spans="1:11">
      <c r="A534" s="13">
        <v>44924</v>
      </c>
      <c r="B534">
        <v>83.966999999999999</v>
      </c>
      <c r="C534">
        <v>119.95820000000001</v>
      </c>
      <c r="D534">
        <v>22.276299999999999</v>
      </c>
      <c r="E534">
        <v>15485.2</v>
      </c>
      <c r="G534" s="13">
        <v>44924</v>
      </c>
      <c r="H534" s="6">
        <f t="shared" si="30"/>
        <v>4.6783765674356381E-3</v>
      </c>
      <c r="I534" s="6">
        <f t="shared" si="31"/>
        <v>8.0592950536284569E-4</v>
      </c>
      <c r="J534" s="6">
        <f t="shared" si="32"/>
        <v>8.2374187007507871E-3</v>
      </c>
      <c r="K534" s="6">
        <f t="shared" si="32"/>
        <v>3.3953657145819882E-3</v>
      </c>
    </row>
    <row r="535" spans="1:11">
      <c r="A535" s="13">
        <v>44925</v>
      </c>
      <c r="B535">
        <v>83.834999999999994</v>
      </c>
      <c r="C535">
        <v>120.00020000000001</v>
      </c>
      <c r="D535">
        <v>22.294799999999999</v>
      </c>
      <c r="E535">
        <v>15448.85</v>
      </c>
      <c r="G535" s="13">
        <v>44925</v>
      </c>
      <c r="H535" s="6">
        <f t="shared" si="30"/>
        <v>-1.5720461609918246E-3</v>
      </c>
      <c r="I535" s="6">
        <f t="shared" si="31"/>
        <v>3.5012195914907451E-4</v>
      </c>
      <c r="J535" s="6">
        <f t="shared" si="32"/>
        <v>8.3047902928212736E-4</v>
      </c>
      <c r="K535" s="6">
        <f t="shared" si="32"/>
        <v>-2.3474026812698723E-3</v>
      </c>
    </row>
    <row r="536" spans="1:11">
      <c r="A536" s="13">
        <v>44928</v>
      </c>
      <c r="B536">
        <v>84.281000000000006</v>
      </c>
      <c r="C536">
        <v>120.25579999999999</v>
      </c>
      <c r="D536">
        <v>22.396000000000001</v>
      </c>
      <c r="E536">
        <v>15523.65</v>
      </c>
      <c r="G536" s="13">
        <v>44928</v>
      </c>
      <c r="H536" s="6">
        <f t="shared" si="30"/>
        <v>5.3199737579772144E-3</v>
      </c>
      <c r="I536" s="6">
        <f t="shared" si="31"/>
        <v>2.1299964500058888E-3</v>
      </c>
      <c r="J536" s="6">
        <f t="shared" si="32"/>
        <v>4.5391750542729259E-3</v>
      </c>
      <c r="K536" s="6">
        <f t="shared" si="32"/>
        <v>4.8417843399346516E-3</v>
      </c>
    </row>
    <row r="537" spans="1:11">
      <c r="A537" s="13">
        <v>44929</v>
      </c>
      <c r="B537">
        <v>84.459000000000003</v>
      </c>
      <c r="C537">
        <v>120.3304</v>
      </c>
      <c r="D537">
        <v>22.538900000000002</v>
      </c>
      <c r="E537">
        <v>15557.8</v>
      </c>
      <c r="G537" s="13">
        <v>44929</v>
      </c>
      <c r="H537" s="6">
        <f t="shared" si="30"/>
        <v>2.1119825346163079E-3</v>
      </c>
      <c r="I537" s="6">
        <f t="shared" si="31"/>
        <v>6.2034429940172053E-4</v>
      </c>
      <c r="J537" s="6">
        <f t="shared" si="32"/>
        <v>6.380603679228436E-3</v>
      </c>
      <c r="K537" s="6">
        <f t="shared" si="32"/>
        <v>2.1998692317850566E-3</v>
      </c>
    </row>
    <row r="538" spans="1:11">
      <c r="A538" s="13">
        <v>44930</v>
      </c>
      <c r="B538">
        <v>83.625</v>
      </c>
      <c r="C538">
        <v>120.1084</v>
      </c>
      <c r="D538">
        <v>22.1995</v>
      </c>
      <c r="E538">
        <v>15393</v>
      </c>
      <c r="G538" s="13">
        <v>44930</v>
      </c>
      <c r="H538" s="6">
        <f t="shared" si="30"/>
        <v>-9.8746137178986615E-3</v>
      </c>
      <c r="I538" s="6">
        <f t="shared" si="31"/>
        <v>-1.844920319387211E-3</v>
      </c>
      <c r="J538" s="6">
        <f t="shared" si="32"/>
        <v>-1.505841012649245E-2</v>
      </c>
      <c r="K538" s="6">
        <f t="shared" si="32"/>
        <v>-1.0592757330727953E-2</v>
      </c>
    </row>
    <row r="539" spans="1:11">
      <c r="A539" s="13">
        <v>44931</v>
      </c>
      <c r="B539">
        <v>83.846000000000004</v>
      </c>
      <c r="C539">
        <v>120.28740000000001</v>
      </c>
      <c r="D539">
        <v>22.265599999999999</v>
      </c>
      <c r="E539">
        <v>15386.2</v>
      </c>
      <c r="G539" s="13">
        <v>44931</v>
      </c>
      <c r="H539" s="6">
        <f t="shared" si="30"/>
        <v>2.6427503736921043E-3</v>
      </c>
      <c r="I539" s="6">
        <f t="shared" si="31"/>
        <v>1.4903204105625178E-3</v>
      </c>
      <c r="J539" s="6">
        <f t="shared" si="32"/>
        <v>2.9775445392914435E-3</v>
      </c>
      <c r="K539" s="6">
        <f t="shared" si="32"/>
        <v>-4.4175924121347965E-4</v>
      </c>
    </row>
    <row r="540" spans="1:11">
      <c r="A540" s="13">
        <v>44932</v>
      </c>
      <c r="B540">
        <v>83.293999999999997</v>
      </c>
      <c r="C540">
        <v>120.1117</v>
      </c>
      <c r="D540">
        <v>22.097300000000001</v>
      </c>
      <c r="E540">
        <v>15272</v>
      </c>
      <c r="G540" s="13">
        <v>44932</v>
      </c>
      <c r="H540" s="6">
        <f t="shared" si="30"/>
        <v>-6.5834983183455931E-3</v>
      </c>
      <c r="I540" s="6">
        <f t="shared" si="31"/>
        <v>-1.4606683659302844E-3</v>
      </c>
      <c r="J540" s="6">
        <f t="shared" si="32"/>
        <v>-7.5587453291174889E-3</v>
      </c>
      <c r="K540" s="6">
        <f t="shared" si="32"/>
        <v>-7.4222355097425252E-3</v>
      </c>
    </row>
    <row r="541" spans="1:11">
      <c r="A541" s="13">
        <v>44935</v>
      </c>
      <c r="B541">
        <v>84.295000000000002</v>
      </c>
      <c r="C541">
        <v>120.4669</v>
      </c>
      <c r="D541">
        <v>22.339400000000001</v>
      </c>
      <c r="E541">
        <v>15450.1</v>
      </c>
      <c r="G541" s="13">
        <v>44935</v>
      </c>
      <c r="H541" s="6">
        <f t="shared" si="30"/>
        <v>1.2017672341345209E-2</v>
      </c>
      <c r="I541" s="6">
        <f t="shared" si="31"/>
        <v>2.9572472956422846E-3</v>
      </c>
      <c r="J541" s="6">
        <f t="shared" si="32"/>
        <v>1.0956089658012536E-2</v>
      </c>
      <c r="K541" s="6">
        <f t="shared" si="32"/>
        <v>1.1661864850707193E-2</v>
      </c>
    </row>
    <row r="542" spans="1:11">
      <c r="A542" s="13">
        <v>44936</v>
      </c>
      <c r="B542">
        <v>83.620999999999995</v>
      </c>
      <c r="C542">
        <v>120.2783</v>
      </c>
      <c r="D542">
        <v>22.0624</v>
      </c>
      <c r="E542">
        <v>15325.25</v>
      </c>
      <c r="G542" s="13">
        <v>44936</v>
      </c>
      <c r="H542" s="6">
        <f t="shared" si="30"/>
        <v>-7.9957292840620031E-3</v>
      </c>
      <c r="I542" s="6">
        <f t="shared" si="31"/>
        <v>-1.5655752742038676E-3</v>
      </c>
      <c r="J542" s="6">
        <f t="shared" si="32"/>
        <v>-1.2399616820505499E-2</v>
      </c>
      <c r="K542" s="6">
        <f t="shared" si="32"/>
        <v>-8.0808538456061951E-3</v>
      </c>
    </row>
    <row r="543" spans="1:11">
      <c r="A543" s="13">
        <v>44937</v>
      </c>
      <c r="B543">
        <v>83.558999999999997</v>
      </c>
      <c r="C543">
        <v>120.24630000000001</v>
      </c>
      <c r="D543">
        <v>22.113399999999999</v>
      </c>
      <c r="E543">
        <v>15301.35</v>
      </c>
      <c r="G543" s="13">
        <v>44937</v>
      </c>
      <c r="H543" s="6">
        <f t="shared" si="30"/>
        <v>-7.4144054723090935E-4</v>
      </c>
      <c r="I543" s="6">
        <f t="shared" si="31"/>
        <v>-2.6604965317933438E-4</v>
      </c>
      <c r="J543" s="6">
        <f t="shared" si="32"/>
        <v>2.3116252084993683E-3</v>
      </c>
      <c r="K543" s="6">
        <f t="shared" si="32"/>
        <v>-1.5595177892693268E-3</v>
      </c>
    </row>
    <row r="544" spans="1:11">
      <c r="A544" s="13">
        <v>44938</v>
      </c>
      <c r="B544">
        <v>83.569000000000003</v>
      </c>
      <c r="C544">
        <v>120.1846</v>
      </c>
      <c r="D544">
        <v>22.054099999999998</v>
      </c>
      <c r="E544">
        <v>15279.6</v>
      </c>
      <c r="G544" s="13">
        <v>44938</v>
      </c>
      <c r="H544" s="6">
        <f t="shared" si="30"/>
        <v>1.1967591761519181E-4</v>
      </c>
      <c r="I544" s="6">
        <f t="shared" si="31"/>
        <v>-5.1311350120541999E-4</v>
      </c>
      <c r="J544" s="6">
        <f t="shared" si="32"/>
        <v>-2.6816319516673737E-3</v>
      </c>
      <c r="K544" s="6">
        <f t="shared" si="32"/>
        <v>-1.4214432059915794E-3</v>
      </c>
    </row>
    <row r="545" spans="1:11">
      <c r="A545" s="13">
        <v>44939</v>
      </c>
      <c r="B545">
        <v>83.936000000000007</v>
      </c>
      <c r="C545">
        <v>120.1153</v>
      </c>
      <c r="D545">
        <v>22.1572</v>
      </c>
      <c r="E545">
        <v>15346.1</v>
      </c>
      <c r="G545" s="13">
        <v>44939</v>
      </c>
      <c r="H545" s="6">
        <f t="shared" si="30"/>
        <v>4.391580610034973E-3</v>
      </c>
      <c r="I545" s="6">
        <f t="shared" si="31"/>
        <v>-5.7661297703692771E-4</v>
      </c>
      <c r="J545" s="6">
        <f t="shared" si="32"/>
        <v>4.6748677116728032E-3</v>
      </c>
      <c r="K545" s="6">
        <f t="shared" si="32"/>
        <v>4.3522081729887585E-3</v>
      </c>
    </row>
    <row r="546" spans="1:11">
      <c r="A546" s="13">
        <v>44942</v>
      </c>
      <c r="B546">
        <v>83.61</v>
      </c>
      <c r="C546">
        <v>119.9879</v>
      </c>
      <c r="D546">
        <v>21.937000000000001</v>
      </c>
      <c r="E546">
        <v>15305.45</v>
      </c>
      <c r="G546" s="13">
        <v>44942</v>
      </c>
      <c r="H546" s="6">
        <f t="shared" si="30"/>
        <v>-3.8839115516584588E-3</v>
      </c>
      <c r="I546" s="6">
        <f t="shared" si="31"/>
        <v>-1.0606475611351085E-3</v>
      </c>
      <c r="J546" s="6">
        <f t="shared" si="32"/>
        <v>-9.9380788186231861E-3</v>
      </c>
      <c r="K546" s="6">
        <f t="shared" si="32"/>
        <v>-2.6488814747720468E-3</v>
      </c>
    </row>
    <row r="547" spans="1:11">
      <c r="A547" s="13">
        <v>44943</v>
      </c>
      <c r="B547">
        <v>83.811000000000007</v>
      </c>
      <c r="C547">
        <v>120.0001</v>
      </c>
      <c r="D547">
        <v>21.973099999999999</v>
      </c>
      <c r="E547">
        <v>15396.15</v>
      </c>
      <c r="G547" s="13">
        <v>44943</v>
      </c>
      <c r="H547" s="6">
        <f t="shared" si="30"/>
        <v>2.4040186580553957E-3</v>
      </c>
      <c r="I547" s="6">
        <f t="shared" si="31"/>
        <v>1.0167691908935517E-4</v>
      </c>
      <c r="J547" s="6">
        <f t="shared" si="32"/>
        <v>1.6456215526279294E-3</v>
      </c>
      <c r="K547" s="6">
        <f t="shared" si="32"/>
        <v>5.9259936819890946E-3</v>
      </c>
    </row>
    <row r="548" spans="1:11">
      <c r="A548" s="13">
        <v>44944</v>
      </c>
      <c r="B548">
        <v>84.162000000000006</v>
      </c>
      <c r="C548">
        <v>120.1241</v>
      </c>
      <c r="D548">
        <v>22.06</v>
      </c>
      <c r="E548">
        <v>15466.35</v>
      </c>
      <c r="G548" s="13">
        <v>44944</v>
      </c>
      <c r="H548" s="6">
        <f t="shared" si="30"/>
        <v>4.1879944160074789E-3</v>
      </c>
      <c r="I548" s="6">
        <f t="shared" si="31"/>
        <v>1.0333324722229253E-3</v>
      </c>
      <c r="J548" s="6">
        <f t="shared" si="32"/>
        <v>3.9548356854517408E-3</v>
      </c>
      <c r="K548" s="6">
        <f t="shared" si="32"/>
        <v>4.5595814538050838E-3</v>
      </c>
    </row>
    <row r="549" spans="1:11">
      <c r="A549" s="13">
        <v>44945</v>
      </c>
      <c r="B549">
        <v>84.07</v>
      </c>
      <c r="C549">
        <v>120.2129</v>
      </c>
      <c r="D549">
        <v>21.957999999999998</v>
      </c>
      <c r="E549">
        <v>15419.7</v>
      </c>
      <c r="G549" s="13">
        <v>44945</v>
      </c>
      <c r="H549" s="6">
        <f t="shared" si="30"/>
        <v>-1.0931299161143215E-3</v>
      </c>
      <c r="I549" s="6">
        <f t="shared" si="31"/>
        <v>7.3923550727950094E-4</v>
      </c>
      <c r="J549" s="6">
        <f t="shared" si="32"/>
        <v>-4.6237533998186864E-3</v>
      </c>
      <c r="K549" s="6">
        <f t="shared" si="32"/>
        <v>-3.0162255477212963E-3</v>
      </c>
    </row>
    <row r="550" spans="1:11">
      <c r="A550" s="13">
        <v>44946</v>
      </c>
      <c r="B550">
        <v>83.748000000000005</v>
      </c>
      <c r="C550">
        <v>120.09829999999999</v>
      </c>
      <c r="D550">
        <v>21.888200000000001</v>
      </c>
      <c r="E550">
        <v>15347.9</v>
      </c>
      <c r="G550" s="13">
        <v>44946</v>
      </c>
      <c r="H550" s="6">
        <f t="shared" si="30"/>
        <v>-3.8301415487093093E-3</v>
      </c>
      <c r="I550" s="6">
        <f t="shared" si="31"/>
        <v>-9.5330867153198273E-4</v>
      </c>
      <c r="J550" s="6">
        <f t="shared" si="32"/>
        <v>-3.1787958830493679E-3</v>
      </c>
      <c r="K550" s="6">
        <f t="shared" si="32"/>
        <v>-4.6563811228493845E-3</v>
      </c>
    </row>
    <row r="551" spans="1:11">
      <c r="A551" s="13">
        <v>44949</v>
      </c>
      <c r="B551">
        <v>84.066999999999993</v>
      </c>
      <c r="C551">
        <v>120.262</v>
      </c>
      <c r="D551">
        <v>22.012</v>
      </c>
      <c r="E551">
        <v>15403.2</v>
      </c>
      <c r="G551" s="13">
        <v>44949</v>
      </c>
      <c r="H551" s="6">
        <f t="shared" si="30"/>
        <v>3.8090461861775005E-3</v>
      </c>
      <c r="I551" s="6">
        <f t="shared" si="31"/>
        <v>1.3630501014585406E-3</v>
      </c>
      <c r="J551" s="6">
        <f t="shared" si="32"/>
        <v>5.656015570033146E-3</v>
      </c>
      <c r="K551" s="6">
        <f t="shared" si="32"/>
        <v>3.6030987952750948E-3</v>
      </c>
    </row>
    <row r="552" spans="1:11">
      <c r="A552" s="13">
        <v>44950</v>
      </c>
      <c r="B552">
        <v>83.9</v>
      </c>
      <c r="C552">
        <v>120.21510000000001</v>
      </c>
      <c r="D552">
        <v>21.899699999999999</v>
      </c>
      <c r="E552">
        <v>15388.55</v>
      </c>
      <c r="G552" s="13">
        <v>44950</v>
      </c>
      <c r="H552" s="6">
        <f t="shared" si="30"/>
        <v>-1.9865107592751396E-3</v>
      </c>
      <c r="I552" s="6">
        <f t="shared" si="31"/>
        <v>-3.8998187291072739E-4</v>
      </c>
      <c r="J552" s="6">
        <f t="shared" si="32"/>
        <v>-5.1017626749046974E-3</v>
      </c>
      <c r="K552" s="6">
        <f t="shared" si="32"/>
        <v>-9.5110106990770049E-4</v>
      </c>
    </row>
    <row r="553" spans="1:11">
      <c r="A553" s="13">
        <v>44951</v>
      </c>
      <c r="B553">
        <v>82.754999999999995</v>
      </c>
      <c r="C553">
        <v>119.91079999999999</v>
      </c>
      <c r="D553">
        <v>21.582699999999999</v>
      </c>
      <c r="E553">
        <v>15171.95</v>
      </c>
      <c r="G553" s="13">
        <v>44951</v>
      </c>
      <c r="H553" s="6">
        <f t="shared" si="30"/>
        <v>-1.3647199046484038E-2</v>
      </c>
      <c r="I553" s="6">
        <f t="shared" si="31"/>
        <v>-2.5312959852797912E-3</v>
      </c>
      <c r="J553" s="6">
        <f t="shared" si="32"/>
        <v>-1.4475084133572569E-2</v>
      </c>
      <c r="K553" s="6">
        <f t="shared" si="32"/>
        <v>-1.4075400216394529E-2</v>
      </c>
    </row>
    <row r="554" spans="1:11">
      <c r="A554" s="13">
        <v>44953</v>
      </c>
      <c r="B554">
        <v>81.557000000000002</v>
      </c>
      <c r="C554">
        <v>119.33669999999999</v>
      </c>
      <c r="D554">
        <v>21.122</v>
      </c>
      <c r="E554">
        <v>14874.75</v>
      </c>
      <c r="G554" s="13">
        <v>44953</v>
      </c>
      <c r="H554" s="6">
        <f t="shared" si="30"/>
        <v>-1.4476466678750466E-2</v>
      </c>
      <c r="I554" s="6">
        <f t="shared" si="31"/>
        <v>-4.7877255426533871E-3</v>
      </c>
      <c r="J554" s="6">
        <f t="shared" si="32"/>
        <v>-2.1345800108420132E-2</v>
      </c>
      <c r="K554" s="6">
        <f t="shared" si="32"/>
        <v>-1.9588780611589196E-2</v>
      </c>
    </row>
    <row r="555" spans="1:11">
      <c r="A555" s="13">
        <v>44956</v>
      </c>
      <c r="B555">
        <v>81.701999999999998</v>
      </c>
      <c r="C555">
        <v>119.29859999999999</v>
      </c>
      <c r="D555">
        <v>21.0015</v>
      </c>
      <c r="E555">
        <v>14854.2</v>
      </c>
      <c r="G555" s="13">
        <v>44956</v>
      </c>
      <c r="H555" s="6">
        <f t="shared" si="30"/>
        <v>1.7778976666624757E-3</v>
      </c>
      <c r="I555" s="6">
        <f t="shared" si="31"/>
        <v>-3.1926473582732928E-4</v>
      </c>
      <c r="J555" s="6">
        <f t="shared" si="32"/>
        <v>-5.7049521825585092E-3</v>
      </c>
      <c r="K555" s="6">
        <f t="shared" si="32"/>
        <v>-1.3815358241314746E-3</v>
      </c>
    </row>
    <row r="556" spans="1:11">
      <c r="A556" s="13">
        <v>44957</v>
      </c>
      <c r="B556">
        <v>82.561000000000007</v>
      </c>
      <c r="C556">
        <v>119.8224</v>
      </c>
      <c r="D556">
        <v>21.178699999999999</v>
      </c>
      <c r="E556">
        <v>14935.5</v>
      </c>
      <c r="G556" s="13">
        <v>44957</v>
      </c>
      <c r="H556" s="6">
        <f t="shared" si="30"/>
        <v>1.0513818511174833E-2</v>
      </c>
      <c r="I556" s="6">
        <f t="shared" si="31"/>
        <v>4.3906634277350864E-3</v>
      </c>
      <c r="J556" s="6">
        <f t="shared" si="32"/>
        <v>8.4374925600552153E-3</v>
      </c>
      <c r="K556" s="6">
        <f t="shared" si="32"/>
        <v>5.4731994991314981E-3</v>
      </c>
    </row>
    <row r="557" spans="1:11">
      <c r="A557" s="13">
        <v>44958</v>
      </c>
      <c r="B557">
        <v>82.388000000000005</v>
      </c>
      <c r="C557">
        <v>119.67619999999999</v>
      </c>
      <c r="D557">
        <v>21.043900000000001</v>
      </c>
      <c r="E557">
        <v>14847.65</v>
      </c>
      <c r="G557" s="13">
        <v>44958</v>
      </c>
      <c r="H557" s="6">
        <f t="shared" si="30"/>
        <v>-2.0954203558580797E-3</v>
      </c>
      <c r="I557" s="6">
        <f t="shared" si="31"/>
        <v>-1.2201391392594463E-3</v>
      </c>
      <c r="J557" s="6">
        <f t="shared" si="32"/>
        <v>-6.3648854745569361E-3</v>
      </c>
      <c r="K557" s="6">
        <f t="shared" si="32"/>
        <v>-5.8819590907569497E-3</v>
      </c>
    </row>
    <row r="558" spans="1:11">
      <c r="A558" s="13">
        <v>44959</v>
      </c>
      <c r="B558">
        <v>82.48</v>
      </c>
      <c r="C558">
        <v>119.67619999999999</v>
      </c>
      <c r="D558">
        <v>20.926600000000001</v>
      </c>
      <c r="E558">
        <v>14839.4</v>
      </c>
      <c r="G558" s="13">
        <v>44959</v>
      </c>
      <c r="H558" s="6">
        <f t="shared" si="30"/>
        <v>1.1166674758460449E-3</v>
      </c>
      <c r="I558" s="6">
        <f t="shared" si="31"/>
        <v>0</v>
      </c>
      <c r="J558" s="6">
        <f t="shared" si="32"/>
        <v>-5.5740618421490362E-3</v>
      </c>
      <c r="K558" s="6">
        <f t="shared" si="32"/>
        <v>-5.5564348566949917E-4</v>
      </c>
    </row>
    <row r="559" spans="1:11">
      <c r="A559" s="13">
        <v>44960</v>
      </c>
      <c r="B559">
        <v>83.081999999999994</v>
      </c>
      <c r="C559">
        <v>120.0227</v>
      </c>
      <c r="D559">
        <v>21.057400000000001</v>
      </c>
      <c r="E559">
        <v>14962.35</v>
      </c>
      <c r="G559" s="13">
        <v>44960</v>
      </c>
      <c r="H559" s="6">
        <f t="shared" si="30"/>
        <v>7.2987390882637282E-3</v>
      </c>
      <c r="I559" s="6">
        <f t="shared" si="31"/>
        <v>2.8953125182784589E-3</v>
      </c>
      <c r="J559" s="6">
        <f t="shared" si="32"/>
        <v>6.2504181281239912E-3</v>
      </c>
      <c r="K559" s="6">
        <f t="shared" si="32"/>
        <v>8.2853754194913698E-3</v>
      </c>
    </row>
    <row r="560" spans="1:11">
      <c r="A560" s="13">
        <v>44963</v>
      </c>
      <c r="B560">
        <v>83.010999999999996</v>
      </c>
      <c r="C560">
        <v>120.15009999999999</v>
      </c>
      <c r="D560">
        <v>21.031600000000001</v>
      </c>
      <c r="E560">
        <v>14934.15</v>
      </c>
      <c r="G560" s="13">
        <v>44963</v>
      </c>
      <c r="H560" s="6">
        <f t="shared" si="30"/>
        <v>-8.5457740545480387E-4</v>
      </c>
      <c r="I560" s="6">
        <f t="shared" si="31"/>
        <v>1.0614658727057247E-3</v>
      </c>
      <c r="J560" s="6">
        <f t="shared" si="32"/>
        <v>-1.2252224871066586E-3</v>
      </c>
      <c r="K560" s="6">
        <f t="shared" si="32"/>
        <v>-1.8847306739917524E-3</v>
      </c>
    </row>
    <row r="561" spans="1:11">
      <c r="A561" s="13">
        <v>44964</v>
      </c>
      <c r="B561">
        <v>82.79</v>
      </c>
      <c r="C561">
        <v>120.0124</v>
      </c>
      <c r="D561">
        <v>20.985099999999999</v>
      </c>
      <c r="E561">
        <v>14902.2</v>
      </c>
      <c r="G561" s="13">
        <v>44964</v>
      </c>
      <c r="H561" s="6">
        <f t="shared" si="30"/>
        <v>-2.662297767765609E-3</v>
      </c>
      <c r="I561" s="6">
        <f t="shared" si="31"/>
        <v>-1.1460664618672123E-3</v>
      </c>
      <c r="J561" s="6">
        <f t="shared" si="32"/>
        <v>-2.2109587477890935E-3</v>
      </c>
      <c r="K561" s="6">
        <f t="shared" si="32"/>
        <v>-2.1393919305751075E-3</v>
      </c>
    </row>
    <row r="562" spans="1:11">
      <c r="A562" s="13">
        <v>44965</v>
      </c>
      <c r="B562">
        <v>83.483999999999995</v>
      </c>
      <c r="C562">
        <v>120.039</v>
      </c>
      <c r="D562">
        <v>21.186</v>
      </c>
      <c r="E562">
        <v>15028.3</v>
      </c>
      <c r="G562" s="13">
        <v>44965</v>
      </c>
      <c r="H562" s="6">
        <f t="shared" si="30"/>
        <v>8.3826549100132208E-3</v>
      </c>
      <c r="I562" s="6">
        <f t="shared" si="31"/>
        <v>2.2164376347788561E-4</v>
      </c>
      <c r="J562" s="6">
        <f t="shared" si="32"/>
        <v>9.5734592639540317E-3</v>
      </c>
      <c r="K562" s="6">
        <f t="shared" si="32"/>
        <v>8.4618378494449864E-3</v>
      </c>
    </row>
    <row r="563" spans="1:11">
      <c r="A563" s="13">
        <v>44966</v>
      </c>
      <c r="B563">
        <v>83.548000000000002</v>
      </c>
      <c r="C563">
        <v>119.9716</v>
      </c>
      <c r="D563">
        <v>21.2057</v>
      </c>
      <c r="E563">
        <v>15030.1</v>
      </c>
      <c r="G563" s="13">
        <v>44966</v>
      </c>
      <c r="H563" s="6">
        <f t="shared" si="30"/>
        <v>7.6661396195687459E-4</v>
      </c>
      <c r="I563" s="6">
        <f t="shared" si="31"/>
        <v>-5.6148418430679303E-4</v>
      </c>
      <c r="J563" s="6">
        <f t="shared" si="32"/>
        <v>9.2985934107425727E-4</v>
      </c>
      <c r="K563" s="6">
        <f t="shared" si="32"/>
        <v>1.1977402633700507E-4</v>
      </c>
    </row>
    <row r="564" spans="1:11">
      <c r="A564" s="13">
        <v>44967</v>
      </c>
      <c r="B564">
        <v>83.572000000000003</v>
      </c>
      <c r="C564">
        <v>119.9307</v>
      </c>
      <c r="D564">
        <v>21.284300000000002</v>
      </c>
      <c r="E564">
        <v>15015.85</v>
      </c>
      <c r="G564" s="13">
        <v>44967</v>
      </c>
      <c r="H564" s="6">
        <f t="shared" si="30"/>
        <v>2.8726001819312508E-4</v>
      </c>
      <c r="I564" s="6">
        <f t="shared" si="31"/>
        <v>-3.4091401631719531E-4</v>
      </c>
      <c r="J564" s="6">
        <f t="shared" si="32"/>
        <v>3.7065505972451174E-3</v>
      </c>
      <c r="K564" s="6">
        <f t="shared" si="32"/>
        <v>-9.4809748438129393E-4</v>
      </c>
    </row>
    <row r="565" spans="1:11">
      <c r="A565" s="13">
        <v>44970</v>
      </c>
      <c r="B565">
        <v>83.016000000000005</v>
      </c>
      <c r="C565">
        <v>119.71810000000001</v>
      </c>
      <c r="D565">
        <v>21.0763</v>
      </c>
      <c r="E565">
        <v>14900.5</v>
      </c>
      <c r="G565" s="13">
        <v>44970</v>
      </c>
      <c r="H565" s="6">
        <f t="shared" si="30"/>
        <v>-6.6529459627626686E-3</v>
      </c>
      <c r="I565" s="6">
        <f t="shared" si="31"/>
        <v>-1.7726903953699802E-3</v>
      </c>
      <c r="J565" s="6">
        <f t="shared" si="32"/>
        <v>-9.7724613917301584E-3</v>
      </c>
      <c r="K565" s="6">
        <f t="shared" si="32"/>
        <v>-7.6818828104969761E-3</v>
      </c>
    </row>
    <row r="566" spans="1:11">
      <c r="A566" s="13">
        <v>44971</v>
      </c>
      <c r="B566">
        <v>83.204999999999998</v>
      </c>
      <c r="C566">
        <v>119.60809999999999</v>
      </c>
      <c r="D566">
        <v>21.1844</v>
      </c>
      <c r="E566">
        <v>14968.9</v>
      </c>
      <c r="G566" s="13">
        <v>44971</v>
      </c>
      <c r="H566" s="6">
        <f t="shared" si="30"/>
        <v>2.2766695576754703E-3</v>
      </c>
      <c r="I566" s="6">
        <f t="shared" si="31"/>
        <v>-9.1882514005825477E-4</v>
      </c>
      <c r="J566" s="6">
        <f t="shared" si="32"/>
        <v>5.1289837400303462E-3</v>
      </c>
      <c r="K566" s="6">
        <f t="shared" si="32"/>
        <v>4.5904499848998803E-3</v>
      </c>
    </row>
    <row r="567" spans="1:11">
      <c r="A567" s="13">
        <v>44972</v>
      </c>
      <c r="B567">
        <v>83.593999999999994</v>
      </c>
      <c r="C567">
        <v>119.8068</v>
      </c>
      <c r="D567">
        <v>21.2331</v>
      </c>
      <c r="E567">
        <v>15039.65</v>
      </c>
      <c r="G567" s="13">
        <v>44972</v>
      </c>
      <c r="H567" s="6">
        <f t="shared" si="30"/>
        <v>4.6751998077039225E-3</v>
      </c>
      <c r="I567" s="6">
        <f t="shared" si="31"/>
        <v>1.6612587274607016E-3</v>
      </c>
      <c r="J567" s="6">
        <f t="shared" si="32"/>
        <v>2.2988614263326212E-3</v>
      </c>
      <c r="K567" s="6">
        <f t="shared" si="32"/>
        <v>4.726466206601776E-3</v>
      </c>
    </row>
    <row r="568" spans="1:11">
      <c r="A568" s="13">
        <v>44973</v>
      </c>
      <c r="B568">
        <v>83.918000000000006</v>
      </c>
      <c r="C568">
        <v>119.85639999999999</v>
      </c>
      <c r="D568">
        <v>21.322600000000001</v>
      </c>
      <c r="E568">
        <v>15083.75</v>
      </c>
      <c r="G568" s="13">
        <v>44973</v>
      </c>
      <c r="H568" s="6">
        <f t="shared" si="30"/>
        <v>3.8758762590618279E-3</v>
      </c>
      <c r="I568" s="6">
        <f t="shared" si="31"/>
        <v>4.1399987312895625E-4</v>
      </c>
      <c r="J568" s="6">
        <f t="shared" si="32"/>
        <v>4.2151169636086561E-3</v>
      </c>
      <c r="K568" s="6">
        <f t="shared" si="32"/>
        <v>2.9322490882435215E-3</v>
      </c>
    </row>
    <row r="569" spans="1:11">
      <c r="A569" s="13">
        <v>44974</v>
      </c>
      <c r="B569">
        <v>83.477000000000004</v>
      </c>
      <c r="C569">
        <v>119.66670000000001</v>
      </c>
      <c r="D569">
        <v>21.18</v>
      </c>
      <c r="E569">
        <v>15003.95</v>
      </c>
      <c r="G569" s="13">
        <v>44974</v>
      </c>
      <c r="H569" s="6">
        <f t="shared" si="30"/>
        <v>-5.2551300078648167E-3</v>
      </c>
      <c r="I569" s="6">
        <f t="shared" si="31"/>
        <v>-1.5827273303719025E-3</v>
      </c>
      <c r="J569" s="6">
        <f t="shared" si="32"/>
        <v>-6.6877397690714435E-3</v>
      </c>
      <c r="K569" s="6">
        <f t="shared" si="32"/>
        <v>-5.2904615894587836E-3</v>
      </c>
    </row>
    <row r="570" spans="1:11">
      <c r="A570" s="13">
        <v>44977</v>
      </c>
      <c r="B570">
        <v>83.274000000000001</v>
      </c>
      <c r="C570">
        <v>119.5831</v>
      </c>
      <c r="D570">
        <v>21.1297</v>
      </c>
      <c r="E570">
        <v>14938.65</v>
      </c>
      <c r="G570" s="13">
        <v>44977</v>
      </c>
      <c r="H570" s="6">
        <f t="shared" si="30"/>
        <v>-2.4318075637601577E-3</v>
      </c>
      <c r="I570" s="6">
        <f t="shared" si="31"/>
        <v>-6.9860704774182825E-4</v>
      </c>
      <c r="J570" s="6">
        <f t="shared" si="32"/>
        <v>-2.3748819641170593E-3</v>
      </c>
      <c r="K570" s="6">
        <f t="shared" si="32"/>
        <v>-4.3521872573556442E-3</v>
      </c>
    </row>
    <row r="571" spans="1:11">
      <c r="A571" s="13">
        <v>44978</v>
      </c>
      <c r="B571">
        <v>83.138999999999996</v>
      </c>
      <c r="C571">
        <v>119.4579</v>
      </c>
      <c r="D571">
        <v>21.0992</v>
      </c>
      <c r="E571">
        <v>14913.95</v>
      </c>
      <c r="G571" s="13">
        <v>44978</v>
      </c>
      <c r="H571" s="6">
        <f t="shared" si="30"/>
        <v>-1.6211542618345121E-3</v>
      </c>
      <c r="I571" s="6">
        <f t="shared" si="31"/>
        <v>-1.0469706839846271E-3</v>
      </c>
      <c r="J571" s="6">
        <f t="shared" si="32"/>
        <v>-1.4434658324538052E-3</v>
      </c>
      <c r="K571" s="6">
        <f t="shared" si="32"/>
        <v>-1.653429192062128E-3</v>
      </c>
    </row>
    <row r="572" spans="1:11">
      <c r="A572" s="13">
        <v>44979</v>
      </c>
      <c r="B572">
        <v>82.15</v>
      </c>
      <c r="C572">
        <v>119.0634</v>
      </c>
      <c r="D572">
        <v>20.8124</v>
      </c>
      <c r="E572">
        <v>14701.9</v>
      </c>
      <c r="G572" s="13">
        <v>44979</v>
      </c>
      <c r="H572" s="6">
        <f t="shared" si="30"/>
        <v>-1.1895740867703397E-2</v>
      </c>
      <c r="I572" s="6">
        <f t="shared" si="31"/>
        <v>-3.3024186763704888E-3</v>
      </c>
      <c r="J572" s="6">
        <f t="shared" si="32"/>
        <v>-1.3592932433457161E-2</v>
      </c>
      <c r="K572" s="6">
        <f t="shared" si="32"/>
        <v>-1.4218231923803004E-2</v>
      </c>
    </row>
    <row r="573" spans="1:11">
      <c r="A573" s="13">
        <v>44980</v>
      </c>
      <c r="B573">
        <v>82.126999999999995</v>
      </c>
      <c r="C573">
        <v>119.1242</v>
      </c>
      <c r="D573">
        <v>20.834</v>
      </c>
      <c r="E573">
        <v>14666.75</v>
      </c>
      <c r="G573" s="13">
        <v>44980</v>
      </c>
      <c r="H573" s="6">
        <f t="shared" si="30"/>
        <v>-2.7997565429105364E-4</v>
      </c>
      <c r="I573" s="6">
        <f t="shared" si="31"/>
        <v>5.1065230793012617E-4</v>
      </c>
      <c r="J573" s="6">
        <f t="shared" si="32"/>
        <v>1.0378428244699478E-3</v>
      </c>
      <c r="K573" s="6">
        <f t="shared" si="32"/>
        <v>-2.3908474414870984E-3</v>
      </c>
    </row>
    <row r="574" spans="1:11">
      <c r="A574" s="13">
        <v>44981</v>
      </c>
      <c r="B574">
        <v>81.819000000000003</v>
      </c>
      <c r="C574">
        <v>119.08029999999999</v>
      </c>
      <c r="D574">
        <v>20.669799999999999</v>
      </c>
      <c r="E574">
        <v>14630.45</v>
      </c>
      <c r="G574" s="13">
        <v>44981</v>
      </c>
      <c r="H574" s="6">
        <f t="shared" si="30"/>
        <v>-3.7502891862601917E-3</v>
      </c>
      <c r="I574" s="6">
        <f t="shared" si="31"/>
        <v>-3.6852293656541857E-4</v>
      </c>
      <c r="J574" s="6">
        <f t="shared" si="32"/>
        <v>-7.8813477968705525E-3</v>
      </c>
      <c r="K574" s="6">
        <f t="shared" si="32"/>
        <v>-2.4749859375798877E-3</v>
      </c>
    </row>
    <row r="575" spans="1:11">
      <c r="A575" s="13">
        <v>44984</v>
      </c>
      <c r="B575">
        <v>81.290000000000006</v>
      </c>
      <c r="C575">
        <v>118.8776</v>
      </c>
      <c r="D575">
        <v>20.504999999999999</v>
      </c>
      <c r="E575">
        <v>14548.7</v>
      </c>
      <c r="G575" s="13">
        <v>44984</v>
      </c>
      <c r="H575" s="6">
        <f t="shared" si="30"/>
        <v>-6.46549090064652E-3</v>
      </c>
      <c r="I575" s="6">
        <f t="shared" si="31"/>
        <v>-1.7022127085671857E-3</v>
      </c>
      <c r="J575" s="6">
        <f t="shared" si="32"/>
        <v>-7.972984741023148E-3</v>
      </c>
      <c r="K575" s="6">
        <f t="shared" si="32"/>
        <v>-5.587661350129336E-3</v>
      </c>
    </row>
    <row r="576" spans="1:11">
      <c r="A576" s="13">
        <v>44985</v>
      </c>
      <c r="B576">
        <v>81.183999999999997</v>
      </c>
      <c r="C576">
        <v>118.8096</v>
      </c>
      <c r="D576">
        <v>20.475200000000001</v>
      </c>
      <c r="E576">
        <v>14518.75</v>
      </c>
      <c r="G576" s="13">
        <v>44985</v>
      </c>
      <c r="H576" s="6">
        <f t="shared" si="30"/>
        <v>-1.3039734284661098E-3</v>
      </c>
      <c r="I576" s="6">
        <f t="shared" si="31"/>
        <v>-5.7201693170116918E-4</v>
      </c>
      <c r="J576" s="6">
        <f t="shared" si="32"/>
        <v>-1.4533040721774748E-3</v>
      </c>
      <c r="K576" s="6">
        <f t="shared" si="32"/>
        <v>-2.0586031741668398E-3</v>
      </c>
    </row>
    <row r="577" spans="1:11">
      <c r="A577" s="13">
        <v>44986</v>
      </c>
      <c r="B577">
        <v>81.850999999999999</v>
      </c>
      <c r="C577">
        <v>119.18340000000001</v>
      </c>
      <c r="D577">
        <v>20.697099999999999</v>
      </c>
      <c r="E577">
        <v>14664.85</v>
      </c>
      <c r="G577" s="13">
        <v>44986</v>
      </c>
      <c r="H577" s="6">
        <f t="shared" si="30"/>
        <v>8.2159046117462609E-3</v>
      </c>
      <c r="I577" s="6">
        <f t="shared" si="31"/>
        <v>3.1462104072399466E-3</v>
      </c>
      <c r="J577" s="6">
        <f t="shared" si="32"/>
        <v>1.083750097679137E-2</v>
      </c>
      <c r="K577" s="6">
        <f t="shared" si="32"/>
        <v>1.0062849763237125E-2</v>
      </c>
    </row>
    <row r="578" spans="1:11">
      <c r="A578" s="13">
        <v>44987</v>
      </c>
      <c r="B578">
        <v>81.402000000000001</v>
      </c>
      <c r="C578">
        <v>118.9969</v>
      </c>
      <c r="D578">
        <v>20.649799999999999</v>
      </c>
      <c r="E578">
        <v>14587.25</v>
      </c>
      <c r="G578" s="13">
        <v>44987</v>
      </c>
      <c r="H578" s="6">
        <f t="shared" si="30"/>
        <v>-5.4855774517109657E-3</v>
      </c>
      <c r="I578" s="6">
        <f t="shared" si="31"/>
        <v>-1.5648152343363808E-3</v>
      </c>
      <c r="J578" s="6">
        <f t="shared" si="32"/>
        <v>-2.2853443236008353E-3</v>
      </c>
      <c r="K578" s="6">
        <f t="shared" si="32"/>
        <v>-5.2915645233330144E-3</v>
      </c>
    </row>
    <row r="579" spans="1:11">
      <c r="A579" s="13">
        <v>44988</v>
      </c>
      <c r="B579">
        <v>82.081000000000003</v>
      </c>
      <c r="C579">
        <v>119.5723</v>
      </c>
      <c r="D579">
        <v>20.921700000000001</v>
      </c>
      <c r="E579">
        <v>14774.75</v>
      </c>
      <c r="G579" s="13">
        <v>44988</v>
      </c>
      <c r="H579" s="6">
        <f t="shared" si="30"/>
        <v>8.3413183951255299E-3</v>
      </c>
      <c r="I579" s="6">
        <f t="shared" si="31"/>
        <v>4.8354200823719218E-3</v>
      </c>
      <c r="J579" s="6">
        <f t="shared" si="32"/>
        <v>1.3167197745256765E-2</v>
      </c>
      <c r="K579" s="6">
        <f t="shared" si="32"/>
        <v>1.2853690723062972E-2</v>
      </c>
    </row>
    <row r="580" spans="1:11">
      <c r="A580" s="13">
        <v>44991</v>
      </c>
      <c r="B580">
        <v>82.605999999999995</v>
      </c>
      <c r="C580">
        <v>119.9196</v>
      </c>
      <c r="D580">
        <v>21.0503</v>
      </c>
      <c r="E580">
        <v>14881</v>
      </c>
      <c r="G580" s="13">
        <v>44991</v>
      </c>
      <c r="H580" s="6">
        <f t="shared" si="30"/>
        <v>6.3961209049596679E-3</v>
      </c>
      <c r="I580" s="6">
        <f t="shared" si="31"/>
        <v>2.9045188559557733E-3</v>
      </c>
      <c r="J580" s="6">
        <f t="shared" si="32"/>
        <v>6.1467280383524781E-3</v>
      </c>
      <c r="K580" s="6">
        <f t="shared" si="32"/>
        <v>7.1913230342306456E-3</v>
      </c>
    </row>
    <row r="581" spans="1:11">
      <c r="A581" s="13">
        <v>44993</v>
      </c>
      <c r="B581">
        <v>82.819000000000003</v>
      </c>
      <c r="C581">
        <v>119.9455</v>
      </c>
      <c r="D581">
        <v>21.071000000000002</v>
      </c>
      <c r="E581">
        <v>14921.95</v>
      </c>
      <c r="G581" s="13">
        <v>44993</v>
      </c>
      <c r="H581" s="6">
        <f t="shared" si="30"/>
        <v>2.5785051933273628E-3</v>
      </c>
      <c r="I581" s="6">
        <f t="shared" si="31"/>
        <v>2.1597803861905795E-4</v>
      </c>
      <c r="J581" s="6">
        <f t="shared" si="32"/>
        <v>9.8335890699896567E-4</v>
      </c>
      <c r="K581" s="6">
        <f t="shared" si="32"/>
        <v>2.7518311941401308E-3</v>
      </c>
    </row>
    <row r="582" spans="1:11">
      <c r="A582" s="13">
        <v>44994</v>
      </c>
      <c r="B582">
        <v>82.33</v>
      </c>
      <c r="C582">
        <v>119.7979</v>
      </c>
      <c r="D582">
        <v>20.915800000000001</v>
      </c>
      <c r="E582">
        <v>14803.95</v>
      </c>
      <c r="G582" s="13">
        <v>44994</v>
      </c>
      <c r="H582" s="6">
        <f t="shared" si="30"/>
        <v>-5.9044422173656352E-3</v>
      </c>
      <c r="I582" s="6">
        <f t="shared" si="31"/>
        <v>-1.2305588788240618E-3</v>
      </c>
      <c r="J582" s="6">
        <f t="shared" si="32"/>
        <v>-7.3655735370888875E-3</v>
      </c>
      <c r="K582" s="6">
        <f t="shared" si="32"/>
        <v>-7.9078136570622792E-3</v>
      </c>
    </row>
    <row r="583" spans="1:11">
      <c r="A583" s="13">
        <v>44995</v>
      </c>
      <c r="B583">
        <v>81.63</v>
      </c>
      <c r="C583">
        <v>119.7299</v>
      </c>
      <c r="D583">
        <v>20.6632</v>
      </c>
      <c r="E583">
        <v>14679.85</v>
      </c>
      <c r="G583" s="13">
        <v>44995</v>
      </c>
      <c r="H583" s="6">
        <f t="shared" ref="H583:H646" si="33">B583/B582 -1</f>
        <v>-8.502368516944081E-3</v>
      </c>
      <c r="I583" s="6">
        <f t="shared" ref="I583:I646" si="34">C583/C582 -1</f>
        <v>-5.6762263779241984E-4</v>
      </c>
      <c r="J583" s="6">
        <f t="shared" ref="J583:K646" si="35">D583/D582 -1</f>
        <v>-1.2076994425267107E-2</v>
      </c>
      <c r="K583" s="6">
        <f t="shared" si="35"/>
        <v>-8.3828978076797567E-3</v>
      </c>
    </row>
    <row r="584" spans="1:11">
      <c r="A584" s="13">
        <v>44998</v>
      </c>
      <c r="B584">
        <v>80.408000000000001</v>
      </c>
      <c r="C584">
        <v>119.48950000000001</v>
      </c>
      <c r="D584">
        <v>20.282299999999999</v>
      </c>
      <c r="E584">
        <v>14454.45</v>
      </c>
      <c r="G584" s="13">
        <v>44998</v>
      </c>
      <c r="H584" s="6">
        <f t="shared" si="33"/>
        <v>-1.496998652456194E-2</v>
      </c>
      <c r="I584" s="6">
        <f t="shared" si="34"/>
        <v>-2.0078526750627601E-3</v>
      </c>
      <c r="J584" s="6">
        <f t="shared" si="35"/>
        <v>-1.8433737272058548E-2</v>
      </c>
      <c r="K584" s="6">
        <f t="shared" si="35"/>
        <v>-1.5354380324049566E-2</v>
      </c>
    </row>
    <row r="585" spans="1:11">
      <c r="A585" s="13">
        <v>44999</v>
      </c>
      <c r="B585">
        <v>80.037999999999997</v>
      </c>
      <c r="C585">
        <v>119.1571</v>
      </c>
      <c r="D585">
        <v>20.145</v>
      </c>
      <c r="E585">
        <v>14358.55</v>
      </c>
      <c r="G585" s="13">
        <v>44999</v>
      </c>
      <c r="H585" s="6">
        <f t="shared" si="33"/>
        <v>-4.6015321858522418E-3</v>
      </c>
      <c r="I585" s="6">
        <f t="shared" si="34"/>
        <v>-2.7818343871219842E-3</v>
      </c>
      <c r="J585" s="6">
        <f t="shared" si="35"/>
        <v>-6.7694492242004189E-3</v>
      </c>
      <c r="K585" s="6">
        <f t="shared" si="35"/>
        <v>-6.6346350085960681E-3</v>
      </c>
    </row>
    <row r="586" spans="1:11">
      <c r="A586" s="13">
        <v>45000</v>
      </c>
      <c r="B586">
        <v>79.775000000000006</v>
      </c>
      <c r="C586">
        <v>118.9648</v>
      </c>
      <c r="D586">
        <v>20.058599999999998</v>
      </c>
      <c r="E586">
        <v>14320.3</v>
      </c>
      <c r="G586" s="13">
        <v>45000</v>
      </c>
      <c r="H586" s="6">
        <f t="shared" si="33"/>
        <v>-3.2859391788898629E-3</v>
      </c>
      <c r="I586" s="6">
        <f t="shared" si="34"/>
        <v>-1.6138358519971474E-3</v>
      </c>
      <c r="J586" s="6">
        <f t="shared" si="35"/>
        <v>-4.2889054355920164E-3</v>
      </c>
      <c r="K586" s="6">
        <f t="shared" si="35"/>
        <v>-2.6639180140055618E-3</v>
      </c>
    </row>
    <row r="587" spans="1:11">
      <c r="A587" s="13">
        <v>45001</v>
      </c>
      <c r="B587">
        <v>79.793000000000006</v>
      </c>
      <c r="C587">
        <v>119.0218</v>
      </c>
      <c r="D587">
        <v>20.006799999999998</v>
      </c>
      <c r="E587">
        <v>14330.35</v>
      </c>
      <c r="G587" s="13">
        <v>45001</v>
      </c>
      <c r="H587" s="6">
        <f t="shared" si="33"/>
        <v>2.2563459730484681E-4</v>
      </c>
      <c r="I587" s="6">
        <f t="shared" si="34"/>
        <v>4.7913332347038207E-4</v>
      </c>
      <c r="J587" s="6">
        <f t="shared" si="35"/>
        <v>-2.582433469933143E-3</v>
      </c>
      <c r="K587" s="6">
        <f t="shared" si="35"/>
        <v>7.0180093992444625E-4</v>
      </c>
    </row>
    <row r="588" spans="1:11">
      <c r="A588" s="13">
        <v>45002</v>
      </c>
      <c r="B588">
        <v>80.210999999999999</v>
      </c>
      <c r="C588">
        <v>119.0604</v>
      </c>
      <c r="D588">
        <v>20.242100000000001</v>
      </c>
      <c r="E588">
        <v>14420.85</v>
      </c>
      <c r="G588" s="13">
        <v>45002</v>
      </c>
      <c r="H588" s="6">
        <f t="shared" si="33"/>
        <v>5.2385547604425486E-3</v>
      </c>
      <c r="I588" s="6">
        <f t="shared" si="34"/>
        <v>3.2431033642588147E-4</v>
      </c>
      <c r="J588" s="6">
        <f t="shared" si="35"/>
        <v>1.1761001259571913E-2</v>
      </c>
      <c r="K588" s="6">
        <f t="shared" si="35"/>
        <v>6.3152679453049032E-3</v>
      </c>
    </row>
    <row r="589" spans="1:11">
      <c r="A589" s="13">
        <v>45005</v>
      </c>
      <c r="B589">
        <v>79.570999999999998</v>
      </c>
      <c r="C589">
        <v>119.0068</v>
      </c>
      <c r="D589">
        <v>19.933900000000001</v>
      </c>
      <c r="E589">
        <v>14317.1</v>
      </c>
      <c r="G589" s="13">
        <v>45005</v>
      </c>
      <c r="H589" s="6">
        <f t="shared" si="33"/>
        <v>-7.9789555048559446E-3</v>
      </c>
      <c r="I589" s="6">
        <f t="shared" si="34"/>
        <v>-4.5019166742266137E-4</v>
      </c>
      <c r="J589" s="6">
        <f t="shared" si="35"/>
        <v>-1.5225692986399642E-2</v>
      </c>
      <c r="K589" s="6">
        <f t="shared" si="35"/>
        <v>-7.1944441555109595E-3</v>
      </c>
    </row>
    <row r="590" spans="1:11">
      <c r="A590" s="13">
        <v>45006</v>
      </c>
      <c r="B590">
        <v>80.093000000000004</v>
      </c>
      <c r="C590">
        <v>119.1421</v>
      </c>
      <c r="D590">
        <v>20.094799999999999</v>
      </c>
      <c r="E590">
        <v>14411.3</v>
      </c>
      <c r="G590" s="13">
        <v>45006</v>
      </c>
      <c r="H590" s="6">
        <f t="shared" si="33"/>
        <v>6.5601789596712035E-3</v>
      </c>
      <c r="I590" s="6">
        <f t="shared" si="34"/>
        <v>1.1369098236402309E-3</v>
      </c>
      <c r="J590" s="6">
        <f t="shared" si="35"/>
        <v>8.0716768921282878E-3</v>
      </c>
      <c r="K590" s="6">
        <f t="shared" si="35"/>
        <v>6.5795447402057228E-3</v>
      </c>
    </row>
    <row r="591" spans="1:11">
      <c r="A591" s="13">
        <v>45007</v>
      </c>
      <c r="B591">
        <v>80.265000000000001</v>
      </c>
      <c r="C591" s="1">
        <v>119.17959999999999</v>
      </c>
      <c r="D591">
        <v>20.132000000000001</v>
      </c>
      <c r="E591">
        <v>14460</v>
      </c>
      <c r="G591" s="13">
        <v>45007</v>
      </c>
      <c r="H591" s="6">
        <f t="shared" si="33"/>
        <v>2.1475035271496523E-3</v>
      </c>
      <c r="I591" s="6">
        <f t="shared" si="34"/>
        <v>3.1475020164983825E-4</v>
      </c>
      <c r="J591" s="6">
        <f t="shared" si="35"/>
        <v>1.8512251925872913E-3</v>
      </c>
      <c r="K591" s="6">
        <f t="shared" si="35"/>
        <v>3.3792926384157429E-3</v>
      </c>
    </row>
    <row r="592" spans="1:11">
      <c r="A592" s="13">
        <v>45008</v>
      </c>
      <c r="B592">
        <v>80.013999999999996</v>
      </c>
      <c r="C592">
        <v>119.2171</v>
      </c>
      <c r="D592">
        <v>20.059100000000001</v>
      </c>
      <c r="E592">
        <v>14403.6</v>
      </c>
      <c r="G592" s="13">
        <v>45008</v>
      </c>
      <c r="H592" s="6">
        <f t="shared" si="33"/>
        <v>-3.1271413442970353E-3</v>
      </c>
      <c r="I592" s="6">
        <f t="shared" si="34"/>
        <v>3.1465116513240687E-4</v>
      </c>
      <c r="J592" s="6">
        <f t="shared" si="35"/>
        <v>-3.6211007351480973E-3</v>
      </c>
      <c r="K592" s="6">
        <f t="shared" si="35"/>
        <v>-3.9004149377592778E-3</v>
      </c>
    </row>
    <row r="593" spans="1:11">
      <c r="A593" s="13">
        <v>45009</v>
      </c>
      <c r="B593">
        <v>79.227999999999994</v>
      </c>
      <c r="C593">
        <v>118.9554</v>
      </c>
      <c r="D593">
        <v>19.8155</v>
      </c>
      <c r="E593">
        <v>14279</v>
      </c>
      <c r="G593" s="13">
        <v>45009</v>
      </c>
      <c r="H593" s="6">
        <f t="shared" si="33"/>
        <v>-9.8232809258379516E-3</v>
      </c>
      <c r="I593" s="6">
        <f t="shared" si="34"/>
        <v>-2.1951548896929074E-3</v>
      </c>
      <c r="J593" s="6">
        <f t="shared" si="35"/>
        <v>-1.2144114142708329E-2</v>
      </c>
      <c r="K593" s="6">
        <f t="shared" si="35"/>
        <v>-8.6506151239967854E-3</v>
      </c>
    </row>
    <row r="594" spans="1:11">
      <c r="A594" s="13">
        <v>45012</v>
      </c>
      <c r="B594">
        <v>79.134</v>
      </c>
      <c r="C594">
        <v>118.9836</v>
      </c>
      <c r="D594">
        <v>19.814900000000002</v>
      </c>
      <c r="E594">
        <v>14262.7</v>
      </c>
      <c r="G594" s="13">
        <v>45012</v>
      </c>
      <c r="H594" s="6">
        <f t="shared" si="33"/>
        <v>-1.1864492351187916E-3</v>
      </c>
      <c r="I594" s="6">
        <f t="shared" si="34"/>
        <v>2.3706363897724181E-4</v>
      </c>
      <c r="J594" s="6">
        <f t="shared" si="35"/>
        <v>-3.02793267895618E-5</v>
      </c>
      <c r="K594" s="6">
        <f t="shared" si="35"/>
        <v>-1.1415365221654206E-3</v>
      </c>
    </row>
    <row r="595" spans="1:11">
      <c r="A595" s="13">
        <v>45013</v>
      </c>
      <c r="B595">
        <v>79.03</v>
      </c>
      <c r="C595">
        <v>118.9319</v>
      </c>
      <c r="D595">
        <v>19.807600000000001</v>
      </c>
      <c r="E595">
        <v>14211.8</v>
      </c>
      <c r="G595" s="13">
        <v>45013</v>
      </c>
      <c r="H595" s="6">
        <f t="shared" si="33"/>
        <v>-1.3142265018828425E-3</v>
      </c>
      <c r="I595" s="6">
        <f t="shared" si="34"/>
        <v>-4.3451366406799252E-4</v>
      </c>
      <c r="J595" s="6">
        <f t="shared" si="35"/>
        <v>-3.6840963113615732E-4</v>
      </c>
      <c r="K595" s="6">
        <f t="shared" si="35"/>
        <v>-3.5687492550500188E-3</v>
      </c>
    </row>
    <row r="596" spans="1:11">
      <c r="A596" s="13">
        <v>45014</v>
      </c>
      <c r="B596">
        <v>79.709000000000003</v>
      </c>
      <c r="C596">
        <v>119.3111</v>
      </c>
      <c r="D596">
        <v>20.054099999999998</v>
      </c>
      <c r="E596">
        <v>14345.6</v>
      </c>
      <c r="G596" s="13">
        <v>45014</v>
      </c>
      <c r="H596" s="6">
        <f t="shared" si="33"/>
        <v>8.5916740478300113E-3</v>
      </c>
      <c r="I596" s="6">
        <f t="shared" si="34"/>
        <v>3.1883792321487636E-3</v>
      </c>
      <c r="J596" s="6">
        <f t="shared" si="35"/>
        <v>1.2444718188977744E-2</v>
      </c>
      <c r="K596" s="6">
        <f t="shared" si="35"/>
        <v>9.4147117184313345E-3</v>
      </c>
    </row>
    <row r="597" spans="1:11">
      <c r="A597" s="13">
        <v>45016</v>
      </c>
      <c r="B597">
        <v>80.837000000000003</v>
      </c>
      <c r="C597">
        <v>119.6709</v>
      </c>
      <c r="D597">
        <v>20.400400000000001</v>
      </c>
      <c r="E597">
        <v>14557.85</v>
      </c>
      <c r="G597" s="13">
        <v>45016</v>
      </c>
      <c r="H597" s="6">
        <f t="shared" si="33"/>
        <v>1.4151475993927853E-2</v>
      </c>
      <c r="I597" s="6">
        <f t="shared" si="34"/>
        <v>3.0156456524164099E-3</v>
      </c>
      <c r="J597" s="6">
        <f t="shared" si="35"/>
        <v>1.7268289277504456E-2</v>
      </c>
      <c r="K597" s="6">
        <f t="shared" si="35"/>
        <v>1.4795477358911402E-2</v>
      </c>
    </row>
    <row r="598" spans="1:11">
      <c r="A598" s="13">
        <v>45019</v>
      </c>
      <c r="B598">
        <v>81.061999999999998</v>
      </c>
      <c r="C598">
        <v>119.8342</v>
      </c>
      <c r="D598">
        <v>20.428699999999999</v>
      </c>
      <c r="E598">
        <v>14601.95</v>
      </c>
      <c r="G598" s="13">
        <v>45019</v>
      </c>
      <c r="H598" s="6">
        <f t="shared" si="33"/>
        <v>2.7833788982767338E-3</v>
      </c>
      <c r="I598" s="6">
        <f t="shared" si="34"/>
        <v>1.3645756821414334E-3</v>
      </c>
      <c r="J598" s="6">
        <f t="shared" si="35"/>
        <v>1.387227701417526E-3</v>
      </c>
      <c r="K598" s="6">
        <f t="shared" si="35"/>
        <v>3.0292934739677424E-3</v>
      </c>
    </row>
    <row r="599" spans="1:11">
      <c r="A599" s="13">
        <v>45021</v>
      </c>
      <c r="B599">
        <v>81.322000000000003</v>
      </c>
      <c r="C599">
        <v>120.0818</v>
      </c>
      <c r="D599">
        <v>20.4986</v>
      </c>
      <c r="E599">
        <v>14709.4</v>
      </c>
      <c r="G599" s="13">
        <v>45021</v>
      </c>
      <c r="H599" s="6">
        <f t="shared" si="33"/>
        <v>3.2074214798549772E-3</v>
      </c>
      <c r="I599" s="6">
        <f t="shared" si="34"/>
        <v>2.0661881165811025E-3</v>
      </c>
      <c r="J599" s="6">
        <f t="shared" si="35"/>
        <v>3.4216567867755288E-3</v>
      </c>
      <c r="K599" s="6">
        <f t="shared" si="35"/>
        <v>7.3586062135535535E-3</v>
      </c>
    </row>
    <row r="600" spans="1:11">
      <c r="A600" s="13">
        <v>45022</v>
      </c>
      <c r="B600">
        <v>81.588999999999999</v>
      </c>
      <c r="C600">
        <v>120.39830000000001</v>
      </c>
      <c r="D600">
        <v>20.617599999999999</v>
      </c>
      <c r="E600">
        <v>14759.2</v>
      </c>
      <c r="G600" s="13">
        <v>45022</v>
      </c>
      <c r="H600" s="6">
        <f t="shared" si="33"/>
        <v>3.2832443865127292E-3</v>
      </c>
      <c r="I600" s="6">
        <f t="shared" si="34"/>
        <v>2.6357033288975096E-3</v>
      </c>
      <c r="J600" s="6">
        <f t="shared" si="35"/>
        <v>5.8052745065515499E-3</v>
      </c>
      <c r="K600" s="6">
        <f t="shared" si="35"/>
        <v>3.3855901668322641E-3</v>
      </c>
    </row>
    <row r="601" spans="1:11">
      <c r="A601" s="13">
        <v>45026</v>
      </c>
      <c r="B601">
        <v>81.760000000000005</v>
      </c>
      <c r="C601">
        <v>120.46469999999999</v>
      </c>
      <c r="D601">
        <v>20.683499999999999</v>
      </c>
      <c r="E601">
        <v>14790.55</v>
      </c>
      <c r="G601" s="13">
        <v>45026</v>
      </c>
      <c r="H601" s="6">
        <f t="shared" si="33"/>
        <v>2.0958707668927712E-3</v>
      </c>
      <c r="I601" s="6">
        <f t="shared" si="34"/>
        <v>5.5150280361093706E-4</v>
      </c>
      <c r="J601" s="6">
        <f t="shared" si="35"/>
        <v>3.1962983082414187E-3</v>
      </c>
      <c r="K601" s="6">
        <f t="shared" si="35"/>
        <v>2.1240988671471506E-3</v>
      </c>
    </row>
    <row r="602" spans="1:11">
      <c r="A602" s="13">
        <v>45027</v>
      </c>
      <c r="B602">
        <v>82.09</v>
      </c>
      <c r="C602">
        <v>120.6422</v>
      </c>
      <c r="D602">
        <v>20.739799999999999</v>
      </c>
      <c r="E602">
        <v>14867.25</v>
      </c>
      <c r="G602" s="13">
        <v>45027</v>
      </c>
      <c r="H602" s="6">
        <f t="shared" si="33"/>
        <v>4.0362035225047777E-3</v>
      </c>
      <c r="I602" s="6">
        <f t="shared" si="34"/>
        <v>1.4734606901440905E-3</v>
      </c>
      <c r="J602" s="6">
        <f t="shared" si="35"/>
        <v>2.7219764546619896E-3</v>
      </c>
      <c r="K602" s="6">
        <f t="shared" si="35"/>
        <v>5.1857435997986201E-3</v>
      </c>
    </row>
    <row r="603" spans="1:11">
      <c r="A603" s="13">
        <v>45028</v>
      </c>
      <c r="B603">
        <v>82.325999999999993</v>
      </c>
      <c r="C603">
        <v>120.71469999999999</v>
      </c>
      <c r="D603">
        <v>20.801600000000001</v>
      </c>
      <c r="E603">
        <v>14941.55</v>
      </c>
      <c r="G603" s="13">
        <v>45028</v>
      </c>
      <c r="H603" s="6">
        <f t="shared" si="33"/>
        <v>2.8748934096722856E-3</v>
      </c>
      <c r="I603" s="6">
        <f t="shared" si="34"/>
        <v>6.0095057948217345E-4</v>
      </c>
      <c r="J603" s="6">
        <f t="shared" si="35"/>
        <v>2.979778011359846E-3</v>
      </c>
      <c r="K603" s="6">
        <f t="shared" si="35"/>
        <v>4.9975617548638773E-3</v>
      </c>
    </row>
    <row r="604" spans="1:11">
      <c r="A604" s="13">
        <v>45029</v>
      </c>
      <c r="B604">
        <v>82.332999999999998</v>
      </c>
      <c r="C604">
        <v>120.51519999999999</v>
      </c>
      <c r="D604">
        <v>20.827400000000001</v>
      </c>
      <c r="E604">
        <v>14954.25</v>
      </c>
      <c r="G604" s="13">
        <v>45029</v>
      </c>
      <c r="H604" s="6">
        <f t="shared" si="33"/>
        <v>8.502781624275535E-5</v>
      </c>
      <c r="I604" s="6">
        <f t="shared" si="34"/>
        <v>-1.652657050052686E-3</v>
      </c>
      <c r="J604" s="6">
        <f t="shared" si="35"/>
        <v>1.2402892085223716E-3</v>
      </c>
      <c r="K604" s="6">
        <f t="shared" si="35"/>
        <v>8.4997875053138827E-4</v>
      </c>
    </row>
    <row r="605" spans="1:11">
      <c r="A605" s="13">
        <v>45033</v>
      </c>
      <c r="B605">
        <v>82.015000000000001</v>
      </c>
      <c r="C605">
        <v>120.658</v>
      </c>
      <c r="D605">
        <v>20.817599999999999</v>
      </c>
      <c r="E605">
        <v>14904.3</v>
      </c>
      <c r="G605" s="13">
        <v>45033</v>
      </c>
      <c r="H605" s="6">
        <f t="shared" si="33"/>
        <v>-3.862363815238079E-3</v>
      </c>
      <c r="I605" s="6">
        <f t="shared" si="34"/>
        <v>1.1849127744882892E-3</v>
      </c>
      <c r="J605" s="6">
        <f t="shared" si="35"/>
        <v>-4.7053400808561019E-4</v>
      </c>
      <c r="K605" s="6">
        <f t="shared" si="35"/>
        <v>-3.340187572094977E-3</v>
      </c>
    </row>
    <row r="606" spans="1:11">
      <c r="A606" s="13">
        <v>45034</v>
      </c>
      <c r="B606">
        <v>81.911000000000001</v>
      </c>
      <c r="C606">
        <v>120.70529999999999</v>
      </c>
      <c r="D606">
        <v>20.8019</v>
      </c>
      <c r="E606">
        <v>14897</v>
      </c>
      <c r="G606" s="13">
        <v>45034</v>
      </c>
      <c r="H606" s="6">
        <f t="shared" si="33"/>
        <v>-1.2680607205999284E-3</v>
      </c>
      <c r="I606" s="6">
        <f t="shared" si="34"/>
        <v>3.9201710620084818E-4</v>
      </c>
      <c r="J606" s="6">
        <f t="shared" si="35"/>
        <v>-7.5416954884321985E-4</v>
      </c>
      <c r="K606" s="6">
        <f t="shared" si="35"/>
        <v>-4.8979153667061404E-4</v>
      </c>
    </row>
    <row r="607" spans="1:11">
      <c r="A607" s="13">
        <v>45035</v>
      </c>
      <c r="B607">
        <v>81.801000000000002</v>
      </c>
      <c r="C607">
        <v>120.6724</v>
      </c>
      <c r="D607">
        <v>20.805700000000002</v>
      </c>
      <c r="E607">
        <v>14856.9</v>
      </c>
      <c r="G607" s="13">
        <v>45035</v>
      </c>
      <c r="H607" s="6">
        <f t="shared" si="33"/>
        <v>-1.342920975204831E-3</v>
      </c>
      <c r="I607" s="6">
        <f t="shared" si="34"/>
        <v>-2.7256466783143196E-4</v>
      </c>
      <c r="J607" s="6">
        <f t="shared" si="35"/>
        <v>1.8267562097706858E-4</v>
      </c>
      <c r="K607" s="6">
        <f t="shared" si="35"/>
        <v>-2.691817144391484E-3</v>
      </c>
    </row>
    <row r="608" spans="1:11">
      <c r="A608" s="13">
        <v>45036</v>
      </c>
      <c r="B608">
        <v>81.84</v>
      </c>
      <c r="C608">
        <v>120.70569999999999</v>
      </c>
      <c r="D608">
        <v>20.834399999999999</v>
      </c>
      <c r="E608">
        <v>14861.75</v>
      </c>
      <c r="G608" s="13">
        <v>45036</v>
      </c>
      <c r="H608" s="6">
        <f t="shared" si="33"/>
        <v>4.7676678769215108E-4</v>
      </c>
      <c r="I608" s="6">
        <f t="shared" si="34"/>
        <v>2.7595373921451838E-4</v>
      </c>
      <c r="J608" s="6">
        <f t="shared" si="35"/>
        <v>1.3794296755214042E-3</v>
      </c>
      <c r="K608" s="6">
        <f t="shared" si="35"/>
        <v>3.2644764385580949E-4</v>
      </c>
    </row>
    <row r="609" spans="1:11">
      <c r="A609" s="13">
        <v>45037</v>
      </c>
      <c r="B609">
        <v>81.668999999999997</v>
      </c>
      <c r="C609">
        <v>120.77070000000001</v>
      </c>
      <c r="D609">
        <v>20.727599999999999</v>
      </c>
      <c r="E609">
        <v>14847.1</v>
      </c>
      <c r="G609" s="13">
        <v>45037</v>
      </c>
      <c r="H609" s="6">
        <f t="shared" si="33"/>
        <v>-2.0894428152493649E-3</v>
      </c>
      <c r="I609" s="6">
        <f t="shared" si="34"/>
        <v>5.3849983886444797E-4</v>
      </c>
      <c r="J609" s="6">
        <f t="shared" si="35"/>
        <v>-5.1261375417578359E-3</v>
      </c>
      <c r="K609" s="6">
        <f t="shared" si="35"/>
        <v>-9.8575201439932147E-4</v>
      </c>
    </row>
    <row r="610" spans="1:11">
      <c r="A610" s="13">
        <v>45040</v>
      </c>
      <c r="B610">
        <v>82.17</v>
      </c>
      <c r="C610">
        <v>121.1451</v>
      </c>
      <c r="D610">
        <v>20.895499999999998</v>
      </c>
      <c r="E610">
        <v>14930.15</v>
      </c>
      <c r="G610" s="13">
        <v>45040</v>
      </c>
      <c r="H610" s="6">
        <f t="shared" si="33"/>
        <v>6.1345186055909995E-3</v>
      </c>
      <c r="I610" s="6">
        <f t="shared" si="34"/>
        <v>3.1000896740682737E-3</v>
      </c>
      <c r="J610" s="6">
        <f t="shared" si="35"/>
        <v>8.1003106968486893E-3</v>
      </c>
      <c r="K610" s="6">
        <f t="shared" si="35"/>
        <v>5.5936849620463747E-3</v>
      </c>
    </row>
    <row r="611" spans="1:11">
      <c r="A611" s="13">
        <v>45041</v>
      </c>
      <c r="B611">
        <v>82.043999999999997</v>
      </c>
      <c r="C611">
        <v>121.27249999999999</v>
      </c>
      <c r="D611">
        <v>20.890599999999999</v>
      </c>
      <c r="E611">
        <v>14955.7</v>
      </c>
      <c r="G611" s="13">
        <v>45041</v>
      </c>
      <c r="H611" s="6">
        <f t="shared" si="33"/>
        <v>-1.5334063526835084E-3</v>
      </c>
      <c r="I611" s="6">
        <f t="shared" si="34"/>
        <v>1.0516314733324261E-3</v>
      </c>
      <c r="J611" s="6">
        <f t="shared" si="35"/>
        <v>-2.3450025125026919E-4</v>
      </c>
      <c r="K611" s="6">
        <f t="shared" si="35"/>
        <v>1.7113022976997794E-3</v>
      </c>
    </row>
    <row r="612" spans="1:11">
      <c r="A612" s="13">
        <v>45042</v>
      </c>
      <c r="B612">
        <v>82.304000000000002</v>
      </c>
      <c r="C612">
        <v>121.3192</v>
      </c>
      <c r="D612">
        <v>21.006699999999999</v>
      </c>
      <c r="E612">
        <v>14994.4</v>
      </c>
      <c r="G612" s="13">
        <v>45042</v>
      </c>
      <c r="H612" s="6">
        <f t="shared" si="33"/>
        <v>3.1690312515235686E-3</v>
      </c>
      <c r="I612" s="6">
        <f t="shared" si="34"/>
        <v>3.8508318044083722E-4</v>
      </c>
      <c r="J612" s="6">
        <f t="shared" si="35"/>
        <v>5.5575234794595918E-3</v>
      </c>
      <c r="K612" s="6">
        <f t="shared" si="35"/>
        <v>2.5876421698749486E-3</v>
      </c>
    </row>
    <row r="613" spans="1:11">
      <c r="A613" s="13">
        <v>45043</v>
      </c>
      <c r="B613">
        <v>82.662999999999997</v>
      </c>
      <c r="C613">
        <v>121.47320000000001</v>
      </c>
      <c r="D613">
        <v>21.135899999999999</v>
      </c>
      <c r="E613">
        <v>15075.05</v>
      </c>
      <c r="G613" s="13">
        <v>45043</v>
      </c>
      <c r="H613" s="6">
        <f t="shared" si="33"/>
        <v>4.3618779160186083E-3</v>
      </c>
      <c r="I613" s="6">
        <f t="shared" si="34"/>
        <v>1.2693786309174726E-3</v>
      </c>
      <c r="J613" s="6">
        <f t="shared" si="35"/>
        <v>6.1504186759462343E-3</v>
      </c>
      <c r="K613" s="6">
        <f t="shared" si="35"/>
        <v>5.3786747052233519E-3</v>
      </c>
    </row>
    <row r="614" spans="1:11">
      <c r="A614" s="13">
        <v>45044</v>
      </c>
      <c r="B614">
        <v>83.44</v>
      </c>
      <c r="C614">
        <v>121.768</v>
      </c>
      <c r="D614">
        <v>21.343499999999999</v>
      </c>
      <c r="E614">
        <v>15219.55</v>
      </c>
      <c r="G614" s="13">
        <v>45044</v>
      </c>
      <c r="H614" s="6">
        <f t="shared" si="33"/>
        <v>9.3996104665932112E-3</v>
      </c>
      <c r="I614" s="6">
        <f t="shared" si="34"/>
        <v>2.4268727587648531E-3</v>
      </c>
      <c r="J614" s="6">
        <f t="shared" si="35"/>
        <v>9.8221509375044924E-3</v>
      </c>
      <c r="K614" s="6">
        <f t="shared" si="35"/>
        <v>9.5853745095373366E-3</v>
      </c>
    </row>
    <row r="615" spans="1:11">
      <c r="A615" s="13">
        <v>45048</v>
      </c>
      <c r="B615">
        <v>84.048000000000002</v>
      </c>
      <c r="C615">
        <v>121.9649</v>
      </c>
      <c r="D615">
        <v>21.421199999999999</v>
      </c>
      <c r="E615">
        <v>15300.75</v>
      </c>
      <c r="G615" s="13">
        <v>45048</v>
      </c>
      <c r="H615" s="6">
        <f t="shared" si="33"/>
        <v>7.2866730584852935E-3</v>
      </c>
      <c r="I615" s="6">
        <f t="shared" si="34"/>
        <v>1.6170093949148256E-3</v>
      </c>
      <c r="J615" s="6">
        <f t="shared" si="35"/>
        <v>3.6404525968092294E-3</v>
      </c>
      <c r="K615" s="6">
        <f t="shared" si="35"/>
        <v>5.3352431576492165E-3</v>
      </c>
    </row>
    <row r="616" spans="1:11">
      <c r="A616" s="13">
        <v>45049</v>
      </c>
      <c r="B616">
        <v>84.043999999999997</v>
      </c>
      <c r="C616">
        <v>122.19159999999999</v>
      </c>
      <c r="D616">
        <v>21.4114</v>
      </c>
      <c r="E616">
        <v>15276.4</v>
      </c>
      <c r="G616" s="13">
        <v>45049</v>
      </c>
      <c r="H616" s="6">
        <f t="shared" si="33"/>
        <v>-4.7591852274986302E-5</v>
      </c>
      <c r="I616" s="6">
        <f t="shared" si="34"/>
        <v>1.858731487501597E-3</v>
      </c>
      <c r="J616" s="6">
        <f t="shared" si="35"/>
        <v>-4.574907101375647E-4</v>
      </c>
      <c r="K616" s="6">
        <f t="shared" si="35"/>
        <v>-1.5914252569318998E-3</v>
      </c>
    </row>
    <row r="617" spans="1:11">
      <c r="A617" s="13">
        <v>45050</v>
      </c>
      <c r="B617">
        <v>84.745000000000005</v>
      </c>
      <c r="C617">
        <v>122.3951</v>
      </c>
      <c r="D617">
        <v>21.521899999999999</v>
      </c>
      <c r="E617">
        <v>15405.5</v>
      </c>
      <c r="G617" s="13">
        <v>45050</v>
      </c>
      <c r="H617" s="6">
        <f t="shared" si="33"/>
        <v>8.3408690685831122E-3</v>
      </c>
      <c r="I617" s="6">
        <f t="shared" si="34"/>
        <v>1.6654172627250663E-3</v>
      </c>
      <c r="J617" s="6">
        <f t="shared" si="35"/>
        <v>5.1608021894877787E-3</v>
      </c>
      <c r="K617" s="6">
        <f t="shared" si="35"/>
        <v>8.4509439396716068E-3</v>
      </c>
    </row>
    <row r="618" spans="1:11">
      <c r="A618" s="13">
        <v>45051</v>
      </c>
      <c r="B618">
        <v>83.72</v>
      </c>
      <c r="C618" s="1">
        <v>122.46565</v>
      </c>
      <c r="D618">
        <v>21.302600000000002</v>
      </c>
      <c r="E618">
        <v>15278.6</v>
      </c>
      <c r="G618" s="13">
        <v>45051</v>
      </c>
      <c r="H618" s="6">
        <f t="shared" si="33"/>
        <v>-1.2095108855979753E-2</v>
      </c>
      <c r="I618" s="6">
        <f t="shared" si="34"/>
        <v>5.7641196420443741E-4</v>
      </c>
      <c r="J618" s="6">
        <f t="shared" si="35"/>
        <v>-1.0189620804854416E-2</v>
      </c>
      <c r="K618" s="6">
        <f t="shared" si="35"/>
        <v>-8.2373178410307668E-3</v>
      </c>
    </row>
    <row r="619" spans="1:11">
      <c r="A619" s="13">
        <v>45054</v>
      </c>
      <c r="B619">
        <v>84.695999999999998</v>
      </c>
      <c r="C619">
        <v>122.53619999999999</v>
      </c>
      <c r="D619">
        <v>21.567</v>
      </c>
      <c r="E619">
        <v>15427.1</v>
      </c>
      <c r="G619" s="13">
        <v>45054</v>
      </c>
      <c r="H619" s="6">
        <f t="shared" si="33"/>
        <v>1.1657907310081317E-2</v>
      </c>
      <c r="I619" s="6">
        <f t="shared" si="34"/>
        <v>5.7607990485486482E-4</v>
      </c>
      <c r="J619" s="6">
        <f t="shared" si="35"/>
        <v>1.2411630505196447E-2</v>
      </c>
      <c r="K619" s="6">
        <f t="shared" si="35"/>
        <v>9.7194769154242966E-3</v>
      </c>
    </row>
    <row r="620" spans="1:11">
      <c r="A620" s="13">
        <v>45055</v>
      </c>
      <c r="B620">
        <v>84.638000000000005</v>
      </c>
      <c r="C620">
        <v>122.5719</v>
      </c>
      <c r="D620">
        <v>21.560300000000002</v>
      </c>
      <c r="E620">
        <v>15420.6</v>
      </c>
      <c r="G620" s="13">
        <v>45055</v>
      </c>
      <c r="H620" s="6">
        <f t="shared" si="33"/>
        <v>-6.8480211580235206E-4</v>
      </c>
      <c r="I620" s="6">
        <f t="shared" si="34"/>
        <v>2.9134247675388636E-4</v>
      </c>
      <c r="J620" s="6">
        <f t="shared" si="35"/>
        <v>-3.1065980433064855E-4</v>
      </c>
      <c r="K620" s="6">
        <f t="shared" si="35"/>
        <v>-4.2133647931241747E-4</v>
      </c>
    </row>
    <row r="621" spans="1:11">
      <c r="A621" s="13">
        <v>45056</v>
      </c>
      <c r="B621">
        <v>84.894000000000005</v>
      </c>
      <c r="C621">
        <v>122.67319999999999</v>
      </c>
      <c r="D621">
        <v>21.537600000000001</v>
      </c>
      <c r="E621">
        <v>15466.05</v>
      </c>
      <c r="G621" s="13">
        <v>45056</v>
      </c>
      <c r="H621" s="6">
        <f t="shared" si="33"/>
        <v>3.0246461400316171E-3</v>
      </c>
      <c r="I621" s="6">
        <f t="shared" si="34"/>
        <v>8.2645369778866495E-4</v>
      </c>
      <c r="J621" s="6">
        <f t="shared" si="35"/>
        <v>-1.0528610455328158E-3</v>
      </c>
      <c r="K621" s="6">
        <f t="shared" si="35"/>
        <v>2.9473561340025434E-3</v>
      </c>
    </row>
    <row r="622" spans="1:11">
      <c r="A622" s="13">
        <v>45057</v>
      </c>
      <c r="B622">
        <v>85.102999999999994</v>
      </c>
      <c r="C622">
        <v>122.8051</v>
      </c>
      <c r="D622">
        <v>21.4937</v>
      </c>
      <c r="E622">
        <v>15484.05</v>
      </c>
      <c r="G622" s="13">
        <v>45057</v>
      </c>
      <c r="H622" s="6">
        <f t="shared" si="33"/>
        <v>2.461893655617553E-3</v>
      </c>
      <c r="I622" s="6">
        <f t="shared" si="34"/>
        <v>1.0752144722727675E-3</v>
      </c>
      <c r="J622" s="6">
        <f t="shared" si="35"/>
        <v>-2.0382958175469978E-3</v>
      </c>
      <c r="K622" s="6">
        <f t="shared" si="35"/>
        <v>1.1638395065320939E-3</v>
      </c>
    </row>
    <row r="623" spans="1:11">
      <c r="A623" s="13">
        <v>45058</v>
      </c>
      <c r="B623">
        <v>84.986999999999995</v>
      </c>
      <c r="C623">
        <v>122.9708</v>
      </c>
      <c r="D623">
        <v>21.4588</v>
      </c>
      <c r="E623">
        <v>15477.35</v>
      </c>
      <c r="G623" s="13">
        <v>45058</v>
      </c>
      <c r="H623" s="6">
        <f t="shared" si="33"/>
        <v>-1.3630541814037E-3</v>
      </c>
      <c r="I623" s="6">
        <f t="shared" si="34"/>
        <v>1.3492924968099285E-3</v>
      </c>
      <c r="J623" s="6">
        <f t="shared" si="35"/>
        <v>-1.6237316050750072E-3</v>
      </c>
      <c r="K623" s="6">
        <f t="shared" si="35"/>
        <v>-4.3270333020095642E-4</v>
      </c>
    </row>
    <row r="624" spans="1:11">
      <c r="A624" s="13">
        <v>45061</v>
      </c>
      <c r="B624">
        <v>85.48</v>
      </c>
      <c r="C624">
        <v>123.0722</v>
      </c>
      <c r="D624">
        <v>21.662500000000001</v>
      </c>
      <c r="E624">
        <v>15549.7</v>
      </c>
      <c r="G624" s="13">
        <v>45061</v>
      </c>
      <c r="H624" s="6">
        <f t="shared" si="33"/>
        <v>5.8008871945121054E-3</v>
      </c>
      <c r="I624" s="6">
        <f t="shared" si="34"/>
        <v>8.2458599927792697E-4</v>
      </c>
      <c r="J624" s="6">
        <f t="shared" si="35"/>
        <v>9.4926090927731632E-3</v>
      </c>
      <c r="K624" s="6">
        <f t="shared" si="35"/>
        <v>4.6745728435424461E-3</v>
      </c>
    </row>
    <row r="625" spans="1:11">
      <c r="A625" s="13">
        <v>45062</v>
      </c>
      <c r="B625">
        <v>85.370999999999995</v>
      </c>
      <c r="C625">
        <v>123.1476</v>
      </c>
      <c r="D625">
        <v>21.590399999999999</v>
      </c>
      <c r="E625">
        <v>15492.4</v>
      </c>
      <c r="G625" s="13">
        <v>45062</v>
      </c>
      <c r="H625" s="6">
        <f t="shared" si="33"/>
        <v>-1.2751520823585105E-3</v>
      </c>
      <c r="I625" s="6">
        <f t="shared" si="34"/>
        <v>6.1264851038655976E-4</v>
      </c>
      <c r="J625" s="6">
        <f t="shared" si="35"/>
        <v>-3.3283323716100099E-3</v>
      </c>
      <c r="K625" s="6">
        <f t="shared" si="35"/>
        <v>-3.6849585522551465E-3</v>
      </c>
    </row>
    <row r="626" spans="1:11">
      <c r="A626" s="13">
        <v>45063</v>
      </c>
      <c r="B626">
        <v>85.064999999999998</v>
      </c>
      <c r="C626">
        <v>123.0801</v>
      </c>
      <c r="D626">
        <v>21.521899999999999</v>
      </c>
      <c r="E626">
        <v>15426.35</v>
      </c>
      <c r="G626" s="13">
        <v>45063</v>
      </c>
      <c r="H626" s="6">
        <f t="shared" si="33"/>
        <v>-3.5843553431492703E-3</v>
      </c>
      <c r="I626" s="6">
        <f t="shared" si="34"/>
        <v>-5.4812274051618814E-4</v>
      </c>
      <c r="J626" s="6">
        <f t="shared" si="35"/>
        <v>-3.17270638802436E-3</v>
      </c>
      <c r="K626" s="6">
        <f t="shared" si="35"/>
        <v>-4.2633807544343316E-3</v>
      </c>
    </row>
    <row r="627" spans="1:11">
      <c r="A627" s="13">
        <v>45064</v>
      </c>
      <c r="B627">
        <v>84.884</v>
      </c>
      <c r="C627">
        <v>122.8826</v>
      </c>
      <c r="D627">
        <v>21.337</v>
      </c>
      <c r="E627">
        <v>15361.6</v>
      </c>
      <c r="G627" s="13">
        <v>45064</v>
      </c>
      <c r="H627" s="6">
        <f t="shared" si="33"/>
        <v>-2.127784635278851E-3</v>
      </c>
      <c r="I627" s="6">
        <f t="shared" si="34"/>
        <v>-1.6046460800730467E-3</v>
      </c>
      <c r="J627" s="6">
        <f t="shared" si="35"/>
        <v>-8.5912489138969539E-3</v>
      </c>
      <c r="K627" s="6">
        <f t="shared" si="35"/>
        <v>-4.1973636018889371E-3</v>
      </c>
    </row>
    <row r="628" spans="1:11">
      <c r="A628" s="13">
        <v>45065</v>
      </c>
      <c r="B628">
        <v>84.816999999999993</v>
      </c>
      <c r="C628">
        <v>122.8591</v>
      </c>
      <c r="D628">
        <v>21.3779</v>
      </c>
      <c r="E628">
        <v>15407.55</v>
      </c>
      <c r="G628" s="13">
        <v>45065</v>
      </c>
      <c r="H628" s="6">
        <f t="shared" si="33"/>
        <v>-7.893124734933421E-4</v>
      </c>
      <c r="I628" s="6">
        <f t="shared" si="34"/>
        <v>-1.9123944317578356E-4</v>
      </c>
      <c r="J628" s="6">
        <f t="shared" si="35"/>
        <v>1.916858040024394E-3</v>
      </c>
      <c r="K628" s="6">
        <f t="shared" si="35"/>
        <v>2.991224872409104E-3</v>
      </c>
    </row>
    <row r="629" spans="1:11">
      <c r="A629" s="13">
        <v>45068</v>
      </c>
      <c r="B629">
        <v>85.013999999999996</v>
      </c>
      <c r="C629">
        <v>123.0615</v>
      </c>
      <c r="D629">
        <v>21.486000000000001</v>
      </c>
      <c r="E629">
        <v>15504</v>
      </c>
      <c r="G629" s="13">
        <v>45068</v>
      </c>
      <c r="H629" s="6">
        <f t="shared" si="33"/>
        <v>2.3226475824422721E-3</v>
      </c>
      <c r="I629" s="6">
        <f t="shared" si="34"/>
        <v>1.6474156167511911E-3</v>
      </c>
      <c r="J629" s="6">
        <f t="shared" si="35"/>
        <v>5.056623896640966E-3</v>
      </c>
      <c r="K629" s="6">
        <f t="shared" si="35"/>
        <v>6.2599180272009392E-3</v>
      </c>
    </row>
    <row r="630" spans="1:11">
      <c r="A630" s="13">
        <v>45069</v>
      </c>
      <c r="B630">
        <v>85.177000000000007</v>
      </c>
      <c r="C630">
        <v>123.1035</v>
      </c>
      <c r="D630">
        <v>21.4</v>
      </c>
      <c r="E630">
        <v>15544.75</v>
      </c>
      <c r="G630" s="13">
        <v>45069</v>
      </c>
      <c r="H630" s="6">
        <f t="shared" si="33"/>
        <v>1.9173312630862416E-3</v>
      </c>
      <c r="I630" s="6">
        <f t="shared" si="34"/>
        <v>3.412927682500122E-4</v>
      </c>
      <c r="J630" s="6">
        <f t="shared" si="35"/>
        <v>-4.0026063483199481E-3</v>
      </c>
      <c r="K630" s="6">
        <f t="shared" si="35"/>
        <v>2.6283539731681849E-3</v>
      </c>
    </row>
    <row r="631" spans="1:11">
      <c r="A631" s="13">
        <v>45070</v>
      </c>
      <c r="B631">
        <v>85.024000000000001</v>
      </c>
      <c r="C631">
        <v>123.2163</v>
      </c>
      <c r="D631">
        <v>21.349699999999999</v>
      </c>
      <c r="E631">
        <v>15515.95</v>
      </c>
      <c r="G631" s="13">
        <v>45070</v>
      </c>
      <c r="H631" s="6">
        <f t="shared" si="33"/>
        <v>-1.7962595536354931E-3</v>
      </c>
      <c r="I631" s="6">
        <f t="shared" si="34"/>
        <v>9.1630213600746302E-4</v>
      </c>
      <c r="J631" s="6">
        <f t="shared" si="35"/>
        <v>-2.3504672897196599E-3</v>
      </c>
      <c r="K631" s="6">
        <f t="shared" si="35"/>
        <v>-1.8527155470495771E-3</v>
      </c>
    </row>
    <row r="632" spans="1:11">
      <c r="A632" s="13">
        <v>45071</v>
      </c>
      <c r="B632">
        <v>85.388000000000005</v>
      </c>
      <c r="C632">
        <v>123.3053</v>
      </c>
      <c r="D632">
        <v>21.398099999999999</v>
      </c>
      <c r="E632">
        <v>15555.25</v>
      </c>
      <c r="G632" s="13">
        <v>45071</v>
      </c>
      <c r="H632" s="6">
        <f t="shared" si="33"/>
        <v>4.2811441475347767E-3</v>
      </c>
      <c r="I632" s="6">
        <f t="shared" si="34"/>
        <v>7.2230703243003624E-4</v>
      </c>
      <c r="J632" s="6">
        <f t="shared" si="35"/>
        <v>2.2670107776689985E-3</v>
      </c>
      <c r="K632" s="6">
        <f t="shared" si="35"/>
        <v>2.5328774583572855E-3</v>
      </c>
    </row>
    <row r="633" spans="1:11">
      <c r="A633" s="13">
        <v>45072</v>
      </c>
      <c r="B633">
        <v>86.120999999999995</v>
      </c>
      <c r="C633">
        <v>123.5621</v>
      </c>
      <c r="D633">
        <v>21.5608</v>
      </c>
      <c r="E633">
        <v>15696.75</v>
      </c>
      <c r="G633" s="13">
        <v>45072</v>
      </c>
      <c r="H633" s="6">
        <f t="shared" si="33"/>
        <v>8.5843444043658401E-3</v>
      </c>
      <c r="I633" s="6">
        <f t="shared" si="34"/>
        <v>2.0826355395915375E-3</v>
      </c>
      <c r="J633" s="6">
        <f t="shared" si="35"/>
        <v>7.6034788135395104E-3</v>
      </c>
      <c r="K633" s="6">
        <f t="shared" si="35"/>
        <v>9.0966072547853383E-3</v>
      </c>
    </row>
    <row r="634" spans="1:11">
      <c r="A634" s="13">
        <v>45075</v>
      </c>
      <c r="B634">
        <v>86.69</v>
      </c>
      <c r="C634">
        <v>123.7388</v>
      </c>
      <c r="D634">
        <v>21.660799999999998</v>
      </c>
      <c r="E634">
        <v>15772.35</v>
      </c>
      <c r="G634" s="13">
        <v>45075</v>
      </c>
      <c r="H634" s="6">
        <f t="shared" si="33"/>
        <v>6.6069831980586358E-3</v>
      </c>
      <c r="I634" s="6">
        <f t="shared" si="34"/>
        <v>1.4300501529189713E-3</v>
      </c>
      <c r="J634" s="6">
        <f t="shared" si="35"/>
        <v>4.6380468257205543E-3</v>
      </c>
      <c r="K634" s="6">
        <f t="shared" si="35"/>
        <v>4.8162836255913888E-3</v>
      </c>
    </row>
    <row r="635" spans="1:11">
      <c r="A635" s="13">
        <v>45076</v>
      </c>
      <c r="B635">
        <v>87.045000000000002</v>
      </c>
      <c r="C635">
        <v>123.9025</v>
      </c>
      <c r="D635">
        <v>21.656199999999998</v>
      </c>
      <c r="E635">
        <v>15799.45</v>
      </c>
      <c r="G635" s="13">
        <v>45076</v>
      </c>
      <c r="H635" s="6">
        <f t="shared" si="33"/>
        <v>4.0950513323336768E-3</v>
      </c>
      <c r="I635" s="6">
        <f t="shared" si="34"/>
        <v>1.3229480163052809E-3</v>
      </c>
      <c r="J635" s="6">
        <f t="shared" si="35"/>
        <v>-2.1236519426803824E-4</v>
      </c>
      <c r="K635" s="6">
        <f t="shared" si="35"/>
        <v>1.7181967176735924E-3</v>
      </c>
    </row>
    <row r="636" spans="1:11">
      <c r="A636" s="13">
        <v>45077</v>
      </c>
      <c r="B636">
        <v>86.844999999999999</v>
      </c>
      <c r="C636">
        <v>123.9141</v>
      </c>
      <c r="D636">
        <v>21.626899999999999</v>
      </c>
      <c r="E636">
        <v>15766.4</v>
      </c>
      <c r="G636" s="13">
        <v>45077</v>
      </c>
      <c r="H636" s="6">
        <f t="shared" si="33"/>
        <v>-2.2976621287840171E-3</v>
      </c>
      <c r="I636" s="6">
        <f t="shared" si="34"/>
        <v>9.3622001170245994E-5</v>
      </c>
      <c r="J636" s="6">
        <f t="shared" si="35"/>
        <v>-1.3529612766782773E-3</v>
      </c>
      <c r="K636" s="6">
        <f t="shared" si="35"/>
        <v>-2.0918449692869379E-3</v>
      </c>
    </row>
    <row r="637" spans="1:11">
      <c r="A637" s="13">
        <v>45078</v>
      </c>
      <c r="B637">
        <v>86.802999999999997</v>
      </c>
      <c r="C637">
        <v>123.94450000000001</v>
      </c>
      <c r="D637">
        <v>21.623699999999999</v>
      </c>
      <c r="E637">
        <v>15760.35</v>
      </c>
      <c r="G637" s="13">
        <v>45078</v>
      </c>
      <c r="H637" s="6">
        <f t="shared" si="33"/>
        <v>-4.8362024296166872E-4</v>
      </c>
      <c r="I637" s="6">
        <f t="shared" si="34"/>
        <v>2.4533124156178587E-4</v>
      </c>
      <c r="J637" s="6">
        <f t="shared" si="35"/>
        <v>-1.4796387831816915E-4</v>
      </c>
      <c r="K637" s="6">
        <f t="shared" si="35"/>
        <v>-3.8372742033687679E-4</v>
      </c>
    </row>
    <row r="638" spans="1:11">
      <c r="A638" s="13">
        <v>45079</v>
      </c>
      <c r="B638">
        <v>87.3</v>
      </c>
      <c r="C638">
        <v>124.1896</v>
      </c>
      <c r="D638">
        <v>21.742999999999999</v>
      </c>
      <c r="E638">
        <v>15811.2</v>
      </c>
      <c r="G638" s="13">
        <v>45079</v>
      </c>
      <c r="H638" s="6">
        <f t="shared" si="33"/>
        <v>5.7256085619159514E-3</v>
      </c>
      <c r="I638" s="6">
        <f t="shared" si="34"/>
        <v>1.9774979930533565E-3</v>
      </c>
      <c r="J638" s="6">
        <f t="shared" si="35"/>
        <v>5.5170946692748579E-3</v>
      </c>
      <c r="K638" s="6">
        <f t="shared" si="35"/>
        <v>3.2264511892186043E-3</v>
      </c>
    </row>
    <row r="639" spans="1:11">
      <c r="A639" s="13">
        <v>45082</v>
      </c>
      <c r="B639">
        <v>87.649000000000001</v>
      </c>
      <c r="C639">
        <v>124.2129</v>
      </c>
      <c r="D639">
        <v>21.7361</v>
      </c>
      <c r="E639">
        <v>15859.5</v>
      </c>
      <c r="G639" s="13">
        <v>45082</v>
      </c>
      <c r="H639" s="6">
        <f t="shared" si="33"/>
        <v>3.99770904925556E-3</v>
      </c>
      <c r="I639" s="6">
        <f t="shared" si="34"/>
        <v>1.8761635434860757E-4</v>
      </c>
      <c r="J639" s="6">
        <f t="shared" si="35"/>
        <v>-3.1734351285461759E-4</v>
      </c>
      <c r="K639" s="6">
        <f t="shared" si="35"/>
        <v>3.0547965998786175E-3</v>
      </c>
    </row>
    <row r="640" spans="1:11">
      <c r="A640" s="13">
        <v>45083</v>
      </c>
      <c r="B640">
        <v>87.79</v>
      </c>
      <c r="C640">
        <v>124.3897</v>
      </c>
      <c r="D640">
        <v>21.728899999999999</v>
      </c>
      <c r="E640">
        <v>15878.4</v>
      </c>
      <c r="G640" s="13">
        <v>45083</v>
      </c>
      <c r="H640" s="6">
        <f t="shared" si="33"/>
        <v>1.6086892035278577E-3</v>
      </c>
      <c r="I640" s="6">
        <f t="shared" si="34"/>
        <v>1.4233626298074675E-3</v>
      </c>
      <c r="J640" s="6">
        <f t="shared" si="35"/>
        <v>-3.3124617571689274E-4</v>
      </c>
      <c r="K640" s="6">
        <f t="shared" si="35"/>
        <v>1.1917147451054877E-3</v>
      </c>
    </row>
    <row r="641" spans="1:11">
      <c r="A641" s="13">
        <v>45084</v>
      </c>
      <c r="B641">
        <v>88.555000000000007</v>
      </c>
      <c r="C641">
        <v>124.6893</v>
      </c>
      <c r="D641">
        <v>21.923100000000002</v>
      </c>
      <c r="E641">
        <v>16006.7</v>
      </c>
      <c r="G641" s="13">
        <v>45084</v>
      </c>
      <c r="H641" s="6">
        <f t="shared" si="33"/>
        <v>8.7139765349129039E-3</v>
      </c>
      <c r="I641" s="6">
        <f t="shared" si="34"/>
        <v>2.4085595511524893E-3</v>
      </c>
      <c r="J641" s="6">
        <f t="shared" si="35"/>
        <v>8.9374059432369979E-3</v>
      </c>
      <c r="K641" s="6">
        <f t="shared" si="35"/>
        <v>8.0801592099959407E-3</v>
      </c>
    </row>
    <row r="642" spans="1:11">
      <c r="A642" s="13">
        <v>45085</v>
      </c>
      <c r="B642">
        <v>88.024000000000001</v>
      </c>
      <c r="C642">
        <v>124.4076</v>
      </c>
      <c r="D642">
        <v>21.8108</v>
      </c>
      <c r="E642">
        <v>15921.05</v>
      </c>
      <c r="G642" s="13">
        <v>45085</v>
      </c>
      <c r="H642" s="6">
        <f t="shared" si="33"/>
        <v>-5.996273502343219E-3</v>
      </c>
      <c r="I642" s="6">
        <f t="shared" si="34"/>
        <v>-2.2592155060618957E-3</v>
      </c>
      <c r="J642" s="6">
        <f t="shared" si="35"/>
        <v>-5.1224507482975357E-3</v>
      </c>
      <c r="K642" s="6">
        <f t="shared" si="35"/>
        <v>-5.3508843171922171E-3</v>
      </c>
    </row>
    <row r="643" spans="1:11">
      <c r="A643" s="13">
        <v>45086</v>
      </c>
      <c r="B643">
        <v>87.95</v>
      </c>
      <c r="C643">
        <v>124.2214</v>
      </c>
      <c r="D643">
        <v>21.798999999999999</v>
      </c>
      <c r="E643">
        <v>15877.4</v>
      </c>
      <c r="G643" s="13">
        <v>45086</v>
      </c>
      <c r="H643" s="6">
        <f t="shared" si="33"/>
        <v>-8.406798145960126E-4</v>
      </c>
      <c r="I643" s="6">
        <f t="shared" si="34"/>
        <v>-1.496693128072546E-3</v>
      </c>
      <c r="J643" s="6">
        <f t="shared" si="35"/>
        <v>-5.4101637720771478E-4</v>
      </c>
      <c r="K643" s="6">
        <f t="shared" si="35"/>
        <v>-2.7416533457278458E-3</v>
      </c>
    </row>
    <row r="644" spans="1:11">
      <c r="A644" s="13">
        <v>45089</v>
      </c>
      <c r="B644">
        <v>88.313000000000002</v>
      </c>
      <c r="C644">
        <v>124.465</v>
      </c>
      <c r="D644">
        <v>21.953900000000001</v>
      </c>
      <c r="E644">
        <v>15929.1</v>
      </c>
      <c r="G644" s="13">
        <v>45089</v>
      </c>
      <c r="H644" s="6">
        <f t="shared" si="33"/>
        <v>4.1273450824332869E-3</v>
      </c>
      <c r="I644" s="6">
        <f t="shared" si="34"/>
        <v>1.9610147687918467E-3</v>
      </c>
      <c r="J644" s="6">
        <f t="shared" si="35"/>
        <v>7.1058305426854318E-3</v>
      </c>
      <c r="K644" s="6">
        <f t="shared" si="35"/>
        <v>3.2562006373839658E-3</v>
      </c>
    </row>
    <row r="645" spans="1:11">
      <c r="A645" s="13">
        <v>45090</v>
      </c>
      <c r="B645">
        <v>88.938999999999993</v>
      </c>
      <c r="C645">
        <v>124.50490000000001</v>
      </c>
      <c r="D645">
        <v>22.204699999999999</v>
      </c>
      <c r="E645">
        <v>16048.2</v>
      </c>
      <c r="G645" s="13">
        <v>45090</v>
      </c>
      <c r="H645" s="6">
        <f t="shared" si="33"/>
        <v>7.0884241278179605E-3</v>
      </c>
      <c r="I645" s="6">
        <f t="shared" si="34"/>
        <v>3.2057204836699604E-4</v>
      </c>
      <c r="J645" s="6">
        <f t="shared" si="35"/>
        <v>1.1423938343528839E-2</v>
      </c>
      <c r="K645" s="6">
        <f t="shared" si="35"/>
        <v>7.4768819330659486E-3</v>
      </c>
    </row>
    <row r="646" spans="1:11">
      <c r="A646" s="13">
        <v>45091</v>
      </c>
      <c r="B646">
        <v>88.974000000000004</v>
      </c>
      <c r="C646">
        <v>124.5026</v>
      </c>
      <c r="D646">
        <v>22.307500000000001</v>
      </c>
      <c r="E646">
        <v>16084.05</v>
      </c>
      <c r="G646" s="13">
        <v>45091</v>
      </c>
      <c r="H646" s="6">
        <f t="shared" si="33"/>
        <v>3.9352814850635021E-4</v>
      </c>
      <c r="I646" s="6">
        <f t="shared" si="34"/>
        <v>-1.8473168525989792E-5</v>
      </c>
      <c r="J646" s="6">
        <f t="shared" si="35"/>
        <v>4.6296504794030024E-3</v>
      </c>
      <c r="K646" s="6">
        <f t="shared" si="35"/>
        <v>2.2338953901370751E-3</v>
      </c>
    </row>
    <row r="647" spans="1:11">
      <c r="A647" s="13">
        <v>45092</v>
      </c>
      <c r="B647">
        <v>88.832999999999998</v>
      </c>
      <c r="C647">
        <v>124.33620000000001</v>
      </c>
      <c r="D647">
        <v>22.277899999999999</v>
      </c>
      <c r="E647">
        <v>16058.25</v>
      </c>
      <c r="G647" s="13">
        <v>45092</v>
      </c>
      <c r="H647" s="6">
        <f t="shared" ref="H647:H710" si="36">B647/B646 -1</f>
        <v>-1.5847326185178812E-3</v>
      </c>
      <c r="I647" s="6">
        <f t="shared" ref="I647:I710" si="37">C647/C646 -1</f>
        <v>-1.336518273513887E-3</v>
      </c>
      <c r="J647" s="6">
        <f t="shared" ref="J647:K710" si="38">D647/D646 -1</f>
        <v>-1.3269079905862124E-3</v>
      </c>
      <c r="K647" s="6">
        <f t="shared" si="38"/>
        <v>-1.6040736008654521E-3</v>
      </c>
    </row>
    <row r="648" spans="1:11">
      <c r="A648" s="13">
        <v>45093</v>
      </c>
      <c r="B648">
        <v>89.5</v>
      </c>
      <c r="C648">
        <v>124.64790000000001</v>
      </c>
      <c r="D648">
        <v>22.3629</v>
      </c>
      <c r="E648">
        <v>16181.45</v>
      </c>
      <c r="G648" s="13">
        <v>45093</v>
      </c>
      <c r="H648" s="6">
        <f t="shared" si="36"/>
        <v>7.508470951110624E-3</v>
      </c>
      <c r="I648" s="6">
        <f t="shared" si="37"/>
        <v>2.5069127092511856E-3</v>
      </c>
      <c r="J648" s="6">
        <f t="shared" si="38"/>
        <v>3.8154404140426923E-3</v>
      </c>
      <c r="K648" s="6">
        <f t="shared" si="38"/>
        <v>7.672068874254645E-3</v>
      </c>
    </row>
    <row r="649" spans="1:11">
      <c r="A649" s="13">
        <v>45096</v>
      </c>
      <c r="B649">
        <v>89.263000000000005</v>
      </c>
      <c r="C649">
        <v>124.6232</v>
      </c>
      <c r="D649">
        <v>22.388200000000001</v>
      </c>
      <c r="E649">
        <v>16142.15</v>
      </c>
      <c r="G649" s="13">
        <v>45096</v>
      </c>
      <c r="H649" s="6">
        <f t="shared" si="36"/>
        <v>-2.6480446927373835E-3</v>
      </c>
      <c r="I649" s="6">
        <f t="shared" si="37"/>
        <v>-1.9815817193880036E-4</v>
      </c>
      <c r="J649" s="6">
        <f t="shared" si="38"/>
        <v>1.1313380643835913E-3</v>
      </c>
      <c r="K649" s="6">
        <f t="shared" si="38"/>
        <v>-2.4287069452985088E-3</v>
      </c>
    </row>
    <row r="650" spans="1:11">
      <c r="A650" s="13">
        <v>45097</v>
      </c>
      <c r="B650">
        <v>89.741</v>
      </c>
      <c r="C650">
        <v>124.755</v>
      </c>
      <c r="D650">
        <v>22.4453</v>
      </c>
      <c r="E650">
        <v>16199.95</v>
      </c>
      <c r="G650" s="13">
        <v>45097</v>
      </c>
      <c r="H650" s="6">
        <f t="shared" si="36"/>
        <v>5.354962302409616E-3</v>
      </c>
      <c r="I650" s="6">
        <f t="shared" si="37"/>
        <v>1.0575879932468446E-3</v>
      </c>
      <c r="J650" s="6">
        <f t="shared" si="38"/>
        <v>2.550450683842298E-3</v>
      </c>
      <c r="K650" s="6">
        <f t="shared" si="38"/>
        <v>3.5806878265907116E-3</v>
      </c>
    </row>
    <row r="651" spans="1:11">
      <c r="A651" s="13">
        <v>45098</v>
      </c>
      <c r="B651">
        <v>90.176000000000002</v>
      </c>
      <c r="C651">
        <v>124.8734</v>
      </c>
      <c r="D651">
        <v>22.401299999999999</v>
      </c>
      <c r="E651">
        <v>16240.95</v>
      </c>
      <c r="G651" s="13">
        <v>45098</v>
      </c>
      <c r="H651" s="6">
        <f t="shared" si="36"/>
        <v>4.847282735873204E-3</v>
      </c>
      <c r="I651" s="6">
        <f t="shared" si="37"/>
        <v>9.4906015790963139E-4</v>
      </c>
      <c r="J651" s="6">
        <f t="shared" si="38"/>
        <v>-1.9603213144845366E-3</v>
      </c>
      <c r="K651" s="6">
        <f t="shared" si="38"/>
        <v>2.530872008864149E-3</v>
      </c>
    </row>
    <row r="652" spans="1:11">
      <c r="A652" s="13">
        <v>45099</v>
      </c>
      <c r="B652">
        <v>89.694999999999993</v>
      </c>
      <c r="C652">
        <v>124.6114</v>
      </c>
      <c r="D652">
        <v>22.333300000000001</v>
      </c>
      <c r="E652">
        <v>16140.8</v>
      </c>
      <c r="G652" s="13">
        <v>45099</v>
      </c>
      <c r="H652" s="6">
        <f t="shared" si="36"/>
        <v>-5.3340134847410514E-3</v>
      </c>
      <c r="I652" s="6">
        <f t="shared" si="37"/>
        <v>-2.0981249809807201E-3</v>
      </c>
      <c r="J652" s="6">
        <f t="shared" si="38"/>
        <v>-3.035538116091363E-3</v>
      </c>
      <c r="K652" s="6">
        <f t="shared" si="38"/>
        <v>-6.1665111954658514E-3</v>
      </c>
    </row>
    <row r="653" spans="1:11">
      <c r="A653" s="13">
        <v>45100</v>
      </c>
      <c r="B653">
        <v>89.247</v>
      </c>
      <c r="C653">
        <v>124.4936</v>
      </c>
      <c r="D653">
        <v>22.195799999999998</v>
      </c>
      <c r="E653">
        <v>16011.8</v>
      </c>
      <c r="G653" s="13">
        <v>45100</v>
      </c>
      <c r="H653" s="6">
        <f t="shared" si="36"/>
        <v>-4.9947042756005589E-3</v>
      </c>
      <c r="I653" s="6">
        <f t="shared" si="37"/>
        <v>-9.4533886947745227E-4</v>
      </c>
      <c r="J653" s="6">
        <f t="shared" si="38"/>
        <v>-6.1567256070532705E-3</v>
      </c>
      <c r="K653" s="6">
        <f t="shared" si="38"/>
        <v>-7.9921689135606933E-3</v>
      </c>
    </row>
    <row r="654" spans="1:11">
      <c r="A654" s="13">
        <v>45103</v>
      </c>
      <c r="B654">
        <v>89.492999999999995</v>
      </c>
      <c r="C654">
        <v>124.6561</v>
      </c>
      <c r="D654">
        <v>22.284400000000002</v>
      </c>
      <c r="E654">
        <v>16066.15</v>
      </c>
      <c r="G654" s="13">
        <v>45103</v>
      </c>
      <c r="H654" s="6">
        <f t="shared" si="36"/>
        <v>2.7563951729470126E-3</v>
      </c>
      <c r="I654" s="6">
        <f t="shared" si="37"/>
        <v>1.3052879826753738E-3</v>
      </c>
      <c r="J654" s="6">
        <f t="shared" si="38"/>
        <v>3.9917461862155612E-3</v>
      </c>
      <c r="K654" s="6">
        <f t="shared" si="38"/>
        <v>3.3943716509075017E-3</v>
      </c>
    </row>
    <row r="655" spans="1:11">
      <c r="A655" s="13">
        <v>45104</v>
      </c>
      <c r="B655">
        <v>90.248000000000005</v>
      </c>
      <c r="C655">
        <v>124.86490000000001</v>
      </c>
      <c r="D655">
        <v>22.490500000000001</v>
      </c>
      <c r="E655">
        <v>16163.5</v>
      </c>
      <c r="G655" s="13">
        <v>45104</v>
      </c>
      <c r="H655" s="6">
        <f t="shared" si="36"/>
        <v>8.4364140212085381E-3</v>
      </c>
      <c r="I655" s="6">
        <f t="shared" si="37"/>
        <v>1.67500828278766E-3</v>
      </c>
      <c r="J655" s="6">
        <f t="shared" si="38"/>
        <v>9.2486223546517365E-3</v>
      </c>
      <c r="K655" s="6">
        <f t="shared" si="38"/>
        <v>6.0593234844690258E-3</v>
      </c>
    </row>
    <row r="656" spans="1:11">
      <c r="A656" s="13">
        <v>45105</v>
      </c>
      <c r="B656">
        <v>90.986999999999995</v>
      </c>
      <c r="C656">
        <v>125.1157</v>
      </c>
      <c r="D656">
        <v>22.8582</v>
      </c>
      <c r="E656">
        <v>16277.2</v>
      </c>
      <c r="G656" s="13">
        <v>45105</v>
      </c>
      <c r="H656" s="6">
        <f t="shared" si="36"/>
        <v>8.1885471146174726E-3</v>
      </c>
      <c r="I656" s="6">
        <f t="shared" si="37"/>
        <v>2.0085708633892363E-3</v>
      </c>
      <c r="J656" s="6">
        <f t="shared" si="38"/>
        <v>1.6349125186189584E-2</v>
      </c>
      <c r="K656" s="6">
        <f t="shared" si="38"/>
        <v>7.0343675565316399E-3</v>
      </c>
    </row>
    <row r="657" spans="1:11">
      <c r="A657" s="13">
        <v>45107</v>
      </c>
      <c r="B657">
        <v>91.813000000000002</v>
      </c>
      <c r="C657">
        <v>125.3768</v>
      </c>
      <c r="D657">
        <v>23.063500000000001</v>
      </c>
      <c r="E657">
        <v>16430</v>
      </c>
      <c r="G657" s="13">
        <v>45107</v>
      </c>
      <c r="H657" s="6">
        <f t="shared" si="36"/>
        <v>9.0782199654897422E-3</v>
      </c>
      <c r="I657" s="6">
        <f t="shared" si="37"/>
        <v>2.0868683946140276E-3</v>
      </c>
      <c r="J657" s="6">
        <f t="shared" si="38"/>
        <v>8.9814596074933029E-3</v>
      </c>
      <c r="K657" s="6">
        <f t="shared" si="38"/>
        <v>9.387363920084546E-3</v>
      </c>
    </row>
    <row r="658" spans="1:11">
      <c r="A658" s="13">
        <v>45110</v>
      </c>
      <c r="B658">
        <v>92.378</v>
      </c>
      <c r="C658">
        <v>125.71</v>
      </c>
      <c r="D658">
        <v>23.113499999999998</v>
      </c>
      <c r="E658">
        <v>16527.95</v>
      </c>
      <c r="G658" s="13">
        <v>45110</v>
      </c>
      <c r="H658" s="6">
        <f t="shared" si="36"/>
        <v>6.1538126409113048E-3</v>
      </c>
      <c r="I658" s="6">
        <f t="shared" si="37"/>
        <v>2.6575889638273953E-3</v>
      </c>
      <c r="J658" s="6">
        <f t="shared" si="38"/>
        <v>2.1679276779325019E-3</v>
      </c>
      <c r="K658" s="6">
        <f t="shared" si="38"/>
        <v>5.9616555082167011E-3</v>
      </c>
    </row>
    <row r="659" spans="1:11">
      <c r="A659" s="13">
        <v>45111</v>
      </c>
      <c r="B659">
        <v>92.433999999999997</v>
      </c>
      <c r="C659">
        <v>125.7527</v>
      </c>
      <c r="D659">
        <v>23.071999999999999</v>
      </c>
      <c r="E659">
        <v>16556.05</v>
      </c>
      <c r="G659" s="13">
        <v>45111</v>
      </c>
      <c r="H659" s="6">
        <f t="shared" si="36"/>
        <v>6.0620494057017638E-4</v>
      </c>
      <c r="I659" s="6">
        <f t="shared" si="37"/>
        <v>3.396706705911523E-4</v>
      </c>
      <c r="J659" s="6">
        <f t="shared" si="38"/>
        <v>-1.7954874856684899E-3</v>
      </c>
      <c r="K659" s="6">
        <f t="shared" si="38"/>
        <v>1.7001503513744964E-3</v>
      </c>
    </row>
    <row r="660" spans="1:11">
      <c r="A660" s="13">
        <v>45112</v>
      </c>
      <c r="B660">
        <v>92.465000000000003</v>
      </c>
      <c r="C660">
        <v>126.12050000000001</v>
      </c>
      <c r="D660">
        <v>23.151199999999999</v>
      </c>
      <c r="E660">
        <v>16597.2</v>
      </c>
      <c r="G660" s="13">
        <v>45112</v>
      </c>
      <c r="H660" s="6">
        <f t="shared" si="36"/>
        <v>3.3537442932263239E-4</v>
      </c>
      <c r="I660" s="6">
        <f t="shared" si="37"/>
        <v>2.9247880960010519E-3</v>
      </c>
      <c r="J660" s="6">
        <f t="shared" si="38"/>
        <v>3.432732316227538E-3</v>
      </c>
      <c r="K660" s="6">
        <f t="shared" si="38"/>
        <v>2.4854962385352231E-3</v>
      </c>
    </row>
    <row r="661" spans="1:11">
      <c r="A661" s="13">
        <v>45113</v>
      </c>
      <c r="B661">
        <v>93.168000000000006</v>
      </c>
      <c r="C661">
        <v>126.1717</v>
      </c>
      <c r="D661">
        <v>23.2743</v>
      </c>
      <c r="E661">
        <v>16695.05</v>
      </c>
      <c r="G661" s="13">
        <v>45113</v>
      </c>
      <c r="H661" s="6">
        <f t="shared" si="36"/>
        <v>7.6028767641811434E-3</v>
      </c>
      <c r="I661" s="6">
        <f t="shared" si="37"/>
        <v>4.0596096590150843E-4</v>
      </c>
      <c r="J661" s="6">
        <f t="shared" si="38"/>
        <v>5.3172189778500911E-3</v>
      </c>
      <c r="K661" s="6">
        <f t="shared" si="38"/>
        <v>5.8955727472103092E-3</v>
      </c>
    </row>
    <row r="662" spans="1:11">
      <c r="A662" s="13">
        <v>45114</v>
      </c>
      <c r="B662">
        <v>92.613</v>
      </c>
      <c r="C662">
        <v>126.04519999999999</v>
      </c>
      <c r="D662">
        <v>23.106200000000001</v>
      </c>
      <c r="E662">
        <v>16564.900000000001</v>
      </c>
      <c r="G662" s="13">
        <v>45114</v>
      </c>
      <c r="H662" s="6">
        <f t="shared" si="36"/>
        <v>-5.9569809376610605E-3</v>
      </c>
      <c r="I662" s="6">
        <f t="shared" si="37"/>
        <v>-1.0026020098009569E-3</v>
      </c>
      <c r="J662" s="6">
        <f t="shared" si="38"/>
        <v>-7.222558788019362E-3</v>
      </c>
      <c r="K662" s="6">
        <f t="shared" si="38"/>
        <v>-7.7957238822284891E-3</v>
      </c>
    </row>
    <row r="663" spans="1:11">
      <c r="A663" s="13">
        <v>45117</v>
      </c>
      <c r="B663">
        <v>92.754000000000005</v>
      </c>
      <c r="C663">
        <v>126.0086</v>
      </c>
      <c r="D663">
        <v>23.146999999999998</v>
      </c>
      <c r="E663">
        <v>16553.75</v>
      </c>
      <c r="G663" s="13">
        <v>45117</v>
      </c>
      <c r="H663" s="6">
        <f t="shared" si="36"/>
        <v>1.5224644488356365E-3</v>
      </c>
      <c r="I663" s="6">
        <f t="shared" si="37"/>
        <v>-2.9037202527337769E-4</v>
      </c>
      <c r="J663" s="6">
        <f t="shared" si="38"/>
        <v>1.7657598393503449E-3</v>
      </c>
      <c r="K663" s="6">
        <f t="shared" si="38"/>
        <v>-6.7311000971947976E-4</v>
      </c>
    </row>
    <row r="664" spans="1:11">
      <c r="A664" s="13">
        <v>45118</v>
      </c>
      <c r="B664">
        <v>93.34</v>
      </c>
      <c r="C664">
        <v>126.3661</v>
      </c>
      <c r="D664">
        <v>23.214300000000001</v>
      </c>
      <c r="E664">
        <v>16648</v>
      </c>
      <c r="G664" s="13">
        <v>45118</v>
      </c>
      <c r="H664" s="6">
        <f t="shared" si="36"/>
        <v>6.3177868339909793E-3</v>
      </c>
      <c r="I664" s="6">
        <f t="shared" si="37"/>
        <v>2.8371079434261759E-3</v>
      </c>
      <c r="J664" s="6">
        <f t="shared" si="38"/>
        <v>2.9075042122090888E-3</v>
      </c>
      <c r="K664" s="6">
        <f t="shared" si="38"/>
        <v>5.6935739636034821E-3</v>
      </c>
    </row>
    <row r="665" spans="1:11">
      <c r="A665" s="13">
        <v>45119</v>
      </c>
      <c r="B665">
        <v>93.412000000000006</v>
      </c>
      <c r="C665">
        <v>126.3073</v>
      </c>
      <c r="D665">
        <v>23.234100000000002</v>
      </c>
      <c r="E665">
        <v>16641.05</v>
      </c>
      <c r="G665" s="13">
        <v>45119</v>
      </c>
      <c r="H665" s="6">
        <f t="shared" si="36"/>
        <v>7.7137347332345563E-4</v>
      </c>
      <c r="I665" s="6">
        <f t="shared" si="37"/>
        <v>-4.6531466904498053E-4</v>
      </c>
      <c r="J665" s="6">
        <f t="shared" si="38"/>
        <v>8.5292255204771905E-4</v>
      </c>
      <c r="K665" s="6">
        <f t="shared" si="38"/>
        <v>-4.1746756367133653E-4</v>
      </c>
    </row>
    <row r="666" spans="1:11">
      <c r="A666" s="13">
        <v>45120</v>
      </c>
      <c r="B666">
        <v>93.343000000000004</v>
      </c>
      <c r="C666">
        <v>126.06359999999999</v>
      </c>
      <c r="D666">
        <v>23.154499999999999</v>
      </c>
      <c r="E666">
        <v>16623.900000000001</v>
      </c>
      <c r="G666" s="13">
        <v>45120</v>
      </c>
      <c r="H666" s="6">
        <f t="shared" si="36"/>
        <v>-7.3866312679315982E-4</v>
      </c>
      <c r="I666" s="6">
        <f t="shared" si="37"/>
        <v>-1.9294213398592941E-3</v>
      </c>
      <c r="J666" s="6">
        <f t="shared" si="38"/>
        <v>-3.4259988551311737E-3</v>
      </c>
      <c r="K666" s="6">
        <f t="shared" si="38"/>
        <v>-1.0305840076195727E-3</v>
      </c>
    </row>
    <row r="667" spans="1:11">
      <c r="A667" s="13">
        <v>45121</v>
      </c>
      <c r="B667">
        <v>94.156000000000006</v>
      </c>
      <c r="C667">
        <v>126.23739999999999</v>
      </c>
      <c r="D667">
        <v>23.455500000000001</v>
      </c>
      <c r="E667">
        <v>16765.45</v>
      </c>
      <c r="G667" s="13">
        <v>45121</v>
      </c>
      <c r="H667" s="6">
        <f t="shared" si="36"/>
        <v>8.7098121980224708E-3</v>
      </c>
      <c r="I667" s="6">
        <f t="shared" si="37"/>
        <v>1.3786691796839889E-3</v>
      </c>
      <c r="J667" s="6">
        <f t="shared" si="38"/>
        <v>1.2999632900732028E-2</v>
      </c>
      <c r="K667" s="6">
        <f t="shared" si="38"/>
        <v>8.5148491027977613E-3</v>
      </c>
    </row>
    <row r="668" spans="1:11">
      <c r="A668" s="13">
        <v>45124</v>
      </c>
      <c r="B668">
        <v>94.644999999999996</v>
      </c>
      <c r="C668">
        <v>126.512</v>
      </c>
      <c r="D668">
        <v>23.6356</v>
      </c>
      <c r="E668">
        <v>16872.05</v>
      </c>
      <c r="G668" s="13">
        <v>45124</v>
      </c>
      <c r="H668" s="6">
        <f t="shared" si="36"/>
        <v>5.1935086452270518E-3</v>
      </c>
      <c r="I668" s="6">
        <f t="shared" si="37"/>
        <v>2.1752666008647559E-3</v>
      </c>
      <c r="J668" s="6">
        <f t="shared" si="38"/>
        <v>7.6783696787534605E-3</v>
      </c>
      <c r="K668" s="6">
        <f t="shared" si="38"/>
        <v>6.3583142713137253E-3</v>
      </c>
    </row>
    <row r="669" spans="1:11">
      <c r="A669" s="13">
        <v>45125</v>
      </c>
      <c r="B669">
        <v>94.498999999999995</v>
      </c>
      <c r="C669">
        <v>126.6003</v>
      </c>
      <c r="D669">
        <v>23.6616</v>
      </c>
      <c r="E669">
        <v>16872</v>
      </c>
      <c r="G669" s="13">
        <v>45125</v>
      </c>
      <c r="H669" s="6">
        <f t="shared" si="36"/>
        <v>-1.5426065824925006E-3</v>
      </c>
      <c r="I669" s="6">
        <f t="shared" si="37"/>
        <v>6.9795750600731843E-4</v>
      </c>
      <c r="J669" s="6">
        <f t="shared" si="38"/>
        <v>1.1000355396098005E-3</v>
      </c>
      <c r="K669" s="6">
        <f t="shared" si="38"/>
        <v>-2.9634810233547526E-6</v>
      </c>
    </row>
    <row r="670" spans="1:11">
      <c r="A670" s="13">
        <v>45126</v>
      </c>
      <c r="B670">
        <v>94.873000000000005</v>
      </c>
      <c r="C670">
        <v>126.72369999999999</v>
      </c>
      <c r="D670">
        <v>23.954699999999999</v>
      </c>
      <c r="E670">
        <v>16953.5</v>
      </c>
      <c r="G670" s="13">
        <v>45126</v>
      </c>
      <c r="H670" s="6">
        <f t="shared" si="36"/>
        <v>3.9577138382418386E-3</v>
      </c>
      <c r="I670" s="6">
        <f t="shared" si="37"/>
        <v>9.7472122893860202E-4</v>
      </c>
      <c r="J670" s="6">
        <f t="shared" si="38"/>
        <v>1.2387158941069121E-2</v>
      </c>
      <c r="K670" s="6">
        <f t="shared" si="38"/>
        <v>4.8304883831200573E-3</v>
      </c>
    </row>
    <row r="671" spans="1:11">
      <c r="A671" s="13">
        <v>45127</v>
      </c>
      <c r="B671">
        <v>95.542000000000002</v>
      </c>
      <c r="C671">
        <v>126.90940000000001</v>
      </c>
      <c r="D671">
        <v>24.043299999999999</v>
      </c>
      <c r="E671">
        <v>17042.55</v>
      </c>
      <c r="G671" s="13">
        <v>45127</v>
      </c>
      <c r="H671" s="6">
        <f t="shared" si="36"/>
        <v>7.0515320481063792E-3</v>
      </c>
      <c r="I671" s="6">
        <f t="shared" si="37"/>
        <v>1.4653928191807886E-3</v>
      </c>
      <c r="J671" s="6">
        <f t="shared" si="38"/>
        <v>3.6986478645109067E-3</v>
      </c>
      <c r="K671" s="6">
        <f t="shared" si="38"/>
        <v>5.2526027074055737E-3</v>
      </c>
    </row>
    <row r="672" spans="1:11">
      <c r="A672" s="13">
        <v>45128</v>
      </c>
      <c r="B672">
        <v>95.027000000000001</v>
      </c>
      <c r="C672">
        <v>126.744</v>
      </c>
      <c r="D672">
        <v>23.8734</v>
      </c>
      <c r="E672">
        <v>16904.3</v>
      </c>
      <c r="G672" s="13">
        <v>45128</v>
      </c>
      <c r="H672" s="6">
        <f t="shared" si="36"/>
        <v>-5.390299554122846E-3</v>
      </c>
      <c r="I672" s="6">
        <f t="shared" si="37"/>
        <v>-1.3032919547331101E-3</v>
      </c>
      <c r="J672" s="6">
        <f t="shared" si="38"/>
        <v>-7.0664176714509974E-3</v>
      </c>
      <c r="K672" s="6">
        <f t="shared" si="38"/>
        <v>-8.112048959809437E-3</v>
      </c>
    </row>
    <row r="673" spans="1:11">
      <c r="A673" s="13">
        <v>45131</v>
      </c>
      <c r="B673">
        <v>94.945999999999998</v>
      </c>
      <c r="C673">
        <v>126.7413</v>
      </c>
      <c r="D673">
        <v>23.9419</v>
      </c>
      <c r="E673">
        <v>16865.150000000001</v>
      </c>
      <c r="G673" s="13">
        <v>45131</v>
      </c>
      <c r="H673" s="6">
        <f t="shared" si="36"/>
        <v>-8.5238932092990272E-4</v>
      </c>
      <c r="I673" s="6">
        <f t="shared" si="37"/>
        <v>-2.1302783563714733E-5</v>
      </c>
      <c r="J673" s="6">
        <f t="shared" si="38"/>
        <v>2.8693022359613796E-3</v>
      </c>
      <c r="K673" s="6">
        <f t="shared" si="38"/>
        <v>-2.3159787746311888E-3</v>
      </c>
    </row>
    <row r="674" spans="1:11">
      <c r="A674" s="13">
        <v>45132</v>
      </c>
      <c r="B674">
        <v>95.286000000000001</v>
      </c>
      <c r="C674">
        <v>126.6748</v>
      </c>
      <c r="D674">
        <v>24.098700000000001</v>
      </c>
      <c r="E674">
        <v>16896.900000000001</v>
      </c>
      <c r="G674" s="13">
        <v>45132</v>
      </c>
      <c r="H674" s="6">
        <f t="shared" si="36"/>
        <v>3.5809828744759464E-3</v>
      </c>
      <c r="I674" s="6">
        <f t="shared" si="37"/>
        <v>-5.2469084662998267E-4</v>
      </c>
      <c r="J674" s="6">
        <f t="shared" si="38"/>
        <v>6.5491878255277136E-3</v>
      </c>
      <c r="K674" s="6">
        <f t="shared" si="38"/>
        <v>1.8825803506046235E-3</v>
      </c>
    </row>
    <row r="675" spans="1:11">
      <c r="A675" s="13">
        <v>45133</v>
      </c>
      <c r="B675">
        <v>95.688999999999993</v>
      </c>
      <c r="C675">
        <v>126.9181</v>
      </c>
      <c r="D675">
        <v>24.295999999999999</v>
      </c>
      <c r="E675">
        <v>16975</v>
      </c>
      <c r="G675" s="13">
        <v>45133</v>
      </c>
      <c r="H675" s="6">
        <f t="shared" si="36"/>
        <v>4.2293726255693276E-3</v>
      </c>
      <c r="I675" s="6">
        <f t="shared" si="37"/>
        <v>1.9206661466999453E-3</v>
      </c>
      <c r="J675" s="6">
        <f t="shared" si="38"/>
        <v>8.187163622934035E-3</v>
      </c>
      <c r="K675" s="6">
        <f t="shared" si="38"/>
        <v>4.6221496250791194E-3</v>
      </c>
    </row>
    <row r="676" spans="1:11">
      <c r="A676" s="13">
        <v>45134</v>
      </c>
      <c r="B676">
        <v>95.701999999999998</v>
      </c>
      <c r="C676">
        <v>126.79640000000001</v>
      </c>
      <c r="D676">
        <v>24.453800000000001</v>
      </c>
      <c r="E676">
        <v>16919.2</v>
      </c>
      <c r="G676" s="13">
        <v>45134</v>
      </c>
      <c r="H676" s="6">
        <f t="shared" si="36"/>
        <v>1.3585678604655094E-4</v>
      </c>
      <c r="I676" s="6">
        <f t="shared" si="37"/>
        <v>-9.5888608480576565E-4</v>
      </c>
      <c r="J676" s="6">
        <f t="shared" si="38"/>
        <v>6.4948962792230613E-3</v>
      </c>
      <c r="K676" s="6">
        <f t="shared" si="38"/>
        <v>-3.2871870397642722E-3</v>
      </c>
    </row>
    <row r="677" spans="1:11">
      <c r="A677" s="13">
        <v>45135</v>
      </c>
      <c r="B677">
        <v>96.025999999999996</v>
      </c>
      <c r="C677">
        <v>126.7009</v>
      </c>
      <c r="D677">
        <v>24.545999999999999</v>
      </c>
      <c r="E677">
        <v>16948.349999999999</v>
      </c>
      <c r="G677" s="13">
        <v>45135</v>
      </c>
      <c r="H677" s="6">
        <f t="shared" si="36"/>
        <v>3.3855091847609931E-3</v>
      </c>
      <c r="I677" s="6">
        <f t="shared" si="37"/>
        <v>-7.5317595767698808E-4</v>
      </c>
      <c r="J677" s="6">
        <f t="shared" si="38"/>
        <v>3.770375156417316E-3</v>
      </c>
      <c r="K677" s="6">
        <f t="shared" si="38"/>
        <v>1.7228946995129224E-3</v>
      </c>
    </row>
    <row r="678" spans="1:11">
      <c r="A678" s="13">
        <v>45138</v>
      </c>
      <c r="B678">
        <v>96.804000000000002</v>
      </c>
      <c r="C678">
        <v>126.9413</v>
      </c>
      <c r="D678">
        <v>24.638500000000001</v>
      </c>
      <c r="E678">
        <v>17059</v>
      </c>
      <c r="G678" s="13">
        <v>45138</v>
      </c>
      <c r="H678" s="6">
        <f t="shared" si="36"/>
        <v>8.1019723824797829E-3</v>
      </c>
      <c r="I678" s="6">
        <f t="shared" si="37"/>
        <v>1.8973819444061402E-3</v>
      </c>
      <c r="J678" s="6">
        <f t="shared" si="38"/>
        <v>3.768434775523577E-3</v>
      </c>
      <c r="K678" s="6">
        <f t="shared" si="38"/>
        <v>6.5286591320099507E-3</v>
      </c>
    </row>
    <row r="679" spans="1:11">
      <c r="A679" s="13">
        <v>45139</v>
      </c>
      <c r="B679">
        <v>96.781999999999996</v>
      </c>
      <c r="C679">
        <v>127.04519999999999</v>
      </c>
      <c r="D679">
        <v>24.702500000000001</v>
      </c>
      <c r="E679">
        <v>17051.150000000001</v>
      </c>
      <c r="G679" s="13">
        <v>45139</v>
      </c>
      <c r="H679" s="6">
        <f t="shared" si="36"/>
        <v>-2.2726333622580253E-4</v>
      </c>
      <c r="I679" s="6">
        <f t="shared" si="37"/>
        <v>8.184885454929347E-4</v>
      </c>
      <c r="J679" s="6">
        <f t="shared" si="38"/>
        <v>2.5975607281287783E-3</v>
      </c>
      <c r="K679" s="6">
        <f t="shared" si="38"/>
        <v>-4.6016765343803723E-4</v>
      </c>
    </row>
    <row r="680" spans="1:11">
      <c r="A680" s="13">
        <v>45140</v>
      </c>
      <c r="B680">
        <v>95.536000000000001</v>
      </c>
      <c r="C680">
        <v>126.6002</v>
      </c>
      <c r="D680">
        <v>24.296099999999999</v>
      </c>
      <c r="E680">
        <v>16858.95</v>
      </c>
      <c r="G680" s="13">
        <v>45140</v>
      </c>
      <c r="H680" s="6">
        <f t="shared" si="36"/>
        <v>-1.2874294806885511E-2</v>
      </c>
      <c r="I680" s="6">
        <f t="shared" si="37"/>
        <v>-3.5026903810612131E-3</v>
      </c>
      <c r="J680" s="6">
        <f t="shared" si="38"/>
        <v>-1.645177613601867E-2</v>
      </c>
      <c r="K680" s="6">
        <f t="shared" si="38"/>
        <v>-1.1271966993428584E-2</v>
      </c>
    </row>
    <row r="681" spans="1:11">
      <c r="A681" s="13">
        <v>45141</v>
      </c>
      <c r="B681">
        <v>95.385000000000005</v>
      </c>
      <c r="C681">
        <v>126.4594</v>
      </c>
      <c r="D681">
        <v>24.351199999999999</v>
      </c>
      <c r="E681">
        <v>16772.3</v>
      </c>
      <c r="G681" s="13">
        <v>45141</v>
      </c>
      <c r="H681" s="6">
        <f t="shared" si="36"/>
        <v>-1.58055602076701E-3</v>
      </c>
      <c r="I681" s="6">
        <f t="shared" si="37"/>
        <v>-1.1121625400275503E-3</v>
      </c>
      <c r="J681" s="6">
        <f t="shared" si="38"/>
        <v>2.2678536884519485E-3</v>
      </c>
      <c r="K681" s="6">
        <f t="shared" si="38"/>
        <v>-5.1397032436777401E-3</v>
      </c>
    </row>
    <row r="682" spans="1:11">
      <c r="A682" s="13">
        <v>45142</v>
      </c>
      <c r="B682">
        <v>96.025999999999996</v>
      </c>
      <c r="C682">
        <v>126.536</v>
      </c>
      <c r="D682">
        <v>24.5017</v>
      </c>
      <c r="E682">
        <v>16890.599999999999</v>
      </c>
      <c r="G682" s="13">
        <v>45142</v>
      </c>
      <c r="H682" s="6">
        <f t="shared" si="36"/>
        <v>6.72013419300721E-3</v>
      </c>
      <c r="I682" s="6">
        <f t="shared" si="37"/>
        <v>6.0572800440295005E-4</v>
      </c>
      <c r="J682" s="6">
        <f t="shared" si="38"/>
        <v>6.1803935740334381E-3</v>
      </c>
      <c r="K682" s="6">
        <f t="shared" si="38"/>
        <v>7.0532962086296003E-3</v>
      </c>
    </row>
    <row r="683" spans="1:11">
      <c r="A683" s="13">
        <v>45145</v>
      </c>
      <c r="B683">
        <v>96.507000000000005</v>
      </c>
      <c r="C683">
        <v>126.61450000000001</v>
      </c>
      <c r="D683">
        <v>24.744299999999999</v>
      </c>
      <c r="E683">
        <v>16956.349999999999</v>
      </c>
      <c r="G683" s="13">
        <v>45145</v>
      </c>
      <c r="H683" s="6">
        <f t="shared" si="36"/>
        <v>5.0090600462375789E-3</v>
      </c>
      <c r="I683" s="6">
        <f t="shared" si="37"/>
        <v>6.2037680976168019E-4</v>
      </c>
      <c r="J683" s="6">
        <f t="shared" si="38"/>
        <v>9.9013537836150078E-3</v>
      </c>
      <c r="K683" s="6">
        <f t="shared" si="38"/>
        <v>3.8926977135211871E-3</v>
      </c>
    </row>
    <row r="684" spans="1:11">
      <c r="A684" s="13">
        <v>45146</v>
      </c>
      <c r="B684">
        <v>96.956000000000003</v>
      </c>
      <c r="C684">
        <v>126.9067</v>
      </c>
      <c r="D684">
        <v>24.814</v>
      </c>
      <c r="E684">
        <v>16949.25</v>
      </c>
      <c r="G684" s="13">
        <v>45146</v>
      </c>
      <c r="H684" s="6">
        <f t="shared" si="36"/>
        <v>4.6525122529972318E-3</v>
      </c>
      <c r="I684" s="6">
        <f t="shared" si="37"/>
        <v>2.3077925514058961E-3</v>
      </c>
      <c r="J684" s="6">
        <f t="shared" si="38"/>
        <v>2.8168103361179142E-3</v>
      </c>
      <c r="K684" s="6">
        <f t="shared" si="38"/>
        <v>-4.1872218962213381E-4</v>
      </c>
    </row>
    <row r="685" spans="1:11">
      <c r="A685" s="13">
        <v>45147</v>
      </c>
      <c r="B685">
        <v>97.31</v>
      </c>
      <c r="C685">
        <v>126.9761</v>
      </c>
      <c r="D685">
        <v>25.012</v>
      </c>
      <c r="E685">
        <v>17003.849999999999</v>
      </c>
      <c r="G685" s="13">
        <v>45147</v>
      </c>
      <c r="H685" s="6">
        <f t="shared" si="36"/>
        <v>3.6511407236272664E-3</v>
      </c>
      <c r="I685" s="6">
        <f t="shared" si="37"/>
        <v>5.4685844009805251E-4</v>
      </c>
      <c r="J685" s="6">
        <f t="shared" si="38"/>
        <v>7.979366486660755E-3</v>
      </c>
      <c r="K685" s="6">
        <f t="shared" si="38"/>
        <v>3.2213814770565286E-3</v>
      </c>
    </row>
    <row r="686" spans="1:11">
      <c r="A686" s="13">
        <v>45148</v>
      </c>
      <c r="B686">
        <v>97.036000000000001</v>
      </c>
      <c r="C686">
        <v>127.00839999999999</v>
      </c>
      <c r="D686">
        <v>24.898199999999999</v>
      </c>
      <c r="E686">
        <v>16939.849999999999</v>
      </c>
      <c r="G686" s="13">
        <v>45148</v>
      </c>
      <c r="H686" s="6">
        <f t="shared" si="36"/>
        <v>-2.815743500154122E-3</v>
      </c>
      <c r="I686" s="6">
        <f t="shared" si="37"/>
        <v>2.5437857990584511E-4</v>
      </c>
      <c r="J686" s="6">
        <f t="shared" si="38"/>
        <v>-4.5498160882776473E-3</v>
      </c>
      <c r="K686" s="6">
        <f t="shared" si="38"/>
        <v>-3.7638534802412194E-3</v>
      </c>
    </row>
    <row r="687" spans="1:11">
      <c r="A687" s="13">
        <v>45149</v>
      </c>
      <c r="B687">
        <v>96.474000000000004</v>
      </c>
      <c r="C687">
        <v>126.7135</v>
      </c>
      <c r="D687">
        <v>24.932200000000002</v>
      </c>
      <c r="E687">
        <v>16860.150000000001</v>
      </c>
      <c r="G687" s="13">
        <v>45149</v>
      </c>
      <c r="H687" s="6">
        <f t="shared" si="36"/>
        <v>-5.7916649490910022E-3</v>
      </c>
      <c r="I687" s="6">
        <f t="shared" si="37"/>
        <v>-2.3218936700249992E-3</v>
      </c>
      <c r="J687" s="6">
        <f t="shared" si="38"/>
        <v>1.3655605626110567E-3</v>
      </c>
      <c r="K687" s="6">
        <f t="shared" si="38"/>
        <v>-4.7048822746362795E-3</v>
      </c>
    </row>
    <row r="688" spans="1:11">
      <c r="A688" s="13">
        <v>45152</v>
      </c>
      <c r="B688">
        <v>96.700999999999993</v>
      </c>
      <c r="C688">
        <v>126.6335</v>
      </c>
      <c r="D688">
        <v>24.702999999999999</v>
      </c>
      <c r="E688">
        <v>16825.55</v>
      </c>
      <c r="G688" s="13">
        <v>45152</v>
      </c>
      <c r="H688" s="6">
        <f t="shared" si="36"/>
        <v>2.35296556585185E-3</v>
      </c>
      <c r="I688" s="6">
        <f t="shared" si="37"/>
        <v>-6.3134551567112229E-4</v>
      </c>
      <c r="J688" s="6">
        <f t="shared" si="38"/>
        <v>-9.1929312294944943E-3</v>
      </c>
      <c r="K688" s="6">
        <f t="shared" si="38"/>
        <v>-2.0521762855016945E-3</v>
      </c>
    </row>
    <row r="689" spans="1:11">
      <c r="A689" s="13">
        <v>45154</v>
      </c>
      <c r="B689">
        <v>96.906999999999996</v>
      </c>
      <c r="C689" s="1">
        <v>126.47135</v>
      </c>
      <c r="D689">
        <v>24.663900000000002</v>
      </c>
      <c r="E689">
        <v>16853.05</v>
      </c>
      <c r="G689" s="13">
        <v>45154</v>
      </c>
      <c r="H689" s="6">
        <f t="shared" si="36"/>
        <v>2.1302778668266242E-3</v>
      </c>
      <c r="I689" s="6">
        <f t="shared" si="37"/>
        <v>-1.2804668590854495E-3</v>
      </c>
      <c r="J689" s="6">
        <f t="shared" si="38"/>
        <v>-1.5828037080515278E-3</v>
      </c>
      <c r="K689" s="6">
        <f t="shared" si="38"/>
        <v>1.6344190828829763E-3</v>
      </c>
    </row>
    <row r="690" spans="1:11">
      <c r="A690" s="13">
        <v>45155</v>
      </c>
      <c r="B690">
        <v>96.888999999999996</v>
      </c>
      <c r="C690">
        <v>126.3092</v>
      </c>
      <c r="D690">
        <v>24.5367</v>
      </c>
      <c r="E690">
        <v>16802.25</v>
      </c>
      <c r="G690" s="13">
        <v>45155</v>
      </c>
      <c r="H690" s="6">
        <f t="shared" si="36"/>
        <v>-1.857450958134832E-4</v>
      </c>
      <c r="I690" s="6">
        <f t="shared" si="37"/>
        <v>-1.2821085566019352E-3</v>
      </c>
      <c r="J690" s="6">
        <f t="shared" si="38"/>
        <v>-5.1573352146254692E-3</v>
      </c>
      <c r="K690" s="6">
        <f t="shared" si="38"/>
        <v>-3.0142911817148121E-3</v>
      </c>
    </row>
    <row r="691" spans="1:11">
      <c r="A691" s="13">
        <v>45156</v>
      </c>
      <c r="B691">
        <v>96.545000000000002</v>
      </c>
      <c r="C691">
        <v>126.4406</v>
      </c>
      <c r="D691">
        <v>24.513300000000001</v>
      </c>
      <c r="E691">
        <v>16757.7</v>
      </c>
      <c r="G691" s="13">
        <v>45156</v>
      </c>
      <c r="H691" s="6">
        <f t="shared" si="36"/>
        <v>-3.5504546439739659E-3</v>
      </c>
      <c r="I691" s="6">
        <f t="shared" si="37"/>
        <v>1.0403042692059827E-3</v>
      </c>
      <c r="J691" s="6">
        <f t="shared" si="38"/>
        <v>-9.5367347687336235E-4</v>
      </c>
      <c r="K691" s="6">
        <f t="shared" si="38"/>
        <v>-2.6514306119715947E-3</v>
      </c>
    </row>
    <row r="692" spans="1:11">
      <c r="A692" s="13">
        <v>45159</v>
      </c>
      <c r="B692">
        <v>97.132999999999996</v>
      </c>
      <c r="C692">
        <v>126.6147</v>
      </c>
      <c r="D692">
        <v>24.636700000000001</v>
      </c>
      <c r="E692">
        <v>16852.05</v>
      </c>
      <c r="G692" s="13">
        <v>45159</v>
      </c>
      <c r="H692" s="6">
        <f t="shared" si="36"/>
        <v>6.0904241545391979E-3</v>
      </c>
      <c r="I692" s="6">
        <f t="shared" si="37"/>
        <v>1.3769311439522092E-3</v>
      </c>
      <c r="J692" s="6">
        <f t="shared" si="38"/>
        <v>5.0340019499619526E-3</v>
      </c>
      <c r="K692" s="6">
        <f t="shared" si="38"/>
        <v>5.6302475876759406E-3</v>
      </c>
    </row>
    <row r="693" spans="1:11">
      <c r="A693" s="13">
        <v>45160</v>
      </c>
      <c r="B693">
        <v>97.631</v>
      </c>
      <c r="C693">
        <v>126.8755</v>
      </c>
      <c r="D693">
        <v>24.619800000000001</v>
      </c>
      <c r="E693">
        <v>16905.25</v>
      </c>
      <c r="G693" s="13">
        <v>45160</v>
      </c>
      <c r="H693" s="6">
        <f t="shared" si="36"/>
        <v>5.1269908270104025E-3</v>
      </c>
      <c r="I693" s="6">
        <f t="shared" si="37"/>
        <v>2.0597924253660249E-3</v>
      </c>
      <c r="J693" s="6">
        <f t="shared" si="38"/>
        <v>-6.8596849415702987E-4</v>
      </c>
      <c r="K693" s="6">
        <f t="shared" si="38"/>
        <v>3.1568859574948593E-3</v>
      </c>
    </row>
    <row r="694" spans="1:11">
      <c r="A694" s="13">
        <v>45161</v>
      </c>
      <c r="B694">
        <v>98.100999999999999</v>
      </c>
      <c r="C694">
        <v>127.0615</v>
      </c>
      <c r="D694">
        <v>24.569199999999999</v>
      </c>
      <c r="E694">
        <v>16950.25</v>
      </c>
      <c r="G694" s="13">
        <v>45161</v>
      </c>
      <c r="H694" s="6">
        <f t="shared" si="36"/>
        <v>4.8140447194027214E-3</v>
      </c>
      <c r="I694" s="6">
        <f t="shared" si="37"/>
        <v>1.4660040748606384E-3</v>
      </c>
      <c r="J694" s="6">
        <f t="shared" si="38"/>
        <v>-2.0552563383944289E-3</v>
      </c>
      <c r="K694" s="6">
        <f t="shared" si="38"/>
        <v>2.6618949734549258E-3</v>
      </c>
    </row>
    <row r="695" spans="1:11">
      <c r="A695" s="13">
        <v>45162</v>
      </c>
      <c r="B695">
        <v>97.927000000000007</v>
      </c>
      <c r="C695">
        <v>127.0607</v>
      </c>
      <c r="D695">
        <v>24.3736</v>
      </c>
      <c r="E695">
        <v>16930.150000000001</v>
      </c>
      <c r="G695" s="13">
        <v>45162</v>
      </c>
      <c r="H695" s="6">
        <f t="shared" si="36"/>
        <v>-1.7736822254614815E-3</v>
      </c>
      <c r="I695" s="6">
        <f t="shared" si="37"/>
        <v>-6.296163668761956E-6</v>
      </c>
      <c r="J695" s="6">
        <f t="shared" si="38"/>
        <v>-7.9611871774416532E-3</v>
      </c>
      <c r="K695" s="6">
        <f t="shared" si="38"/>
        <v>-1.18582321794658E-3</v>
      </c>
    </row>
    <row r="696" spans="1:11">
      <c r="A696" s="13">
        <v>45163</v>
      </c>
      <c r="B696">
        <v>97.197000000000003</v>
      </c>
      <c r="C696">
        <v>126.8171</v>
      </c>
      <c r="D696">
        <v>24.276199999999999</v>
      </c>
      <c r="E696">
        <v>16820.849999999999</v>
      </c>
      <c r="G696" s="13">
        <v>45163</v>
      </c>
      <c r="H696" s="6">
        <f t="shared" si="36"/>
        <v>-7.4545324578513261E-3</v>
      </c>
      <c r="I696" s="6">
        <f t="shared" si="37"/>
        <v>-1.9171939081085165E-3</v>
      </c>
      <c r="J696" s="6">
        <f t="shared" si="38"/>
        <v>-3.9961269570355507E-3</v>
      </c>
      <c r="K696" s="6">
        <f t="shared" si="38"/>
        <v>-6.4559380749729112E-3</v>
      </c>
    </row>
    <row r="697" spans="1:11">
      <c r="A697" s="13">
        <v>45166</v>
      </c>
      <c r="B697">
        <v>97.744</v>
      </c>
      <c r="C697">
        <v>127.0514</v>
      </c>
      <c r="D697">
        <v>24.363900000000001</v>
      </c>
      <c r="E697">
        <v>16875.3</v>
      </c>
      <c r="G697" s="13">
        <v>45166</v>
      </c>
      <c r="H697" s="6">
        <f t="shared" si="36"/>
        <v>5.6277457123161678E-3</v>
      </c>
      <c r="I697" s="6">
        <f t="shared" si="37"/>
        <v>1.8475426421200591E-3</v>
      </c>
      <c r="J697" s="6">
        <f t="shared" si="38"/>
        <v>3.6125917565352772E-3</v>
      </c>
      <c r="K697" s="6">
        <f t="shared" si="38"/>
        <v>3.2370540133228598E-3</v>
      </c>
    </row>
    <row r="698" spans="1:11">
      <c r="A698" s="13">
        <v>45167</v>
      </c>
      <c r="B698">
        <v>97.945999999999998</v>
      </c>
      <c r="C698">
        <v>127.1082</v>
      </c>
      <c r="D698">
        <v>24.4589</v>
      </c>
      <c r="E698">
        <v>16927.3</v>
      </c>
      <c r="G698" s="13">
        <v>45167</v>
      </c>
      <c r="H698" s="6">
        <f t="shared" si="36"/>
        <v>2.0666230152233123E-3</v>
      </c>
      <c r="I698" s="6">
        <f t="shared" si="37"/>
        <v>4.4706315711584566E-4</v>
      </c>
      <c r="J698" s="6">
        <f t="shared" si="38"/>
        <v>3.8992115383824633E-3</v>
      </c>
      <c r="K698" s="6">
        <f t="shared" si="38"/>
        <v>3.0814267005623286E-3</v>
      </c>
    </row>
    <row r="699" spans="1:11">
      <c r="A699" s="13">
        <v>45168</v>
      </c>
      <c r="B699">
        <v>98.286000000000001</v>
      </c>
      <c r="C699">
        <v>127.2637</v>
      </c>
      <c r="D699">
        <v>24.596900000000002</v>
      </c>
      <c r="E699">
        <v>16968.95</v>
      </c>
      <c r="G699" s="13">
        <v>45168</v>
      </c>
      <c r="H699" s="6">
        <f t="shared" si="36"/>
        <v>3.4713005125273089E-3</v>
      </c>
      <c r="I699" s="6">
        <f t="shared" si="37"/>
        <v>1.2233671785140121E-3</v>
      </c>
      <c r="J699" s="6">
        <f t="shared" si="38"/>
        <v>5.6421180020360673E-3</v>
      </c>
      <c r="K699" s="6">
        <f t="shared" si="38"/>
        <v>2.4605223514677643E-3</v>
      </c>
    </row>
    <row r="700" spans="1:11">
      <c r="A700" s="13">
        <v>45169</v>
      </c>
      <c r="B700">
        <v>98.096000000000004</v>
      </c>
      <c r="C700">
        <v>127.1602</v>
      </c>
      <c r="D700">
        <v>24.570399999999999</v>
      </c>
      <c r="E700">
        <v>16924.3</v>
      </c>
      <c r="G700" s="13">
        <v>45169</v>
      </c>
      <c r="H700" s="6">
        <f t="shared" si="36"/>
        <v>-1.9331339153083604E-3</v>
      </c>
      <c r="I700" s="6">
        <f t="shared" si="37"/>
        <v>-8.1327196993330464E-4</v>
      </c>
      <c r="J700" s="6">
        <f t="shared" si="38"/>
        <v>-1.0773715386899196E-3</v>
      </c>
      <c r="K700" s="6">
        <f t="shared" si="38"/>
        <v>-2.6312765374405522E-3</v>
      </c>
    </row>
    <row r="701" spans="1:11">
      <c r="A701" s="13">
        <v>45170</v>
      </c>
      <c r="B701">
        <v>98.9</v>
      </c>
      <c r="C701">
        <v>127.5381</v>
      </c>
      <c r="D701">
        <v>24.813700000000001</v>
      </c>
      <c r="E701">
        <v>17074.55</v>
      </c>
      <c r="G701" s="13">
        <v>45170</v>
      </c>
      <c r="H701" s="6">
        <f t="shared" si="36"/>
        <v>8.196052846191515E-3</v>
      </c>
      <c r="I701" s="6">
        <f t="shared" si="37"/>
        <v>2.9718418184305762E-3</v>
      </c>
      <c r="J701" s="6">
        <f t="shared" si="38"/>
        <v>9.9021586950152063E-3</v>
      </c>
      <c r="K701" s="6">
        <f t="shared" si="38"/>
        <v>8.8777674704418885E-3</v>
      </c>
    </row>
    <row r="702" spans="1:11">
      <c r="A702" s="13">
        <v>45173</v>
      </c>
      <c r="B702">
        <v>99.488</v>
      </c>
      <c r="C702">
        <v>127.7034</v>
      </c>
      <c r="D702">
        <v>24.976500000000001</v>
      </c>
      <c r="E702">
        <v>17180.95</v>
      </c>
      <c r="G702" s="13">
        <v>45173</v>
      </c>
      <c r="H702" s="6">
        <f t="shared" si="36"/>
        <v>5.9453993933265004E-3</v>
      </c>
      <c r="I702" s="6">
        <f t="shared" si="37"/>
        <v>1.2960832880528628E-3</v>
      </c>
      <c r="J702" s="6">
        <f t="shared" si="38"/>
        <v>6.560891765436061E-3</v>
      </c>
      <c r="K702" s="6">
        <f t="shared" si="38"/>
        <v>6.2314965840974956E-3</v>
      </c>
    </row>
    <row r="703" spans="1:11">
      <c r="A703" s="13">
        <v>45174</v>
      </c>
      <c r="B703">
        <v>100.098</v>
      </c>
      <c r="C703">
        <v>127.7145</v>
      </c>
      <c r="D703">
        <v>25.3155</v>
      </c>
      <c r="E703">
        <v>17252.099999999999</v>
      </c>
      <c r="G703" s="13">
        <v>45174</v>
      </c>
      <c r="H703" s="6">
        <f t="shared" si="36"/>
        <v>6.1313927307815597E-3</v>
      </c>
      <c r="I703" s="6">
        <f t="shared" si="37"/>
        <v>8.6920160308867622E-5</v>
      </c>
      <c r="J703" s="6">
        <f t="shared" si="38"/>
        <v>1.3572758392889295E-2</v>
      </c>
      <c r="K703" s="6">
        <f t="shared" si="38"/>
        <v>4.1412145428512126E-3</v>
      </c>
    </row>
    <row r="704" spans="1:11">
      <c r="A704" s="13">
        <v>45175</v>
      </c>
      <c r="B704">
        <v>100.11</v>
      </c>
      <c r="C704">
        <v>127.7786</v>
      </c>
      <c r="D704">
        <v>25.321200000000001</v>
      </c>
      <c r="E704">
        <v>17284.599999999999</v>
      </c>
      <c r="G704" s="13">
        <v>45175</v>
      </c>
      <c r="H704" s="6">
        <f t="shared" si="36"/>
        <v>1.1988251513517234E-4</v>
      </c>
      <c r="I704" s="6">
        <f t="shared" si="37"/>
        <v>5.019007238802331E-4</v>
      </c>
      <c r="J704" s="6">
        <f t="shared" si="38"/>
        <v>2.251584997334799E-4</v>
      </c>
      <c r="K704" s="6">
        <f t="shared" si="38"/>
        <v>1.8838286353546341E-3</v>
      </c>
    </row>
    <row r="705" spans="1:11">
      <c r="A705" s="13">
        <v>45176</v>
      </c>
      <c r="B705">
        <v>100.83199999999999</v>
      </c>
      <c r="C705">
        <v>128.12989999999999</v>
      </c>
      <c r="D705">
        <v>25.4391</v>
      </c>
      <c r="E705">
        <v>17385.5</v>
      </c>
      <c r="G705" s="13">
        <v>45176</v>
      </c>
      <c r="H705" s="6">
        <f t="shared" si="36"/>
        <v>7.2120667266006855E-3</v>
      </c>
      <c r="I705" s="6">
        <f t="shared" si="37"/>
        <v>2.749286656763994E-3</v>
      </c>
      <c r="J705" s="6">
        <f t="shared" si="38"/>
        <v>4.656177432349029E-3</v>
      </c>
      <c r="K705" s="6">
        <f t="shared" si="38"/>
        <v>5.8375663885772422E-3</v>
      </c>
    </row>
    <row r="706" spans="1:11">
      <c r="A706" s="13">
        <v>45177</v>
      </c>
      <c r="B706">
        <v>101.506</v>
      </c>
      <c r="C706">
        <v>128.4032</v>
      </c>
      <c r="D706">
        <v>25.578900000000001</v>
      </c>
      <c r="E706">
        <v>17487.45</v>
      </c>
      <c r="G706" s="13">
        <v>45177</v>
      </c>
      <c r="H706" s="6">
        <f t="shared" si="36"/>
        <v>6.6843859092351465E-3</v>
      </c>
      <c r="I706" s="6">
        <f t="shared" si="37"/>
        <v>2.1329915968091306E-3</v>
      </c>
      <c r="J706" s="6">
        <f t="shared" si="38"/>
        <v>5.4954774343431989E-3</v>
      </c>
      <c r="K706" s="6">
        <f t="shared" si="38"/>
        <v>5.8640821374134067E-3</v>
      </c>
    </row>
    <row r="707" spans="1:11">
      <c r="A707" s="13">
        <v>45180</v>
      </c>
      <c r="B707">
        <v>102.357</v>
      </c>
      <c r="C707">
        <v>128.55670000000001</v>
      </c>
      <c r="D707">
        <v>25.815000000000001</v>
      </c>
      <c r="E707">
        <v>17653.349999999999</v>
      </c>
      <c r="G707" s="13">
        <v>45180</v>
      </c>
      <c r="H707" s="6">
        <f t="shared" si="36"/>
        <v>8.3837408626090681E-3</v>
      </c>
      <c r="I707" s="6">
        <f t="shared" si="37"/>
        <v>1.1954530728206514E-3</v>
      </c>
      <c r="J707" s="6">
        <f t="shared" si="38"/>
        <v>9.2302640066617148E-3</v>
      </c>
      <c r="K707" s="6">
        <f t="shared" si="38"/>
        <v>9.4868033932904439E-3</v>
      </c>
    </row>
    <row r="708" spans="1:11">
      <c r="A708" s="13">
        <v>45181</v>
      </c>
      <c r="B708">
        <v>100.685</v>
      </c>
      <c r="C708">
        <v>127.822</v>
      </c>
      <c r="D708">
        <v>25.177099999999999</v>
      </c>
      <c r="E708">
        <v>17460.55</v>
      </c>
      <c r="G708" s="13">
        <v>45181</v>
      </c>
      <c r="H708" s="6">
        <f t="shared" si="36"/>
        <v>-1.6334984417284537E-2</v>
      </c>
      <c r="I708" s="6">
        <f t="shared" si="37"/>
        <v>-5.714988016960687E-3</v>
      </c>
      <c r="J708" s="6">
        <f t="shared" si="38"/>
        <v>-2.4710439666860373E-2</v>
      </c>
      <c r="K708" s="6">
        <f t="shared" si="38"/>
        <v>-1.0921439840030356E-2</v>
      </c>
    </row>
    <row r="709" spans="1:11">
      <c r="A709" s="13">
        <v>45182</v>
      </c>
      <c r="B709">
        <v>101.128</v>
      </c>
      <c r="C709">
        <v>128.0934</v>
      </c>
      <c r="D709">
        <v>25.413699999999999</v>
      </c>
      <c r="E709">
        <v>17526.75</v>
      </c>
      <c r="G709" s="13">
        <v>45182</v>
      </c>
      <c r="H709" s="6">
        <f t="shared" si="36"/>
        <v>4.3998609524755761E-3</v>
      </c>
      <c r="I709" s="6">
        <f t="shared" si="37"/>
        <v>2.1232651656208912E-3</v>
      </c>
      <c r="J709" s="6">
        <f t="shared" si="38"/>
        <v>9.3974286156863762E-3</v>
      </c>
      <c r="K709" s="6">
        <f t="shared" si="38"/>
        <v>3.7914040508459923E-3</v>
      </c>
    </row>
    <row r="710" spans="1:11">
      <c r="A710" s="13">
        <v>45183</v>
      </c>
      <c r="B710">
        <v>101.92400000000001</v>
      </c>
      <c r="C710">
        <v>128.54</v>
      </c>
      <c r="D710">
        <v>25.566500000000001</v>
      </c>
      <c r="E710">
        <v>17603.5</v>
      </c>
      <c r="G710" s="13">
        <v>45183</v>
      </c>
      <c r="H710" s="6">
        <f t="shared" si="36"/>
        <v>7.8712127205127214E-3</v>
      </c>
      <c r="I710" s="6">
        <f t="shared" si="37"/>
        <v>3.486518431082164E-3</v>
      </c>
      <c r="J710" s="6">
        <f t="shared" si="38"/>
        <v>6.0125050661652413E-3</v>
      </c>
      <c r="K710" s="6">
        <f t="shared" si="38"/>
        <v>4.3790206398790499E-3</v>
      </c>
    </row>
    <row r="711" spans="1:11">
      <c r="A711" s="13">
        <v>45184</v>
      </c>
      <c r="B711">
        <v>102.392</v>
      </c>
      <c r="C711">
        <v>128.3827</v>
      </c>
      <c r="D711">
        <v>25.621099999999998</v>
      </c>
      <c r="E711">
        <v>17665.8</v>
      </c>
      <c r="G711" s="13">
        <v>45184</v>
      </c>
      <c r="H711" s="6">
        <f t="shared" ref="H711:H774" si="39">B711/B710 -1</f>
        <v>4.5916565283936617E-3</v>
      </c>
      <c r="I711" s="6">
        <f t="shared" ref="I711:I774" si="40">C711/C710 -1</f>
        <v>-1.2237435817643583E-3</v>
      </c>
      <c r="J711" s="6">
        <f t="shared" ref="J711:K774" si="41">D711/D710 -1</f>
        <v>2.1356071421585465E-3</v>
      </c>
      <c r="K711" s="6">
        <f t="shared" si="41"/>
        <v>3.5390689351548765E-3</v>
      </c>
    </row>
    <row r="712" spans="1:11">
      <c r="A712" s="13">
        <v>45187</v>
      </c>
      <c r="B712">
        <v>101.964</v>
      </c>
      <c r="C712">
        <v>128.5384</v>
      </c>
      <c r="D712">
        <v>25.374500000000001</v>
      </c>
      <c r="E712">
        <v>17613.599999999999</v>
      </c>
      <c r="G712" s="13">
        <v>45187</v>
      </c>
      <c r="H712" s="6">
        <f t="shared" si="39"/>
        <v>-4.1800140635986915E-3</v>
      </c>
      <c r="I712" s="6">
        <f t="shared" si="40"/>
        <v>1.2127802266193033E-3</v>
      </c>
      <c r="J712" s="6">
        <f t="shared" si="41"/>
        <v>-9.624879493854599E-3</v>
      </c>
      <c r="K712" s="6">
        <f t="shared" si="41"/>
        <v>-2.9548619366233098E-3</v>
      </c>
    </row>
    <row r="713" spans="1:11">
      <c r="A713" s="13">
        <v>45189</v>
      </c>
      <c r="B713">
        <v>101.46</v>
      </c>
      <c r="C713">
        <v>128.33789999999999</v>
      </c>
      <c r="D713">
        <v>25.004899999999999</v>
      </c>
      <c r="E713">
        <v>17449.349999999999</v>
      </c>
      <c r="G713" s="13">
        <v>45189</v>
      </c>
      <c r="H713" s="6">
        <f t="shared" si="39"/>
        <v>-4.9429210309521743E-3</v>
      </c>
      <c r="I713" s="6">
        <f t="shared" si="40"/>
        <v>-1.5598451513322287E-3</v>
      </c>
      <c r="J713" s="6">
        <f t="shared" si="41"/>
        <v>-1.4565804252300585E-2</v>
      </c>
      <c r="K713" s="6">
        <f t="shared" si="41"/>
        <v>-9.3251805423082423E-3</v>
      </c>
    </row>
    <row r="714" spans="1:11">
      <c r="A714" s="13">
        <v>45190</v>
      </c>
      <c r="B714">
        <v>100.614</v>
      </c>
      <c r="C714">
        <v>128.1961</v>
      </c>
      <c r="D714">
        <v>24.755700000000001</v>
      </c>
      <c r="E714">
        <v>17303.5</v>
      </c>
      <c r="G714" s="13">
        <v>45190</v>
      </c>
      <c r="H714" s="6">
        <f t="shared" si="39"/>
        <v>-8.3382613837964525E-3</v>
      </c>
      <c r="I714" s="6">
        <f t="shared" si="40"/>
        <v>-1.1048957478655419E-3</v>
      </c>
      <c r="J714" s="6">
        <f t="shared" si="41"/>
        <v>-9.9660466548555648E-3</v>
      </c>
      <c r="K714" s="6">
        <f t="shared" si="41"/>
        <v>-8.3584775364125008E-3</v>
      </c>
    </row>
    <row r="715" spans="1:11">
      <c r="A715" s="13">
        <v>45191</v>
      </c>
      <c r="B715">
        <v>100.29600000000001</v>
      </c>
      <c r="C715">
        <v>128.3425</v>
      </c>
      <c r="D715">
        <v>24.7666</v>
      </c>
      <c r="E715">
        <v>17260.8</v>
      </c>
      <c r="G715" s="13">
        <v>45191</v>
      </c>
      <c r="H715" s="6">
        <f t="shared" si="39"/>
        <v>-3.1605939531277327E-3</v>
      </c>
      <c r="I715" s="6">
        <f t="shared" si="40"/>
        <v>1.1420004196696087E-3</v>
      </c>
      <c r="J715" s="6">
        <f t="shared" si="41"/>
        <v>4.4030263737249165E-4</v>
      </c>
      <c r="K715" s="6">
        <f t="shared" si="41"/>
        <v>-2.4677088450314466E-3</v>
      </c>
    </row>
    <row r="716" spans="1:11">
      <c r="A716" s="13">
        <v>45194</v>
      </c>
      <c r="B716">
        <v>100.373</v>
      </c>
      <c r="C716">
        <v>128.32599999999999</v>
      </c>
      <c r="D716">
        <v>24.9116</v>
      </c>
      <c r="E716">
        <v>17272.55</v>
      </c>
      <c r="G716" s="13">
        <v>45194</v>
      </c>
      <c r="H716" s="6">
        <f t="shared" si="39"/>
        <v>7.6772752652143339E-4</v>
      </c>
      <c r="I716" s="6">
        <f t="shared" si="40"/>
        <v>-1.2856224555390927E-4</v>
      </c>
      <c r="J716" s="6">
        <f t="shared" si="41"/>
        <v>5.8546590973327373E-3</v>
      </c>
      <c r="K716" s="6">
        <f t="shared" si="41"/>
        <v>6.8073322209860621E-4</v>
      </c>
    </row>
    <row r="717" spans="1:11">
      <c r="A717" s="13">
        <v>45195</v>
      </c>
      <c r="B717">
        <v>100.379</v>
      </c>
      <c r="C717">
        <v>128.23410000000001</v>
      </c>
      <c r="D717">
        <v>24.851299999999998</v>
      </c>
      <c r="E717">
        <v>17276.75</v>
      </c>
      <c r="G717" s="13">
        <v>45195</v>
      </c>
      <c r="H717" s="6">
        <f t="shared" si="39"/>
        <v>5.977703167192594E-5</v>
      </c>
      <c r="I717" s="6">
        <f t="shared" si="40"/>
        <v>-7.1614481866477675E-4</v>
      </c>
      <c r="J717" s="6">
        <f t="shared" si="41"/>
        <v>-2.4205590969669233E-3</v>
      </c>
      <c r="K717" s="6">
        <f t="shared" si="41"/>
        <v>2.4316039033034365E-4</v>
      </c>
    </row>
    <row r="718" spans="1:11">
      <c r="A718" s="13">
        <v>45196</v>
      </c>
      <c r="B718">
        <v>101.116</v>
      </c>
      <c r="C718">
        <v>128.50290000000001</v>
      </c>
      <c r="D718">
        <v>25.011500000000002</v>
      </c>
      <c r="E718">
        <v>17341.599999999999</v>
      </c>
      <c r="G718" s="13">
        <v>45196</v>
      </c>
      <c r="H718" s="6">
        <f t="shared" si="39"/>
        <v>7.3421731637095533E-3</v>
      </c>
      <c r="I718" s="6">
        <f t="shared" si="40"/>
        <v>2.0961663083376436E-3</v>
      </c>
      <c r="J718" s="6">
        <f t="shared" si="41"/>
        <v>6.4463428472556483E-3</v>
      </c>
      <c r="K718" s="6">
        <f t="shared" si="41"/>
        <v>3.7535994906447989E-3</v>
      </c>
    </row>
    <row r="719" spans="1:11">
      <c r="A719" s="13">
        <v>45198</v>
      </c>
      <c r="B719">
        <v>101.217</v>
      </c>
      <c r="C719">
        <v>128.3955</v>
      </c>
      <c r="D719">
        <v>25.1601</v>
      </c>
      <c r="E719">
        <v>17292.599999999999</v>
      </c>
      <c r="G719" s="13">
        <v>45198</v>
      </c>
      <c r="H719" s="6">
        <f t="shared" si="39"/>
        <v>9.9885280272160593E-4</v>
      </c>
      <c r="I719" s="6">
        <f t="shared" si="40"/>
        <v>-8.3577880343566058E-4</v>
      </c>
      <c r="J719" s="6">
        <f t="shared" si="41"/>
        <v>5.9412670171721249E-3</v>
      </c>
      <c r="K719" s="6">
        <f t="shared" si="41"/>
        <v>-2.8255754947640321E-3</v>
      </c>
    </row>
    <row r="720" spans="1:11">
      <c r="A720" s="13">
        <v>45202</v>
      </c>
      <c r="B720">
        <v>101.175</v>
      </c>
      <c r="C720">
        <v>128.26259999999999</v>
      </c>
      <c r="D720">
        <v>25.110900000000001</v>
      </c>
      <c r="E720">
        <v>17254.400000000001</v>
      </c>
      <c r="G720" s="13">
        <v>45202</v>
      </c>
      <c r="H720" s="6">
        <f t="shared" si="39"/>
        <v>-4.1495005779668137E-4</v>
      </c>
      <c r="I720" s="6">
        <f t="shared" si="40"/>
        <v>-1.035083005245574E-3</v>
      </c>
      <c r="J720" s="6">
        <f t="shared" si="41"/>
        <v>-1.9554771244947311E-3</v>
      </c>
      <c r="K720" s="6">
        <f t="shared" si="41"/>
        <v>-2.2090373917165174E-3</v>
      </c>
    </row>
    <row r="721" spans="1:11">
      <c r="A721" s="13">
        <v>45203</v>
      </c>
      <c r="B721">
        <v>100.148</v>
      </c>
      <c r="C721">
        <v>127.8145</v>
      </c>
      <c r="D721">
        <v>24.655100000000001</v>
      </c>
      <c r="E721">
        <v>17123.099999999999</v>
      </c>
      <c r="G721" s="13">
        <v>45203</v>
      </c>
      <c r="H721" s="6">
        <f t="shared" si="39"/>
        <v>-1.0150728935013564E-2</v>
      </c>
      <c r="I721" s="6">
        <f t="shared" si="40"/>
        <v>-3.493613882768587E-3</v>
      </c>
      <c r="J721" s="6">
        <f t="shared" si="41"/>
        <v>-1.815148003456668E-2</v>
      </c>
      <c r="K721" s="6">
        <f t="shared" si="41"/>
        <v>-7.6096531899111364E-3</v>
      </c>
    </row>
    <row r="722" spans="1:11">
      <c r="A722" s="13">
        <v>45204</v>
      </c>
      <c r="B722">
        <v>100.72199999999999</v>
      </c>
      <c r="C722">
        <v>128.0213</v>
      </c>
      <c r="D722">
        <v>24.6266</v>
      </c>
      <c r="E722">
        <v>17195.8</v>
      </c>
      <c r="G722" s="13">
        <v>45204</v>
      </c>
      <c r="H722" s="6">
        <f t="shared" si="39"/>
        <v>5.7315173543155407E-3</v>
      </c>
      <c r="I722" s="6">
        <f t="shared" si="40"/>
        <v>1.6179697921596681E-3</v>
      </c>
      <c r="J722" s="6">
        <f t="shared" si="41"/>
        <v>-1.1559474510345336E-3</v>
      </c>
      <c r="K722" s="6">
        <f t="shared" si="41"/>
        <v>4.2457265331627969E-3</v>
      </c>
    </row>
    <row r="723" spans="1:11">
      <c r="A723" s="13">
        <v>45205</v>
      </c>
      <c r="B723">
        <v>101.202</v>
      </c>
      <c r="C723">
        <v>127.74039999999999</v>
      </c>
      <c r="D723">
        <v>24.821400000000001</v>
      </c>
      <c r="E723">
        <v>17293.599999999999</v>
      </c>
      <c r="G723" s="13">
        <v>45205</v>
      </c>
      <c r="H723" s="6">
        <f t="shared" si="39"/>
        <v>4.7655924227081314E-3</v>
      </c>
      <c r="I723" s="6">
        <f t="shared" si="40"/>
        <v>-2.1941661270429291E-3</v>
      </c>
      <c r="J723" s="6">
        <f t="shared" si="41"/>
        <v>7.9101459397561413E-3</v>
      </c>
      <c r="K723" s="6">
        <f t="shared" si="41"/>
        <v>5.6874353039695347E-3</v>
      </c>
    </row>
    <row r="724" spans="1:11">
      <c r="A724" s="13">
        <v>45208</v>
      </c>
      <c r="B724">
        <v>100.21899999999999</v>
      </c>
      <c r="C724">
        <v>127.2158</v>
      </c>
      <c r="D724">
        <v>24.505199999999999</v>
      </c>
      <c r="E724">
        <v>17127.7</v>
      </c>
      <c r="G724" s="13">
        <v>45208</v>
      </c>
      <c r="H724" s="6">
        <f t="shared" si="39"/>
        <v>-9.7132467737791606E-3</v>
      </c>
      <c r="I724" s="6">
        <f t="shared" si="40"/>
        <v>-4.1067665358804906E-3</v>
      </c>
      <c r="J724" s="6">
        <f t="shared" si="41"/>
        <v>-1.2739007469361185E-2</v>
      </c>
      <c r="K724" s="6">
        <f t="shared" si="41"/>
        <v>-9.5931442845906822E-3</v>
      </c>
    </row>
    <row r="725" spans="1:11">
      <c r="A725" s="13">
        <v>45209</v>
      </c>
      <c r="B725">
        <v>101.31</v>
      </c>
      <c r="C725">
        <v>127.6356</v>
      </c>
      <c r="D725">
        <v>24.8263</v>
      </c>
      <c r="E725">
        <v>17303.349999999999</v>
      </c>
      <c r="G725" s="13">
        <v>45209</v>
      </c>
      <c r="H725" s="6">
        <f t="shared" si="39"/>
        <v>1.0886159311108701E-2</v>
      </c>
      <c r="I725" s="6">
        <f t="shared" si="40"/>
        <v>3.2999045716020081E-3</v>
      </c>
      <c r="J725" s="6">
        <f t="shared" si="41"/>
        <v>1.3103341331635709E-2</v>
      </c>
      <c r="K725" s="6">
        <f t="shared" si="41"/>
        <v>1.0255317409809672E-2</v>
      </c>
    </row>
    <row r="726" spans="1:11">
      <c r="A726" s="13">
        <v>45210</v>
      </c>
      <c r="B726">
        <v>101.88200000000001</v>
      </c>
      <c r="C726">
        <v>128.03649999999999</v>
      </c>
      <c r="D726">
        <v>25.089400000000001</v>
      </c>
      <c r="E726">
        <v>17407.349999999999</v>
      </c>
      <c r="G726" s="13">
        <v>45210</v>
      </c>
      <c r="H726" s="6">
        <f t="shared" si="39"/>
        <v>5.6460369163953139E-3</v>
      </c>
      <c r="I726" s="6">
        <f t="shared" si="40"/>
        <v>3.1409732081018049E-3</v>
      </c>
      <c r="J726" s="6">
        <f t="shared" si="41"/>
        <v>1.0597632349564901E-2</v>
      </c>
      <c r="K726" s="6">
        <f t="shared" si="41"/>
        <v>6.010396830671505E-3</v>
      </c>
    </row>
    <row r="727" spans="1:11">
      <c r="A727" s="13">
        <v>45211</v>
      </c>
      <c r="B727">
        <v>102.072</v>
      </c>
      <c r="C727">
        <v>128.25810000000001</v>
      </c>
      <c r="D727">
        <v>25.238399999999999</v>
      </c>
      <c r="E727">
        <v>17419.7</v>
      </c>
      <c r="G727" s="13">
        <v>45211</v>
      </c>
      <c r="H727" s="6">
        <f t="shared" si="39"/>
        <v>1.8649025343042691E-3</v>
      </c>
      <c r="I727" s="6">
        <f t="shared" si="40"/>
        <v>1.7307564639772455E-3</v>
      </c>
      <c r="J727" s="6">
        <f t="shared" si="41"/>
        <v>5.9387629835705447E-3</v>
      </c>
      <c r="K727" s="6">
        <f t="shared" si="41"/>
        <v>7.0947042484936773E-4</v>
      </c>
    </row>
    <row r="728" spans="1:11">
      <c r="A728" s="13">
        <v>45212</v>
      </c>
      <c r="B728">
        <v>101.732</v>
      </c>
      <c r="C728">
        <v>127.95959999999999</v>
      </c>
      <c r="D728">
        <v>25.322700000000001</v>
      </c>
      <c r="E728">
        <v>17390.349999999999</v>
      </c>
      <c r="G728" s="13">
        <v>45212</v>
      </c>
      <c r="H728" s="6">
        <f t="shared" si="39"/>
        <v>-3.3309820518849786E-3</v>
      </c>
      <c r="I728" s="6">
        <f t="shared" si="40"/>
        <v>-2.327338390324063E-3</v>
      </c>
      <c r="J728" s="6">
        <f t="shared" si="41"/>
        <v>3.3401483453785463E-3</v>
      </c>
      <c r="K728" s="6">
        <f t="shared" si="41"/>
        <v>-1.6848740219408409E-3</v>
      </c>
    </row>
    <row r="729" spans="1:11">
      <c r="A729" s="13">
        <v>45215</v>
      </c>
      <c r="B729">
        <v>102.038</v>
      </c>
      <c r="C729">
        <v>128.04810000000001</v>
      </c>
      <c r="D729">
        <v>25.299499999999998</v>
      </c>
      <c r="E729">
        <v>17393</v>
      </c>
      <c r="G729" s="13">
        <v>45215</v>
      </c>
      <c r="H729" s="6">
        <f t="shared" si="39"/>
        <v>3.0079031179963689E-3</v>
      </c>
      <c r="I729" s="6">
        <f t="shared" si="40"/>
        <v>6.9162454399673834E-4</v>
      </c>
      <c r="J729" s="6">
        <f t="shared" si="41"/>
        <v>-9.1617402567667483E-4</v>
      </c>
      <c r="K729" s="6">
        <f t="shared" si="41"/>
        <v>1.5238336203715619E-4</v>
      </c>
    </row>
    <row r="730" spans="1:11">
      <c r="A730" s="13">
        <v>45216</v>
      </c>
      <c r="B730">
        <v>102.464</v>
      </c>
      <c r="C730">
        <v>128.21119999999999</v>
      </c>
      <c r="D730">
        <v>25.3383</v>
      </c>
      <c r="E730">
        <v>17467.7</v>
      </c>
      <c r="G730" s="13">
        <v>45216</v>
      </c>
      <c r="H730" s="6">
        <f t="shared" si="39"/>
        <v>4.1749152276602253E-3</v>
      </c>
      <c r="I730" s="6">
        <f t="shared" si="40"/>
        <v>1.27374010235215E-3</v>
      </c>
      <c r="J730" s="6">
        <f t="shared" si="41"/>
        <v>1.5336271467816243E-3</v>
      </c>
      <c r="K730" s="6">
        <f t="shared" si="41"/>
        <v>4.2948312539528022E-3</v>
      </c>
    </row>
    <row r="731" spans="1:11">
      <c r="A731" s="13">
        <v>45217</v>
      </c>
      <c r="B731">
        <v>101.83199999999999</v>
      </c>
      <c r="C731">
        <v>127.834</v>
      </c>
      <c r="D731">
        <v>25.092500000000001</v>
      </c>
      <c r="E731">
        <v>17344</v>
      </c>
      <c r="G731" s="13">
        <v>45217</v>
      </c>
      <c r="H731" s="6">
        <f t="shared" si="39"/>
        <v>-6.1680199875078223E-3</v>
      </c>
      <c r="I731" s="6">
        <f t="shared" si="40"/>
        <v>-2.9420206659012127E-3</v>
      </c>
      <c r="J731" s="6">
        <f t="shared" si="41"/>
        <v>-9.7007297253564051E-3</v>
      </c>
      <c r="K731" s="6">
        <f t="shared" si="41"/>
        <v>-7.081642116592346E-3</v>
      </c>
    </row>
    <row r="732" spans="1:11">
      <c r="A732" s="13">
        <v>45218</v>
      </c>
      <c r="B732">
        <v>101.705</v>
      </c>
      <c r="C732">
        <v>127.8124</v>
      </c>
      <c r="D732">
        <v>25.017600000000002</v>
      </c>
      <c r="E732">
        <v>17310.5</v>
      </c>
      <c r="G732" s="13">
        <v>45218</v>
      </c>
      <c r="H732" s="6">
        <f t="shared" si="39"/>
        <v>-1.2471521722051682E-3</v>
      </c>
      <c r="I732" s="6">
        <f t="shared" si="40"/>
        <v>-1.6896913184294426E-4</v>
      </c>
      <c r="J732" s="6">
        <f t="shared" si="41"/>
        <v>-2.9849556640429986E-3</v>
      </c>
      <c r="K732" s="6">
        <f t="shared" si="41"/>
        <v>-1.9315036900369176E-3</v>
      </c>
    </row>
    <row r="733" spans="1:11">
      <c r="A733" s="13">
        <v>45219</v>
      </c>
      <c r="B733">
        <v>101.086</v>
      </c>
      <c r="C733">
        <v>127.68129999999999</v>
      </c>
      <c r="D733">
        <v>24.7805</v>
      </c>
      <c r="E733">
        <v>17208.75</v>
      </c>
      <c r="G733" s="13">
        <v>45219</v>
      </c>
      <c r="H733" s="6">
        <f t="shared" si="39"/>
        <v>-6.0862297822132927E-3</v>
      </c>
      <c r="I733" s="6">
        <f t="shared" si="40"/>
        <v>-1.0257220739146033E-3</v>
      </c>
      <c r="J733" s="6">
        <f t="shared" si="41"/>
        <v>-9.4773279611154448E-3</v>
      </c>
      <c r="K733" s="6">
        <f t="shared" si="41"/>
        <v>-5.8779353571531967E-3</v>
      </c>
    </row>
    <row r="734" spans="1:11">
      <c r="A734" s="13">
        <v>45222</v>
      </c>
      <c r="B734">
        <v>98.998000000000005</v>
      </c>
      <c r="C734">
        <v>126.8994</v>
      </c>
      <c r="D734">
        <v>24.0594</v>
      </c>
      <c r="E734">
        <v>16888.7</v>
      </c>
      <c r="G734" s="13">
        <v>45222</v>
      </c>
      <c r="H734" s="6">
        <f t="shared" si="39"/>
        <v>-2.0655679322556963E-2</v>
      </c>
      <c r="I734" s="6">
        <f t="shared" si="40"/>
        <v>-6.1238411576323148E-3</v>
      </c>
      <c r="J734" s="6">
        <f t="shared" si="41"/>
        <v>-2.9099493553398803E-2</v>
      </c>
      <c r="K734" s="6">
        <f t="shared" si="41"/>
        <v>-1.8598096898380101E-2</v>
      </c>
    </row>
    <row r="735" spans="1:11">
      <c r="A735" s="13">
        <v>45224</v>
      </c>
      <c r="B735">
        <v>98.337999999999994</v>
      </c>
      <c r="C735">
        <v>126.848</v>
      </c>
      <c r="D735">
        <v>24.049299999999999</v>
      </c>
      <c r="E735">
        <v>16760.8</v>
      </c>
      <c r="G735" s="13">
        <v>45224</v>
      </c>
      <c r="H735" s="6">
        <f t="shared" si="39"/>
        <v>-6.6668013495223555E-3</v>
      </c>
      <c r="I735" s="6">
        <f t="shared" si="40"/>
        <v>-4.0504525632112376E-4</v>
      </c>
      <c r="J735" s="6">
        <f t="shared" si="41"/>
        <v>-4.1979434233607726E-4</v>
      </c>
      <c r="K735" s="6">
        <f t="shared" si="41"/>
        <v>-7.573111015057532E-3</v>
      </c>
    </row>
    <row r="736" spans="1:11">
      <c r="A736" s="13">
        <v>45225</v>
      </c>
      <c r="B736">
        <v>97.613</v>
      </c>
      <c r="C736">
        <v>126.44199999999999</v>
      </c>
      <c r="D736">
        <v>23.844000000000001</v>
      </c>
      <c r="E736">
        <v>16555.45</v>
      </c>
      <c r="G736" s="13">
        <v>45225</v>
      </c>
      <c r="H736" s="6">
        <f t="shared" si="39"/>
        <v>-7.3725314730825886E-3</v>
      </c>
      <c r="I736" s="6">
        <f t="shared" si="40"/>
        <v>-3.2006811301715787E-3</v>
      </c>
      <c r="J736" s="6">
        <f t="shared" si="41"/>
        <v>-8.5366310038128557E-3</v>
      </c>
      <c r="K736" s="6">
        <f t="shared" si="41"/>
        <v>-1.2251801823301878E-2</v>
      </c>
    </row>
    <row r="737" spans="1:11">
      <c r="A737" s="13">
        <v>45226</v>
      </c>
      <c r="B737">
        <v>98.762</v>
      </c>
      <c r="C737">
        <v>127.066</v>
      </c>
      <c r="D737">
        <v>24.205500000000001</v>
      </c>
      <c r="E737">
        <v>16765.45</v>
      </c>
      <c r="G737" s="13">
        <v>45226</v>
      </c>
      <c r="H737" s="6">
        <f t="shared" si="39"/>
        <v>1.177097312857911E-2</v>
      </c>
      <c r="I737" s="6">
        <f t="shared" si="40"/>
        <v>4.9350690435141509E-3</v>
      </c>
      <c r="J737" s="6">
        <f t="shared" si="41"/>
        <v>1.5161046804227363E-2</v>
      </c>
      <c r="K737" s="6">
        <f t="shared" si="41"/>
        <v>1.2684644633640385E-2</v>
      </c>
    </row>
    <row r="738" spans="1:11">
      <c r="A738" s="13">
        <v>45229</v>
      </c>
      <c r="B738">
        <v>98.972999999999999</v>
      </c>
      <c r="C738">
        <v>126.98390000000001</v>
      </c>
      <c r="D738">
        <v>24.304300000000001</v>
      </c>
      <c r="E738">
        <v>16826.099999999999</v>
      </c>
      <c r="G738" s="13">
        <v>45229</v>
      </c>
      <c r="H738" s="6">
        <f t="shared" si="39"/>
        <v>2.1364492416111602E-3</v>
      </c>
      <c r="I738" s="6">
        <f t="shared" si="40"/>
        <v>-6.4612091354099288E-4</v>
      </c>
      <c r="J738" s="6">
        <f t="shared" si="41"/>
        <v>4.081716965152582E-3</v>
      </c>
      <c r="K738" s="6">
        <f t="shared" si="41"/>
        <v>3.6175587294107192E-3</v>
      </c>
    </row>
    <row r="739" spans="1:11">
      <c r="A739" s="13">
        <v>45230</v>
      </c>
      <c r="B739">
        <v>98.762</v>
      </c>
      <c r="C739">
        <v>127.07129999999999</v>
      </c>
      <c r="D739">
        <v>24.236999999999998</v>
      </c>
      <c r="E739">
        <v>16801.099999999999</v>
      </c>
      <c r="G739" s="13">
        <v>45230</v>
      </c>
      <c r="H739" s="6">
        <f t="shared" si="39"/>
        <v>-2.1318945571013881E-3</v>
      </c>
      <c r="I739" s="6">
        <f t="shared" si="40"/>
        <v>6.8827623029377172E-4</v>
      </c>
      <c r="J739" s="6">
        <f t="shared" si="41"/>
        <v>-2.7690573273043695E-3</v>
      </c>
      <c r="K739" s="6">
        <f t="shared" si="41"/>
        <v>-1.485786961922253E-3</v>
      </c>
    </row>
    <row r="740" spans="1:11">
      <c r="A740" s="13">
        <v>45231</v>
      </c>
      <c r="B740">
        <v>98.394999999999996</v>
      </c>
      <c r="C740">
        <v>126.9569</v>
      </c>
      <c r="D740">
        <v>24.112500000000001</v>
      </c>
      <c r="E740">
        <v>16732.95</v>
      </c>
      <c r="G740" s="13">
        <v>45231</v>
      </c>
      <c r="H740" s="6">
        <f t="shared" si="39"/>
        <v>-3.716004131143591E-3</v>
      </c>
      <c r="I740" s="6">
        <f t="shared" si="40"/>
        <v>-9.00281967682659E-4</v>
      </c>
      <c r="J740" s="6">
        <f t="shared" si="41"/>
        <v>-5.1367743532614307E-3</v>
      </c>
      <c r="K740" s="6">
        <f t="shared" si="41"/>
        <v>-4.0562820291527579E-3</v>
      </c>
    </row>
    <row r="741" spans="1:11">
      <c r="A741" s="13">
        <v>45232</v>
      </c>
      <c r="B741">
        <v>99.513000000000005</v>
      </c>
      <c r="C741">
        <v>127.5787</v>
      </c>
      <c r="D741">
        <v>24.345099999999999</v>
      </c>
      <c r="E741">
        <v>16890.8</v>
      </c>
      <c r="G741" s="13">
        <v>45232</v>
      </c>
      <c r="H741" s="6">
        <f t="shared" si="39"/>
        <v>1.136236597388085E-2</v>
      </c>
      <c r="I741" s="6">
        <f t="shared" si="40"/>
        <v>4.8977251334900718E-3</v>
      </c>
      <c r="J741" s="6">
        <f t="shared" si="41"/>
        <v>9.6464489372731776E-3</v>
      </c>
      <c r="K741" s="6">
        <f t="shared" si="41"/>
        <v>9.4334830379578793E-3</v>
      </c>
    </row>
    <row r="742" spans="1:11">
      <c r="A742" s="13">
        <v>45233</v>
      </c>
      <c r="B742">
        <v>100.378</v>
      </c>
      <c r="C742">
        <v>127.9528</v>
      </c>
      <c r="D742">
        <v>24.542200000000001</v>
      </c>
      <c r="E742">
        <v>17000.95</v>
      </c>
      <c r="G742" s="13">
        <v>45233</v>
      </c>
      <c r="H742" s="6">
        <f t="shared" si="39"/>
        <v>8.69233165516059E-3</v>
      </c>
      <c r="I742" s="6">
        <f t="shared" si="40"/>
        <v>2.9323076657781222E-3</v>
      </c>
      <c r="J742" s="6">
        <f t="shared" si="41"/>
        <v>8.0960850438076548E-3</v>
      </c>
      <c r="K742" s="6">
        <f t="shared" si="41"/>
        <v>6.5213015369314231E-3</v>
      </c>
    </row>
    <row r="743" spans="1:11">
      <c r="A743" s="13">
        <v>45236</v>
      </c>
      <c r="B743">
        <v>101.346</v>
      </c>
      <c r="C743">
        <v>128.1311</v>
      </c>
      <c r="D743">
        <v>24.7225</v>
      </c>
      <c r="E743">
        <v>17159.400000000001</v>
      </c>
      <c r="G743" s="13">
        <v>45236</v>
      </c>
      <c r="H743" s="6">
        <f t="shared" si="39"/>
        <v>9.6435473908624836E-3</v>
      </c>
      <c r="I743" s="6">
        <f t="shared" si="40"/>
        <v>1.3934825967076847E-3</v>
      </c>
      <c r="J743" s="6">
        <f t="shared" si="41"/>
        <v>7.3465296509684919E-3</v>
      </c>
      <c r="K743" s="6">
        <f t="shared" si="41"/>
        <v>9.3200674079978452E-3</v>
      </c>
    </row>
    <row r="744" spans="1:11">
      <c r="A744" s="13">
        <v>45237</v>
      </c>
      <c r="B744">
        <v>101.611</v>
      </c>
      <c r="C744">
        <v>128.28389999999999</v>
      </c>
      <c r="D744">
        <v>24.8475</v>
      </c>
      <c r="E744">
        <v>17187.8</v>
      </c>
      <c r="G744" s="13">
        <v>45237</v>
      </c>
      <c r="H744" s="6">
        <f t="shared" si="39"/>
        <v>2.6148047283562903E-3</v>
      </c>
      <c r="I744" s="6">
        <f t="shared" si="40"/>
        <v>1.1925285898581883E-3</v>
      </c>
      <c r="J744" s="6">
        <f t="shared" si="41"/>
        <v>5.0561229649104256E-3</v>
      </c>
      <c r="K744" s="6">
        <f t="shared" si="41"/>
        <v>1.6550695245753921E-3</v>
      </c>
    </row>
    <row r="745" spans="1:11">
      <c r="A745" s="13">
        <v>45238</v>
      </c>
      <c r="B745">
        <v>102.19199999999999</v>
      </c>
      <c r="C745">
        <v>128.51259999999999</v>
      </c>
      <c r="D745">
        <v>25.0823</v>
      </c>
      <c r="E745">
        <v>17259.7</v>
      </c>
      <c r="G745" s="13">
        <v>45238</v>
      </c>
      <c r="H745" s="6">
        <f t="shared" si="39"/>
        <v>5.7178848746690658E-3</v>
      </c>
      <c r="I745" s="6">
        <f t="shared" si="40"/>
        <v>1.7827646337538194E-3</v>
      </c>
      <c r="J745" s="6">
        <f t="shared" si="41"/>
        <v>9.4496428212094141E-3</v>
      </c>
      <c r="K745" s="6">
        <f t="shared" si="41"/>
        <v>4.1831997114232244E-3</v>
      </c>
    </row>
    <row r="746" spans="1:11">
      <c r="A746" s="13">
        <v>45239</v>
      </c>
      <c r="B746">
        <v>102.283</v>
      </c>
      <c r="C746">
        <v>128.5891</v>
      </c>
      <c r="D746">
        <v>25.0212</v>
      </c>
      <c r="E746">
        <v>17218.900000000001</v>
      </c>
      <c r="G746" s="13">
        <v>45239</v>
      </c>
      <c r="H746" s="6">
        <f t="shared" si="39"/>
        <v>8.9048066384855851E-4</v>
      </c>
      <c r="I746" s="6">
        <f t="shared" si="40"/>
        <v>5.9527237018008883E-4</v>
      </c>
      <c r="J746" s="6">
        <f t="shared" si="41"/>
        <v>-2.4359807513665288E-3</v>
      </c>
      <c r="K746" s="6">
        <f t="shared" si="41"/>
        <v>-2.3638881324703487E-3</v>
      </c>
    </row>
    <row r="747" spans="1:11">
      <c r="A747" s="13">
        <v>45240</v>
      </c>
      <c r="B747">
        <v>102.44199999999999</v>
      </c>
      <c r="C747">
        <v>128.5247</v>
      </c>
      <c r="D747">
        <v>25.164000000000001</v>
      </c>
      <c r="E747">
        <v>17256.599999999999</v>
      </c>
      <c r="G747" s="13">
        <v>45240</v>
      </c>
      <c r="H747" s="6">
        <f t="shared" si="39"/>
        <v>1.5545105247205537E-3</v>
      </c>
      <c r="I747" s="6">
        <f t="shared" si="40"/>
        <v>-5.0082005395490903E-4</v>
      </c>
      <c r="J747" s="6">
        <f t="shared" si="41"/>
        <v>5.7071603280418604E-3</v>
      </c>
      <c r="K747" s="6">
        <f t="shared" si="41"/>
        <v>2.1894546109215707E-3</v>
      </c>
    </row>
    <row r="748" spans="1:11">
      <c r="A748" s="13">
        <v>45243</v>
      </c>
      <c r="B748">
        <v>103.255</v>
      </c>
      <c r="C748">
        <v>128.9692</v>
      </c>
      <c r="D748">
        <v>25.284600000000001</v>
      </c>
      <c r="E748">
        <v>17318.599999999999</v>
      </c>
      <c r="G748" s="13">
        <v>45243</v>
      </c>
      <c r="H748" s="6">
        <f t="shared" si="39"/>
        <v>7.9361980437711033E-3</v>
      </c>
      <c r="I748" s="6">
        <f t="shared" si="40"/>
        <v>3.4584791872691589E-3</v>
      </c>
      <c r="J748" s="6">
        <f t="shared" si="41"/>
        <v>4.7925608011445409E-3</v>
      </c>
      <c r="K748" s="6">
        <f t="shared" si="41"/>
        <v>3.5928282512198706E-3</v>
      </c>
    </row>
    <row r="749" spans="1:11">
      <c r="A749" s="13">
        <v>45245</v>
      </c>
      <c r="B749">
        <v>104.259</v>
      </c>
      <c r="C749">
        <v>129.3305</v>
      </c>
      <c r="D749">
        <v>25.501899999999999</v>
      </c>
      <c r="E749">
        <v>17508.05</v>
      </c>
      <c r="G749" s="13">
        <v>45245</v>
      </c>
      <c r="H749" s="6">
        <f t="shared" si="39"/>
        <v>9.7235000726356713E-3</v>
      </c>
      <c r="I749" s="6">
        <f t="shared" si="40"/>
        <v>2.8014440657149198E-3</v>
      </c>
      <c r="J749" s="6">
        <f t="shared" si="41"/>
        <v>8.594164036607177E-3</v>
      </c>
      <c r="K749" s="6">
        <f t="shared" si="41"/>
        <v>1.0939105932350257E-2</v>
      </c>
    </row>
    <row r="750" spans="1:11">
      <c r="A750" s="13">
        <v>45246</v>
      </c>
      <c r="B750">
        <v>104.679</v>
      </c>
      <c r="C750">
        <v>129.55770000000001</v>
      </c>
      <c r="D750">
        <v>25.692399999999999</v>
      </c>
      <c r="E750">
        <v>17593.099999999999</v>
      </c>
      <c r="G750" s="13">
        <v>45246</v>
      </c>
      <c r="H750" s="6">
        <f t="shared" si="39"/>
        <v>4.0284292003567312E-3</v>
      </c>
      <c r="I750" s="6">
        <f t="shared" si="40"/>
        <v>1.7567395162008115E-3</v>
      </c>
      <c r="J750" s="6">
        <f t="shared" si="41"/>
        <v>7.4700316447009474E-3</v>
      </c>
      <c r="K750" s="6">
        <f t="shared" si="41"/>
        <v>4.8577654279031712E-3</v>
      </c>
    </row>
    <row r="751" spans="1:11">
      <c r="A751" s="13">
        <v>45247</v>
      </c>
      <c r="B751">
        <v>104.89100000000001</v>
      </c>
      <c r="C751">
        <v>129.59690000000001</v>
      </c>
      <c r="D751">
        <v>25.552800000000001</v>
      </c>
      <c r="E751">
        <v>17600.5</v>
      </c>
      <c r="G751" s="13">
        <v>45247</v>
      </c>
      <c r="H751" s="6">
        <f t="shared" si="39"/>
        <v>2.0252390641868345E-3</v>
      </c>
      <c r="I751" s="6">
        <f t="shared" si="40"/>
        <v>3.0256789060012501E-4</v>
      </c>
      <c r="J751" s="6">
        <f t="shared" si="41"/>
        <v>-5.4335134125266249E-3</v>
      </c>
      <c r="K751" s="6">
        <f t="shared" si="41"/>
        <v>4.2061944739701929E-4</v>
      </c>
    </row>
    <row r="752" spans="1:11">
      <c r="A752" s="13">
        <v>45250</v>
      </c>
      <c r="B752">
        <v>104.947</v>
      </c>
      <c r="C752">
        <v>129.67080000000001</v>
      </c>
      <c r="D752">
        <v>25.373899999999999</v>
      </c>
      <c r="E752">
        <v>17573.650000000001</v>
      </c>
      <c r="G752" s="13">
        <v>45250</v>
      </c>
      <c r="H752" s="6">
        <f t="shared" si="39"/>
        <v>5.3388755946648381E-4</v>
      </c>
      <c r="I752" s="6">
        <f t="shared" si="40"/>
        <v>5.7022968913611471E-4</v>
      </c>
      <c r="J752" s="6">
        <f t="shared" si="41"/>
        <v>-7.0011896934975004E-3</v>
      </c>
      <c r="K752" s="6">
        <f t="shared" si="41"/>
        <v>-1.5255248430441348E-3</v>
      </c>
    </row>
    <row r="753" spans="1:11">
      <c r="A753" s="13">
        <v>45251</v>
      </c>
      <c r="B753">
        <v>105.255</v>
      </c>
      <c r="C753">
        <v>129.6327</v>
      </c>
      <c r="D753">
        <v>25.6206</v>
      </c>
      <c r="E753">
        <v>17627.599999999999</v>
      </c>
      <c r="G753" s="13">
        <v>45251</v>
      </c>
      <c r="H753" s="6">
        <f t="shared" si="39"/>
        <v>2.9348147159995452E-3</v>
      </c>
      <c r="I753" s="6">
        <f t="shared" si="40"/>
        <v>-2.938209681748738E-4</v>
      </c>
      <c r="J753" s="6">
        <f t="shared" si="41"/>
        <v>9.7225889595213832E-3</v>
      </c>
      <c r="K753" s="6">
        <f t="shared" si="41"/>
        <v>3.0699370933184866E-3</v>
      </c>
    </row>
    <row r="754" spans="1:11">
      <c r="A754" s="13">
        <v>45252</v>
      </c>
      <c r="B754">
        <v>105.19</v>
      </c>
      <c r="C754">
        <v>129.6857</v>
      </c>
      <c r="D754">
        <v>25.667100000000001</v>
      </c>
      <c r="E754">
        <v>17627.7</v>
      </c>
      <c r="G754" s="13">
        <v>45252</v>
      </c>
      <c r="H754" s="6">
        <f t="shared" si="39"/>
        <v>-6.1754785995915551E-4</v>
      </c>
      <c r="I754" s="6">
        <f t="shared" si="40"/>
        <v>4.0884745901292874E-4</v>
      </c>
      <c r="J754" s="6">
        <f t="shared" si="41"/>
        <v>1.8149457858129825E-3</v>
      </c>
      <c r="K754" s="6">
        <f t="shared" si="41"/>
        <v>5.6729220088147514E-6</v>
      </c>
    </row>
    <row r="755" spans="1:11">
      <c r="A755" s="13">
        <v>45253</v>
      </c>
      <c r="B755">
        <v>105.333</v>
      </c>
      <c r="C755">
        <v>129.89250000000001</v>
      </c>
      <c r="D755">
        <v>25.609000000000002</v>
      </c>
      <c r="E755">
        <v>17639.400000000001</v>
      </c>
      <c r="G755" s="13">
        <v>45253</v>
      </c>
      <c r="H755" s="6">
        <f t="shared" si="39"/>
        <v>1.3594448141458493E-3</v>
      </c>
      <c r="I755" s="6">
        <f t="shared" si="40"/>
        <v>1.5946245422588934E-3</v>
      </c>
      <c r="J755" s="6">
        <f t="shared" si="41"/>
        <v>-2.2635981470442434E-3</v>
      </c>
      <c r="K755" s="6">
        <f t="shared" si="41"/>
        <v>6.637281097363612E-4</v>
      </c>
    </row>
    <row r="756" spans="1:11">
      <c r="A756" s="13">
        <v>45254</v>
      </c>
      <c r="B756">
        <v>105.497</v>
      </c>
      <c r="C756">
        <v>129.80019999999999</v>
      </c>
      <c r="D756">
        <v>25.640999999999998</v>
      </c>
      <c r="E756">
        <v>17643.5</v>
      </c>
      <c r="G756" s="13">
        <v>45254</v>
      </c>
      <c r="H756" s="6">
        <f t="shared" si="39"/>
        <v>1.5569669524271301E-3</v>
      </c>
      <c r="I756" s="6">
        <f t="shared" si="40"/>
        <v>-7.105876012858392E-4</v>
      </c>
      <c r="J756" s="6">
        <f t="shared" si="41"/>
        <v>1.2495607013158772E-3</v>
      </c>
      <c r="K756" s="6">
        <f t="shared" si="41"/>
        <v>2.3243420978036333E-4</v>
      </c>
    </row>
    <row r="757" spans="1:11">
      <c r="A757" s="13">
        <v>45258</v>
      </c>
      <c r="B757">
        <v>105.947</v>
      </c>
      <c r="C757">
        <v>130.1361</v>
      </c>
      <c r="D757">
        <v>25.588100000000001</v>
      </c>
      <c r="E757">
        <v>17741.8</v>
      </c>
      <c r="G757" s="13">
        <v>45258</v>
      </c>
      <c r="H757" s="6">
        <f t="shared" si="39"/>
        <v>4.2655241381270859E-3</v>
      </c>
      <c r="I757" s="6">
        <f t="shared" si="40"/>
        <v>2.5878234394092203E-3</v>
      </c>
      <c r="J757" s="6">
        <f t="shared" si="41"/>
        <v>-2.0631020631020069E-3</v>
      </c>
      <c r="K757" s="6">
        <f t="shared" si="41"/>
        <v>5.5714569104770018E-3</v>
      </c>
    </row>
    <row r="758" spans="1:11">
      <c r="A758" s="13">
        <v>45259</v>
      </c>
      <c r="B758">
        <v>106.91</v>
      </c>
      <c r="C758">
        <v>130.62309999999999</v>
      </c>
      <c r="D758">
        <v>25.947900000000001</v>
      </c>
      <c r="E758">
        <v>17904.099999999999</v>
      </c>
      <c r="G758" s="13">
        <v>45259</v>
      </c>
      <c r="H758" s="6">
        <f t="shared" si="39"/>
        <v>9.0894503855700748E-3</v>
      </c>
      <c r="I758" s="6">
        <f t="shared" si="40"/>
        <v>3.7422360129126808E-3</v>
      </c>
      <c r="J758" s="6">
        <f t="shared" si="41"/>
        <v>1.4061223771987708E-2</v>
      </c>
      <c r="K758" s="6">
        <f t="shared" si="41"/>
        <v>9.1478880384177064E-3</v>
      </c>
    </row>
    <row r="759" spans="1:11">
      <c r="A759" s="13">
        <v>45260</v>
      </c>
      <c r="B759">
        <v>107.59</v>
      </c>
      <c r="C759">
        <v>130.90049999999999</v>
      </c>
      <c r="D759">
        <v>26.014299999999999</v>
      </c>
      <c r="E759">
        <v>17987.95</v>
      </c>
      <c r="G759" s="13">
        <v>45260</v>
      </c>
      <c r="H759" s="6">
        <f t="shared" si="39"/>
        <v>6.3604901318867757E-3</v>
      </c>
      <c r="I759" s="6">
        <f t="shared" si="40"/>
        <v>2.1236672533417877E-3</v>
      </c>
      <c r="J759" s="6">
        <f t="shared" si="41"/>
        <v>2.5589739439413339E-3</v>
      </c>
      <c r="K759" s="6">
        <f t="shared" si="41"/>
        <v>4.6832848342002187E-3</v>
      </c>
    </row>
    <row r="760" spans="1:11">
      <c r="A760" s="13">
        <v>45261</v>
      </c>
      <c r="B760">
        <v>108.694</v>
      </c>
      <c r="C760">
        <v>131.27610000000001</v>
      </c>
      <c r="D760">
        <v>26.092600000000001</v>
      </c>
      <c r="E760">
        <v>18115.349999999999</v>
      </c>
      <c r="G760" s="13">
        <v>45261</v>
      </c>
      <c r="H760" s="6">
        <f t="shared" si="39"/>
        <v>1.026117668928328E-2</v>
      </c>
      <c r="I760" s="6">
        <f t="shared" si="40"/>
        <v>2.8693549680864905E-3</v>
      </c>
      <c r="J760" s="6">
        <f t="shared" si="41"/>
        <v>3.0098830258742382E-3</v>
      </c>
      <c r="K760" s="6">
        <f t="shared" si="41"/>
        <v>7.0825191308625524E-3</v>
      </c>
    </row>
    <row r="761" spans="1:11">
      <c r="A761" s="13">
        <v>45264</v>
      </c>
      <c r="B761">
        <v>110.137</v>
      </c>
      <c r="C761">
        <v>132.0342</v>
      </c>
      <c r="D761">
        <v>26.326599999999999</v>
      </c>
      <c r="E761">
        <v>18448.5</v>
      </c>
      <c r="G761" s="13">
        <v>45264</v>
      </c>
      <c r="H761" s="6">
        <f t="shared" si="39"/>
        <v>1.3275801792187236E-2</v>
      </c>
      <c r="I761" s="6">
        <f t="shared" si="40"/>
        <v>5.7748516295044183E-3</v>
      </c>
      <c r="J761" s="6">
        <f t="shared" si="41"/>
        <v>8.968059909706172E-3</v>
      </c>
      <c r="K761" s="6">
        <f t="shared" si="41"/>
        <v>1.8390481000919223E-2</v>
      </c>
    </row>
    <row r="762" spans="1:11">
      <c r="A762" s="13">
        <v>45265</v>
      </c>
      <c r="B762">
        <v>110.401</v>
      </c>
      <c r="C762">
        <v>132.27809999999999</v>
      </c>
      <c r="D762">
        <v>26.587599999999998</v>
      </c>
      <c r="E762">
        <v>18588.55</v>
      </c>
      <c r="G762" s="13">
        <v>45265</v>
      </c>
      <c r="H762" s="6">
        <f t="shared" si="39"/>
        <v>2.3970146272369597E-3</v>
      </c>
      <c r="I762" s="6">
        <f t="shared" si="40"/>
        <v>1.8472486673906108E-3</v>
      </c>
      <c r="J762" s="6">
        <f t="shared" si="41"/>
        <v>9.9139273586410503E-3</v>
      </c>
      <c r="K762" s="6">
        <f t="shared" si="41"/>
        <v>7.5914030951025335E-3</v>
      </c>
    </row>
    <row r="763" spans="1:11">
      <c r="A763" s="13">
        <v>45266</v>
      </c>
      <c r="B763">
        <v>110.56100000000001</v>
      </c>
      <c r="C763">
        <v>132.3947</v>
      </c>
      <c r="D763">
        <v>26.740500000000001</v>
      </c>
      <c r="E763">
        <v>18680</v>
      </c>
      <c r="G763" s="13">
        <v>45266</v>
      </c>
      <c r="H763" s="6">
        <f t="shared" si="39"/>
        <v>1.4492622349435713E-3</v>
      </c>
      <c r="I763" s="6">
        <f t="shared" si="40"/>
        <v>8.8147622319945107E-4</v>
      </c>
      <c r="J763" s="6">
        <f t="shared" si="41"/>
        <v>5.7508011253366575E-3</v>
      </c>
      <c r="K763" s="6">
        <f t="shared" si="41"/>
        <v>4.9196951887049423E-3</v>
      </c>
    </row>
    <row r="764" spans="1:11">
      <c r="A764" s="13">
        <v>45267</v>
      </c>
      <c r="B764">
        <v>110.99299999999999</v>
      </c>
      <c r="C764">
        <v>132.5275</v>
      </c>
      <c r="D764">
        <v>26.754300000000001</v>
      </c>
      <c r="E764">
        <v>18703.849999999999</v>
      </c>
      <c r="G764" s="13">
        <v>45267</v>
      </c>
      <c r="H764" s="6">
        <f t="shared" si="39"/>
        <v>3.9073452664140085E-3</v>
      </c>
      <c r="I764" s="6">
        <f t="shared" si="40"/>
        <v>1.0030613007923073E-3</v>
      </c>
      <c r="J764" s="6">
        <f t="shared" si="41"/>
        <v>5.1607112806406619E-4</v>
      </c>
      <c r="K764" s="6">
        <f t="shared" si="41"/>
        <v>1.2767665952890805E-3</v>
      </c>
    </row>
    <row r="765" spans="1:11">
      <c r="A765" s="13">
        <v>45268</v>
      </c>
      <c r="B765">
        <v>110.994</v>
      </c>
      <c r="C765">
        <v>132.46100000000001</v>
      </c>
      <c r="D765">
        <v>26.7197</v>
      </c>
      <c r="E765">
        <v>18703.5</v>
      </c>
      <c r="G765" s="13">
        <v>45268</v>
      </c>
      <c r="H765" s="6">
        <f t="shared" si="39"/>
        <v>9.0095771805298597E-6</v>
      </c>
      <c r="I765" s="6">
        <f t="shared" si="40"/>
        <v>-5.0178264888411928E-4</v>
      </c>
      <c r="J765" s="6">
        <f t="shared" si="41"/>
        <v>-1.2932500570002059E-3</v>
      </c>
      <c r="K765" s="6">
        <f t="shared" si="41"/>
        <v>-1.8712724920155743E-5</v>
      </c>
    </row>
    <row r="766" spans="1:11">
      <c r="A766" s="13">
        <v>45271</v>
      </c>
      <c r="B766">
        <v>111.419</v>
      </c>
      <c r="C766">
        <v>132.6994</v>
      </c>
      <c r="D766">
        <v>26.97</v>
      </c>
      <c r="E766">
        <v>18770.2</v>
      </c>
      <c r="G766" s="13">
        <v>45271</v>
      </c>
      <c r="H766" s="6">
        <f t="shared" si="39"/>
        <v>3.8290358037371686E-3</v>
      </c>
      <c r="I766" s="6">
        <f t="shared" si="40"/>
        <v>1.799775028121342E-3</v>
      </c>
      <c r="J766" s="6">
        <f t="shared" si="41"/>
        <v>9.3676201454357955E-3</v>
      </c>
      <c r="K766" s="6">
        <f t="shared" si="41"/>
        <v>3.566177453417918E-3</v>
      </c>
    </row>
    <row r="767" spans="1:11">
      <c r="A767" s="13">
        <v>45272</v>
      </c>
      <c r="B767">
        <v>111.032</v>
      </c>
      <c r="C767">
        <v>132.72470000000001</v>
      </c>
      <c r="D767">
        <v>26.878599999999999</v>
      </c>
      <c r="E767">
        <v>18686.8</v>
      </c>
      <c r="G767" s="13">
        <v>45272</v>
      </c>
      <c r="H767" s="6">
        <f t="shared" si="39"/>
        <v>-3.4733752771071158E-3</v>
      </c>
      <c r="I767" s="6">
        <f t="shared" si="40"/>
        <v>1.9065647621618886E-4</v>
      </c>
      <c r="J767" s="6">
        <f t="shared" si="41"/>
        <v>-3.3889506859473562E-3</v>
      </c>
      <c r="K767" s="6">
        <f t="shared" si="41"/>
        <v>-4.4432131783359585E-3</v>
      </c>
    </row>
    <row r="768" spans="1:11">
      <c r="A768" s="13">
        <v>45273</v>
      </c>
      <c r="B768">
        <v>111.97199999999999</v>
      </c>
      <c r="C768">
        <v>133.15440000000001</v>
      </c>
      <c r="D768">
        <v>26.962700000000002</v>
      </c>
      <c r="E768">
        <v>18751.45</v>
      </c>
      <c r="G768" s="13">
        <v>45273</v>
      </c>
      <c r="H768" s="6">
        <f t="shared" si="39"/>
        <v>8.4660278118020571E-3</v>
      </c>
      <c r="I768" s="6">
        <f t="shared" si="40"/>
        <v>3.2375285082579808E-3</v>
      </c>
      <c r="J768" s="6">
        <f t="shared" si="41"/>
        <v>3.1288832007621004E-3</v>
      </c>
      <c r="K768" s="6">
        <f t="shared" si="41"/>
        <v>3.459661365241784E-3</v>
      </c>
    </row>
    <row r="769" spans="1:11">
      <c r="A769" s="13">
        <v>45274</v>
      </c>
      <c r="B769">
        <v>113.19499999999999</v>
      </c>
      <c r="C769">
        <v>133.68889999999999</v>
      </c>
      <c r="D769">
        <v>27.119499999999999</v>
      </c>
      <c r="E769">
        <v>18973.849999999999</v>
      </c>
      <c r="G769" s="13">
        <v>45274</v>
      </c>
      <c r="H769" s="6">
        <f t="shared" si="39"/>
        <v>1.0922373450505507E-2</v>
      </c>
      <c r="I769" s="6">
        <f t="shared" si="40"/>
        <v>4.0141369718160735E-3</v>
      </c>
      <c r="J769" s="6">
        <f t="shared" si="41"/>
        <v>5.8154413319140286E-3</v>
      </c>
      <c r="K769" s="6">
        <f t="shared" si="41"/>
        <v>1.1860416127819295E-2</v>
      </c>
    </row>
    <row r="770" spans="1:11">
      <c r="A770" s="13">
        <v>45275</v>
      </c>
      <c r="B770">
        <v>113.791</v>
      </c>
      <c r="C770">
        <v>133.8595</v>
      </c>
      <c r="D770">
        <v>27.400200000000002</v>
      </c>
      <c r="E770">
        <v>19145.05</v>
      </c>
      <c r="G770" s="13">
        <v>45275</v>
      </c>
      <c r="H770" s="6">
        <f t="shared" si="39"/>
        <v>5.265250231900831E-3</v>
      </c>
      <c r="I770" s="6">
        <f t="shared" si="40"/>
        <v>1.2760969684095791E-3</v>
      </c>
      <c r="J770" s="6">
        <f t="shared" si="41"/>
        <v>1.0350485812791632E-2</v>
      </c>
      <c r="K770" s="6">
        <f t="shared" si="41"/>
        <v>9.0229447370986371E-3</v>
      </c>
    </row>
    <row r="771" spans="1:11">
      <c r="A771" s="13">
        <v>45278</v>
      </c>
      <c r="B771">
        <v>113.953</v>
      </c>
      <c r="C771">
        <v>133.95480000000001</v>
      </c>
      <c r="D771">
        <v>27.694299999999998</v>
      </c>
      <c r="E771">
        <v>19155.55</v>
      </c>
      <c r="G771" s="13">
        <v>45278</v>
      </c>
      <c r="H771" s="6">
        <f t="shared" si="39"/>
        <v>1.4236626798254104E-3</v>
      </c>
      <c r="I771" s="6">
        <f t="shared" si="40"/>
        <v>7.1194050478307069E-4</v>
      </c>
      <c r="J771" s="6">
        <f t="shared" si="41"/>
        <v>1.073349829563286E-2</v>
      </c>
      <c r="K771" s="6">
        <f t="shared" si="41"/>
        <v>5.484446371255558E-4</v>
      </c>
    </row>
    <row r="772" spans="1:11">
      <c r="A772" s="13">
        <v>45279</v>
      </c>
      <c r="B772">
        <v>113.988</v>
      </c>
      <c r="C772">
        <v>133.99189999999999</v>
      </c>
      <c r="D772">
        <v>27.698799999999999</v>
      </c>
      <c r="E772">
        <v>19169.25</v>
      </c>
      <c r="G772" s="13">
        <v>45279</v>
      </c>
      <c r="H772" s="6">
        <f t="shared" si="39"/>
        <v>3.0714417347499356E-4</v>
      </c>
      <c r="I772" s="6">
        <f t="shared" si="40"/>
        <v>2.7695909366420857E-4</v>
      </c>
      <c r="J772" s="6">
        <f t="shared" si="41"/>
        <v>1.6248830986875795E-4</v>
      </c>
      <c r="K772" s="6">
        <f t="shared" si="41"/>
        <v>7.1519742320114155E-4</v>
      </c>
    </row>
    <row r="773" spans="1:11">
      <c r="A773" s="13">
        <v>45280</v>
      </c>
      <c r="B773">
        <v>111.251</v>
      </c>
      <c r="C773">
        <v>133.13300000000001</v>
      </c>
      <c r="D773">
        <v>26.837800000000001</v>
      </c>
      <c r="E773">
        <v>18779.45</v>
      </c>
      <c r="G773" s="13">
        <v>45280</v>
      </c>
      <c r="H773" s="6">
        <f t="shared" si="39"/>
        <v>-2.4011299435028222E-2</v>
      </c>
      <c r="I773" s="6">
        <f t="shared" si="40"/>
        <v>-6.4100889680642759E-3</v>
      </c>
      <c r="J773" s="6">
        <f t="shared" si="41"/>
        <v>-3.1084379106676052E-2</v>
      </c>
      <c r="K773" s="6">
        <f t="shared" si="41"/>
        <v>-2.0334650547100153E-2</v>
      </c>
    </row>
    <row r="774" spans="1:11">
      <c r="A774" s="13">
        <v>45281</v>
      </c>
      <c r="B774">
        <v>112.623</v>
      </c>
      <c r="C774">
        <v>133.4537</v>
      </c>
      <c r="D774">
        <v>27.276399999999999</v>
      </c>
      <c r="E774">
        <v>18941.8</v>
      </c>
      <c r="G774" s="13">
        <v>45281</v>
      </c>
      <c r="H774" s="6">
        <f t="shared" si="39"/>
        <v>1.2332473415969325E-2</v>
      </c>
      <c r="I774" s="6">
        <f t="shared" si="40"/>
        <v>2.4088693261625771E-3</v>
      </c>
      <c r="J774" s="6">
        <f t="shared" si="41"/>
        <v>1.6342621228267573E-2</v>
      </c>
      <c r="K774" s="6">
        <f t="shared" si="41"/>
        <v>8.6450881149340297E-3</v>
      </c>
    </row>
    <row r="775" spans="1:11">
      <c r="A775" s="13">
        <v>45282</v>
      </c>
      <c r="B775">
        <v>113.318</v>
      </c>
      <c r="C775">
        <v>133.69300000000001</v>
      </c>
      <c r="D775">
        <v>27.433900000000001</v>
      </c>
      <c r="E775">
        <v>19054.7</v>
      </c>
      <c r="G775" s="13">
        <v>45282</v>
      </c>
      <c r="H775" s="6">
        <f t="shared" ref="H775:H838" si="42">B775/B774 -1</f>
        <v>6.1710307841205125E-3</v>
      </c>
      <c r="I775" s="6">
        <f t="shared" ref="I775:I838" si="43">C775/C774 -1</f>
        <v>1.7931312507635244E-3</v>
      </c>
      <c r="J775" s="6">
        <f t="shared" ref="J775:K838" si="44">D775/D774 -1</f>
        <v>5.774222404716145E-3</v>
      </c>
      <c r="K775" s="6">
        <f t="shared" si="44"/>
        <v>5.9603627955104876E-3</v>
      </c>
    </row>
    <row r="776" spans="1:11">
      <c r="A776" s="13">
        <v>45286</v>
      </c>
      <c r="B776">
        <v>113.691</v>
      </c>
      <c r="C776">
        <v>134.0634</v>
      </c>
      <c r="D776">
        <v>27.327999999999999</v>
      </c>
      <c r="E776">
        <v>19148.849999999999</v>
      </c>
      <c r="G776" s="13">
        <v>45286</v>
      </c>
      <c r="H776" s="6">
        <f t="shared" si="42"/>
        <v>3.2916218076564085E-3</v>
      </c>
      <c r="I776" s="6">
        <f t="shared" si="43"/>
        <v>2.7705265047532901E-3</v>
      </c>
      <c r="J776" s="6">
        <f t="shared" si="44"/>
        <v>-3.8601875781424377E-3</v>
      </c>
      <c r="K776" s="6">
        <f t="shared" si="44"/>
        <v>4.941038169060441E-3</v>
      </c>
    </row>
    <row r="777" spans="1:11">
      <c r="A777" s="13">
        <v>45287</v>
      </c>
      <c r="B777">
        <v>114.544</v>
      </c>
      <c r="C777">
        <v>134.29769999999999</v>
      </c>
      <c r="D777">
        <v>27.4498</v>
      </c>
      <c r="E777">
        <v>19296.95</v>
      </c>
      <c r="G777" s="13">
        <v>45287</v>
      </c>
      <c r="H777" s="6">
        <f t="shared" si="42"/>
        <v>7.5027926572903691E-3</v>
      </c>
      <c r="I777" s="6">
        <f t="shared" si="43"/>
        <v>1.7476805750114011E-3</v>
      </c>
      <c r="J777" s="6">
        <f t="shared" si="44"/>
        <v>4.4569672131147264E-3</v>
      </c>
      <c r="K777" s="6">
        <f t="shared" si="44"/>
        <v>7.7341459147677316E-3</v>
      </c>
    </row>
    <row r="778" spans="1:11">
      <c r="A778" s="13">
        <v>45288</v>
      </c>
      <c r="B778">
        <v>115.26600000000001</v>
      </c>
      <c r="C778">
        <v>134.6069</v>
      </c>
      <c r="D778">
        <v>27.700700000000001</v>
      </c>
      <c r="E778">
        <v>19399.25</v>
      </c>
      <c r="G778" s="13">
        <v>45288</v>
      </c>
      <c r="H778" s="6">
        <f t="shared" si="42"/>
        <v>6.303254644503431E-3</v>
      </c>
      <c r="I778" s="6">
        <f t="shared" si="43"/>
        <v>2.3023476947110488E-3</v>
      </c>
      <c r="J778" s="6">
        <f t="shared" si="44"/>
        <v>9.1403216052576841E-3</v>
      </c>
      <c r="K778" s="6">
        <f t="shared" si="44"/>
        <v>5.3013559137582433E-3</v>
      </c>
    </row>
    <row r="779" spans="1:11">
      <c r="A779" s="13">
        <v>45289</v>
      </c>
      <c r="B779">
        <v>115.55200000000001</v>
      </c>
      <c r="C779">
        <v>134.80590000000001</v>
      </c>
      <c r="D779">
        <v>27.9481</v>
      </c>
      <c r="E779">
        <v>19429.150000000001</v>
      </c>
      <c r="G779" s="13">
        <v>45289</v>
      </c>
      <c r="H779" s="6">
        <f t="shared" si="42"/>
        <v>2.4812173581107988E-3</v>
      </c>
      <c r="I779" s="6">
        <f t="shared" si="43"/>
        <v>1.4783788943955045E-3</v>
      </c>
      <c r="J779" s="6">
        <f t="shared" si="44"/>
        <v>8.9311822444919642E-3</v>
      </c>
      <c r="K779" s="6">
        <f t="shared" si="44"/>
        <v>1.5412966996146693E-3</v>
      </c>
    </row>
    <row r="780" spans="1:11">
      <c r="A780" s="13">
        <v>45292</v>
      </c>
      <c r="B780">
        <v>116.194</v>
      </c>
      <c r="C780">
        <v>135.0214</v>
      </c>
      <c r="D780">
        <v>28.097999999999999</v>
      </c>
      <c r="E780">
        <v>19469.5</v>
      </c>
      <c r="G780" s="13">
        <v>45292</v>
      </c>
      <c r="H780" s="6">
        <f t="shared" si="42"/>
        <v>5.5559401827747212E-3</v>
      </c>
      <c r="I780" s="6">
        <f t="shared" si="43"/>
        <v>1.5985947202608042E-3</v>
      </c>
      <c r="J780" s="6">
        <f t="shared" si="44"/>
        <v>5.3635130831790612E-3</v>
      </c>
      <c r="K780" s="6">
        <f t="shared" si="44"/>
        <v>2.0767763901148317E-3</v>
      </c>
    </row>
    <row r="781" spans="1:11">
      <c r="A781" s="13">
        <v>45293</v>
      </c>
      <c r="B781">
        <v>116.128</v>
      </c>
      <c r="C781">
        <v>134.88399999999999</v>
      </c>
      <c r="D781">
        <v>28.224599999999999</v>
      </c>
      <c r="E781">
        <v>19418.400000000001</v>
      </c>
      <c r="G781" s="13">
        <v>45293</v>
      </c>
      <c r="H781" s="6">
        <f t="shared" si="42"/>
        <v>-5.6801556018382104E-4</v>
      </c>
      <c r="I781" s="6">
        <f t="shared" si="43"/>
        <v>-1.0176164667231591E-3</v>
      </c>
      <c r="J781" s="6">
        <f t="shared" si="44"/>
        <v>4.5056587657483771E-3</v>
      </c>
      <c r="K781" s="6">
        <f t="shared" si="44"/>
        <v>-2.624617992244227E-3</v>
      </c>
    </row>
    <row r="782" spans="1:11">
      <c r="A782" s="13">
        <v>45294</v>
      </c>
      <c r="B782">
        <v>116.163</v>
      </c>
      <c r="C782">
        <v>134.84440000000001</v>
      </c>
      <c r="D782">
        <v>28.324300000000001</v>
      </c>
      <c r="E782">
        <v>19367.150000000001</v>
      </c>
      <c r="G782" s="13">
        <v>45294</v>
      </c>
      <c r="H782" s="6">
        <f t="shared" si="42"/>
        <v>3.0139156792508004E-4</v>
      </c>
      <c r="I782" s="6">
        <f t="shared" si="43"/>
        <v>-2.9358559947789686E-4</v>
      </c>
      <c r="J782" s="6">
        <f t="shared" si="44"/>
        <v>3.5323795554234039E-3</v>
      </c>
      <c r="K782" s="6">
        <f t="shared" si="44"/>
        <v>-2.6392493717298793E-3</v>
      </c>
    </row>
    <row r="783" spans="1:11">
      <c r="A783" s="13">
        <v>45295</v>
      </c>
      <c r="B783">
        <v>117.63800000000001</v>
      </c>
      <c r="C783">
        <v>135.1962</v>
      </c>
      <c r="D783">
        <v>28.6709</v>
      </c>
      <c r="E783">
        <v>19541.25</v>
      </c>
      <c r="G783" s="13">
        <v>45295</v>
      </c>
      <c r="H783" s="6">
        <f t="shared" si="42"/>
        <v>1.2697674819004412E-2</v>
      </c>
      <c r="I783" s="6">
        <f t="shared" si="43"/>
        <v>2.6089329627332347E-3</v>
      </c>
      <c r="J783" s="6">
        <f t="shared" si="44"/>
        <v>1.2236842569807393E-2</v>
      </c>
      <c r="K783" s="6">
        <f t="shared" si="44"/>
        <v>8.9894486282182662E-3</v>
      </c>
    </row>
    <row r="784" spans="1:11">
      <c r="A784" s="13">
        <v>45296</v>
      </c>
      <c r="B784">
        <v>118.057</v>
      </c>
      <c r="C784">
        <v>135.1482</v>
      </c>
      <c r="D784">
        <v>28.767800000000001</v>
      </c>
      <c r="E784">
        <v>19590.599999999999</v>
      </c>
      <c r="G784" s="13">
        <v>45296</v>
      </c>
      <c r="H784" s="6">
        <f t="shared" si="42"/>
        <v>3.5617742566176336E-3</v>
      </c>
      <c r="I784" s="6">
        <f t="shared" si="43"/>
        <v>-3.5503956472149323E-4</v>
      </c>
      <c r="J784" s="6">
        <f t="shared" si="44"/>
        <v>3.3797334579661609E-3</v>
      </c>
      <c r="K784" s="6">
        <f t="shared" si="44"/>
        <v>2.5254269813854702E-3</v>
      </c>
    </row>
    <row r="785" spans="1:11">
      <c r="A785" s="13">
        <v>45299</v>
      </c>
      <c r="B785">
        <v>117.226</v>
      </c>
      <c r="C785">
        <v>135.1164</v>
      </c>
      <c r="D785">
        <v>28.3171</v>
      </c>
      <c r="E785">
        <v>19417.7</v>
      </c>
      <c r="G785" s="13">
        <v>45299</v>
      </c>
      <c r="H785" s="6">
        <f t="shared" si="42"/>
        <v>-7.0389726996281654E-3</v>
      </c>
      <c r="I785" s="6">
        <f t="shared" si="43"/>
        <v>-2.352972514617635E-4</v>
      </c>
      <c r="J785" s="6">
        <f t="shared" si="44"/>
        <v>-1.5666821932855513E-2</v>
      </c>
      <c r="K785" s="6">
        <f t="shared" si="44"/>
        <v>-8.8256612865352801E-3</v>
      </c>
    </row>
    <row r="786" spans="1:11">
      <c r="A786" s="13">
        <v>45300</v>
      </c>
      <c r="B786">
        <v>117.46599999999999</v>
      </c>
      <c r="C786">
        <v>135.13409999999999</v>
      </c>
      <c r="D786">
        <v>28.307200000000002</v>
      </c>
      <c r="E786">
        <v>19459.55</v>
      </c>
      <c r="G786" s="13">
        <v>45300</v>
      </c>
      <c r="H786" s="6">
        <f t="shared" si="42"/>
        <v>2.0473273847099183E-3</v>
      </c>
      <c r="I786" s="6">
        <f t="shared" si="43"/>
        <v>1.3099816158512745E-4</v>
      </c>
      <c r="J786" s="6">
        <f t="shared" si="44"/>
        <v>-3.4961207185757459E-4</v>
      </c>
      <c r="K786" s="6">
        <f t="shared" si="44"/>
        <v>2.1552501068611285E-3</v>
      </c>
    </row>
    <row r="787" spans="1:11">
      <c r="A787" s="13">
        <v>45301</v>
      </c>
      <c r="B787">
        <v>117.599</v>
      </c>
      <c r="C787">
        <v>135.166</v>
      </c>
      <c r="D787">
        <v>28.5688</v>
      </c>
      <c r="E787">
        <v>19517.849999999999</v>
      </c>
      <c r="G787" s="13">
        <v>45301</v>
      </c>
      <c r="H787" s="6">
        <f t="shared" si="42"/>
        <v>1.1322425212403342E-3</v>
      </c>
      <c r="I787" s="6">
        <f t="shared" si="43"/>
        <v>2.3606180823354528E-4</v>
      </c>
      <c r="J787" s="6">
        <f t="shared" si="44"/>
        <v>9.2414650689576217E-3</v>
      </c>
      <c r="K787" s="6">
        <f t="shared" si="44"/>
        <v>2.9959582826941666E-3</v>
      </c>
    </row>
    <row r="788" spans="1:11">
      <c r="A788" s="13">
        <v>45302</v>
      </c>
      <c r="B788">
        <v>118.717</v>
      </c>
      <c r="C788">
        <v>135.45670000000001</v>
      </c>
      <c r="D788">
        <v>28.922499999999999</v>
      </c>
      <c r="E788">
        <v>19584.349999999999</v>
      </c>
      <c r="G788" s="13">
        <v>45302</v>
      </c>
      <c r="H788" s="6">
        <f t="shared" si="42"/>
        <v>9.5068835619349645E-3</v>
      </c>
      <c r="I788" s="6">
        <f t="shared" si="43"/>
        <v>2.1506887826820975E-3</v>
      </c>
      <c r="J788" s="6">
        <f t="shared" si="44"/>
        <v>1.2380639018789719E-2</v>
      </c>
      <c r="K788" s="6">
        <f t="shared" si="44"/>
        <v>3.4071375689432859E-3</v>
      </c>
    </row>
    <row r="789" spans="1:11">
      <c r="A789" s="13">
        <v>45303</v>
      </c>
      <c r="B789">
        <v>119.455</v>
      </c>
      <c r="C789">
        <v>135.68459999999999</v>
      </c>
      <c r="D789">
        <v>29.021699999999999</v>
      </c>
      <c r="E789">
        <v>19745.599999999999</v>
      </c>
      <c r="G789" s="13">
        <v>45303</v>
      </c>
      <c r="H789" s="6">
        <f t="shared" si="42"/>
        <v>6.216464364833918E-3</v>
      </c>
      <c r="I789" s="6">
        <f t="shared" si="43"/>
        <v>1.6824564602562209E-3</v>
      </c>
      <c r="J789" s="6">
        <f t="shared" si="44"/>
        <v>3.4298556487164511E-3</v>
      </c>
      <c r="K789" s="6">
        <f t="shared" si="44"/>
        <v>8.2336151059392293E-3</v>
      </c>
    </row>
    <row r="790" spans="1:11">
      <c r="A790" s="13">
        <v>45306</v>
      </c>
      <c r="B790">
        <v>119.86</v>
      </c>
      <c r="C790">
        <v>135.92670000000001</v>
      </c>
      <c r="D790">
        <v>29.418600000000001</v>
      </c>
      <c r="E790">
        <v>19885.55</v>
      </c>
      <c r="G790" s="13">
        <v>45306</v>
      </c>
      <c r="H790" s="6">
        <f t="shared" si="42"/>
        <v>3.3903980578460224E-3</v>
      </c>
      <c r="I790" s="6">
        <f t="shared" si="43"/>
        <v>1.7842850257141496E-3</v>
      </c>
      <c r="J790" s="6">
        <f t="shared" si="44"/>
        <v>1.3675973495694604E-2</v>
      </c>
      <c r="K790" s="6">
        <f t="shared" si="44"/>
        <v>7.087654971234203E-3</v>
      </c>
    </row>
    <row r="791" spans="1:11">
      <c r="A791" s="13">
        <v>45307</v>
      </c>
      <c r="B791">
        <v>119.455</v>
      </c>
      <c r="C791">
        <v>136.09119999999999</v>
      </c>
      <c r="D791">
        <v>29.191400000000002</v>
      </c>
      <c r="E791">
        <v>19827.55</v>
      </c>
      <c r="G791" s="13">
        <v>45307</v>
      </c>
      <c r="H791" s="6">
        <f t="shared" si="42"/>
        <v>-3.3789420991156005E-3</v>
      </c>
      <c r="I791" s="6">
        <f t="shared" si="43"/>
        <v>1.2102110917131537E-3</v>
      </c>
      <c r="J791" s="6">
        <f t="shared" si="44"/>
        <v>-7.7230051735976968E-3</v>
      </c>
      <c r="K791" s="6">
        <f t="shared" si="44"/>
        <v>-2.9166907628906946E-3</v>
      </c>
    </row>
    <row r="792" spans="1:11">
      <c r="A792" s="13">
        <v>45308</v>
      </c>
      <c r="B792">
        <v>117.795</v>
      </c>
      <c r="C792">
        <v>135.51060000000001</v>
      </c>
      <c r="D792">
        <v>28.687899999999999</v>
      </c>
      <c r="E792">
        <v>19487.599999999999</v>
      </c>
      <c r="G792" s="13">
        <v>45308</v>
      </c>
      <c r="H792" s="6">
        <f t="shared" si="42"/>
        <v>-1.3896446360554204E-2</v>
      </c>
      <c r="I792" s="6">
        <f t="shared" si="43"/>
        <v>-4.2662567454764266E-3</v>
      </c>
      <c r="J792" s="6">
        <f t="shared" si="44"/>
        <v>-1.7248230643271745E-2</v>
      </c>
      <c r="K792" s="6">
        <f t="shared" si="44"/>
        <v>-1.7145335656699956E-2</v>
      </c>
    </row>
    <row r="793" spans="1:11">
      <c r="A793" s="13">
        <v>45309</v>
      </c>
      <c r="B793">
        <v>117.82899999999999</v>
      </c>
      <c r="C793">
        <v>135.56829999999999</v>
      </c>
      <c r="D793">
        <v>28.7941</v>
      </c>
      <c r="E793">
        <v>19414.8</v>
      </c>
      <c r="G793" s="13">
        <v>45309</v>
      </c>
      <c r="H793" s="6">
        <f t="shared" si="42"/>
        <v>2.8863703892345605E-4</v>
      </c>
      <c r="I793" s="6">
        <f t="shared" si="43"/>
        <v>4.2579694872557639E-4</v>
      </c>
      <c r="J793" s="6">
        <f t="shared" si="44"/>
        <v>3.7019091672796378E-3</v>
      </c>
      <c r="K793" s="6">
        <f t="shared" si="44"/>
        <v>-3.7357088610192601E-3</v>
      </c>
    </row>
    <row r="794" spans="1:11">
      <c r="A794" s="13">
        <v>45310</v>
      </c>
      <c r="B794">
        <v>119.259</v>
      </c>
      <c r="C794">
        <v>135.9151</v>
      </c>
      <c r="D794">
        <v>29.033200000000001</v>
      </c>
      <c r="E794">
        <v>19606.400000000001</v>
      </c>
      <c r="G794" s="13">
        <v>45310</v>
      </c>
      <c r="H794" s="6">
        <f t="shared" si="42"/>
        <v>1.2136231318266466E-2</v>
      </c>
      <c r="I794" s="6">
        <f t="shared" si="43"/>
        <v>2.5581201505071594E-3</v>
      </c>
      <c r="J794" s="6">
        <f t="shared" si="44"/>
        <v>8.3037844558433438E-3</v>
      </c>
      <c r="K794" s="6">
        <f t="shared" si="44"/>
        <v>9.8687599151163763E-3</v>
      </c>
    </row>
    <row r="795" spans="1:11">
      <c r="A795" s="13">
        <v>45314</v>
      </c>
      <c r="B795">
        <v>116.45399999999999</v>
      </c>
      <c r="C795">
        <v>135.0111</v>
      </c>
      <c r="D795">
        <v>28.185700000000001</v>
      </c>
      <c r="E795">
        <v>19206.45</v>
      </c>
      <c r="G795" s="13">
        <v>45314</v>
      </c>
      <c r="H795" s="6">
        <f t="shared" si="42"/>
        <v>-2.3520237466354788E-2</v>
      </c>
      <c r="I795" s="6">
        <f t="shared" si="43"/>
        <v>-6.6512109397705022E-3</v>
      </c>
      <c r="J795" s="6">
        <f t="shared" si="44"/>
        <v>-2.9190719589986647E-2</v>
      </c>
      <c r="K795" s="6">
        <f t="shared" si="44"/>
        <v>-2.0398951362820328E-2</v>
      </c>
    </row>
    <row r="796" spans="1:11">
      <c r="A796" s="13">
        <v>45315</v>
      </c>
      <c r="B796">
        <v>118.373</v>
      </c>
      <c r="C796">
        <v>135.84989999999999</v>
      </c>
      <c r="D796">
        <v>28.6844</v>
      </c>
      <c r="E796">
        <v>19451</v>
      </c>
      <c r="G796" s="13">
        <v>45315</v>
      </c>
      <c r="H796" s="6">
        <f t="shared" si="42"/>
        <v>1.6478609579748227E-2</v>
      </c>
      <c r="I796" s="6">
        <f t="shared" si="43"/>
        <v>6.2128225012609839E-3</v>
      </c>
      <c r="J796" s="6">
        <f t="shared" si="44"/>
        <v>1.7693369332675735E-2</v>
      </c>
      <c r="K796" s="6">
        <f t="shared" si="44"/>
        <v>1.2732701774664124E-2</v>
      </c>
    </row>
    <row r="797" spans="1:11">
      <c r="A797" s="13">
        <v>45316</v>
      </c>
      <c r="B797">
        <v>118.117</v>
      </c>
      <c r="C797">
        <v>135.71510000000001</v>
      </c>
      <c r="D797">
        <v>28.658300000000001</v>
      </c>
      <c r="E797">
        <v>19393</v>
      </c>
      <c r="G797" s="13">
        <v>45316</v>
      </c>
      <c r="H797" s="6">
        <f t="shared" si="42"/>
        <v>-2.162655335253838E-3</v>
      </c>
      <c r="I797" s="6">
        <f t="shared" si="43"/>
        <v>-9.9227161742465597E-4</v>
      </c>
      <c r="J797" s="6">
        <f t="shared" si="44"/>
        <v>-9.0990224651721352E-4</v>
      </c>
      <c r="K797" s="6">
        <f t="shared" si="44"/>
        <v>-2.9818518328106336E-3</v>
      </c>
    </row>
    <row r="798" spans="1:11">
      <c r="A798" s="13">
        <v>45320</v>
      </c>
      <c r="B798">
        <v>120.16</v>
      </c>
      <c r="C798">
        <v>136.48660000000001</v>
      </c>
      <c r="D798">
        <v>29.198899999999998</v>
      </c>
      <c r="E798">
        <v>19711.650000000001</v>
      </c>
      <c r="G798" s="13">
        <v>45320</v>
      </c>
      <c r="H798" s="6">
        <f t="shared" si="42"/>
        <v>1.7296409492282949E-2</v>
      </c>
      <c r="I798" s="6">
        <f t="shared" si="43"/>
        <v>5.68470273388888E-3</v>
      </c>
      <c r="J798" s="6">
        <f t="shared" si="44"/>
        <v>1.8863645087112468E-2</v>
      </c>
      <c r="K798" s="6">
        <f t="shared" si="44"/>
        <v>1.6431186510596607E-2</v>
      </c>
    </row>
    <row r="799" spans="1:11">
      <c r="A799" s="13">
        <v>45321</v>
      </c>
      <c r="B799">
        <v>120.099</v>
      </c>
      <c r="C799">
        <v>136.5977</v>
      </c>
      <c r="D799">
        <v>29.069900000000001</v>
      </c>
      <c r="E799">
        <v>19574.2</v>
      </c>
      <c r="G799" s="13">
        <v>45321</v>
      </c>
      <c r="H799" s="6">
        <f t="shared" si="42"/>
        <v>-5.0765645805583848E-4</v>
      </c>
      <c r="I799" s="6">
        <f t="shared" si="43"/>
        <v>8.1399932301051692E-4</v>
      </c>
      <c r="J799" s="6">
        <f t="shared" si="44"/>
        <v>-4.4179746497299277E-3</v>
      </c>
      <c r="K799" s="6">
        <f t="shared" si="44"/>
        <v>-6.9730337135653908E-3</v>
      </c>
    </row>
    <row r="800" spans="1:11">
      <c r="A800" s="13">
        <v>45322</v>
      </c>
      <c r="B800">
        <v>121.56699999999999</v>
      </c>
      <c r="C800">
        <v>137.0129</v>
      </c>
      <c r="D800">
        <v>29.522400000000001</v>
      </c>
      <c r="E800">
        <v>19802.099999999999</v>
      </c>
      <c r="G800" s="13">
        <v>45322</v>
      </c>
      <c r="H800" s="6">
        <f t="shared" si="42"/>
        <v>1.2223249152782278E-2</v>
      </c>
      <c r="I800" s="6">
        <f t="shared" si="43"/>
        <v>3.0395826576874452E-3</v>
      </c>
      <c r="J800" s="6">
        <f t="shared" si="44"/>
        <v>1.5565929019363711E-2</v>
      </c>
      <c r="K800" s="6">
        <f t="shared" si="44"/>
        <v>1.164287684809584E-2</v>
      </c>
    </row>
    <row r="801" spans="1:11">
      <c r="A801" s="13">
        <v>45323</v>
      </c>
      <c r="B801">
        <v>121.435</v>
      </c>
      <c r="C801">
        <v>137.76009999999999</v>
      </c>
      <c r="D801">
        <v>29.5656</v>
      </c>
      <c r="E801">
        <v>19777.349999999999</v>
      </c>
      <c r="G801" s="13">
        <v>45323</v>
      </c>
      <c r="H801" s="6">
        <f t="shared" si="42"/>
        <v>-1.0858209876034586E-3</v>
      </c>
      <c r="I801" s="6">
        <f t="shared" si="43"/>
        <v>5.453501093692692E-3</v>
      </c>
      <c r="J801" s="6">
        <f t="shared" si="44"/>
        <v>1.4632956670188602E-3</v>
      </c>
      <c r="K801" s="6">
        <f t="shared" si="44"/>
        <v>-1.2498674383020214E-3</v>
      </c>
    </row>
    <row r="802" spans="1:11">
      <c r="A802" s="13">
        <v>45324</v>
      </c>
      <c r="B802">
        <v>122.59099999999999</v>
      </c>
      <c r="C802">
        <v>138.25739999999999</v>
      </c>
      <c r="D802">
        <v>29.876799999999999</v>
      </c>
      <c r="E802">
        <v>19910.8</v>
      </c>
      <c r="G802" s="13">
        <v>45324</v>
      </c>
      <c r="H802" s="6">
        <f t="shared" si="42"/>
        <v>9.5194960266808959E-3</v>
      </c>
      <c r="I802" s="6">
        <f t="shared" si="43"/>
        <v>3.609898657158217E-3</v>
      </c>
      <c r="J802" s="6">
        <f t="shared" si="44"/>
        <v>1.0525746137402869E-2</v>
      </c>
      <c r="K802" s="6">
        <f t="shared" si="44"/>
        <v>6.7476178557794864E-3</v>
      </c>
    </row>
    <row r="803" spans="1:11">
      <c r="A803" s="13">
        <v>45327</v>
      </c>
      <c r="B803">
        <v>122.566</v>
      </c>
      <c r="C803">
        <v>138.18129999999999</v>
      </c>
      <c r="D803">
        <v>30.463200000000001</v>
      </c>
      <c r="E803">
        <v>19853.5</v>
      </c>
      <c r="G803" s="13">
        <v>45327</v>
      </c>
      <c r="H803" s="6">
        <f t="shared" si="42"/>
        <v>-2.0393014169062251E-4</v>
      </c>
      <c r="I803" s="6">
        <f t="shared" si="43"/>
        <v>-5.5042261752347166E-4</v>
      </c>
      <c r="J803" s="6">
        <f t="shared" si="44"/>
        <v>1.9627269319338225E-2</v>
      </c>
      <c r="K803" s="6">
        <f t="shared" si="44"/>
        <v>-2.8778351447454886E-3</v>
      </c>
    </row>
    <row r="804" spans="1:11">
      <c r="A804" s="13">
        <v>45328</v>
      </c>
      <c r="B804">
        <v>123.83499999999999</v>
      </c>
      <c r="C804">
        <v>138.47139999999999</v>
      </c>
      <c r="D804">
        <v>30.630299999999998</v>
      </c>
      <c r="E804">
        <v>20033.75</v>
      </c>
      <c r="G804" s="13">
        <v>45328</v>
      </c>
      <c r="H804" s="6">
        <f t="shared" si="42"/>
        <v>1.0353605404435084E-2</v>
      </c>
      <c r="I804" s="6">
        <f t="shared" si="43"/>
        <v>2.0994157675460201E-3</v>
      </c>
      <c r="J804" s="6">
        <f t="shared" si="44"/>
        <v>5.4853068620499545E-3</v>
      </c>
      <c r="K804" s="6">
        <f t="shared" si="44"/>
        <v>9.0790037021180048E-3</v>
      </c>
    </row>
    <row r="805" spans="1:11">
      <c r="A805" s="13">
        <v>45329</v>
      </c>
      <c r="B805">
        <v>124.378</v>
      </c>
      <c r="C805">
        <v>138.67179999999999</v>
      </c>
      <c r="D805">
        <v>30.6021</v>
      </c>
      <c r="E805">
        <v>20109.55</v>
      </c>
      <c r="G805" s="13">
        <v>45329</v>
      </c>
      <c r="H805" s="6">
        <f t="shared" si="42"/>
        <v>4.3848669600679013E-3</v>
      </c>
      <c r="I805" s="6">
        <f t="shared" si="43"/>
        <v>1.4472302583783403E-3</v>
      </c>
      <c r="J805" s="6">
        <f t="shared" si="44"/>
        <v>-9.2065699650345501E-4</v>
      </c>
      <c r="K805" s="6">
        <f t="shared" si="44"/>
        <v>3.7836151494352599E-3</v>
      </c>
    </row>
    <row r="806" spans="1:11">
      <c r="A806" s="13">
        <v>45330</v>
      </c>
      <c r="B806">
        <v>124.407</v>
      </c>
      <c r="C806">
        <v>138.67490000000001</v>
      </c>
      <c r="D806">
        <v>30.495000000000001</v>
      </c>
      <c r="E806">
        <v>19987.55</v>
      </c>
      <c r="G806" s="13">
        <v>45330</v>
      </c>
      <c r="H806" s="6">
        <f t="shared" si="42"/>
        <v>2.3316020518104885E-4</v>
      </c>
      <c r="I806" s="6">
        <f t="shared" si="43"/>
        <v>2.2354941668245587E-5</v>
      </c>
      <c r="J806" s="6">
        <f t="shared" si="44"/>
        <v>-3.4997598204044023E-3</v>
      </c>
      <c r="K806" s="6">
        <f t="shared" si="44"/>
        <v>-6.0667692713163301E-3</v>
      </c>
    </row>
    <row r="807" spans="1:11">
      <c r="A807" s="13">
        <v>45331</v>
      </c>
      <c r="B807">
        <v>123.616</v>
      </c>
      <c r="C807">
        <v>138.202</v>
      </c>
      <c r="D807">
        <v>30.600100000000001</v>
      </c>
      <c r="E807">
        <v>19961.5</v>
      </c>
      <c r="G807" s="13">
        <v>45331</v>
      </c>
      <c r="H807" s="6">
        <f t="shared" si="42"/>
        <v>-6.3581631258691207E-3</v>
      </c>
      <c r="I807" s="6">
        <f t="shared" si="43"/>
        <v>-3.410134061751724E-3</v>
      </c>
      <c r="J807" s="6">
        <f t="shared" si="44"/>
        <v>3.4464666338744898E-3</v>
      </c>
      <c r="K807" s="6">
        <f t="shared" si="44"/>
        <v>-1.3033113112912442E-3</v>
      </c>
    </row>
    <row r="808" spans="1:11">
      <c r="A808" s="13">
        <v>45334</v>
      </c>
      <c r="B808">
        <v>121.199</v>
      </c>
      <c r="C808">
        <v>137.5282</v>
      </c>
      <c r="D808">
        <v>30.246300000000002</v>
      </c>
      <c r="E808">
        <v>19675.2</v>
      </c>
      <c r="G808" s="13">
        <v>45334</v>
      </c>
      <c r="H808" s="6">
        <f t="shared" si="42"/>
        <v>-1.9552485115195473E-2</v>
      </c>
      <c r="I808" s="6">
        <f t="shared" si="43"/>
        <v>-4.8754721349908436E-3</v>
      </c>
      <c r="J808" s="6">
        <f t="shared" si="44"/>
        <v>-1.156205371877872E-2</v>
      </c>
      <c r="K808" s="6">
        <f t="shared" si="44"/>
        <v>-1.4342609523332328E-2</v>
      </c>
    </row>
    <row r="809" spans="1:11">
      <c r="A809" s="13">
        <v>45335</v>
      </c>
      <c r="B809">
        <v>121.492</v>
      </c>
      <c r="C809">
        <v>137.476</v>
      </c>
      <c r="D809">
        <v>30.293800000000001</v>
      </c>
      <c r="E809">
        <v>19782.900000000001</v>
      </c>
      <c r="G809" s="13">
        <v>45335</v>
      </c>
      <c r="H809" s="6">
        <f t="shared" si="42"/>
        <v>2.4175116956410836E-3</v>
      </c>
      <c r="I809" s="6">
        <f t="shared" si="43"/>
        <v>-3.7955851963455967E-4</v>
      </c>
      <c r="J809" s="6">
        <f t="shared" si="44"/>
        <v>1.5704400207627867E-3</v>
      </c>
      <c r="K809" s="6">
        <f t="shared" si="44"/>
        <v>5.4738960722127139E-3</v>
      </c>
    </row>
    <row r="810" spans="1:11">
      <c r="A810" s="13">
        <v>45336</v>
      </c>
      <c r="B810">
        <v>122.67400000000001</v>
      </c>
      <c r="C810">
        <v>137.96960000000001</v>
      </c>
      <c r="D810">
        <v>30.673300000000001</v>
      </c>
      <c r="E810">
        <v>19922.3</v>
      </c>
      <c r="G810" s="13">
        <v>45336</v>
      </c>
      <c r="H810" s="6">
        <f t="shared" si="42"/>
        <v>9.7290356566688274E-3</v>
      </c>
      <c r="I810" s="6">
        <f t="shared" si="43"/>
        <v>3.5904448776515885E-3</v>
      </c>
      <c r="J810" s="6">
        <f t="shared" si="44"/>
        <v>1.2527315820398899E-2</v>
      </c>
      <c r="K810" s="6">
        <f t="shared" si="44"/>
        <v>7.0464896450974646E-3</v>
      </c>
    </row>
    <row r="811" spans="1:11">
      <c r="A811" s="13">
        <v>45337</v>
      </c>
      <c r="B811">
        <v>123.63800000000001</v>
      </c>
      <c r="C811">
        <v>138.49700000000001</v>
      </c>
      <c r="D811">
        <v>30.9422</v>
      </c>
      <c r="E811">
        <v>20037</v>
      </c>
      <c r="G811" s="13">
        <v>45337</v>
      </c>
      <c r="H811" s="6">
        <f t="shared" si="42"/>
        <v>7.8582258669319671E-3</v>
      </c>
      <c r="I811" s="6">
        <f t="shared" si="43"/>
        <v>3.8225812062946396E-3</v>
      </c>
      <c r="J811" s="6">
        <f t="shared" si="44"/>
        <v>8.7665820110649495E-3</v>
      </c>
      <c r="K811" s="6">
        <f t="shared" si="44"/>
        <v>5.7573673722410845E-3</v>
      </c>
    </row>
    <row r="812" spans="1:11">
      <c r="A812" s="13">
        <v>45338</v>
      </c>
      <c r="B812">
        <v>124.563</v>
      </c>
      <c r="C812">
        <v>138.5498</v>
      </c>
      <c r="D812">
        <v>31.140599999999999</v>
      </c>
      <c r="E812">
        <v>20164.900000000001</v>
      </c>
      <c r="G812" s="13">
        <v>45338</v>
      </c>
      <c r="H812" s="6">
        <f t="shared" si="42"/>
        <v>7.4815186269592271E-3</v>
      </c>
      <c r="I812" s="6">
        <f t="shared" si="43"/>
        <v>3.8123569463599516E-4</v>
      </c>
      <c r="J812" s="6">
        <f t="shared" si="44"/>
        <v>6.4119551938774944E-3</v>
      </c>
      <c r="K812" s="6">
        <f t="shared" si="44"/>
        <v>6.3831910964715632E-3</v>
      </c>
    </row>
    <row r="813" spans="1:11">
      <c r="A813" s="13">
        <v>45341</v>
      </c>
      <c r="B813">
        <v>125.09399999999999</v>
      </c>
      <c r="C813" s="1">
        <v>138.6807</v>
      </c>
      <c r="D813">
        <v>31.235199999999999</v>
      </c>
      <c r="E813">
        <v>20241.099999999999</v>
      </c>
      <c r="G813" s="13">
        <v>45341</v>
      </c>
      <c r="H813" s="6">
        <f t="shared" si="42"/>
        <v>4.262903109270022E-3</v>
      </c>
      <c r="I813" s="6">
        <f t="shared" si="43"/>
        <v>9.4478663989416845E-4</v>
      </c>
      <c r="J813" s="6">
        <f t="shared" si="44"/>
        <v>3.0378348522508425E-3</v>
      </c>
      <c r="K813" s="6">
        <f t="shared" si="44"/>
        <v>3.7788434358712042E-3</v>
      </c>
    </row>
    <row r="814" spans="1:11">
      <c r="A814" s="13">
        <v>45342</v>
      </c>
      <c r="B814">
        <v>125.12</v>
      </c>
      <c r="C814">
        <v>138.8116</v>
      </c>
      <c r="D814">
        <v>31.287800000000001</v>
      </c>
      <c r="E814">
        <v>20271.900000000001</v>
      </c>
      <c r="G814" s="13">
        <v>45342</v>
      </c>
      <c r="H814" s="6">
        <f t="shared" si="42"/>
        <v>2.0784370153648091E-4</v>
      </c>
      <c r="I814" s="6">
        <f t="shared" si="43"/>
        <v>9.4389486064039296E-4</v>
      </c>
      <c r="J814" s="6">
        <f t="shared" si="44"/>
        <v>1.6839975412354935E-3</v>
      </c>
      <c r="K814" s="6">
        <f t="shared" si="44"/>
        <v>1.5216564317157566E-3</v>
      </c>
    </row>
    <row r="815" spans="1:11">
      <c r="A815" s="13">
        <v>45343</v>
      </c>
      <c r="B815">
        <v>123.827</v>
      </c>
      <c r="C815">
        <v>138.48079999999999</v>
      </c>
      <c r="D815">
        <v>31.186399999999999</v>
      </c>
      <c r="E815">
        <v>20128.3</v>
      </c>
      <c r="G815" s="13">
        <v>45343</v>
      </c>
      <c r="H815" s="6">
        <f t="shared" si="42"/>
        <v>-1.0334079283887521E-2</v>
      </c>
      <c r="I815" s="6">
        <f t="shared" si="43"/>
        <v>-2.3830861397751146E-3</v>
      </c>
      <c r="J815" s="6">
        <f t="shared" si="44"/>
        <v>-3.2408798317555831E-3</v>
      </c>
      <c r="K815" s="6">
        <f t="shared" si="44"/>
        <v>-7.0836971374169666E-3</v>
      </c>
    </row>
    <row r="816" spans="1:11">
      <c r="A816" s="13">
        <v>45344</v>
      </c>
      <c r="B816">
        <v>124.753</v>
      </c>
      <c r="C816">
        <v>138.62799999999999</v>
      </c>
      <c r="D816">
        <v>31.661100000000001</v>
      </c>
      <c r="E816">
        <v>20283.95</v>
      </c>
      <c r="G816" s="13">
        <v>45344</v>
      </c>
      <c r="H816" s="6">
        <f t="shared" si="42"/>
        <v>7.4781751960395493E-3</v>
      </c>
      <c r="I816" s="6">
        <f t="shared" si="43"/>
        <v>1.0629632411136569E-3</v>
      </c>
      <c r="J816" s="6">
        <f t="shared" si="44"/>
        <v>1.5221378549624243E-2</v>
      </c>
      <c r="K816" s="6">
        <f t="shared" si="44"/>
        <v>7.732893488272774E-3</v>
      </c>
    </row>
    <row r="817" spans="1:11">
      <c r="A817" s="13">
        <v>45345</v>
      </c>
      <c r="B817">
        <v>125.143</v>
      </c>
      <c r="C817">
        <v>138.50030000000001</v>
      </c>
      <c r="D817">
        <v>32.0852</v>
      </c>
      <c r="E817">
        <v>20313.5</v>
      </c>
      <c r="G817" s="13">
        <v>45345</v>
      </c>
      <c r="H817" s="6">
        <f t="shared" si="42"/>
        <v>3.1261773263968617E-3</v>
      </c>
      <c r="I817" s="6">
        <f t="shared" si="43"/>
        <v>-9.2117032634086993E-4</v>
      </c>
      <c r="J817" s="6">
        <f t="shared" si="44"/>
        <v>1.3394986276535015E-2</v>
      </c>
      <c r="K817" s="6">
        <f t="shared" si="44"/>
        <v>1.4568168428732431E-3</v>
      </c>
    </row>
    <row r="818" spans="1:11">
      <c r="A818" s="13">
        <v>45348</v>
      </c>
      <c r="B818">
        <v>125.11</v>
      </c>
      <c r="C818">
        <v>138.5249</v>
      </c>
      <c r="D818">
        <v>31.794699999999999</v>
      </c>
      <c r="E818">
        <v>20255.8</v>
      </c>
      <c r="G818" s="13">
        <v>45348</v>
      </c>
      <c r="H818" s="6">
        <f t="shared" si="42"/>
        <v>-2.6369832911155022E-4</v>
      </c>
      <c r="I818" s="6">
        <f t="shared" si="43"/>
        <v>1.7761694378992665E-4</v>
      </c>
      <c r="J818" s="6">
        <f t="shared" si="44"/>
        <v>-9.054018675277109E-3</v>
      </c>
      <c r="K818" s="6">
        <f t="shared" si="44"/>
        <v>-2.8404755458193431E-3</v>
      </c>
    </row>
    <row r="819" spans="1:11">
      <c r="A819" s="13">
        <v>45349</v>
      </c>
      <c r="B819">
        <v>125.089</v>
      </c>
      <c r="C819">
        <v>138.4</v>
      </c>
      <c r="D819">
        <v>31.723500000000001</v>
      </c>
      <c r="E819">
        <v>20292.849999999999</v>
      </c>
      <c r="G819" s="13">
        <v>45349</v>
      </c>
      <c r="H819" s="6">
        <f t="shared" si="42"/>
        <v>-1.6785228998483781E-4</v>
      </c>
      <c r="I819" s="6">
        <f t="shared" si="43"/>
        <v>-9.016429537216375E-4</v>
      </c>
      <c r="J819" s="6">
        <f t="shared" si="44"/>
        <v>-2.2393669385147863E-3</v>
      </c>
      <c r="K819" s="6">
        <f t="shared" si="44"/>
        <v>1.8291057376158548E-3</v>
      </c>
    </row>
    <row r="820" spans="1:11">
      <c r="A820" s="13">
        <v>45350</v>
      </c>
      <c r="B820">
        <v>123.306</v>
      </c>
      <c r="C820">
        <v>137.89150000000001</v>
      </c>
      <c r="D820">
        <v>31.141100000000002</v>
      </c>
      <c r="E820">
        <v>20020.400000000001</v>
      </c>
      <c r="G820" s="13">
        <v>45350</v>
      </c>
      <c r="H820" s="6">
        <f t="shared" si="42"/>
        <v>-1.4253851257904349E-2</v>
      </c>
      <c r="I820" s="6">
        <f t="shared" si="43"/>
        <v>-3.6741329479769158E-3</v>
      </c>
      <c r="J820" s="6">
        <f t="shared" si="44"/>
        <v>-1.8358630037669244E-2</v>
      </c>
      <c r="K820" s="6">
        <f t="shared" si="44"/>
        <v>-1.3425911096765497E-2</v>
      </c>
    </row>
    <row r="821" spans="1:11">
      <c r="A821" s="13">
        <v>45351</v>
      </c>
      <c r="B821">
        <v>124.131</v>
      </c>
      <c r="C821">
        <v>138.03039999999999</v>
      </c>
      <c r="D821">
        <v>31.305399999999999</v>
      </c>
      <c r="E821">
        <v>20090.05</v>
      </c>
      <c r="G821" s="13">
        <v>45351</v>
      </c>
      <c r="H821" s="6">
        <f t="shared" si="42"/>
        <v>6.6906719867647624E-3</v>
      </c>
      <c r="I821" s="6">
        <f t="shared" si="43"/>
        <v>1.0073137212951444E-3</v>
      </c>
      <c r="J821" s="6">
        <f t="shared" si="44"/>
        <v>5.275985755159418E-3</v>
      </c>
      <c r="K821" s="6">
        <f t="shared" si="44"/>
        <v>3.478951469501057E-3</v>
      </c>
    </row>
    <row r="822" spans="1:11">
      <c r="A822" s="13">
        <v>45352</v>
      </c>
      <c r="B822">
        <v>125.705</v>
      </c>
      <c r="C822">
        <v>138.59129999999999</v>
      </c>
      <c r="D822">
        <v>31.661999999999999</v>
      </c>
      <c r="E822">
        <v>20349.8</v>
      </c>
      <c r="G822" s="13">
        <v>45352</v>
      </c>
      <c r="H822" s="6">
        <f t="shared" si="42"/>
        <v>1.2680152419621171E-2</v>
      </c>
      <c r="I822" s="6">
        <f t="shared" si="43"/>
        <v>4.0635975843001937E-3</v>
      </c>
      <c r="J822" s="6">
        <f t="shared" si="44"/>
        <v>1.1391006024519701E-2</v>
      </c>
      <c r="K822" s="6">
        <f t="shared" si="44"/>
        <v>1.2929285890278974E-2</v>
      </c>
    </row>
    <row r="823" spans="1:11">
      <c r="A823" s="13">
        <v>45355</v>
      </c>
      <c r="B823">
        <v>126.86499999999999</v>
      </c>
      <c r="C823">
        <v>138.8809</v>
      </c>
      <c r="D823">
        <v>31.873100000000001</v>
      </c>
      <c r="E823">
        <v>20432.05</v>
      </c>
      <c r="G823" s="13">
        <v>45355</v>
      </c>
      <c r="H823" s="6">
        <f t="shared" si="42"/>
        <v>9.2279543375362039E-3</v>
      </c>
      <c r="I823" s="6">
        <f t="shared" si="43"/>
        <v>2.0895972546617347E-3</v>
      </c>
      <c r="J823" s="6">
        <f t="shared" si="44"/>
        <v>6.6672983387026097E-3</v>
      </c>
      <c r="K823" s="6">
        <f t="shared" si="44"/>
        <v>4.0418087647053902E-3</v>
      </c>
    </row>
    <row r="824" spans="1:11">
      <c r="A824" s="13">
        <v>45356</v>
      </c>
      <c r="B824">
        <v>126.41200000000001</v>
      </c>
      <c r="C824">
        <v>138.86689999999999</v>
      </c>
      <c r="D824">
        <v>31.5045</v>
      </c>
      <c r="E824">
        <v>20382</v>
      </c>
      <c r="G824" s="13">
        <v>45356</v>
      </c>
      <c r="H824" s="6">
        <f t="shared" si="42"/>
        <v>-3.5707247861899161E-3</v>
      </c>
      <c r="I824" s="6">
        <f t="shared" si="43"/>
        <v>-1.0080579834959025E-4</v>
      </c>
      <c r="J824" s="6">
        <f t="shared" si="44"/>
        <v>-1.1564610910140494E-2</v>
      </c>
      <c r="K824" s="6">
        <f t="shared" si="44"/>
        <v>-2.4495828857113988E-3</v>
      </c>
    </row>
    <row r="825" spans="1:11">
      <c r="A825" s="13">
        <v>45357</v>
      </c>
      <c r="B825">
        <v>125.59699999999999</v>
      </c>
      <c r="C825">
        <v>138.7971</v>
      </c>
      <c r="D825">
        <v>31.4727</v>
      </c>
      <c r="E825">
        <v>20379.55</v>
      </c>
      <c r="G825" s="13">
        <v>45357</v>
      </c>
      <c r="H825" s="6">
        <f t="shared" si="42"/>
        <v>-6.4471727367655385E-3</v>
      </c>
      <c r="I825" s="6">
        <f t="shared" si="43"/>
        <v>-5.0263957789786762E-4</v>
      </c>
      <c r="J825" s="6">
        <f t="shared" si="44"/>
        <v>-1.0093796124363008E-3</v>
      </c>
      <c r="K825" s="6">
        <f t="shared" si="44"/>
        <v>-1.2020410165836104E-4</v>
      </c>
    </row>
    <row r="826" spans="1:11">
      <c r="A826" s="13">
        <v>45358</v>
      </c>
      <c r="B826">
        <v>125.955</v>
      </c>
      <c r="C826">
        <v>138.94880000000001</v>
      </c>
      <c r="D826">
        <v>31.5152</v>
      </c>
      <c r="E826">
        <v>20434.8</v>
      </c>
      <c r="G826" s="13">
        <v>45358</v>
      </c>
      <c r="H826" s="6">
        <f t="shared" si="42"/>
        <v>2.8503865538189732E-3</v>
      </c>
      <c r="I826" s="6">
        <f t="shared" si="43"/>
        <v>1.0929623169360081E-3</v>
      </c>
      <c r="J826" s="6">
        <f t="shared" si="44"/>
        <v>1.3503766756586266E-3</v>
      </c>
      <c r="K826" s="6">
        <f t="shared" si="44"/>
        <v>2.7110510290953016E-3</v>
      </c>
    </row>
    <row r="827" spans="1:11">
      <c r="A827" s="13">
        <v>45362</v>
      </c>
      <c r="B827">
        <v>124.88200000000001</v>
      </c>
      <c r="C827">
        <v>138.8374</v>
      </c>
      <c r="D827">
        <v>31.358899999999998</v>
      </c>
      <c r="E827">
        <v>20288.75</v>
      </c>
      <c r="G827" s="13">
        <v>45362</v>
      </c>
      <c r="H827" s="6">
        <f t="shared" si="42"/>
        <v>-8.5189154856892824E-3</v>
      </c>
      <c r="I827" s="6">
        <f t="shared" si="43"/>
        <v>-8.0173416395101782E-4</v>
      </c>
      <c r="J827" s="6">
        <f t="shared" si="44"/>
        <v>-4.9595116007514761E-3</v>
      </c>
      <c r="K827" s="6">
        <f t="shared" si="44"/>
        <v>-7.1471215769177698E-3</v>
      </c>
    </row>
    <row r="828" spans="1:11">
      <c r="A828" s="13">
        <v>45363</v>
      </c>
      <c r="B828">
        <v>123.53100000000001</v>
      </c>
      <c r="C828">
        <v>138.53389999999999</v>
      </c>
      <c r="D828">
        <v>31.176600000000001</v>
      </c>
      <c r="E828">
        <v>20171.400000000001</v>
      </c>
      <c r="G828" s="13">
        <v>45363</v>
      </c>
      <c r="H828" s="6">
        <f t="shared" si="42"/>
        <v>-1.0818212392498472E-2</v>
      </c>
      <c r="I828" s="6">
        <f t="shared" si="43"/>
        <v>-2.1860103977747736E-3</v>
      </c>
      <c r="J828" s="6">
        <f t="shared" si="44"/>
        <v>-5.8133416669589044E-3</v>
      </c>
      <c r="K828" s="6">
        <f t="shared" si="44"/>
        <v>-5.7839935925081409E-3</v>
      </c>
    </row>
    <row r="829" spans="1:11">
      <c r="A829" s="13">
        <v>45364</v>
      </c>
      <c r="B829">
        <v>118.91800000000001</v>
      </c>
      <c r="C829">
        <v>137.07490000000001</v>
      </c>
      <c r="D829">
        <v>29.947500000000002</v>
      </c>
      <c r="E829">
        <v>19646.3</v>
      </c>
      <c r="G829" s="13">
        <v>45364</v>
      </c>
      <c r="H829" s="6">
        <f t="shared" si="42"/>
        <v>-3.734285321093489E-2</v>
      </c>
      <c r="I829" s="6">
        <f t="shared" si="43"/>
        <v>-1.0531718229256359E-2</v>
      </c>
      <c r="J829" s="6">
        <f t="shared" si="44"/>
        <v>-3.9423798618194339E-2</v>
      </c>
      <c r="K829" s="6">
        <f t="shared" si="44"/>
        <v>-2.6031906560774254E-2</v>
      </c>
    </row>
    <row r="830" spans="1:11">
      <c r="A830" s="13">
        <v>45365</v>
      </c>
      <c r="B830">
        <v>120.881</v>
      </c>
      <c r="C830">
        <v>137.60489999999999</v>
      </c>
      <c r="D830">
        <v>30.362200000000001</v>
      </c>
      <c r="E830">
        <v>19916.349999999999</v>
      </c>
      <c r="G830" s="13">
        <v>45365</v>
      </c>
      <c r="H830" s="6">
        <f t="shared" si="42"/>
        <v>1.6507173009973286E-2</v>
      </c>
      <c r="I830" s="6">
        <f t="shared" si="43"/>
        <v>3.8664992642707396E-3</v>
      </c>
      <c r="J830" s="6">
        <f t="shared" si="44"/>
        <v>1.384756657483921E-2</v>
      </c>
      <c r="K830" s="6">
        <f t="shared" si="44"/>
        <v>1.3745590772817229E-2</v>
      </c>
    </row>
    <row r="831" spans="1:11">
      <c r="A831" s="13">
        <v>45366</v>
      </c>
      <c r="B831">
        <v>120.337</v>
      </c>
      <c r="C831">
        <v>137.26230000000001</v>
      </c>
      <c r="D831">
        <v>30.3202</v>
      </c>
      <c r="E831">
        <v>19825.2</v>
      </c>
      <c r="G831" s="13">
        <v>45366</v>
      </c>
      <c r="H831" s="6">
        <f t="shared" si="42"/>
        <v>-4.5002936772527979E-3</v>
      </c>
      <c r="I831" s="6">
        <f t="shared" si="43"/>
        <v>-2.489736920705421E-3</v>
      </c>
      <c r="J831" s="6">
        <f t="shared" si="44"/>
        <v>-1.3832989704304355E-3</v>
      </c>
      <c r="K831" s="6">
        <f t="shared" si="44"/>
        <v>-4.5766418043465817E-3</v>
      </c>
    </row>
    <row r="832" spans="1:11">
      <c r="A832" s="13">
        <v>45369</v>
      </c>
      <c r="B832">
        <v>120.562</v>
      </c>
      <c r="C832">
        <v>137.1661</v>
      </c>
      <c r="D832">
        <v>30.4132</v>
      </c>
      <c r="E832">
        <v>19843.099999999999</v>
      </c>
      <c r="G832" s="13">
        <v>45369</v>
      </c>
      <c r="H832" s="6">
        <f t="shared" si="42"/>
        <v>1.8697491212178452E-3</v>
      </c>
      <c r="I832" s="6">
        <f t="shared" si="43"/>
        <v>-7.0084793858193883E-4</v>
      </c>
      <c r="J832" s="6">
        <f t="shared" si="44"/>
        <v>3.0672620893001934E-3</v>
      </c>
      <c r="K832" s="6">
        <f t="shared" si="44"/>
        <v>9.0289126969711475E-4</v>
      </c>
    </row>
    <row r="833" spans="1:11">
      <c r="A833" s="13">
        <v>45370</v>
      </c>
      <c r="B833">
        <v>119.23</v>
      </c>
      <c r="C833">
        <v>136.61619999999999</v>
      </c>
      <c r="D833">
        <v>29.853200000000001</v>
      </c>
      <c r="E833">
        <v>19610.55</v>
      </c>
      <c r="G833" s="13">
        <v>45370</v>
      </c>
      <c r="H833" s="6">
        <f t="shared" si="42"/>
        <v>-1.10482573281796E-2</v>
      </c>
      <c r="I833" s="6">
        <f t="shared" si="43"/>
        <v>-4.0090080566554942E-3</v>
      </c>
      <c r="J833" s="6">
        <f t="shared" si="44"/>
        <v>-1.8413057488195883E-2</v>
      </c>
      <c r="K833" s="6">
        <f t="shared" si="44"/>
        <v>-1.1719438998946674E-2</v>
      </c>
    </row>
    <row r="834" spans="1:11">
      <c r="A834" s="13">
        <v>45371</v>
      </c>
      <c r="B834">
        <v>119.66800000000001</v>
      </c>
      <c r="C834">
        <v>136.74950000000001</v>
      </c>
      <c r="D834">
        <v>29.771699999999999</v>
      </c>
      <c r="E834">
        <v>19632.05</v>
      </c>
      <c r="G834" s="13">
        <v>45371</v>
      </c>
      <c r="H834" s="6">
        <f t="shared" si="42"/>
        <v>3.673572087561805E-3</v>
      </c>
      <c r="I834" s="6">
        <f t="shared" si="43"/>
        <v>9.7572615839136567E-4</v>
      </c>
      <c r="J834" s="6">
        <f t="shared" si="44"/>
        <v>-2.73002559189639E-3</v>
      </c>
      <c r="K834" s="6">
        <f t="shared" si="44"/>
        <v>1.0963486490689345E-3</v>
      </c>
    </row>
    <row r="835" spans="1:11">
      <c r="A835" s="13">
        <v>45372</v>
      </c>
      <c r="B835">
        <v>122.133</v>
      </c>
      <c r="C835">
        <v>137.51339999999999</v>
      </c>
      <c r="D835">
        <v>30.229900000000001</v>
      </c>
      <c r="E835">
        <v>19897.400000000001</v>
      </c>
      <c r="G835" s="13">
        <v>45372</v>
      </c>
      <c r="H835" s="6">
        <f t="shared" si="42"/>
        <v>2.0598656282381222E-2</v>
      </c>
      <c r="I835" s="6">
        <f t="shared" si="43"/>
        <v>5.586126457500562E-3</v>
      </c>
      <c r="J835" s="6">
        <f t="shared" si="44"/>
        <v>1.539045469355127E-2</v>
      </c>
      <c r="K835" s="6">
        <f t="shared" si="44"/>
        <v>1.3516163620202803E-2</v>
      </c>
    </row>
    <row r="836" spans="1:11">
      <c r="A836" s="13">
        <v>45373</v>
      </c>
      <c r="B836">
        <v>123.09399999999999</v>
      </c>
      <c r="C836">
        <v>137.76599999999999</v>
      </c>
      <c r="D836">
        <v>30.243400000000001</v>
      </c>
      <c r="E836">
        <v>19994.599999999999</v>
      </c>
      <c r="G836" s="13">
        <v>45373</v>
      </c>
      <c r="H836" s="6">
        <f t="shared" si="42"/>
        <v>7.8684712567447246E-3</v>
      </c>
      <c r="I836" s="6">
        <f t="shared" si="43"/>
        <v>1.8369118936771844E-3</v>
      </c>
      <c r="J836" s="6">
        <f t="shared" si="44"/>
        <v>4.4657772602629819E-4</v>
      </c>
      <c r="K836" s="6">
        <f t="shared" si="44"/>
        <v>4.8850603596448661E-3</v>
      </c>
    </row>
    <row r="837" spans="1:11">
      <c r="A837" s="13">
        <v>45377</v>
      </c>
      <c r="B837">
        <v>123.59099999999999</v>
      </c>
      <c r="C837">
        <v>137.7979</v>
      </c>
      <c r="D837">
        <v>30.277100000000001</v>
      </c>
      <c r="E837">
        <v>20005.25</v>
      </c>
      <c r="G837" s="13">
        <v>45377</v>
      </c>
      <c r="H837" s="6">
        <f t="shared" si="42"/>
        <v>4.0375647878856391E-3</v>
      </c>
      <c r="I837" s="6">
        <f t="shared" si="43"/>
        <v>2.3155205203040374E-4</v>
      </c>
      <c r="J837" s="6">
        <f t="shared" si="44"/>
        <v>1.1142927051852602E-3</v>
      </c>
      <c r="K837" s="6">
        <f t="shared" si="44"/>
        <v>5.3264381382978065E-4</v>
      </c>
    </row>
    <row r="838" spans="1:11">
      <c r="A838" s="13">
        <v>45378</v>
      </c>
      <c r="B838">
        <v>124.15</v>
      </c>
      <c r="C838">
        <v>138.02070000000001</v>
      </c>
      <c r="D838">
        <v>30.3231</v>
      </c>
      <c r="E838">
        <v>20087.8</v>
      </c>
      <c r="G838" s="13">
        <v>45378</v>
      </c>
      <c r="H838" s="6">
        <f t="shared" si="42"/>
        <v>4.5229830651101199E-3</v>
      </c>
      <c r="I838" s="6">
        <f t="shared" si="43"/>
        <v>1.6168606343058833E-3</v>
      </c>
      <c r="J838" s="6">
        <f t="shared" si="44"/>
        <v>1.5193000650657318E-3</v>
      </c>
      <c r="K838" s="6">
        <f t="shared" si="44"/>
        <v>4.1264168155858982E-3</v>
      </c>
    </row>
    <row r="839" spans="1:11">
      <c r="A839" s="13">
        <v>45379</v>
      </c>
      <c r="B839">
        <v>125.05500000000001</v>
      </c>
      <c r="C839">
        <v>138.59180000000001</v>
      </c>
      <c r="D839">
        <v>30.558199999999999</v>
      </c>
      <c r="E839">
        <v>20255.150000000001</v>
      </c>
      <c r="G839" s="13">
        <v>45379</v>
      </c>
      <c r="H839" s="6">
        <f t="shared" ref="H839:H902" si="45">B839/B838 -1</f>
        <v>7.289569069673707E-3</v>
      </c>
      <c r="I839" s="6">
        <f t="shared" ref="I839:I902" si="46">C839/C838 -1</f>
        <v>4.13778512933205E-3</v>
      </c>
      <c r="J839" s="6">
        <f t="shared" ref="J839:K902" si="47">D839/D838 -1</f>
        <v>7.7531650787683315E-3</v>
      </c>
      <c r="K839" s="6">
        <f t="shared" si="47"/>
        <v>8.3309272294627146E-3</v>
      </c>
    </row>
    <row r="840" spans="1:11">
      <c r="A840" s="13">
        <v>45382</v>
      </c>
      <c r="B840">
        <v>125.05200000000001</v>
      </c>
      <c r="C840">
        <v>138.62700000000001</v>
      </c>
      <c r="D840">
        <v>30.555700000000002</v>
      </c>
      <c r="E840">
        <v>20373.849999999999</v>
      </c>
      <c r="G840" s="13">
        <v>45382</v>
      </c>
      <c r="H840" s="6">
        <f t="shared" si="45"/>
        <v>-2.3989444644323399E-5</v>
      </c>
      <c r="I840" s="6">
        <f t="shared" si="46"/>
        <v>2.5398328039605289E-4</v>
      </c>
      <c r="J840" s="6">
        <f t="shared" si="47"/>
        <v>-8.1811101439122069E-5</v>
      </c>
      <c r="K840" s="6">
        <f t="shared" si="47"/>
        <v>5.860238013542185E-3</v>
      </c>
    </row>
    <row r="841" spans="1:11">
      <c r="A841" s="13">
        <v>45383</v>
      </c>
      <c r="B841">
        <v>126.736</v>
      </c>
      <c r="C841" s="1">
        <v>138.73984999999999</v>
      </c>
      <c r="D841">
        <v>31.0214</v>
      </c>
      <c r="E841">
        <v>20492.55</v>
      </c>
      <c r="G841" s="13">
        <v>45383</v>
      </c>
      <c r="H841" s="6">
        <f t="shared" si="45"/>
        <v>1.3466397978440847E-2</v>
      </c>
      <c r="I841" s="6">
        <f t="shared" si="46"/>
        <v>8.1405498207409721E-4</v>
      </c>
      <c r="J841" s="6">
        <f t="shared" si="47"/>
        <v>1.5241018860638E-2</v>
      </c>
      <c r="K841" s="6">
        <f t="shared" si="47"/>
        <v>5.8260957060154439E-3</v>
      </c>
    </row>
    <row r="842" spans="1:11">
      <c r="A842" s="13">
        <v>45384</v>
      </c>
      <c r="B842">
        <v>127.358</v>
      </c>
      <c r="C842">
        <v>138.8527</v>
      </c>
      <c r="D842">
        <v>31.168900000000001</v>
      </c>
      <c r="E842">
        <v>20569.75</v>
      </c>
      <c r="G842" s="13">
        <v>45384</v>
      </c>
      <c r="H842" s="6">
        <f t="shared" si="45"/>
        <v>4.9078399192021838E-3</v>
      </c>
      <c r="I842" s="6">
        <f t="shared" si="46"/>
        <v>8.1339283558401476E-4</v>
      </c>
      <c r="J842" s="6">
        <f t="shared" si="47"/>
        <v>4.7547821826223746E-3</v>
      </c>
      <c r="K842" s="6">
        <f t="shared" si="47"/>
        <v>3.767222722403929E-3</v>
      </c>
    </row>
    <row r="843" spans="1:11">
      <c r="A843" s="13">
        <v>45385</v>
      </c>
      <c r="B843">
        <v>127.629</v>
      </c>
      <c r="C843">
        <v>138.92500000000001</v>
      </c>
      <c r="D843">
        <v>31.1328</v>
      </c>
      <c r="E843">
        <v>20605.7</v>
      </c>
      <c r="G843" s="13">
        <v>45385</v>
      </c>
      <c r="H843" s="6">
        <f t="shared" si="45"/>
        <v>2.1278600480534315E-3</v>
      </c>
      <c r="I843" s="6">
        <f t="shared" si="46"/>
        <v>5.2069567246459947E-4</v>
      </c>
      <c r="J843" s="6">
        <f t="shared" si="47"/>
        <v>-1.1582057756289732E-3</v>
      </c>
      <c r="K843" s="6">
        <f t="shared" si="47"/>
        <v>1.7477120528932577E-3</v>
      </c>
    </row>
    <row r="844" spans="1:11">
      <c r="A844" s="13">
        <v>45386</v>
      </c>
      <c r="B844">
        <v>128.042</v>
      </c>
      <c r="C844">
        <v>139.00110000000001</v>
      </c>
      <c r="D844">
        <v>31.206800000000001</v>
      </c>
      <c r="E844">
        <v>20664.650000000001</v>
      </c>
      <c r="G844" s="13">
        <v>45386</v>
      </c>
      <c r="H844" s="6">
        <f t="shared" si="45"/>
        <v>3.235941674697651E-3</v>
      </c>
      <c r="I844" s="6">
        <f t="shared" si="46"/>
        <v>5.4777757782975556E-4</v>
      </c>
      <c r="J844" s="6">
        <f t="shared" si="47"/>
        <v>2.3769143796896763E-3</v>
      </c>
      <c r="K844" s="6">
        <f t="shared" si="47"/>
        <v>2.860858888559914E-3</v>
      </c>
    </row>
    <row r="845" spans="1:11">
      <c r="A845" s="13">
        <v>45387</v>
      </c>
      <c r="B845">
        <v>128.613</v>
      </c>
      <c r="C845">
        <v>139.0472</v>
      </c>
      <c r="D845">
        <v>31.397300000000001</v>
      </c>
      <c r="E845">
        <v>20715.099999999999</v>
      </c>
      <c r="G845" s="13">
        <v>45387</v>
      </c>
      <c r="H845" s="6">
        <f t="shared" si="45"/>
        <v>4.4594742350165806E-3</v>
      </c>
      <c r="I845" s="6">
        <f t="shared" si="46"/>
        <v>3.3165205167429157E-4</v>
      </c>
      <c r="J845" s="6">
        <f t="shared" si="47"/>
        <v>6.1044387761641783E-3</v>
      </c>
      <c r="K845" s="6">
        <f t="shared" si="47"/>
        <v>2.4413672624503668E-3</v>
      </c>
    </row>
    <row r="846" spans="1:11">
      <c r="A846" s="13">
        <v>45390</v>
      </c>
      <c r="B846">
        <v>129.64500000000001</v>
      </c>
      <c r="C846">
        <v>139.14619999999999</v>
      </c>
      <c r="D846">
        <v>31.392900000000001</v>
      </c>
      <c r="E846">
        <v>20819.099999999999</v>
      </c>
      <c r="G846" s="13">
        <v>45390</v>
      </c>
      <c r="H846" s="6">
        <f t="shared" si="45"/>
        <v>8.0240722166500245E-3</v>
      </c>
      <c r="I846" s="6">
        <f t="shared" si="46"/>
        <v>7.1198844708830755E-4</v>
      </c>
      <c r="J846" s="6">
        <f t="shared" si="47"/>
        <v>-1.4013943874158219E-4</v>
      </c>
      <c r="K846" s="6">
        <f t="shared" si="47"/>
        <v>5.0204922978889233E-3</v>
      </c>
    </row>
    <row r="847" spans="1:11">
      <c r="A847" s="13">
        <v>45391</v>
      </c>
      <c r="B847">
        <v>129.648</v>
      </c>
      <c r="C847" s="1">
        <v>139.25594999999998</v>
      </c>
      <c r="D847">
        <v>31.217099999999999</v>
      </c>
      <c r="E847">
        <v>20790.7</v>
      </c>
      <c r="G847" s="13">
        <v>45391</v>
      </c>
      <c r="H847" s="6">
        <f t="shared" si="45"/>
        <v>2.3140113386554972E-5</v>
      </c>
      <c r="I847" s="6">
        <f t="shared" si="46"/>
        <v>7.8873875104013003E-4</v>
      </c>
      <c r="J847" s="6">
        <f t="shared" si="47"/>
        <v>-5.5999923549593378E-3</v>
      </c>
      <c r="K847" s="6">
        <f t="shared" si="47"/>
        <v>-1.3641319749652103E-3</v>
      </c>
    </row>
    <row r="848" spans="1:11">
      <c r="A848" s="13">
        <v>45392</v>
      </c>
      <c r="B848">
        <v>130.09399999999999</v>
      </c>
      <c r="C848">
        <v>139.3657</v>
      </c>
      <c r="D848">
        <v>31.335799999999999</v>
      </c>
      <c r="E848">
        <v>20915.2</v>
      </c>
      <c r="G848" s="13">
        <v>45392</v>
      </c>
      <c r="H848" s="6">
        <f t="shared" si="45"/>
        <v>3.4400839195358746E-3</v>
      </c>
      <c r="I848" s="6">
        <f t="shared" si="46"/>
        <v>7.8811713251769611E-4</v>
      </c>
      <c r="J848" s="6">
        <f t="shared" si="47"/>
        <v>3.8024031700574223E-3</v>
      </c>
      <c r="K848" s="6">
        <f t="shared" si="47"/>
        <v>5.9882543637299612E-3</v>
      </c>
    </row>
    <row r="849" spans="1:11">
      <c r="A849" s="13">
        <v>45394</v>
      </c>
      <c r="B849">
        <v>129.08000000000001</v>
      </c>
      <c r="C849">
        <v>138.7944</v>
      </c>
      <c r="D849">
        <v>31.162199999999999</v>
      </c>
      <c r="E849">
        <v>20745.5</v>
      </c>
      <c r="G849" s="13">
        <v>45394</v>
      </c>
      <c r="H849" s="6">
        <f t="shared" si="45"/>
        <v>-7.7943640752070609E-3</v>
      </c>
      <c r="I849" s="6">
        <f t="shared" si="46"/>
        <v>-4.0992869838131218E-3</v>
      </c>
      <c r="J849" s="6">
        <f t="shared" si="47"/>
        <v>-5.5399894050893739E-3</v>
      </c>
      <c r="K849" s="6">
        <f t="shared" si="47"/>
        <v>-8.1137163402693613E-3</v>
      </c>
    </row>
    <row r="850" spans="1:11">
      <c r="A850" s="13">
        <v>45397</v>
      </c>
      <c r="B850">
        <v>127.693</v>
      </c>
      <c r="C850">
        <v>138.2406</v>
      </c>
      <c r="D850">
        <v>30.775600000000001</v>
      </c>
      <c r="E850">
        <v>20478.75</v>
      </c>
      <c r="G850" s="13">
        <v>45397</v>
      </c>
      <c r="H850" s="6">
        <f t="shared" si="45"/>
        <v>-1.0745274248528114E-2</v>
      </c>
      <c r="I850" s="6">
        <f t="shared" si="46"/>
        <v>-3.9900745275025518E-3</v>
      </c>
      <c r="J850" s="6">
        <f t="shared" si="47"/>
        <v>-1.2406056055092374E-2</v>
      </c>
      <c r="K850" s="6">
        <f t="shared" si="47"/>
        <v>-1.2858210214263366E-2</v>
      </c>
    </row>
    <row r="851" spans="1:11">
      <c r="A851" s="13">
        <v>45398</v>
      </c>
      <c r="B851">
        <v>128.05099999999999</v>
      </c>
      <c r="C851">
        <v>138.2148</v>
      </c>
      <c r="D851">
        <v>30.880400000000002</v>
      </c>
      <c r="E851">
        <v>20423</v>
      </c>
      <c r="G851" s="13">
        <v>45398</v>
      </c>
      <c r="H851" s="6">
        <f t="shared" si="45"/>
        <v>2.8035992575943247E-3</v>
      </c>
      <c r="I851" s="6">
        <f t="shared" si="46"/>
        <v>-1.8663113441352852E-4</v>
      </c>
      <c r="J851" s="6">
        <f t="shared" si="47"/>
        <v>3.4052951039134083E-3</v>
      </c>
      <c r="K851" s="6">
        <f t="shared" si="47"/>
        <v>-2.7223341268387546E-3</v>
      </c>
    </row>
    <row r="852" spans="1:11">
      <c r="A852" s="13">
        <v>45400</v>
      </c>
      <c r="B852">
        <v>127.712</v>
      </c>
      <c r="C852">
        <v>138.1532</v>
      </c>
      <c r="D852">
        <v>30.893999999999998</v>
      </c>
      <c r="E852">
        <v>20324.7</v>
      </c>
      <c r="G852" s="13">
        <v>45400</v>
      </c>
      <c r="H852" s="6">
        <f t="shared" si="45"/>
        <v>-2.6473826834619851E-3</v>
      </c>
      <c r="I852" s="6">
        <f t="shared" si="46"/>
        <v>-4.4568309616621615E-4</v>
      </c>
      <c r="J852" s="6">
        <f t="shared" si="47"/>
        <v>4.4040880299456298E-4</v>
      </c>
      <c r="K852" s="6">
        <f t="shared" si="47"/>
        <v>-4.813200803016171E-3</v>
      </c>
    </row>
    <row r="853" spans="1:11">
      <c r="A853" s="13">
        <v>45401</v>
      </c>
      <c r="B853">
        <v>127.794</v>
      </c>
      <c r="C853">
        <v>138.06479999999999</v>
      </c>
      <c r="D853">
        <v>30.773</v>
      </c>
      <c r="E853">
        <v>20385.2</v>
      </c>
      <c r="G853" s="13">
        <v>45401</v>
      </c>
      <c r="H853" s="6">
        <f t="shared" si="45"/>
        <v>6.4206965672752858E-4</v>
      </c>
      <c r="I853" s="6">
        <f t="shared" si="46"/>
        <v>-6.3986936241799963E-4</v>
      </c>
      <c r="J853" s="6">
        <f t="shared" si="47"/>
        <v>-3.916618113549486E-3</v>
      </c>
      <c r="K853" s="6">
        <f t="shared" si="47"/>
        <v>2.976673702440813E-3</v>
      </c>
    </row>
    <row r="854" spans="1:11">
      <c r="A854" s="13">
        <v>45404</v>
      </c>
      <c r="B854">
        <v>129.09399999999999</v>
      </c>
      <c r="C854">
        <v>138.50980000000001</v>
      </c>
      <c r="D854">
        <v>31.092300000000002</v>
      </c>
      <c r="E854">
        <v>20574.849999999999</v>
      </c>
      <c r="G854" s="13">
        <v>45404</v>
      </c>
      <c r="H854" s="6">
        <f t="shared" si="45"/>
        <v>1.0172621562827722E-2</v>
      </c>
      <c r="I854" s="6">
        <f t="shared" si="46"/>
        <v>3.2231242141373961E-3</v>
      </c>
      <c r="J854" s="6">
        <f t="shared" si="47"/>
        <v>1.0375978942579689E-2</v>
      </c>
      <c r="K854" s="6">
        <f t="shared" si="47"/>
        <v>9.3033180935186977E-3</v>
      </c>
    </row>
    <row r="855" spans="1:11">
      <c r="A855" s="13">
        <v>45405</v>
      </c>
      <c r="B855">
        <v>129.84299999999999</v>
      </c>
      <c r="C855">
        <v>138.7901</v>
      </c>
      <c r="D855">
        <v>31.426200000000001</v>
      </c>
      <c r="E855">
        <v>20652.650000000001</v>
      </c>
      <c r="G855" s="13">
        <v>45405</v>
      </c>
      <c r="H855" s="6">
        <f t="shared" si="45"/>
        <v>5.8019737555579098E-3</v>
      </c>
      <c r="I855" s="6">
        <f t="shared" si="46"/>
        <v>2.0236835227542826E-3</v>
      </c>
      <c r="J855" s="6">
        <f t="shared" si="47"/>
        <v>1.0738993255564822E-2</v>
      </c>
      <c r="K855" s="6">
        <f t="shared" si="47"/>
        <v>3.7813155381449803E-3</v>
      </c>
    </row>
    <row r="856" spans="1:11">
      <c r="A856" s="13">
        <v>45406</v>
      </c>
      <c r="B856">
        <v>130.63300000000001</v>
      </c>
      <c r="C856">
        <v>138.92599999999999</v>
      </c>
      <c r="D856">
        <v>31.519400000000001</v>
      </c>
      <c r="E856">
        <v>20730.650000000001</v>
      </c>
      <c r="G856" s="13">
        <v>45406</v>
      </c>
      <c r="H856" s="6">
        <f t="shared" si="45"/>
        <v>6.0842710042130488E-3</v>
      </c>
      <c r="I856" s="6">
        <f t="shared" si="46"/>
        <v>9.7917646863865393E-4</v>
      </c>
      <c r="J856" s="6">
        <f t="shared" si="47"/>
        <v>2.9656783193641179E-3</v>
      </c>
      <c r="K856" s="6">
        <f t="shared" si="47"/>
        <v>3.7767550411207385E-3</v>
      </c>
    </row>
    <row r="857" spans="1:11">
      <c r="A857" s="13">
        <v>45407</v>
      </c>
      <c r="B857">
        <v>131.68299999999999</v>
      </c>
      <c r="C857">
        <v>139.2149</v>
      </c>
      <c r="D857">
        <v>31.660599999999999</v>
      </c>
      <c r="E857">
        <v>20867.900000000001</v>
      </c>
      <c r="G857" s="13">
        <v>45407</v>
      </c>
      <c r="H857" s="6">
        <f t="shared" si="45"/>
        <v>8.0377852456881005E-3</v>
      </c>
      <c r="I857" s="6">
        <f t="shared" si="46"/>
        <v>2.0795243510933759E-3</v>
      </c>
      <c r="J857" s="6">
        <f t="shared" si="47"/>
        <v>4.479780706485359E-3</v>
      </c>
      <c r="K857" s="6">
        <f t="shared" si="47"/>
        <v>6.62063176986738E-3</v>
      </c>
    </row>
    <row r="858" spans="1:11">
      <c r="A858" s="13">
        <v>45408</v>
      </c>
      <c r="B858">
        <v>131.715</v>
      </c>
      <c r="C858">
        <v>139.18680000000001</v>
      </c>
      <c r="D858">
        <v>31.813099999999999</v>
      </c>
      <c r="E858">
        <v>20839.349999999999</v>
      </c>
      <c r="G858" s="13">
        <v>45408</v>
      </c>
      <c r="H858" s="6">
        <f t="shared" si="45"/>
        <v>2.4300782940867016E-4</v>
      </c>
      <c r="I858" s="6">
        <f t="shared" si="46"/>
        <v>-2.0184621042718121E-4</v>
      </c>
      <c r="J858" s="6">
        <f t="shared" si="47"/>
        <v>4.8167122543476548E-3</v>
      </c>
      <c r="K858" s="6">
        <f t="shared" si="47"/>
        <v>-1.36812999870628E-3</v>
      </c>
    </row>
    <row r="859" spans="1:11">
      <c r="A859" s="13">
        <v>45411</v>
      </c>
      <c r="B859">
        <v>132.23599999999999</v>
      </c>
      <c r="C859">
        <v>139.52330000000001</v>
      </c>
      <c r="D859">
        <v>31.911799999999999</v>
      </c>
      <c r="E859">
        <v>20992.2</v>
      </c>
      <c r="G859" s="13">
        <v>45411</v>
      </c>
      <c r="H859" s="6">
        <f t="shared" si="45"/>
        <v>3.9555100026571477E-3</v>
      </c>
      <c r="I859" s="6">
        <f t="shared" si="46"/>
        <v>2.4176143140011153E-3</v>
      </c>
      <c r="J859" s="6">
        <f t="shared" si="47"/>
        <v>3.1024955128546861E-3</v>
      </c>
      <c r="K859" s="6">
        <f t="shared" si="47"/>
        <v>7.3346817439123857E-3</v>
      </c>
    </row>
    <row r="860" spans="1:11">
      <c r="A860" s="13">
        <v>45412</v>
      </c>
      <c r="B860">
        <v>132.70699999999999</v>
      </c>
      <c r="C860">
        <v>139.7525</v>
      </c>
      <c r="D860">
        <v>31.741199999999999</v>
      </c>
      <c r="E860">
        <v>20997.200000000001</v>
      </c>
      <c r="G860" s="13">
        <v>45412</v>
      </c>
      <c r="H860" s="6">
        <f t="shared" si="45"/>
        <v>3.5618137269730621E-3</v>
      </c>
      <c r="I860" s="6">
        <f t="shared" si="46"/>
        <v>1.6427363744979662E-3</v>
      </c>
      <c r="J860" s="6">
        <f t="shared" si="47"/>
        <v>-5.34598487080018E-3</v>
      </c>
      <c r="K860" s="6">
        <f t="shared" si="47"/>
        <v>2.3818370632899821E-4</v>
      </c>
    </row>
    <row r="861" spans="1:11">
      <c r="A861" s="13">
        <v>45414</v>
      </c>
      <c r="B861">
        <v>133.774</v>
      </c>
      <c r="C861">
        <v>140.09440000000001</v>
      </c>
      <c r="D861">
        <v>31.728100000000001</v>
      </c>
      <c r="E861">
        <v>21083.599999999999</v>
      </c>
      <c r="G861" s="13">
        <v>45414</v>
      </c>
      <c r="H861" s="6">
        <f t="shared" si="45"/>
        <v>8.0402691643999269E-3</v>
      </c>
      <c r="I861" s="6">
        <f t="shared" si="46"/>
        <v>2.4464678628290937E-3</v>
      </c>
      <c r="J861" s="6">
        <f t="shared" si="47"/>
        <v>-4.1271281489041467E-4</v>
      </c>
      <c r="K861" s="6">
        <f t="shared" si="47"/>
        <v>4.1148343588668368E-3</v>
      </c>
    </row>
    <row r="862" spans="1:11">
      <c r="A862" s="13">
        <v>45415</v>
      </c>
      <c r="B862">
        <v>133.24100000000001</v>
      </c>
      <c r="C862">
        <v>139.9983</v>
      </c>
      <c r="D862">
        <v>31.436900000000001</v>
      </c>
      <c r="E862">
        <v>20959.55</v>
      </c>
      <c r="G862" s="13">
        <v>45415</v>
      </c>
      <c r="H862" s="6">
        <f t="shared" si="45"/>
        <v>-3.9843317834555858E-3</v>
      </c>
      <c r="I862" s="6">
        <f t="shared" si="46"/>
        <v>-6.8596603433113135E-4</v>
      </c>
      <c r="J862" s="6">
        <f t="shared" si="47"/>
        <v>-9.1779841843665499E-3</v>
      </c>
      <c r="K862" s="6">
        <f t="shared" si="47"/>
        <v>-5.8837200478096818E-3</v>
      </c>
    </row>
    <row r="863" spans="1:11">
      <c r="A863" s="13">
        <v>45418</v>
      </c>
      <c r="B863">
        <v>131.82300000000001</v>
      </c>
      <c r="C863">
        <v>139.7578</v>
      </c>
      <c r="D863">
        <v>31.287400000000002</v>
      </c>
      <c r="E863">
        <v>20864.95</v>
      </c>
      <c r="G863" s="13">
        <v>45418</v>
      </c>
      <c r="H863" s="6">
        <f t="shared" si="45"/>
        <v>-1.0642369841114996E-2</v>
      </c>
      <c r="I863" s="6">
        <f t="shared" si="46"/>
        <v>-1.7178780028043183E-3</v>
      </c>
      <c r="J863" s="6">
        <f t="shared" si="47"/>
        <v>-4.7555579589591002E-3</v>
      </c>
      <c r="K863" s="6">
        <f t="shared" si="47"/>
        <v>-4.5134556801075254E-3</v>
      </c>
    </row>
    <row r="864" spans="1:11">
      <c r="A864" s="13">
        <v>45419</v>
      </c>
      <c r="B864">
        <v>129.959</v>
      </c>
      <c r="C864">
        <v>139.31139999999999</v>
      </c>
      <c r="D864">
        <v>31.097999999999999</v>
      </c>
      <c r="E864">
        <v>20636.05</v>
      </c>
      <c r="G864" s="13">
        <v>45419</v>
      </c>
      <c r="H864" s="6">
        <f t="shared" si="45"/>
        <v>-1.4140172807476703E-2</v>
      </c>
      <c r="I864" s="6">
        <f t="shared" si="46"/>
        <v>-3.194097216756453E-3</v>
      </c>
      <c r="J864" s="6">
        <f t="shared" si="47"/>
        <v>-6.0535551052500747E-3</v>
      </c>
      <c r="K864" s="6">
        <f t="shared" si="47"/>
        <v>-1.0970551091663339E-2</v>
      </c>
    </row>
    <row r="865" spans="1:11">
      <c r="A865" s="13">
        <v>45420</v>
      </c>
      <c r="B865">
        <v>130.80099999999999</v>
      </c>
      <c r="C865">
        <v>139.62200000000001</v>
      </c>
      <c r="D865">
        <v>31.287600000000001</v>
      </c>
      <c r="E865">
        <v>20704.900000000001</v>
      </c>
      <c r="G865" s="13">
        <v>45420</v>
      </c>
      <c r="H865" s="6">
        <f t="shared" si="45"/>
        <v>6.4789664432627347E-3</v>
      </c>
      <c r="I865" s="6">
        <f t="shared" si="46"/>
        <v>2.2295375683543117E-3</v>
      </c>
      <c r="J865" s="6">
        <f t="shared" si="47"/>
        <v>6.0968551032221097E-3</v>
      </c>
      <c r="K865" s="6">
        <f t="shared" si="47"/>
        <v>3.3363943196493828E-3</v>
      </c>
    </row>
    <row r="866" spans="1:11">
      <c r="A866" s="13">
        <v>45421</v>
      </c>
      <c r="B866">
        <v>128.852</v>
      </c>
      <c r="C866">
        <v>139.05250000000001</v>
      </c>
      <c r="D866">
        <v>30.7501</v>
      </c>
      <c r="E866">
        <v>20344.8</v>
      </c>
      <c r="G866" s="13">
        <v>45421</v>
      </c>
      <c r="H866" s="6">
        <f t="shared" si="45"/>
        <v>-1.4900497702616811E-2</v>
      </c>
      <c r="I866" s="6">
        <f t="shared" si="46"/>
        <v>-4.0788700921058352E-3</v>
      </c>
      <c r="J866" s="6">
        <f t="shared" si="47"/>
        <v>-1.71793298303482E-2</v>
      </c>
      <c r="K866" s="6">
        <f t="shared" si="47"/>
        <v>-1.739201831450532E-2</v>
      </c>
    </row>
    <row r="867" spans="1:11">
      <c r="A867" s="13">
        <v>45422</v>
      </c>
      <c r="B867">
        <v>129.84800000000001</v>
      </c>
      <c r="C867">
        <v>139.30369999999999</v>
      </c>
      <c r="D867">
        <v>30.861799999999999</v>
      </c>
      <c r="E867">
        <v>20469.099999999999</v>
      </c>
      <c r="G867" s="13">
        <v>45422</v>
      </c>
      <c r="H867" s="6">
        <f t="shared" si="45"/>
        <v>7.7297985285444959E-3</v>
      </c>
      <c r="I867" s="6">
        <f t="shared" si="46"/>
        <v>1.8065119289476517E-3</v>
      </c>
      <c r="J867" s="6">
        <f t="shared" si="47"/>
        <v>3.6325085121673428E-3</v>
      </c>
      <c r="K867" s="6">
        <f t="shared" si="47"/>
        <v>6.1096693012465675E-3</v>
      </c>
    </row>
    <row r="868" spans="1:11">
      <c r="A868" s="13">
        <v>45425</v>
      </c>
      <c r="B868">
        <v>130.18199999999999</v>
      </c>
      <c r="C868">
        <v>139.41290000000001</v>
      </c>
      <c r="D868">
        <v>30.857099999999999</v>
      </c>
      <c r="E868">
        <v>20511</v>
      </c>
      <c r="G868" s="13">
        <v>45425</v>
      </c>
      <c r="H868" s="6">
        <f t="shared" si="45"/>
        <v>2.5722383094077816E-3</v>
      </c>
      <c r="I868" s="6">
        <f t="shared" si="46"/>
        <v>7.8389877655804518E-4</v>
      </c>
      <c r="J868" s="6">
        <f t="shared" si="47"/>
        <v>-1.5229183002929414E-4</v>
      </c>
      <c r="K868" s="6">
        <f t="shared" si="47"/>
        <v>2.0469878988329526E-3</v>
      </c>
    </row>
    <row r="869" spans="1:11">
      <c r="A869" s="13">
        <v>45426</v>
      </c>
      <c r="B869">
        <v>131.12700000000001</v>
      </c>
      <c r="C869">
        <v>139.66390000000001</v>
      </c>
      <c r="D869">
        <v>31.286899999999999</v>
      </c>
      <c r="E869">
        <v>20683.8</v>
      </c>
      <c r="G869" s="13">
        <v>45426</v>
      </c>
      <c r="H869" s="6">
        <f t="shared" si="45"/>
        <v>7.2590680739275104E-3</v>
      </c>
      <c r="I869" s="6">
        <f t="shared" si="46"/>
        <v>1.8004072793837977E-3</v>
      </c>
      <c r="J869" s="6">
        <f t="shared" si="47"/>
        <v>1.3928723049152492E-2</v>
      </c>
      <c r="K869" s="6">
        <f t="shared" si="47"/>
        <v>8.424747696357926E-3</v>
      </c>
    </row>
    <row r="870" spans="1:11">
      <c r="A870" s="13">
        <v>45427</v>
      </c>
      <c r="B870">
        <v>131.846</v>
      </c>
      <c r="C870">
        <v>140.0437</v>
      </c>
      <c r="D870">
        <v>31.2837</v>
      </c>
      <c r="E870">
        <v>20741.849999999999</v>
      </c>
      <c r="G870" s="13">
        <v>45427</v>
      </c>
      <c r="H870" s="6">
        <f t="shared" si="45"/>
        <v>5.4832338114956247E-3</v>
      </c>
      <c r="I870" s="6">
        <f t="shared" si="46"/>
        <v>2.7193856107410319E-3</v>
      </c>
      <c r="J870" s="6">
        <f t="shared" si="47"/>
        <v>-1.0227922868677464E-4</v>
      </c>
      <c r="K870" s="6">
        <f t="shared" si="47"/>
        <v>2.806544252023313E-3</v>
      </c>
    </row>
    <row r="871" spans="1:11">
      <c r="A871" s="13">
        <v>45428</v>
      </c>
      <c r="B871">
        <v>132.78700000000001</v>
      </c>
      <c r="C871">
        <v>140.36330000000001</v>
      </c>
      <c r="D871">
        <v>31.492699999999999</v>
      </c>
      <c r="E871">
        <v>20929.05</v>
      </c>
      <c r="G871" s="13">
        <v>45428</v>
      </c>
      <c r="H871" s="6">
        <f t="shared" si="45"/>
        <v>7.1371145123857449E-3</v>
      </c>
      <c r="I871" s="6">
        <f t="shared" si="46"/>
        <v>2.2821447876628653E-3</v>
      </c>
      <c r="J871" s="6">
        <f t="shared" si="47"/>
        <v>6.680795430207942E-3</v>
      </c>
      <c r="K871" s="6">
        <f t="shared" si="47"/>
        <v>9.0252315969887587E-3</v>
      </c>
    </row>
    <row r="872" spans="1:11">
      <c r="A872" s="13">
        <v>45429</v>
      </c>
      <c r="B872">
        <v>134.65899999999999</v>
      </c>
      <c r="C872">
        <v>140.5592</v>
      </c>
      <c r="D872">
        <v>31.7118</v>
      </c>
      <c r="E872">
        <v>21064.55</v>
      </c>
      <c r="G872" s="13">
        <v>45429</v>
      </c>
      <c r="H872" s="6">
        <f t="shared" si="45"/>
        <v>1.4097765594523359E-2</v>
      </c>
      <c r="I872" s="6">
        <f t="shared" si="46"/>
        <v>1.3956639662930925E-3</v>
      </c>
      <c r="J872" s="6">
        <f t="shared" si="47"/>
        <v>6.95716785159739E-3</v>
      </c>
      <c r="K872" s="6">
        <f t="shared" si="47"/>
        <v>6.4742546842786464E-3</v>
      </c>
    </row>
    <row r="873" spans="1:11">
      <c r="A873" s="13">
        <v>45433</v>
      </c>
      <c r="B873">
        <v>135.255</v>
      </c>
      <c r="C873">
        <v>140.9573</v>
      </c>
      <c r="D873">
        <v>32.328200000000002</v>
      </c>
      <c r="E873">
        <v>21187.65</v>
      </c>
      <c r="G873" s="13">
        <v>45433</v>
      </c>
      <c r="H873" s="6">
        <f t="shared" si="45"/>
        <v>4.4259945491946784E-3</v>
      </c>
      <c r="I873" s="6">
        <f t="shared" si="46"/>
        <v>2.8322585785918175E-3</v>
      </c>
      <c r="J873" s="6">
        <f t="shared" si="47"/>
        <v>1.9437559520431025E-2</v>
      </c>
      <c r="K873" s="6">
        <f t="shared" si="47"/>
        <v>5.8439415985627186E-3</v>
      </c>
    </row>
    <row r="874" spans="1:11">
      <c r="A874" s="13">
        <v>45434</v>
      </c>
      <c r="B874">
        <v>135.327</v>
      </c>
      <c r="C874">
        <v>141.26089999999999</v>
      </c>
      <c r="D874">
        <v>32.571899999999999</v>
      </c>
      <c r="E874">
        <v>21237.75</v>
      </c>
      <c r="G874" s="13">
        <v>45434</v>
      </c>
      <c r="H874" s="6">
        <f t="shared" si="45"/>
        <v>5.3232782521894784E-4</v>
      </c>
      <c r="I874" s="6">
        <f t="shared" si="46"/>
        <v>2.1538437526824605E-3</v>
      </c>
      <c r="J874" s="6">
        <f t="shared" si="47"/>
        <v>7.5383102059500828E-3</v>
      </c>
      <c r="K874" s="6">
        <f t="shared" si="47"/>
        <v>2.3645850294864434E-3</v>
      </c>
    </row>
    <row r="875" spans="1:11">
      <c r="A875" s="13">
        <v>45435</v>
      </c>
      <c r="B875">
        <v>136.614</v>
      </c>
      <c r="C875" s="1">
        <v>141.55304999999998</v>
      </c>
      <c r="D875">
        <v>32.810299999999998</v>
      </c>
      <c r="E875">
        <v>21489.55</v>
      </c>
      <c r="G875" s="13">
        <v>45435</v>
      </c>
      <c r="H875" s="6">
        <f t="shared" si="45"/>
        <v>9.5102972799219199E-3</v>
      </c>
      <c r="I875" s="6">
        <f t="shared" si="46"/>
        <v>2.0681589880851003E-3</v>
      </c>
      <c r="J875" s="6">
        <f t="shared" si="47"/>
        <v>7.3191923099358291E-3</v>
      </c>
      <c r="K875" s="6">
        <f t="shared" si="47"/>
        <v>1.185624654212436E-2</v>
      </c>
    </row>
    <row r="876" spans="1:11">
      <c r="A876" s="13">
        <v>45436</v>
      </c>
      <c r="B876">
        <v>136.911</v>
      </c>
      <c r="C876">
        <v>141.84520000000001</v>
      </c>
      <c r="D876">
        <v>32.968200000000003</v>
      </c>
      <c r="E876">
        <v>21483.75</v>
      </c>
      <c r="G876" s="13">
        <v>45436</v>
      </c>
      <c r="H876" s="6">
        <f t="shared" si="45"/>
        <v>2.1740085203565407E-3</v>
      </c>
      <c r="I876" s="6">
        <f t="shared" si="46"/>
        <v>2.0638905343264291E-3</v>
      </c>
      <c r="J876" s="6">
        <f t="shared" si="47"/>
        <v>4.8125131437386504E-3</v>
      </c>
      <c r="K876" s="6">
        <f t="shared" si="47"/>
        <v>-2.6989862514570362E-4</v>
      </c>
    </row>
    <row r="877" spans="1:11">
      <c r="A877" s="13">
        <v>45439</v>
      </c>
      <c r="B877">
        <v>137.11000000000001</v>
      </c>
      <c r="C877">
        <v>142.05459999999999</v>
      </c>
      <c r="D877">
        <v>33.0199</v>
      </c>
      <c r="E877">
        <v>21493</v>
      </c>
      <c r="G877" s="13">
        <v>45439</v>
      </c>
      <c r="H877" s="6">
        <f t="shared" si="45"/>
        <v>1.4534989883940863E-3</v>
      </c>
      <c r="I877" s="6">
        <f t="shared" si="46"/>
        <v>1.4762572156123976E-3</v>
      </c>
      <c r="J877" s="6">
        <f t="shared" si="47"/>
        <v>1.5681778198384233E-3</v>
      </c>
      <c r="K877" s="6">
        <f t="shared" si="47"/>
        <v>4.3055797986846223E-4</v>
      </c>
    </row>
    <row r="878" spans="1:11">
      <c r="A878" s="13">
        <v>45440</v>
      </c>
      <c r="B878">
        <v>136.41900000000001</v>
      </c>
      <c r="C878">
        <v>141.88030000000001</v>
      </c>
      <c r="D878">
        <v>32.876199999999997</v>
      </c>
      <c r="E878">
        <v>21387.35</v>
      </c>
      <c r="G878" s="13">
        <v>45440</v>
      </c>
      <c r="H878" s="6">
        <f t="shared" si="45"/>
        <v>-5.0397491065568012E-3</v>
      </c>
      <c r="I878" s="6">
        <f t="shared" si="46"/>
        <v>-1.2269930012824837E-3</v>
      </c>
      <c r="J878" s="6">
        <f t="shared" si="47"/>
        <v>-4.3519211142372116E-3</v>
      </c>
      <c r="K878" s="6">
        <f t="shared" si="47"/>
        <v>-4.9155539012702976E-3</v>
      </c>
    </row>
    <row r="879" spans="1:11">
      <c r="A879" s="13">
        <v>45441</v>
      </c>
      <c r="B879">
        <v>136.09100000000001</v>
      </c>
      <c r="C879">
        <v>141.65649999999999</v>
      </c>
      <c r="D879">
        <v>32.763199999999998</v>
      </c>
      <c r="E879">
        <v>21256.3</v>
      </c>
      <c r="G879" s="13">
        <v>45441</v>
      </c>
      <c r="H879" s="6">
        <f t="shared" si="45"/>
        <v>-2.4043571643246331E-3</v>
      </c>
      <c r="I879" s="6">
        <f t="shared" si="46"/>
        <v>-1.5773860077826773E-3</v>
      </c>
      <c r="J879" s="6">
        <f t="shared" si="47"/>
        <v>-3.4371368953832748E-3</v>
      </c>
      <c r="K879" s="6">
        <f t="shared" si="47"/>
        <v>-6.1274538453804928E-3</v>
      </c>
    </row>
    <row r="880" spans="1:11">
      <c r="A880" s="13">
        <v>45442</v>
      </c>
      <c r="B880">
        <v>134.619</v>
      </c>
      <c r="C880">
        <v>141.42169999999999</v>
      </c>
      <c r="D880">
        <v>32.392400000000002</v>
      </c>
      <c r="E880">
        <v>21038.55</v>
      </c>
      <c r="G880" s="13">
        <v>45442</v>
      </c>
      <c r="H880" s="6">
        <f t="shared" si="45"/>
        <v>-1.08162920398851E-2</v>
      </c>
      <c r="I880" s="6">
        <f t="shared" si="46"/>
        <v>-1.6575307169103271E-3</v>
      </c>
      <c r="J880" s="6">
        <f t="shared" si="47"/>
        <v>-1.1317575816769954E-2</v>
      </c>
      <c r="K880" s="6">
        <f t="shared" si="47"/>
        <v>-1.0244021772368717E-2</v>
      </c>
    </row>
    <row r="881" spans="1:11">
      <c r="A881" s="13">
        <v>45443</v>
      </c>
      <c r="B881">
        <v>135.02600000000001</v>
      </c>
      <c r="C881">
        <v>141.45750000000001</v>
      </c>
      <c r="D881">
        <v>32.6479</v>
      </c>
      <c r="E881">
        <v>21103.3</v>
      </c>
      <c r="G881" s="13">
        <v>45443</v>
      </c>
      <c r="H881" s="6">
        <f t="shared" si="45"/>
        <v>3.0233473729563975E-3</v>
      </c>
      <c r="I881" s="6">
        <f t="shared" si="46"/>
        <v>2.5314361233119698E-4</v>
      </c>
      <c r="J881" s="6">
        <f t="shared" si="47"/>
        <v>7.8876526592657203E-3</v>
      </c>
      <c r="K881" s="6">
        <f t="shared" si="47"/>
        <v>3.0776835856083373E-3</v>
      </c>
    </row>
    <row r="882" spans="1:11">
      <c r="A882" s="13">
        <v>45446</v>
      </c>
      <c r="B882">
        <v>138.36199999999999</v>
      </c>
      <c r="C882">
        <v>143.39599999999999</v>
      </c>
      <c r="D882">
        <v>33.726599999999998</v>
      </c>
      <c r="E882">
        <v>21797.4</v>
      </c>
      <c r="G882" s="13">
        <v>45446</v>
      </c>
      <c r="H882" s="6">
        <f t="shared" si="45"/>
        <v>2.4706352850561997E-2</v>
      </c>
      <c r="I882" s="6">
        <f t="shared" si="46"/>
        <v>1.3703762614212689E-2</v>
      </c>
      <c r="J882" s="6">
        <f t="shared" si="47"/>
        <v>3.3040409949797622E-2</v>
      </c>
      <c r="K882" s="6">
        <f t="shared" si="47"/>
        <v>3.2890590571142964E-2</v>
      </c>
    </row>
    <row r="883" spans="1:11">
      <c r="A883" s="13">
        <v>45447</v>
      </c>
      <c r="B883">
        <v>129.11699999999999</v>
      </c>
      <c r="C883">
        <v>139.88239999999999</v>
      </c>
      <c r="D883">
        <v>31.8386</v>
      </c>
      <c r="E883">
        <v>20323.849999999999</v>
      </c>
      <c r="G883" s="13">
        <v>45447</v>
      </c>
      <c r="H883" s="6">
        <f t="shared" si="45"/>
        <v>-6.6817478787528417E-2</v>
      </c>
      <c r="I883" s="6">
        <f t="shared" si="46"/>
        <v>-2.450277553069824E-2</v>
      </c>
      <c r="J883" s="6">
        <f t="shared" si="47"/>
        <v>-5.5979553230980805E-2</v>
      </c>
      <c r="K883" s="6">
        <f t="shared" si="47"/>
        <v>-6.760209933294814E-2</v>
      </c>
    </row>
    <row r="884" spans="1:11">
      <c r="A884" s="13">
        <v>45448</v>
      </c>
      <c r="B884">
        <v>133.512</v>
      </c>
      <c r="C884">
        <v>141.22730000000001</v>
      </c>
      <c r="D884">
        <v>32.779400000000003</v>
      </c>
      <c r="E884">
        <v>21054.400000000001</v>
      </c>
      <c r="G884" s="13">
        <v>45448</v>
      </c>
      <c r="H884" s="6">
        <f t="shared" si="45"/>
        <v>3.4038894955737975E-2</v>
      </c>
      <c r="I884" s="6">
        <f t="shared" si="46"/>
        <v>9.6145047554232477E-3</v>
      </c>
      <c r="J884" s="6">
        <f t="shared" si="47"/>
        <v>2.954903796021191E-2</v>
      </c>
      <c r="K884" s="6">
        <f t="shared" si="47"/>
        <v>3.594545324827747E-2</v>
      </c>
    </row>
    <row r="885" spans="1:11">
      <c r="A885" s="13">
        <v>45449</v>
      </c>
      <c r="B885">
        <v>135.73099999999999</v>
      </c>
      <c r="C885">
        <v>142.09379999999999</v>
      </c>
      <c r="D885">
        <v>33.518700000000003</v>
      </c>
      <c r="E885">
        <v>21365</v>
      </c>
      <c r="G885" s="13">
        <v>45449</v>
      </c>
      <c r="H885" s="6">
        <f t="shared" si="45"/>
        <v>1.6620228893282851E-2</v>
      </c>
      <c r="I885" s="6">
        <f t="shared" si="46"/>
        <v>6.1354992979401057E-3</v>
      </c>
      <c r="J885" s="6">
        <f t="shared" si="47"/>
        <v>2.2553799032319022E-2</v>
      </c>
      <c r="K885" s="6">
        <f t="shared" si="47"/>
        <v>1.4752260810091844E-2</v>
      </c>
    </row>
    <row r="886" spans="1:11">
      <c r="A886" s="13">
        <v>45450</v>
      </c>
      <c r="B886">
        <v>137.953</v>
      </c>
      <c r="C886">
        <v>142.8494</v>
      </c>
      <c r="D886">
        <v>33.874600000000001</v>
      </c>
      <c r="E886">
        <v>21764.15</v>
      </c>
      <c r="G886" s="13">
        <v>45450</v>
      </c>
      <c r="H886" s="6">
        <f t="shared" si="45"/>
        <v>1.6370615408418221E-2</v>
      </c>
      <c r="I886" s="6">
        <f t="shared" si="46"/>
        <v>5.3176141393924681E-3</v>
      </c>
      <c r="J886" s="6">
        <f t="shared" si="47"/>
        <v>1.0617953560251303E-2</v>
      </c>
      <c r="K886" s="6">
        <f t="shared" si="47"/>
        <v>1.8682424526094144E-2</v>
      </c>
    </row>
    <row r="887" spans="1:11">
      <c r="A887" s="13">
        <v>45453</v>
      </c>
      <c r="B887">
        <v>138.51599999999999</v>
      </c>
      <c r="C887">
        <v>143.16040000000001</v>
      </c>
      <c r="D887">
        <v>33.776600000000002</v>
      </c>
      <c r="E887">
        <v>21808.25</v>
      </c>
      <c r="G887" s="13">
        <v>45453</v>
      </c>
      <c r="H887" s="6">
        <f t="shared" si="45"/>
        <v>4.0811000848113288E-3</v>
      </c>
      <c r="I887" s="6">
        <f t="shared" si="46"/>
        <v>2.1771179997955858E-3</v>
      </c>
      <c r="J887" s="6">
        <f t="shared" si="47"/>
        <v>-2.893023091047553E-3</v>
      </c>
      <c r="K887" s="6">
        <f t="shared" si="47"/>
        <v>2.0262679681952722E-3</v>
      </c>
    </row>
    <row r="888" spans="1:11">
      <c r="A888" s="13">
        <v>45454</v>
      </c>
      <c r="B888">
        <v>138.87100000000001</v>
      </c>
      <c r="C888">
        <v>143.39699999999999</v>
      </c>
      <c r="D888">
        <v>33.839300000000001</v>
      </c>
      <c r="E888">
        <v>21852</v>
      </c>
      <c r="G888" s="13">
        <v>45454</v>
      </c>
      <c r="H888" s="6">
        <f t="shared" si="45"/>
        <v>2.5628808224322785E-3</v>
      </c>
      <c r="I888" s="6">
        <f t="shared" si="46"/>
        <v>1.6526916661310231E-3</v>
      </c>
      <c r="J888" s="6">
        <f t="shared" si="47"/>
        <v>1.8563147267633973E-3</v>
      </c>
      <c r="K888" s="6">
        <f t="shared" si="47"/>
        <v>2.0061215365745344E-3</v>
      </c>
    </row>
    <row r="889" spans="1:11">
      <c r="A889" s="13">
        <v>45455</v>
      </c>
      <c r="B889">
        <v>139.63900000000001</v>
      </c>
      <c r="C889">
        <v>143.6474</v>
      </c>
      <c r="D889">
        <v>33.813800000000001</v>
      </c>
      <c r="E889">
        <v>21960.95</v>
      </c>
      <c r="G889" s="13">
        <v>45455</v>
      </c>
      <c r="H889" s="6">
        <f t="shared" si="45"/>
        <v>5.5303123042247382E-3</v>
      </c>
      <c r="I889" s="6">
        <f t="shared" si="46"/>
        <v>1.7462011060205285E-3</v>
      </c>
      <c r="J889" s="6">
        <f t="shared" si="47"/>
        <v>-7.5356168715079441E-4</v>
      </c>
      <c r="K889" s="6">
        <f t="shared" si="47"/>
        <v>4.9858136555007704E-3</v>
      </c>
    </row>
    <row r="890" spans="1:11">
      <c r="A890" s="13">
        <v>45456</v>
      </c>
      <c r="B890">
        <v>140.43</v>
      </c>
      <c r="C890">
        <v>143.69239999999999</v>
      </c>
      <c r="D890">
        <v>34.0383</v>
      </c>
      <c r="E890">
        <v>22074.3</v>
      </c>
      <c r="G890" s="13">
        <v>45456</v>
      </c>
      <c r="H890" s="6">
        <f t="shared" si="45"/>
        <v>5.66460659271395E-3</v>
      </c>
      <c r="I890" s="6">
        <f t="shared" si="46"/>
        <v>3.1326706922629732E-4</v>
      </c>
      <c r="J890" s="6">
        <f t="shared" si="47"/>
        <v>6.6393011137464431E-3</v>
      </c>
      <c r="K890" s="6">
        <f t="shared" si="47"/>
        <v>5.1614342731074458E-3</v>
      </c>
    </row>
    <row r="891" spans="1:11">
      <c r="A891" s="13">
        <v>45457</v>
      </c>
      <c r="B891">
        <v>141.31200000000001</v>
      </c>
      <c r="C891">
        <v>143.97909999999999</v>
      </c>
      <c r="D891">
        <v>34.122300000000003</v>
      </c>
      <c r="E891">
        <v>22214.3</v>
      </c>
      <c r="G891" s="13">
        <v>45457</v>
      </c>
      <c r="H891" s="6">
        <f t="shared" si="45"/>
        <v>6.2807092501602213E-3</v>
      </c>
      <c r="I891" s="6">
        <f t="shared" si="46"/>
        <v>1.9952342643034804E-3</v>
      </c>
      <c r="J891" s="6">
        <f t="shared" si="47"/>
        <v>2.4678083218023783E-3</v>
      </c>
      <c r="K891" s="6">
        <f t="shared" si="47"/>
        <v>6.3422169672424644E-3</v>
      </c>
    </row>
    <row r="892" spans="1:11">
      <c r="A892" s="13">
        <v>45461</v>
      </c>
      <c r="B892">
        <v>141.804</v>
      </c>
      <c r="C892">
        <v>144.22540000000001</v>
      </c>
      <c r="D892">
        <v>34.174100000000003</v>
      </c>
      <c r="E892">
        <v>22329.599999999999</v>
      </c>
      <c r="G892" s="13">
        <v>45461</v>
      </c>
      <c r="H892" s="6">
        <f t="shared" si="45"/>
        <v>3.4816576086955653E-3</v>
      </c>
      <c r="I892" s="6">
        <f t="shared" si="46"/>
        <v>1.7106649506770655E-3</v>
      </c>
      <c r="J892" s="6">
        <f t="shared" si="47"/>
        <v>1.518068828888941E-3</v>
      </c>
      <c r="K892" s="6">
        <f t="shared" si="47"/>
        <v>5.1903503599033396E-3</v>
      </c>
    </row>
    <row r="893" spans="1:11">
      <c r="A893" s="13">
        <v>45462</v>
      </c>
      <c r="B893">
        <v>141.34899999999999</v>
      </c>
      <c r="C893">
        <v>144.1396</v>
      </c>
      <c r="D893">
        <v>33.811300000000003</v>
      </c>
      <c r="E893">
        <v>22224.9</v>
      </c>
      <c r="G893" s="13">
        <v>45462</v>
      </c>
      <c r="H893" s="6">
        <f t="shared" si="45"/>
        <v>-3.2086541987532691E-3</v>
      </c>
      <c r="I893" s="6">
        <f t="shared" si="46"/>
        <v>-5.9490214622393012E-4</v>
      </c>
      <c r="J893" s="6">
        <f t="shared" si="47"/>
        <v>-1.0616226908682358E-2</v>
      </c>
      <c r="K893" s="6">
        <f t="shared" si="47"/>
        <v>-4.6888435081684499E-3</v>
      </c>
    </row>
    <row r="894" spans="1:11">
      <c r="A894" s="13">
        <v>45463</v>
      </c>
      <c r="B894">
        <v>142.03100000000001</v>
      </c>
      <c r="C894">
        <v>144.1534</v>
      </c>
      <c r="D894">
        <v>33.866500000000002</v>
      </c>
      <c r="E894">
        <v>22305.1</v>
      </c>
      <c r="G894" s="13">
        <v>45463</v>
      </c>
      <c r="H894" s="6">
        <f t="shared" si="45"/>
        <v>4.8249368584143415E-3</v>
      </c>
      <c r="I894" s="6">
        <f t="shared" si="46"/>
        <v>9.5740518219811221E-5</v>
      </c>
      <c r="J894" s="6">
        <f t="shared" si="47"/>
        <v>1.6325902878622234E-3</v>
      </c>
      <c r="K894" s="6">
        <f t="shared" si="47"/>
        <v>3.6085651678972042E-3</v>
      </c>
    </row>
    <row r="895" spans="1:11">
      <c r="A895" s="13">
        <v>45464</v>
      </c>
      <c r="B895">
        <v>142.01</v>
      </c>
      <c r="C895">
        <v>144.1602</v>
      </c>
      <c r="D895">
        <v>33.581099999999999</v>
      </c>
      <c r="E895">
        <v>22236.2</v>
      </c>
      <c r="G895" s="13">
        <v>45464</v>
      </c>
      <c r="H895" s="6">
        <f t="shared" si="45"/>
        <v>-1.4785504572956132E-4</v>
      </c>
      <c r="I895" s="6">
        <f t="shared" si="46"/>
        <v>4.7171970969817067E-5</v>
      </c>
      <c r="J895" s="6">
        <f t="shared" si="47"/>
        <v>-8.4272068268053113E-3</v>
      </c>
      <c r="K895" s="6">
        <f t="shared" si="47"/>
        <v>-3.0889796503937861E-3</v>
      </c>
    </row>
    <row r="896" spans="1:11">
      <c r="A896" s="13">
        <v>45467</v>
      </c>
      <c r="B896">
        <v>142.55099999999999</v>
      </c>
      <c r="C896">
        <v>144.23230000000001</v>
      </c>
      <c r="D896">
        <v>33.5184</v>
      </c>
      <c r="E896">
        <v>22289.1</v>
      </c>
      <c r="G896" s="13">
        <v>45467</v>
      </c>
      <c r="H896" s="6">
        <f t="shared" si="45"/>
        <v>3.8095908738819961E-3</v>
      </c>
      <c r="I896" s="6">
        <f t="shared" si="46"/>
        <v>5.001380408740097E-4</v>
      </c>
      <c r="J896" s="6">
        <f t="shared" si="47"/>
        <v>-1.8671216845189686E-3</v>
      </c>
      <c r="K896" s="6">
        <f t="shared" si="47"/>
        <v>2.379003606731267E-3</v>
      </c>
    </row>
    <row r="897" spans="1:11">
      <c r="A897" s="13">
        <v>45468</v>
      </c>
      <c r="B897">
        <v>143.13200000000001</v>
      </c>
      <c r="C897">
        <v>144.19820000000001</v>
      </c>
      <c r="D897">
        <v>33.662399999999998</v>
      </c>
      <c r="E897">
        <v>22370.65</v>
      </c>
      <c r="G897" s="13">
        <v>45468</v>
      </c>
      <c r="H897" s="6">
        <f t="shared" si="45"/>
        <v>4.075734298601974E-3</v>
      </c>
      <c r="I897" s="6">
        <f t="shared" si="46"/>
        <v>-2.3642415741820244E-4</v>
      </c>
      <c r="J897" s="6">
        <f t="shared" si="47"/>
        <v>4.2961477874838838E-3</v>
      </c>
      <c r="K897" s="6">
        <f t="shared" si="47"/>
        <v>3.6587390249047669E-3</v>
      </c>
    </row>
    <row r="898" spans="1:11">
      <c r="A898" s="13">
        <v>45469</v>
      </c>
      <c r="B898">
        <v>143.38</v>
      </c>
      <c r="C898">
        <v>144.36019999999999</v>
      </c>
      <c r="D898">
        <v>33.831099999999999</v>
      </c>
      <c r="E898">
        <v>22436.799999999999</v>
      </c>
      <c r="G898" s="13">
        <v>45469</v>
      </c>
      <c r="H898" s="6">
        <f t="shared" si="45"/>
        <v>1.7326663499426243E-3</v>
      </c>
      <c r="I898" s="6">
        <f t="shared" si="46"/>
        <v>1.1234536908226733E-3</v>
      </c>
      <c r="J898" s="6">
        <f t="shared" si="47"/>
        <v>5.0115262132230942E-3</v>
      </c>
      <c r="K898" s="6">
        <f t="shared" si="47"/>
        <v>2.9569994613476425E-3</v>
      </c>
    </row>
    <row r="899" spans="1:11">
      <c r="A899" s="13">
        <v>45470</v>
      </c>
      <c r="B899">
        <v>143.78100000000001</v>
      </c>
      <c r="C899">
        <v>144.4975</v>
      </c>
      <c r="D899">
        <v>33.971400000000003</v>
      </c>
      <c r="E899">
        <v>22537.4</v>
      </c>
      <c r="G899" s="13">
        <v>45470</v>
      </c>
      <c r="H899" s="6">
        <f t="shared" si="45"/>
        <v>2.7967638443298082E-3</v>
      </c>
      <c r="I899" s="6">
        <f t="shared" si="46"/>
        <v>9.510931683387458E-4</v>
      </c>
      <c r="J899" s="6">
        <f t="shared" si="47"/>
        <v>4.1470717771519006E-3</v>
      </c>
      <c r="K899" s="6">
        <f t="shared" si="47"/>
        <v>4.4837053412252192E-3</v>
      </c>
    </row>
    <row r="900" spans="1:11">
      <c r="A900" s="13">
        <v>45471</v>
      </c>
      <c r="B900">
        <v>144.06899999999999</v>
      </c>
      <c r="C900">
        <v>144.40539999999999</v>
      </c>
      <c r="D900">
        <v>34.086100000000002</v>
      </c>
      <c r="E900">
        <v>22559.7</v>
      </c>
      <c r="G900" s="13">
        <v>45471</v>
      </c>
      <c r="H900" s="6">
        <f t="shared" si="45"/>
        <v>2.0030462995805909E-3</v>
      </c>
      <c r="I900" s="6">
        <f t="shared" si="46"/>
        <v>-6.3738126957224583E-4</v>
      </c>
      <c r="J900" s="6">
        <f t="shared" si="47"/>
        <v>3.376369534372925E-3</v>
      </c>
      <c r="K900" s="6">
        <f t="shared" si="47"/>
        <v>9.8946639807606651E-4</v>
      </c>
    </row>
    <row r="901" spans="1:11">
      <c r="A901" s="13">
        <v>45474</v>
      </c>
      <c r="B901">
        <v>145.63999999999999</v>
      </c>
      <c r="C901">
        <v>144.75049999999999</v>
      </c>
      <c r="D901">
        <v>34.274000000000001</v>
      </c>
      <c r="E901">
        <v>22727.599999999999</v>
      </c>
      <c r="G901" s="13">
        <v>45474</v>
      </c>
      <c r="H901" s="6">
        <f t="shared" si="45"/>
        <v>1.0904497150670878E-2</v>
      </c>
      <c r="I901" s="6">
        <f t="shared" si="46"/>
        <v>2.3897998274302612E-3</v>
      </c>
      <c r="J901" s="6">
        <f t="shared" si="47"/>
        <v>5.5125109648801462E-3</v>
      </c>
      <c r="K901" s="6">
        <f t="shared" si="47"/>
        <v>7.44247485560523E-3</v>
      </c>
    </row>
    <row r="902" spans="1:11">
      <c r="A902" s="13">
        <v>45475</v>
      </c>
      <c r="B902">
        <v>145.43799999999999</v>
      </c>
      <c r="C902">
        <v>144.6371</v>
      </c>
      <c r="D902">
        <v>34.212499999999999</v>
      </c>
      <c r="E902">
        <v>22677.8</v>
      </c>
      <c r="G902" s="13">
        <v>45475</v>
      </c>
      <c r="H902" s="6">
        <f t="shared" si="45"/>
        <v>-1.386981598461956E-3</v>
      </c>
      <c r="I902" s="6">
        <f t="shared" si="46"/>
        <v>-7.8341698301553908E-4</v>
      </c>
      <c r="J902" s="6">
        <f t="shared" si="47"/>
        <v>-1.7943630740503425E-3</v>
      </c>
      <c r="K902" s="6">
        <f t="shared" si="47"/>
        <v>-2.1911684471743742E-3</v>
      </c>
    </row>
    <row r="903" spans="1:11">
      <c r="A903" s="13">
        <v>45476</v>
      </c>
      <c r="B903">
        <v>146.41999999999999</v>
      </c>
      <c r="C903">
        <v>145.0061</v>
      </c>
      <c r="D903">
        <v>34.4131</v>
      </c>
      <c r="E903">
        <v>22851.200000000001</v>
      </c>
      <c r="G903" s="13">
        <v>45476</v>
      </c>
      <c r="H903" s="6">
        <f t="shared" ref="H903:H966" si="48">B903/B902 -1</f>
        <v>6.7520180420523879E-3</v>
      </c>
      <c r="I903" s="6">
        <f t="shared" ref="I903:I966" si="49">C903/C902 -1</f>
        <v>2.551212655674151E-3</v>
      </c>
      <c r="J903" s="6">
        <f t="shared" ref="J903:K966" si="50">D903/D902 -1</f>
        <v>5.8633540372672321E-3</v>
      </c>
      <c r="K903" s="6">
        <f t="shared" si="50"/>
        <v>7.6462443446896344E-3</v>
      </c>
    </row>
    <row r="904" spans="1:11">
      <c r="A904" s="13">
        <v>45477</v>
      </c>
      <c r="B904">
        <v>146.80000000000001</v>
      </c>
      <c r="C904">
        <v>144.9879</v>
      </c>
      <c r="D904">
        <v>34.570500000000003</v>
      </c>
      <c r="E904">
        <v>22914.2</v>
      </c>
      <c r="G904" s="13">
        <v>45477</v>
      </c>
      <c r="H904" s="6">
        <f t="shared" si="48"/>
        <v>2.5952738696901623E-3</v>
      </c>
      <c r="I904" s="6">
        <f t="shared" si="49"/>
        <v>-1.2551196122101427E-4</v>
      </c>
      <c r="J904" s="6">
        <f t="shared" si="50"/>
        <v>4.5738396134031856E-3</v>
      </c>
      <c r="K904" s="6">
        <f t="shared" si="50"/>
        <v>2.7569668113709422E-3</v>
      </c>
    </row>
    <row r="905" spans="1:11">
      <c r="A905" s="13">
        <v>45478</v>
      </c>
      <c r="B905">
        <v>147.55699999999999</v>
      </c>
      <c r="C905">
        <v>145.1036</v>
      </c>
      <c r="D905">
        <v>34.868899999999996</v>
      </c>
      <c r="E905">
        <v>22987.65</v>
      </c>
      <c r="G905" s="13">
        <v>45478</v>
      </c>
      <c r="H905" s="6">
        <f t="shared" si="48"/>
        <v>5.1566757493186621E-3</v>
      </c>
      <c r="I905" s="6">
        <f t="shared" si="49"/>
        <v>7.979976260088506E-4</v>
      </c>
      <c r="J905" s="6">
        <f t="shared" si="50"/>
        <v>8.6316368001617683E-3</v>
      </c>
      <c r="K905" s="6">
        <f t="shared" si="50"/>
        <v>3.2054359305584423E-3</v>
      </c>
    </row>
    <row r="906" spans="1:11">
      <c r="A906" s="13">
        <v>45481</v>
      </c>
      <c r="B906">
        <v>147.815</v>
      </c>
      <c r="C906">
        <v>145.0745</v>
      </c>
      <c r="D906">
        <v>34.895800000000001</v>
      </c>
      <c r="E906">
        <v>22971.15</v>
      </c>
      <c r="G906" s="13">
        <v>45481</v>
      </c>
      <c r="H906" s="6">
        <f t="shared" si="48"/>
        <v>1.7484768597897382E-3</v>
      </c>
      <c r="I906" s="6">
        <f t="shared" si="49"/>
        <v>-2.005463682499542E-4</v>
      </c>
      <c r="J906" s="6">
        <f t="shared" si="50"/>
        <v>7.7146110143999636E-4</v>
      </c>
      <c r="K906" s="6">
        <f t="shared" si="50"/>
        <v>-7.1777671923833886E-4</v>
      </c>
    </row>
    <row r="907" spans="1:11">
      <c r="A907" s="13">
        <v>45482</v>
      </c>
      <c r="B907">
        <v>148.49299999999999</v>
      </c>
      <c r="C907">
        <v>145.34030000000001</v>
      </c>
      <c r="D907">
        <v>35.120399999999997</v>
      </c>
      <c r="E907">
        <v>23067.35</v>
      </c>
      <c r="G907" s="13">
        <v>45482</v>
      </c>
      <c r="H907" s="6">
        <f t="shared" si="48"/>
        <v>4.5868145993301912E-3</v>
      </c>
      <c r="I907" s="6">
        <f t="shared" si="49"/>
        <v>1.8321620960266571E-3</v>
      </c>
      <c r="J907" s="6">
        <f t="shared" si="50"/>
        <v>6.4363046555744319E-3</v>
      </c>
      <c r="K907" s="6">
        <f t="shared" si="50"/>
        <v>4.1878617309101251E-3</v>
      </c>
    </row>
    <row r="908" spans="1:11">
      <c r="A908" s="13">
        <v>45483</v>
      </c>
      <c r="B908">
        <v>148.03200000000001</v>
      </c>
      <c r="C908">
        <v>145.37729999999999</v>
      </c>
      <c r="D908">
        <v>35.392099999999999</v>
      </c>
      <c r="E908">
        <v>22977.65</v>
      </c>
      <c r="G908" s="13">
        <v>45483</v>
      </c>
      <c r="H908" s="6">
        <f t="shared" si="48"/>
        <v>-3.1045234455495674E-3</v>
      </c>
      <c r="I908" s="6">
        <f t="shared" si="49"/>
        <v>2.5457495271430375E-4</v>
      </c>
      <c r="J908" s="6">
        <f t="shared" si="50"/>
        <v>7.7362444619082371E-3</v>
      </c>
      <c r="K908" s="6">
        <f t="shared" si="50"/>
        <v>-3.8886131263451418E-3</v>
      </c>
    </row>
    <row r="909" spans="1:11">
      <c r="A909" s="13">
        <v>45484</v>
      </c>
      <c r="B909">
        <v>148.58199999999999</v>
      </c>
      <c r="C909">
        <v>145.4992</v>
      </c>
      <c r="D909">
        <v>35.354500000000002</v>
      </c>
      <c r="E909">
        <v>23005.25</v>
      </c>
      <c r="G909" s="13">
        <v>45484</v>
      </c>
      <c r="H909" s="6">
        <f t="shared" si="48"/>
        <v>3.7154128837006972E-3</v>
      </c>
      <c r="I909" s="6">
        <f t="shared" si="49"/>
        <v>8.3850780004857128E-4</v>
      </c>
      <c r="J909" s="6">
        <f t="shared" si="50"/>
        <v>-1.0623839783453493E-3</v>
      </c>
      <c r="K909" s="6">
        <f t="shared" si="50"/>
        <v>1.2011672211909019E-3</v>
      </c>
    </row>
    <row r="910" spans="1:11">
      <c r="A910" s="13">
        <v>45485</v>
      </c>
      <c r="B910">
        <v>149.25200000000001</v>
      </c>
      <c r="C910">
        <v>145.43279999999999</v>
      </c>
      <c r="D910">
        <v>35.343899999999998</v>
      </c>
      <c r="E910">
        <v>23095.45</v>
      </c>
      <c r="G910" s="13">
        <v>45485</v>
      </c>
      <c r="H910" s="6">
        <f t="shared" si="48"/>
        <v>4.509294530966157E-3</v>
      </c>
      <c r="I910" s="6">
        <f t="shared" si="49"/>
        <v>-4.5635989751158235E-4</v>
      </c>
      <c r="J910" s="6">
        <f t="shared" si="50"/>
        <v>-2.9982039061515753E-4</v>
      </c>
      <c r="K910" s="6">
        <f t="shared" si="50"/>
        <v>3.9208441551386031E-3</v>
      </c>
    </row>
    <row r="911" spans="1:11">
      <c r="A911" s="13">
        <v>45488</v>
      </c>
      <c r="B911">
        <v>150.05199999999999</v>
      </c>
      <c r="C911">
        <v>145.69040000000001</v>
      </c>
      <c r="D911">
        <v>35.650300000000001</v>
      </c>
      <c r="E911">
        <v>23209.85</v>
      </c>
      <c r="G911" s="13">
        <v>45488</v>
      </c>
      <c r="H911" s="6">
        <f t="shared" si="48"/>
        <v>5.3600621767211365E-3</v>
      </c>
      <c r="I911" s="6">
        <f t="shared" si="49"/>
        <v>1.7712648040884016E-3</v>
      </c>
      <c r="J911" s="6">
        <f t="shared" si="50"/>
        <v>8.6691055599410483E-3</v>
      </c>
      <c r="K911" s="6">
        <f t="shared" si="50"/>
        <v>4.9533566135320228E-3</v>
      </c>
    </row>
    <row r="912" spans="1:11">
      <c r="A912" s="13">
        <v>45489</v>
      </c>
      <c r="B912">
        <v>150.017</v>
      </c>
      <c r="C912">
        <v>145.864</v>
      </c>
      <c r="D912">
        <v>35.8613</v>
      </c>
      <c r="E912">
        <v>23204.25</v>
      </c>
      <c r="G912" s="13">
        <v>45489</v>
      </c>
      <c r="H912" s="6">
        <f t="shared" si="48"/>
        <v>-2.3325247247618641E-4</v>
      </c>
      <c r="I912" s="6">
        <f t="shared" si="49"/>
        <v>1.1915678726943657E-3</v>
      </c>
      <c r="J912" s="6">
        <f t="shared" si="50"/>
        <v>5.9186037705152295E-3</v>
      </c>
      <c r="K912" s="6">
        <f t="shared" si="50"/>
        <v>-2.4127687167296852E-4</v>
      </c>
    </row>
    <row r="913" spans="1:11">
      <c r="A913" s="13">
        <v>45491</v>
      </c>
      <c r="B913">
        <v>149.721</v>
      </c>
      <c r="C913">
        <v>145.8468</v>
      </c>
      <c r="D913">
        <v>35.963200000000001</v>
      </c>
      <c r="E913">
        <v>23210.05</v>
      </c>
      <c r="G913" s="13">
        <v>45491</v>
      </c>
      <c r="H913" s="6">
        <f t="shared" si="48"/>
        <v>-1.9731097142323684E-3</v>
      </c>
      <c r="I913" s="6">
        <f t="shared" si="49"/>
        <v>-1.1791806065930555E-4</v>
      </c>
      <c r="J913" s="6">
        <f t="shared" si="50"/>
        <v>2.8415032360791237E-3</v>
      </c>
      <c r="K913" s="6">
        <f t="shared" si="50"/>
        <v>2.4995421097417925E-4</v>
      </c>
    </row>
    <row r="914" spans="1:11">
      <c r="A914" s="13">
        <v>45492</v>
      </c>
      <c r="B914">
        <v>147.47</v>
      </c>
      <c r="C914">
        <v>145.29750000000001</v>
      </c>
      <c r="D914">
        <v>35.675899999999999</v>
      </c>
      <c r="E914">
        <v>22853.599999999999</v>
      </c>
      <c r="G914" s="13">
        <v>45492</v>
      </c>
      <c r="H914" s="6">
        <f t="shared" si="48"/>
        <v>-1.5034631080476424E-2</v>
      </c>
      <c r="I914" s="6">
        <f t="shared" si="49"/>
        <v>-3.7662807823002353E-3</v>
      </c>
      <c r="J914" s="6">
        <f t="shared" si="50"/>
        <v>-7.9887218045113784E-3</v>
      </c>
      <c r="K914" s="6">
        <f t="shared" si="50"/>
        <v>-1.5357571396873326E-2</v>
      </c>
    </row>
    <row r="915" spans="1:11">
      <c r="A915" s="13">
        <v>45495</v>
      </c>
      <c r="B915">
        <v>148.21</v>
      </c>
      <c r="C915">
        <v>145.57919999999999</v>
      </c>
      <c r="D915">
        <v>35.871400000000001</v>
      </c>
      <c r="E915">
        <v>22942.65</v>
      </c>
      <c r="G915" s="13">
        <v>45495</v>
      </c>
      <c r="H915" s="6">
        <f t="shared" si="48"/>
        <v>5.0179697565606585E-3</v>
      </c>
      <c r="I915" s="6">
        <f t="shared" si="49"/>
        <v>1.9387807773703081E-3</v>
      </c>
      <c r="J915" s="6">
        <f t="shared" si="50"/>
        <v>5.4798897855414808E-3</v>
      </c>
      <c r="K915" s="6">
        <f t="shared" si="50"/>
        <v>3.896541463926928E-3</v>
      </c>
    </row>
    <row r="916" spans="1:11">
      <c r="A916" s="13">
        <v>45496</v>
      </c>
      <c r="B916">
        <v>147.97</v>
      </c>
      <c r="C916">
        <v>145.4452</v>
      </c>
      <c r="D916">
        <v>36.182299999999998</v>
      </c>
      <c r="E916">
        <v>22865.200000000001</v>
      </c>
      <c r="G916" s="13">
        <v>45496</v>
      </c>
      <c r="H916" s="6">
        <f t="shared" si="48"/>
        <v>-1.6193239322583874E-3</v>
      </c>
      <c r="I916" s="6">
        <f t="shared" si="49"/>
        <v>-9.2046116478172735E-4</v>
      </c>
      <c r="J916" s="6">
        <f t="shared" si="50"/>
        <v>8.6670718176595773E-3</v>
      </c>
      <c r="K916" s="6">
        <f t="shared" si="50"/>
        <v>-3.3758088102290307E-3</v>
      </c>
    </row>
    <row r="917" spans="1:11">
      <c r="A917" s="13">
        <v>45497</v>
      </c>
      <c r="B917">
        <v>148.798</v>
      </c>
      <c r="C917">
        <v>145.57259999999999</v>
      </c>
      <c r="D917">
        <v>36.636499999999998</v>
      </c>
      <c r="E917">
        <v>22921.45</v>
      </c>
      <c r="G917" s="13">
        <v>45497</v>
      </c>
      <c r="H917" s="6">
        <f t="shared" si="48"/>
        <v>5.5957288639589819E-3</v>
      </c>
      <c r="I917" s="6">
        <f t="shared" si="49"/>
        <v>8.7593127858465181E-4</v>
      </c>
      <c r="J917" s="6">
        <f t="shared" si="50"/>
        <v>1.255309916727243E-2</v>
      </c>
      <c r="K917" s="6">
        <f t="shared" si="50"/>
        <v>2.4600703252104505E-3</v>
      </c>
    </row>
    <row r="918" spans="1:11">
      <c r="A918" s="13">
        <v>45498</v>
      </c>
      <c r="B918">
        <v>148.74100000000001</v>
      </c>
      <c r="C918">
        <v>145.70050000000001</v>
      </c>
      <c r="D918">
        <v>36.757100000000001</v>
      </c>
      <c r="E918">
        <v>22917.25</v>
      </c>
      <c r="G918" s="13">
        <v>45498</v>
      </c>
      <c r="H918" s="6">
        <f t="shared" si="48"/>
        <v>-3.8306966491474803E-4</v>
      </c>
      <c r="I918" s="6">
        <f t="shared" si="49"/>
        <v>8.785994067566083E-4</v>
      </c>
      <c r="J918" s="6">
        <f t="shared" si="50"/>
        <v>3.2917991620380338E-3</v>
      </c>
      <c r="K918" s="6">
        <f t="shared" si="50"/>
        <v>-1.8323448123924724E-4</v>
      </c>
    </row>
    <row r="919" spans="1:11">
      <c r="A919" s="13">
        <v>45499</v>
      </c>
      <c r="B919">
        <v>150.88499999999999</v>
      </c>
      <c r="C919">
        <v>146.32660000000001</v>
      </c>
      <c r="D919">
        <v>37.128999999999998</v>
      </c>
      <c r="E919">
        <v>23292.05</v>
      </c>
      <c r="G919" s="13">
        <v>45499</v>
      </c>
      <c r="H919" s="6">
        <f t="shared" si="48"/>
        <v>1.4414317504924501E-2</v>
      </c>
      <c r="I919" s="6">
        <f t="shared" si="49"/>
        <v>4.2971712519861427E-3</v>
      </c>
      <c r="J919" s="6">
        <f t="shared" si="50"/>
        <v>1.0117773164912247E-2</v>
      </c>
      <c r="K919" s="6">
        <f t="shared" si="50"/>
        <v>1.6354492794728781E-2</v>
      </c>
    </row>
    <row r="920" spans="1:11">
      <c r="A920" s="13">
        <v>45502</v>
      </c>
      <c r="B920">
        <v>151.589</v>
      </c>
      <c r="C920">
        <v>146.43860000000001</v>
      </c>
      <c r="D920">
        <v>37.254800000000003</v>
      </c>
      <c r="E920">
        <v>23394.2</v>
      </c>
      <c r="G920" s="13">
        <v>45502</v>
      </c>
      <c r="H920" s="6">
        <f t="shared" si="48"/>
        <v>4.6658050833416898E-3</v>
      </c>
      <c r="I920" s="6">
        <f t="shared" si="49"/>
        <v>7.6541107358463201E-4</v>
      </c>
      <c r="J920" s="6">
        <f t="shared" si="50"/>
        <v>3.3881871313530265E-3</v>
      </c>
      <c r="K920" s="6">
        <f t="shared" si="50"/>
        <v>4.385616551570326E-3</v>
      </c>
    </row>
    <row r="921" spans="1:11">
      <c r="A921" s="13">
        <v>45503</v>
      </c>
      <c r="B921">
        <v>152.22300000000001</v>
      </c>
      <c r="C921">
        <v>146.4502</v>
      </c>
      <c r="D921">
        <v>37.332799999999999</v>
      </c>
      <c r="E921">
        <v>23440.9</v>
      </c>
      <c r="G921" s="13">
        <v>45503</v>
      </c>
      <c r="H921" s="6">
        <f t="shared" si="48"/>
        <v>4.182361516996691E-3</v>
      </c>
      <c r="I921" s="6">
        <f t="shared" si="49"/>
        <v>7.9214086996071131E-5</v>
      </c>
      <c r="J921" s="6">
        <f t="shared" si="50"/>
        <v>2.0936899406249765E-3</v>
      </c>
      <c r="K921" s="6">
        <f t="shared" si="50"/>
        <v>1.9962212856179384E-3</v>
      </c>
    </row>
    <row r="922" spans="1:11">
      <c r="A922" s="13">
        <v>45504</v>
      </c>
      <c r="B922">
        <v>152.77199999999999</v>
      </c>
      <c r="C922">
        <v>146.6627</v>
      </c>
      <c r="D922">
        <v>37.471499999999999</v>
      </c>
      <c r="E922">
        <v>23530.799999999999</v>
      </c>
      <c r="G922" s="13">
        <v>45504</v>
      </c>
      <c r="H922" s="6">
        <f t="shared" si="48"/>
        <v>3.6065509154330488E-3</v>
      </c>
      <c r="I922" s="6">
        <f t="shared" si="49"/>
        <v>1.4510051881118091E-3</v>
      </c>
      <c r="J922" s="6">
        <f t="shared" si="50"/>
        <v>3.7152316461663837E-3</v>
      </c>
      <c r="K922" s="6">
        <f t="shared" si="50"/>
        <v>3.8351769769930932E-3</v>
      </c>
    </row>
    <row r="923" spans="1:11">
      <c r="A923" s="13">
        <v>45505</v>
      </c>
      <c r="B923">
        <v>152.48400000000001</v>
      </c>
      <c r="C923">
        <v>146.6148</v>
      </c>
      <c r="D923">
        <v>37.426699999999997</v>
      </c>
      <c r="E923">
        <v>23506.6</v>
      </c>
      <c r="G923" s="13">
        <v>45505</v>
      </c>
      <c r="H923" s="6">
        <f t="shared" si="48"/>
        <v>-1.8851622024976811E-3</v>
      </c>
      <c r="I923" s="6">
        <f t="shared" si="49"/>
        <v>-3.2659974212934095E-4</v>
      </c>
      <c r="J923" s="6">
        <f t="shared" si="50"/>
        <v>-1.1955753038976891E-3</v>
      </c>
      <c r="K923" s="6">
        <f t="shared" si="50"/>
        <v>-1.0284393220800769E-3</v>
      </c>
    </row>
    <row r="924" spans="1:11">
      <c r="A924" s="13">
        <v>45506</v>
      </c>
      <c r="B924">
        <v>151.64500000000001</v>
      </c>
      <c r="C924">
        <v>146.30439999999999</v>
      </c>
      <c r="D924">
        <v>37.380000000000003</v>
      </c>
      <c r="E924">
        <v>23259.45</v>
      </c>
      <c r="G924" s="13">
        <v>45506</v>
      </c>
      <c r="H924" s="6">
        <f t="shared" si="48"/>
        <v>-5.5022166260066951E-3</v>
      </c>
      <c r="I924" s="6">
        <f t="shared" si="49"/>
        <v>-2.1171123242674783E-3</v>
      </c>
      <c r="J924" s="6">
        <f t="shared" si="50"/>
        <v>-1.2477723122795714E-3</v>
      </c>
      <c r="K924" s="6">
        <f t="shared" si="50"/>
        <v>-1.0514068389303355E-2</v>
      </c>
    </row>
    <row r="925" spans="1:11">
      <c r="A925" s="13">
        <v>45509</v>
      </c>
      <c r="B925">
        <v>147.155</v>
      </c>
      <c r="C925">
        <v>145.59030000000001</v>
      </c>
      <c r="D925">
        <v>36.571199999999997</v>
      </c>
      <c r="E925">
        <v>22542.45</v>
      </c>
      <c r="G925" s="13">
        <v>45509</v>
      </c>
      <c r="H925" s="6">
        <f t="shared" si="48"/>
        <v>-2.9608625408025335E-2</v>
      </c>
      <c r="I925" s="6">
        <f t="shared" si="49"/>
        <v>-4.880919507547099E-3</v>
      </c>
      <c r="J925" s="6">
        <f t="shared" si="50"/>
        <v>-2.1637239165329225E-2</v>
      </c>
      <c r="K925" s="6">
        <f t="shared" si="50"/>
        <v>-3.0826180326705921E-2</v>
      </c>
    </row>
    <row r="926" spans="1:11">
      <c r="A926" s="13">
        <v>45510</v>
      </c>
      <c r="B926">
        <v>146.15799999999999</v>
      </c>
      <c r="C926">
        <v>145.33709999999999</v>
      </c>
      <c r="D926">
        <v>36.2639</v>
      </c>
      <c r="E926">
        <v>22443.3</v>
      </c>
      <c r="G926" s="13">
        <v>45510</v>
      </c>
      <c r="H926" s="6">
        <f t="shared" si="48"/>
        <v>-6.7751690394483033E-3</v>
      </c>
      <c r="I926" s="6">
        <f t="shared" si="49"/>
        <v>-1.7391268511708358E-3</v>
      </c>
      <c r="J926" s="6">
        <f t="shared" si="50"/>
        <v>-8.4027868924180238E-3</v>
      </c>
      <c r="K926" s="6">
        <f t="shared" si="50"/>
        <v>-4.398368411596798E-3</v>
      </c>
    </row>
    <row r="927" spans="1:11">
      <c r="A927" s="13">
        <v>45511</v>
      </c>
      <c r="B927">
        <v>149.10599999999999</v>
      </c>
      <c r="C927">
        <v>146.01169999999999</v>
      </c>
      <c r="D927">
        <v>36.931100000000001</v>
      </c>
      <c r="E927">
        <v>22848.9</v>
      </c>
      <c r="G927" s="13">
        <v>45511</v>
      </c>
      <c r="H927" s="6">
        <f t="shared" si="48"/>
        <v>2.0169953064491875E-2</v>
      </c>
      <c r="I927" s="6">
        <f t="shared" si="49"/>
        <v>4.6416228203258747E-3</v>
      </c>
      <c r="J927" s="6">
        <f t="shared" si="50"/>
        <v>1.8398462382700265E-2</v>
      </c>
      <c r="K927" s="6">
        <f t="shared" si="50"/>
        <v>1.8072208632420539E-2</v>
      </c>
    </row>
    <row r="928" spans="1:11">
      <c r="A928" s="13">
        <v>45512</v>
      </c>
      <c r="B928">
        <v>148.42500000000001</v>
      </c>
      <c r="C928">
        <v>145.71080000000001</v>
      </c>
      <c r="D928">
        <v>36.8889</v>
      </c>
      <c r="E928">
        <v>22705.7</v>
      </c>
      <c r="G928" s="13">
        <v>45512</v>
      </c>
      <c r="H928" s="6">
        <f t="shared" si="48"/>
        <v>-4.5672206349843814E-3</v>
      </c>
      <c r="I928" s="6">
        <f t="shared" si="49"/>
        <v>-2.0607937583082547E-3</v>
      </c>
      <c r="J928" s="6">
        <f t="shared" si="50"/>
        <v>-1.1426683743511745E-3</v>
      </c>
      <c r="K928" s="6">
        <f t="shared" si="50"/>
        <v>-6.267260130684682E-3</v>
      </c>
    </row>
    <row r="929" spans="1:11">
      <c r="A929" s="13">
        <v>45513</v>
      </c>
      <c r="B929">
        <v>150.07499999999999</v>
      </c>
      <c r="C929">
        <v>146.33029999999999</v>
      </c>
      <c r="D929">
        <v>36.975700000000003</v>
      </c>
      <c r="E929">
        <v>22923.5</v>
      </c>
      <c r="G929" s="13">
        <v>45513</v>
      </c>
      <c r="H929" s="6">
        <f t="shared" si="48"/>
        <v>1.1116725618999235E-2</v>
      </c>
      <c r="I929" s="6">
        <f t="shared" si="49"/>
        <v>4.2515722925136057E-3</v>
      </c>
      <c r="J929" s="6">
        <f t="shared" si="50"/>
        <v>2.353011339454536E-3</v>
      </c>
      <c r="K929" s="6">
        <f t="shared" si="50"/>
        <v>9.5923050159210099E-3</v>
      </c>
    </row>
    <row r="930" spans="1:11">
      <c r="A930" s="13">
        <v>45516</v>
      </c>
      <c r="B930">
        <v>150.32400000000001</v>
      </c>
      <c r="C930">
        <v>146.61490000000001</v>
      </c>
      <c r="D930">
        <v>36.592399999999998</v>
      </c>
      <c r="E930">
        <v>22915.85</v>
      </c>
      <c r="G930" s="13">
        <v>45516</v>
      </c>
      <c r="H930" s="6">
        <f t="shared" si="48"/>
        <v>1.6591704147927988E-3</v>
      </c>
      <c r="I930" s="6">
        <f t="shared" si="49"/>
        <v>1.9449150312684793E-3</v>
      </c>
      <c r="J930" s="6">
        <f t="shared" si="50"/>
        <v>-1.0366267575732335E-2</v>
      </c>
      <c r="K930" s="6">
        <f t="shared" si="50"/>
        <v>-3.3371867297760094E-4</v>
      </c>
    </row>
    <row r="931" spans="1:11">
      <c r="A931" s="13">
        <v>45517</v>
      </c>
      <c r="B931">
        <v>149.352</v>
      </c>
      <c r="C931">
        <v>146.20689999999999</v>
      </c>
      <c r="D931">
        <v>36.2746</v>
      </c>
      <c r="E931">
        <v>22705.8</v>
      </c>
      <c r="G931" s="13">
        <v>45517</v>
      </c>
      <c r="H931" s="6">
        <f t="shared" si="48"/>
        <v>-6.4660333679252835E-3</v>
      </c>
      <c r="I931" s="6">
        <f t="shared" si="49"/>
        <v>-2.7828003838629156E-3</v>
      </c>
      <c r="J931" s="6">
        <f t="shared" si="50"/>
        <v>-8.6848635235731164E-3</v>
      </c>
      <c r="K931" s="6">
        <f t="shared" si="50"/>
        <v>-9.1661448298884229E-3</v>
      </c>
    </row>
    <row r="932" spans="1:11">
      <c r="A932" s="13">
        <v>45518</v>
      </c>
      <c r="B932">
        <v>149.13200000000001</v>
      </c>
      <c r="C932">
        <v>146.4468</v>
      </c>
      <c r="D932">
        <v>35.963700000000003</v>
      </c>
      <c r="E932">
        <v>22672.65</v>
      </c>
      <c r="G932" s="13">
        <v>45518</v>
      </c>
      <c r="H932" s="6">
        <f t="shared" si="48"/>
        <v>-1.4730301569446658E-3</v>
      </c>
      <c r="I932" s="6">
        <f t="shared" si="49"/>
        <v>1.640825432999371E-3</v>
      </c>
      <c r="J932" s="6">
        <f t="shared" si="50"/>
        <v>-8.5707354457388307E-3</v>
      </c>
      <c r="K932" s="6">
        <f t="shared" si="50"/>
        <v>-1.4599793885261558E-3</v>
      </c>
    </row>
    <row r="933" spans="1:11">
      <c r="A933" s="13">
        <v>45520</v>
      </c>
      <c r="B933">
        <v>151.797</v>
      </c>
      <c r="C933">
        <v>147.32239999999999</v>
      </c>
      <c r="D933">
        <v>36.313000000000002</v>
      </c>
      <c r="E933">
        <v>23056.5</v>
      </c>
      <c r="G933" s="13">
        <v>45520</v>
      </c>
      <c r="H933" s="6">
        <f t="shared" si="48"/>
        <v>1.7870074833033822E-2</v>
      </c>
      <c r="I933" s="6">
        <f t="shared" si="49"/>
        <v>5.9789630090927304E-3</v>
      </c>
      <c r="J933" s="6">
        <f t="shared" si="50"/>
        <v>9.7125712871590775E-3</v>
      </c>
      <c r="K933" s="6">
        <f t="shared" si="50"/>
        <v>1.6930089777771773E-2</v>
      </c>
    </row>
    <row r="934" spans="1:11">
      <c r="A934" s="13">
        <v>45523</v>
      </c>
      <c r="B934">
        <v>152.56299999999999</v>
      </c>
      <c r="C934">
        <v>147.73429999999999</v>
      </c>
      <c r="D934">
        <v>36.546500000000002</v>
      </c>
      <c r="E934">
        <v>23139.75</v>
      </c>
      <c r="G934" s="13">
        <v>45523</v>
      </c>
      <c r="H934" s="6">
        <f t="shared" si="48"/>
        <v>5.0462130345132472E-3</v>
      </c>
      <c r="I934" s="6">
        <f t="shared" si="49"/>
        <v>2.7959088366737994E-3</v>
      </c>
      <c r="J934" s="6">
        <f t="shared" si="50"/>
        <v>6.4302040591524001E-3</v>
      </c>
      <c r="K934" s="6">
        <f t="shared" si="50"/>
        <v>3.6106954654868684E-3</v>
      </c>
    </row>
    <row r="935" spans="1:11">
      <c r="A935" s="13">
        <v>45524</v>
      </c>
      <c r="B935">
        <v>153.68700000000001</v>
      </c>
      <c r="C935">
        <v>147.97059999999999</v>
      </c>
      <c r="D935">
        <v>36.9604</v>
      </c>
      <c r="E935">
        <v>23280.35</v>
      </c>
      <c r="G935" s="13">
        <v>45524</v>
      </c>
      <c r="H935" s="6">
        <f t="shared" si="48"/>
        <v>7.3674482017267451E-3</v>
      </c>
      <c r="I935" s="6">
        <f t="shared" si="49"/>
        <v>1.5994931441107862E-3</v>
      </c>
      <c r="J935" s="6">
        <f t="shared" si="50"/>
        <v>1.1325297908144405E-2</v>
      </c>
      <c r="K935" s="6">
        <f t="shared" si="50"/>
        <v>6.0761244179388108E-3</v>
      </c>
    </row>
    <row r="936" spans="1:11">
      <c r="A936" s="13">
        <v>45525</v>
      </c>
      <c r="B936">
        <v>154.642</v>
      </c>
      <c r="C936">
        <v>148.20330000000001</v>
      </c>
      <c r="D936">
        <v>37.340899999999998</v>
      </c>
      <c r="E936">
        <v>23368.65</v>
      </c>
      <c r="G936" s="13">
        <v>45525</v>
      </c>
      <c r="H936" s="6">
        <f t="shared" si="48"/>
        <v>6.2139283088353814E-3</v>
      </c>
      <c r="I936" s="6">
        <f t="shared" si="49"/>
        <v>1.5726096940880119E-3</v>
      </c>
      <c r="J936" s="6">
        <f t="shared" si="50"/>
        <v>1.0294802004307213E-2</v>
      </c>
      <c r="K936" s="6">
        <f t="shared" si="50"/>
        <v>3.7928983026458418E-3</v>
      </c>
    </row>
    <row r="937" spans="1:11">
      <c r="A937" s="13">
        <v>45526</v>
      </c>
      <c r="B937">
        <v>155.12200000000001</v>
      </c>
      <c r="C937">
        <v>148.36859999999999</v>
      </c>
      <c r="D937">
        <v>37.375</v>
      </c>
      <c r="E937">
        <v>23440.7</v>
      </c>
      <c r="G937" s="13">
        <v>45526</v>
      </c>
      <c r="H937" s="6">
        <f t="shared" si="48"/>
        <v>3.1039433013024809E-3</v>
      </c>
      <c r="I937" s="6">
        <f t="shared" si="49"/>
        <v>1.1153597794379966E-3</v>
      </c>
      <c r="J937" s="6">
        <f t="shared" si="50"/>
        <v>9.1320776949688209E-4</v>
      </c>
      <c r="K937" s="6">
        <f t="shared" si="50"/>
        <v>3.0831905137866933E-3</v>
      </c>
    </row>
    <row r="938" spans="1:11">
      <c r="A938" s="13">
        <v>45527</v>
      </c>
      <c r="B938">
        <v>155.15199999999999</v>
      </c>
      <c r="C938">
        <v>148.3527</v>
      </c>
      <c r="D938">
        <v>37.328400000000002</v>
      </c>
      <c r="E938">
        <v>23418.65</v>
      </c>
      <c r="G938" s="13">
        <v>45527</v>
      </c>
      <c r="H938" s="6">
        <f t="shared" si="48"/>
        <v>1.933961655984362E-4</v>
      </c>
      <c r="I938" s="6">
        <f t="shared" si="49"/>
        <v>-1.0716553232958947E-4</v>
      </c>
      <c r="J938" s="6">
        <f t="shared" si="50"/>
        <v>-1.2468227424748957E-3</v>
      </c>
      <c r="K938" s="6">
        <f t="shared" si="50"/>
        <v>-9.4067156697530407E-4</v>
      </c>
    </row>
    <row r="939" spans="1:11">
      <c r="A939" s="13">
        <v>45530</v>
      </c>
      <c r="B939">
        <v>155.96600000000001</v>
      </c>
      <c r="C939">
        <v>148.57140000000001</v>
      </c>
      <c r="D939">
        <v>37.4392</v>
      </c>
      <c r="E939">
        <v>23561.75</v>
      </c>
      <c r="G939" s="13">
        <v>45530</v>
      </c>
      <c r="H939" s="6">
        <f t="shared" si="48"/>
        <v>5.2464679797876723E-3</v>
      </c>
      <c r="I939" s="6">
        <f t="shared" si="49"/>
        <v>1.4741895496341861E-3</v>
      </c>
      <c r="J939" s="6">
        <f t="shared" si="50"/>
        <v>2.9682493758103057E-3</v>
      </c>
      <c r="K939" s="6">
        <f t="shared" si="50"/>
        <v>6.1105144831148372E-3</v>
      </c>
    </row>
    <row r="940" spans="1:11">
      <c r="A940" s="13">
        <v>45531</v>
      </c>
      <c r="B940">
        <v>156.48400000000001</v>
      </c>
      <c r="C940">
        <v>148.71270000000001</v>
      </c>
      <c r="D940">
        <v>37.514299999999999</v>
      </c>
      <c r="E940">
        <v>23604.85</v>
      </c>
      <c r="G940" s="13">
        <v>45531</v>
      </c>
      <c r="H940" s="6">
        <f t="shared" si="48"/>
        <v>3.3212366797892301E-3</v>
      </c>
      <c r="I940" s="6">
        <f t="shared" si="49"/>
        <v>9.5105787520344265E-4</v>
      </c>
      <c r="J940" s="6">
        <f t="shared" si="50"/>
        <v>2.0059189298915481E-3</v>
      </c>
      <c r="K940" s="6">
        <f t="shared" si="50"/>
        <v>1.8292359438496497E-3</v>
      </c>
    </row>
    <row r="941" spans="1:11">
      <c r="A941" s="13">
        <v>45532</v>
      </c>
      <c r="B941">
        <v>156.55199999999999</v>
      </c>
      <c r="C941">
        <v>148.65459999999999</v>
      </c>
      <c r="D941">
        <v>37.619599999999998</v>
      </c>
      <c r="E941">
        <v>23615.95</v>
      </c>
      <c r="G941" s="13">
        <v>45532</v>
      </c>
      <c r="H941" s="6">
        <f t="shared" si="48"/>
        <v>4.3454921908936406E-4</v>
      </c>
      <c r="I941" s="6">
        <f t="shared" si="49"/>
        <v>-3.9068620232185491E-4</v>
      </c>
      <c r="J941" s="6">
        <f t="shared" si="50"/>
        <v>2.8069296241699515E-3</v>
      </c>
      <c r="K941" s="6">
        <f t="shared" si="50"/>
        <v>4.7024234426418232E-4</v>
      </c>
    </row>
    <row r="942" spans="1:11">
      <c r="A942" s="13">
        <v>45533</v>
      </c>
      <c r="B942">
        <v>156.35599999999999</v>
      </c>
      <c r="C942">
        <v>148.8279</v>
      </c>
      <c r="D942">
        <v>37.492400000000004</v>
      </c>
      <c r="E942">
        <v>23631.4</v>
      </c>
      <c r="G942" s="13">
        <v>45533</v>
      </c>
      <c r="H942" s="6">
        <f t="shared" si="48"/>
        <v>-1.2519801727221003E-3</v>
      </c>
      <c r="I942" s="6">
        <f t="shared" si="49"/>
        <v>1.1657896896564157E-3</v>
      </c>
      <c r="J942" s="6">
        <f t="shared" si="50"/>
        <v>-3.3812161745471192E-3</v>
      </c>
      <c r="K942" s="6">
        <f t="shared" si="50"/>
        <v>6.5421886479266611E-4</v>
      </c>
    </row>
    <row r="943" spans="1:11">
      <c r="A943" s="13">
        <v>45534</v>
      </c>
      <c r="B943">
        <v>157.71799999999999</v>
      </c>
      <c r="C943">
        <v>149.00909999999999</v>
      </c>
      <c r="D943">
        <v>37.729999999999997</v>
      </c>
      <c r="E943">
        <v>23734.55</v>
      </c>
      <c r="G943" s="13">
        <v>45534</v>
      </c>
      <c r="H943" s="6">
        <f t="shared" si="48"/>
        <v>8.7108905318631358E-3</v>
      </c>
      <c r="I943" s="6">
        <f t="shared" si="49"/>
        <v>1.217513651674107E-3</v>
      </c>
      <c r="J943" s="6">
        <f t="shared" si="50"/>
        <v>6.3372843562961023E-3</v>
      </c>
      <c r="K943" s="6">
        <f t="shared" si="50"/>
        <v>4.3649551021098798E-3</v>
      </c>
    </row>
    <row r="944" spans="1:11">
      <c r="A944" s="13">
        <v>45535</v>
      </c>
      <c r="B944" s="1">
        <v>157.51849999999999</v>
      </c>
      <c r="C944" s="1">
        <v>149.0393</v>
      </c>
      <c r="D944">
        <v>37.724400000000003</v>
      </c>
      <c r="E944">
        <v>23747.625</v>
      </c>
      <c r="G944" s="13">
        <v>45535</v>
      </c>
      <c r="H944" s="6">
        <f t="shared" si="48"/>
        <v>-1.2649158624887802E-3</v>
      </c>
      <c r="I944" s="6">
        <f t="shared" si="49"/>
        <v>2.0267218579284041E-4</v>
      </c>
      <c r="J944" s="6">
        <f t="shared" si="50"/>
        <v>-1.4842300556572319E-4</v>
      </c>
      <c r="K944" s="6">
        <f t="shared" si="50"/>
        <v>5.5088468077135744E-4</v>
      </c>
    </row>
    <row r="945" spans="1:11">
      <c r="A945" s="13">
        <v>45537</v>
      </c>
      <c r="B945">
        <v>157.31899999999999</v>
      </c>
      <c r="C945">
        <v>149.06950000000001</v>
      </c>
      <c r="D945">
        <v>37.718800000000002</v>
      </c>
      <c r="E945">
        <v>23760.7</v>
      </c>
      <c r="G945" s="13">
        <v>45537</v>
      </c>
      <c r="H945" s="6">
        <f t="shared" si="48"/>
        <v>-1.2665179010719063E-3</v>
      </c>
      <c r="I945" s="6">
        <f t="shared" si="49"/>
        <v>2.0263111810114864E-4</v>
      </c>
      <c r="J945" s="6">
        <f t="shared" si="50"/>
        <v>-1.4844503822464272E-4</v>
      </c>
      <c r="K945" s="6">
        <f t="shared" si="50"/>
        <v>5.5058137392682838E-4</v>
      </c>
    </row>
    <row r="946" spans="1:11">
      <c r="A946" s="13">
        <v>45538</v>
      </c>
      <c r="B946">
        <v>157.535</v>
      </c>
      <c r="C946">
        <v>149.1532</v>
      </c>
      <c r="D946">
        <v>37.693399999999997</v>
      </c>
      <c r="E946">
        <v>23788.45</v>
      </c>
      <c r="G946" s="13">
        <v>45538</v>
      </c>
      <c r="H946" s="6">
        <f t="shared" si="48"/>
        <v>1.3730064391459518E-3</v>
      </c>
      <c r="I946" s="6">
        <f t="shared" si="49"/>
        <v>5.614830666231807E-4</v>
      </c>
      <c r="J946" s="6">
        <f t="shared" si="50"/>
        <v>-6.7340424403761201E-4</v>
      </c>
      <c r="K946" s="6">
        <f t="shared" si="50"/>
        <v>1.1678948852515969E-3</v>
      </c>
    </row>
    <row r="947" spans="1:11">
      <c r="A947" s="13">
        <v>45539</v>
      </c>
      <c r="B947">
        <v>157.60900000000001</v>
      </c>
      <c r="C947">
        <v>149.2775</v>
      </c>
      <c r="D947">
        <v>37.720399999999998</v>
      </c>
      <c r="E947">
        <v>23748.9</v>
      </c>
      <c r="G947" s="13">
        <v>45539</v>
      </c>
      <c r="H947" s="6">
        <f t="shared" si="48"/>
        <v>4.6973688386708901E-4</v>
      </c>
      <c r="I947" s="6">
        <f t="shared" si="49"/>
        <v>8.333713255901376E-4</v>
      </c>
      <c r="J947" s="6">
        <f t="shared" si="50"/>
        <v>7.1630577236336812E-4</v>
      </c>
      <c r="K947" s="6">
        <f t="shared" si="50"/>
        <v>-1.6625715420718334E-3</v>
      </c>
    </row>
    <row r="948" spans="1:11">
      <c r="A948" s="13">
        <v>45540</v>
      </c>
      <c r="B948">
        <v>158.32300000000001</v>
      </c>
      <c r="C948">
        <v>149.36359999999999</v>
      </c>
      <c r="D948">
        <v>37.625999999999998</v>
      </c>
      <c r="E948">
        <v>23762.799999999999</v>
      </c>
      <c r="G948" s="13">
        <v>45540</v>
      </c>
      <c r="H948" s="6">
        <f t="shared" si="48"/>
        <v>4.530198148582798E-3</v>
      </c>
      <c r="I948" s="6">
        <f t="shared" si="49"/>
        <v>5.767781480798817E-4</v>
      </c>
      <c r="J948" s="6">
        <f t="shared" si="50"/>
        <v>-2.5026245745007891E-3</v>
      </c>
      <c r="K948" s="6">
        <f t="shared" si="50"/>
        <v>5.8529026607545553E-4</v>
      </c>
    </row>
    <row r="949" spans="1:11">
      <c r="A949" s="13">
        <v>45541</v>
      </c>
      <c r="B949">
        <v>156.398</v>
      </c>
      <c r="C949">
        <v>148.86420000000001</v>
      </c>
      <c r="D949">
        <v>37.374200000000002</v>
      </c>
      <c r="E949">
        <v>23477.7</v>
      </c>
      <c r="G949" s="13">
        <v>45541</v>
      </c>
      <c r="H949" s="6">
        <f t="shared" si="48"/>
        <v>-1.2158688251233341E-2</v>
      </c>
      <c r="I949" s="6">
        <f t="shared" si="49"/>
        <v>-3.3435187689636603E-3</v>
      </c>
      <c r="J949" s="6">
        <f t="shared" si="50"/>
        <v>-6.6921809387124886E-3</v>
      </c>
      <c r="K949" s="6">
        <f t="shared" si="50"/>
        <v>-1.1997744373558605E-2</v>
      </c>
    </row>
    <row r="950" spans="1:11">
      <c r="A950" s="13">
        <v>45544</v>
      </c>
      <c r="B950">
        <v>156.39500000000001</v>
      </c>
      <c r="C950">
        <v>148.7766</v>
      </c>
      <c r="D950">
        <v>37.418700000000001</v>
      </c>
      <c r="E950">
        <v>23502.15</v>
      </c>
      <c r="G950" s="13">
        <v>45544</v>
      </c>
      <c r="H950" s="6">
        <f t="shared" si="48"/>
        <v>-1.9181830969605684E-5</v>
      </c>
      <c r="I950" s="6">
        <f t="shared" si="49"/>
        <v>-5.8845578722088732E-4</v>
      </c>
      <c r="J950" s="6">
        <f t="shared" si="50"/>
        <v>1.1906609372240862E-3</v>
      </c>
      <c r="K950" s="6">
        <f t="shared" si="50"/>
        <v>1.041413767106647E-3</v>
      </c>
    </row>
    <row r="951" spans="1:11">
      <c r="A951" s="13">
        <v>45545</v>
      </c>
      <c r="B951">
        <v>157.755</v>
      </c>
      <c r="C951">
        <v>148.97749999999999</v>
      </c>
      <c r="D951">
        <v>37.467399999999998</v>
      </c>
      <c r="E951">
        <v>23643.65</v>
      </c>
      <c r="G951" s="13">
        <v>45545</v>
      </c>
      <c r="H951" s="6">
        <f t="shared" si="48"/>
        <v>8.6959301767959296E-3</v>
      </c>
      <c r="I951" s="6">
        <f t="shared" si="49"/>
        <v>1.350346761520127E-3</v>
      </c>
      <c r="J951" s="6">
        <f t="shared" si="50"/>
        <v>1.301488293286468E-3</v>
      </c>
      <c r="K951" s="6">
        <f t="shared" si="50"/>
        <v>6.0207257633875244E-3</v>
      </c>
    </row>
    <row r="952" spans="1:11">
      <c r="A952" s="13">
        <v>45546</v>
      </c>
      <c r="B952">
        <v>157.20400000000001</v>
      </c>
      <c r="C952">
        <v>148.89879999999999</v>
      </c>
      <c r="D952">
        <v>37.290799999999997</v>
      </c>
      <c r="E952">
        <v>23531.25</v>
      </c>
      <c r="G952" s="13">
        <v>45546</v>
      </c>
      <c r="H952" s="6">
        <f t="shared" si="48"/>
        <v>-3.4927577572817503E-3</v>
      </c>
      <c r="I952" s="6">
        <f t="shared" si="49"/>
        <v>-5.282676914298845E-4</v>
      </c>
      <c r="J952" s="6">
        <f t="shared" si="50"/>
        <v>-4.7134308759081422E-3</v>
      </c>
      <c r="K952" s="6">
        <f t="shared" si="50"/>
        <v>-4.753919128391848E-3</v>
      </c>
    </row>
    <row r="953" spans="1:11">
      <c r="A953" s="13">
        <v>45547</v>
      </c>
      <c r="B953">
        <v>159.34299999999999</v>
      </c>
      <c r="C953">
        <v>149.6396</v>
      </c>
      <c r="D953">
        <v>37.6905</v>
      </c>
      <c r="E953">
        <v>23907.35</v>
      </c>
      <c r="G953" s="13">
        <v>45547</v>
      </c>
      <c r="H953" s="6">
        <f t="shared" si="48"/>
        <v>1.3606524007022669E-2</v>
      </c>
      <c r="I953" s="6">
        <f t="shared" si="49"/>
        <v>4.9751912036901658E-3</v>
      </c>
      <c r="J953" s="6">
        <f t="shared" si="50"/>
        <v>1.0718461389940703E-2</v>
      </c>
      <c r="K953" s="6">
        <f t="shared" si="50"/>
        <v>1.5983001328021107E-2</v>
      </c>
    </row>
    <row r="954" spans="1:11">
      <c r="A954" s="13">
        <v>45548</v>
      </c>
      <c r="B954">
        <v>159.47399999999999</v>
      </c>
      <c r="C954">
        <v>149.56450000000001</v>
      </c>
      <c r="D954">
        <v>37.672800000000002</v>
      </c>
      <c r="E954">
        <v>23928.2</v>
      </c>
      <c r="G954" s="13">
        <v>45548</v>
      </c>
      <c r="H954" s="6">
        <f t="shared" si="48"/>
        <v>8.221258542890908E-4</v>
      </c>
      <c r="I954" s="6">
        <f t="shared" si="49"/>
        <v>-5.0187249899080744E-4</v>
      </c>
      <c r="J954" s="6">
        <f t="shared" si="50"/>
        <v>-4.6961435905590321E-4</v>
      </c>
      <c r="K954" s="6">
        <f t="shared" si="50"/>
        <v>8.7211673397513678E-4</v>
      </c>
    </row>
    <row r="955" spans="1:11">
      <c r="A955" s="13">
        <v>45551</v>
      </c>
      <c r="B955">
        <v>159.60300000000001</v>
      </c>
      <c r="C955">
        <v>149.815</v>
      </c>
      <c r="D955">
        <v>37.424399999999999</v>
      </c>
      <c r="E955">
        <v>23968.2</v>
      </c>
      <c r="G955" s="13">
        <v>45551</v>
      </c>
      <c r="H955" s="6">
        <f t="shared" si="48"/>
        <v>8.0890928928867289E-4</v>
      </c>
      <c r="I955" s="6">
        <f t="shared" si="49"/>
        <v>1.6748626846609938E-3</v>
      </c>
      <c r="J955" s="6">
        <f t="shared" si="50"/>
        <v>-6.5936166146398634E-3</v>
      </c>
      <c r="K955" s="6">
        <f t="shared" si="50"/>
        <v>1.6716677393200374E-3</v>
      </c>
    </row>
    <row r="956" spans="1:11">
      <c r="A956" s="13">
        <v>45552</v>
      </c>
      <c r="B956">
        <v>159.94</v>
      </c>
      <c r="C956">
        <v>149.9194</v>
      </c>
      <c r="D956">
        <v>37.368699999999997</v>
      </c>
      <c r="E956">
        <v>23969.9</v>
      </c>
      <c r="G956" s="13">
        <v>45552</v>
      </c>
      <c r="H956" s="6">
        <f t="shared" si="48"/>
        <v>2.1114891324096607E-3</v>
      </c>
      <c r="I956" s="6">
        <f t="shared" si="49"/>
        <v>6.9685946000075383E-4</v>
      </c>
      <c r="J956" s="6">
        <f t="shared" si="50"/>
        <v>-1.4883338143030223E-3</v>
      </c>
      <c r="K956" s="6">
        <f t="shared" si="50"/>
        <v>7.0927312021851208E-5</v>
      </c>
    </row>
    <row r="957" spans="1:11">
      <c r="A957" s="13">
        <v>45553</v>
      </c>
      <c r="B957">
        <v>158.983</v>
      </c>
      <c r="C957" s="1">
        <v>149.90825000000001</v>
      </c>
      <c r="D957">
        <v>37.370899999999999</v>
      </c>
      <c r="E957">
        <v>23898.65</v>
      </c>
      <c r="G957" s="13">
        <v>45553</v>
      </c>
      <c r="H957" s="6">
        <f t="shared" si="48"/>
        <v>-5.9834938101788193E-3</v>
      </c>
      <c r="I957" s="6">
        <f t="shared" si="49"/>
        <v>-7.4373296584662185E-5</v>
      </c>
      <c r="J957" s="6">
        <f t="shared" si="50"/>
        <v>5.88727999637495E-5</v>
      </c>
      <c r="K957" s="6">
        <f t="shared" si="50"/>
        <v>-2.9724779828034231E-3</v>
      </c>
    </row>
    <row r="958" spans="1:11">
      <c r="A958" s="13">
        <v>45554</v>
      </c>
      <c r="B958">
        <v>158.16300000000001</v>
      </c>
      <c r="C958">
        <v>149.89709999999999</v>
      </c>
      <c r="D958">
        <v>37.072400000000002</v>
      </c>
      <c r="E958">
        <v>23853.95</v>
      </c>
      <c r="G958" s="13">
        <v>45554</v>
      </c>
      <c r="H958" s="6">
        <f t="shared" si="48"/>
        <v>-5.1577841656025303E-3</v>
      </c>
      <c r="I958" s="6">
        <f t="shared" si="49"/>
        <v>-7.4378828383458995E-5</v>
      </c>
      <c r="J958" s="6">
        <f t="shared" si="50"/>
        <v>-7.9874982941271488E-3</v>
      </c>
      <c r="K958" s="6">
        <f t="shared" si="50"/>
        <v>-1.8703985371558707E-3</v>
      </c>
    </row>
    <row r="959" spans="1:11">
      <c r="A959" s="13">
        <v>45555</v>
      </c>
      <c r="B959">
        <v>159.97499999999999</v>
      </c>
      <c r="C959">
        <v>150.23699999999999</v>
      </c>
      <c r="D959">
        <v>37.259500000000003</v>
      </c>
      <c r="E959">
        <v>24193.8</v>
      </c>
      <c r="G959" s="13">
        <v>45555</v>
      </c>
      <c r="H959" s="6">
        <f t="shared" si="48"/>
        <v>1.1456535346446195E-2</v>
      </c>
      <c r="I959" s="6">
        <f t="shared" si="49"/>
        <v>2.2675555431026506E-3</v>
      </c>
      <c r="J959" s="6">
        <f t="shared" si="50"/>
        <v>5.0468812377941763E-3</v>
      </c>
      <c r="K959" s="6">
        <f t="shared" si="50"/>
        <v>1.4247116305685203E-2</v>
      </c>
    </row>
    <row r="960" spans="1:11">
      <c r="A960" s="13">
        <v>45558</v>
      </c>
      <c r="B960">
        <v>161.08699999999999</v>
      </c>
      <c r="C960">
        <v>150.8083</v>
      </c>
      <c r="D960">
        <v>37.557600000000001</v>
      </c>
      <c r="E960">
        <v>24379.200000000001</v>
      </c>
      <c r="G960" s="13">
        <v>45558</v>
      </c>
      <c r="H960" s="6">
        <f t="shared" si="48"/>
        <v>6.9510861072041852E-3</v>
      </c>
      <c r="I960" s="6">
        <f t="shared" si="49"/>
        <v>3.8026584662900209E-3</v>
      </c>
      <c r="J960" s="6">
        <f t="shared" si="50"/>
        <v>8.0006441310269683E-3</v>
      </c>
      <c r="K960" s="6">
        <f t="shared" si="50"/>
        <v>7.663120303548876E-3</v>
      </c>
    </row>
    <row r="961" spans="1:11">
      <c r="A961" s="13">
        <v>45559</v>
      </c>
      <c r="B961">
        <v>160.81399999999999</v>
      </c>
      <c r="C961">
        <v>150.9228</v>
      </c>
      <c r="D961">
        <v>37.317</v>
      </c>
      <c r="E961">
        <v>24389.7</v>
      </c>
      <c r="G961" s="13">
        <v>45559</v>
      </c>
      <c r="H961" s="6">
        <f t="shared" si="48"/>
        <v>-1.6947363846865349E-3</v>
      </c>
      <c r="I961" s="6">
        <f t="shared" si="49"/>
        <v>7.5924203110822042E-4</v>
      </c>
      <c r="J961" s="6">
        <f t="shared" si="50"/>
        <v>-6.406160138027972E-3</v>
      </c>
      <c r="K961" s="6">
        <f t="shared" si="50"/>
        <v>4.3069501870451887E-4</v>
      </c>
    </row>
    <row r="962" spans="1:11">
      <c r="A962" s="13">
        <v>45560</v>
      </c>
      <c r="B962">
        <v>160.779</v>
      </c>
      <c r="C962">
        <v>151.10380000000001</v>
      </c>
      <c r="D962">
        <v>37.193600000000004</v>
      </c>
      <c r="E962">
        <v>24371.25</v>
      </c>
      <c r="G962" s="13">
        <v>45560</v>
      </c>
      <c r="H962" s="6">
        <f t="shared" si="48"/>
        <v>-2.176427425473193E-4</v>
      </c>
      <c r="I962" s="6">
        <f t="shared" si="49"/>
        <v>1.1992886429355032E-3</v>
      </c>
      <c r="J962" s="6">
        <f t="shared" si="50"/>
        <v>-3.3068038695499569E-3</v>
      </c>
      <c r="K962" s="6">
        <f t="shared" si="50"/>
        <v>-7.5646686921115869E-4</v>
      </c>
    </row>
    <row r="963" spans="1:11">
      <c r="A963" s="13">
        <v>45561</v>
      </c>
      <c r="B963">
        <v>161.41999999999999</v>
      </c>
      <c r="C963">
        <v>151.67089999999999</v>
      </c>
      <c r="D963">
        <v>37.289900000000003</v>
      </c>
      <c r="E963">
        <v>24496.9</v>
      </c>
      <c r="G963" s="13">
        <v>45561</v>
      </c>
      <c r="H963" s="6">
        <f t="shared" si="48"/>
        <v>3.986839077242621E-3</v>
      </c>
      <c r="I963" s="6">
        <f t="shared" si="49"/>
        <v>3.7530492284110206E-3</v>
      </c>
      <c r="J963" s="6">
        <f t="shared" si="50"/>
        <v>2.589155123462028E-3</v>
      </c>
      <c r="K963" s="6">
        <f t="shared" si="50"/>
        <v>5.1556649740986948E-3</v>
      </c>
    </row>
    <row r="964" spans="1:11">
      <c r="A964" s="13">
        <v>45562</v>
      </c>
      <c r="B964">
        <v>161.17599999999999</v>
      </c>
      <c r="C964">
        <v>151.43039999999999</v>
      </c>
      <c r="D964">
        <v>37.750100000000003</v>
      </c>
      <c r="E964">
        <v>24489.55</v>
      </c>
      <c r="G964" s="13">
        <v>45562</v>
      </c>
      <c r="H964" s="6">
        <f t="shared" si="48"/>
        <v>-1.5115846859125037E-3</v>
      </c>
      <c r="I964" s="6">
        <f t="shared" si="49"/>
        <v>-1.5856700263531254E-3</v>
      </c>
      <c r="J964" s="6">
        <f t="shared" si="50"/>
        <v>1.2341143312264213E-2</v>
      </c>
      <c r="K964" s="6">
        <f t="shared" si="50"/>
        <v>-3.0003796398736515E-4</v>
      </c>
    </row>
    <row r="965" spans="1:11">
      <c r="A965" s="13">
        <v>45565</v>
      </c>
      <c r="B965">
        <v>160.19</v>
      </c>
      <c r="C965">
        <v>151.20660000000001</v>
      </c>
      <c r="D965">
        <v>37.309699999999999</v>
      </c>
      <c r="E965">
        <v>24245.200000000001</v>
      </c>
      <c r="G965" s="13">
        <v>45565</v>
      </c>
      <c r="H965" s="6">
        <f t="shared" si="48"/>
        <v>-6.1175361095944236E-3</v>
      </c>
      <c r="I965" s="6">
        <f t="shared" si="49"/>
        <v>-1.4779066818814135E-3</v>
      </c>
      <c r="J965" s="6">
        <f t="shared" si="50"/>
        <v>-1.1666194261737206E-2</v>
      </c>
      <c r="K965" s="6">
        <f t="shared" si="50"/>
        <v>-9.9777251929904498E-3</v>
      </c>
    </row>
    <row r="966" spans="1:11">
      <c r="A966" s="13">
        <v>45566</v>
      </c>
      <c r="B966">
        <v>160.40600000000001</v>
      </c>
      <c r="C966">
        <v>151.54900000000001</v>
      </c>
      <c r="D966">
        <v>37.151200000000003</v>
      </c>
      <c r="E966">
        <v>24271.3</v>
      </c>
      <c r="G966" s="13">
        <v>45566</v>
      </c>
      <c r="H966" s="6">
        <f t="shared" si="48"/>
        <v>1.3483987764530969E-3</v>
      </c>
      <c r="I966" s="6">
        <f t="shared" si="49"/>
        <v>2.2644514194485321E-3</v>
      </c>
      <c r="J966" s="6">
        <f t="shared" si="50"/>
        <v>-4.2482249924281623E-3</v>
      </c>
      <c r="K966" s="6">
        <f t="shared" si="50"/>
        <v>1.0765017405507393E-3</v>
      </c>
    </row>
    <row r="967" spans="1:11">
      <c r="A967" s="13">
        <v>45568</v>
      </c>
      <c r="B967">
        <v>157.53800000000001</v>
      </c>
      <c r="C967">
        <v>150.39420000000001</v>
      </c>
      <c r="D967">
        <v>36.481099999999998</v>
      </c>
      <c r="E967">
        <v>23755.45</v>
      </c>
      <c r="G967" s="13">
        <v>45568</v>
      </c>
      <c r="H967" s="6">
        <f t="shared" ref="H967:H1030" si="51">B967/B966 -1</f>
        <v>-1.7879630437764193E-2</v>
      </c>
      <c r="I967" s="6">
        <f t="shared" ref="I967:I1030" si="52">C967/C966 -1</f>
        <v>-7.6199776969824162E-3</v>
      </c>
      <c r="J967" s="6">
        <f t="shared" ref="J967:K1030" si="53">D967/D966 -1</f>
        <v>-1.803710243545309E-2</v>
      </c>
      <c r="K967" s="6">
        <f t="shared" si="53"/>
        <v>-2.1253496928471005E-2</v>
      </c>
    </row>
    <row r="968" spans="1:11">
      <c r="A968" s="13">
        <v>45569</v>
      </c>
      <c r="B968">
        <v>155.83199999999999</v>
      </c>
      <c r="C968">
        <v>149.4898</v>
      </c>
      <c r="D968">
        <v>36.155799999999999</v>
      </c>
      <c r="E968">
        <v>23534.95</v>
      </c>
      <c r="G968" s="13">
        <v>45569</v>
      </c>
      <c r="H968" s="6">
        <f t="shared" si="51"/>
        <v>-1.0829133288476567E-2</v>
      </c>
      <c r="I968" s="6">
        <f t="shared" si="52"/>
        <v>-6.0135297770792517E-3</v>
      </c>
      <c r="J968" s="6">
        <f t="shared" si="53"/>
        <v>-8.9169460350702057E-3</v>
      </c>
      <c r="K968" s="6">
        <f t="shared" si="53"/>
        <v>-9.2820805330987577E-3</v>
      </c>
    </row>
    <row r="969" spans="1:11">
      <c r="A969" s="13">
        <v>45572</v>
      </c>
      <c r="B969">
        <v>153.38399999999999</v>
      </c>
      <c r="C969">
        <v>148.90219999999999</v>
      </c>
      <c r="D969">
        <v>35.6449</v>
      </c>
      <c r="E969">
        <v>23181.95</v>
      </c>
      <c r="G969" s="13">
        <v>45572</v>
      </c>
      <c r="H969" s="6">
        <f t="shared" si="51"/>
        <v>-1.5709225319574971E-2</v>
      </c>
      <c r="I969" s="6">
        <f t="shared" si="52"/>
        <v>-3.9307029643494973E-3</v>
      </c>
      <c r="J969" s="6">
        <f t="shared" si="53"/>
        <v>-1.4130512946747165E-2</v>
      </c>
      <c r="K969" s="6">
        <f t="shared" si="53"/>
        <v>-1.4998969617526225E-2</v>
      </c>
    </row>
    <row r="970" spans="1:11">
      <c r="A970" s="13">
        <v>45573</v>
      </c>
      <c r="B970">
        <v>155.50299999999999</v>
      </c>
      <c r="C970">
        <v>149.6354</v>
      </c>
      <c r="D970">
        <v>36.318300000000001</v>
      </c>
      <c r="E970">
        <v>23512.55</v>
      </c>
      <c r="G970" s="13">
        <v>45573</v>
      </c>
      <c r="H970" s="6">
        <f t="shared" si="51"/>
        <v>1.3815000260783306E-2</v>
      </c>
      <c r="I970" s="6">
        <f t="shared" si="52"/>
        <v>4.9240373882992738E-3</v>
      </c>
      <c r="J970" s="6">
        <f t="shared" si="53"/>
        <v>1.8891903189516723E-2</v>
      </c>
      <c r="K970" s="6">
        <f t="shared" si="53"/>
        <v>1.4261095378085065E-2</v>
      </c>
    </row>
    <row r="971" spans="1:11">
      <c r="A971" s="13">
        <v>45574</v>
      </c>
      <c r="B971">
        <v>156.51900000000001</v>
      </c>
      <c r="C971">
        <v>150.09010000000001</v>
      </c>
      <c r="D971">
        <v>36.533999999999999</v>
      </c>
      <c r="E971">
        <v>23599.599999999999</v>
      </c>
      <c r="G971" s="13">
        <v>45574</v>
      </c>
      <c r="H971" s="6">
        <f t="shared" si="51"/>
        <v>6.533636007022503E-3</v>
      </c>
      <c r="I971" s="6">
        <f t="shared" si="52"/>
        <v>3.0387194474035262E-3</v>
      </c>
      <c r="J971" s="6">
        <f t="shared" si="53"/>
        <v>5.9391546410487717E-3</v>
      </c>
      <c r="K971" s="6">
        <f t="shared" si="53"/>
        <v>3.7022781450757325E-3</v>
      </c>
    </row>
    <row r="972" spans="1:11">
      <c r="A972" s="13">
        <v>45575</v>
      </c>
      <c r="B972">
        <v>156.12</v>
      </c>
      <c r="C972">
        <v>150.03210000000001</v>
      </c>
      <c r="D972">
        <v>36.410400000000003</v>
      </c>
      <c r="E972">
        <v>23598.15</v>
      </c>
      <c r="G972" s="13">
        <v>45575</v>
      </c>
      <c r="H972" s="6">
        <f t="shared" si="51"/>
        <v>-2.5492112778640053E-3</v>
      </c>
      <c r="I972" s="6">
        <f t="shared" si="52"/>
        <v>-3.8643454831455148E-4</v>
      </c>
      <c r="J972" s="6">
        <f t="shared" si="53"/>
        <v>-3.3831499425192035E-3</v>
      </c>
      <c r="K972" s="6">
        <f t="shared" si="53"/>
        <v>-6.144171935107412E-5</v>
      </c>
    </row>
    <row r="973" spans="1:11">
      <c r="A973" s="13">
        <v>45576</v>
      </c>
      <c r="B973">
        <v>156.417</v>
      </c>
      <c r="C973">
        <v>150.05869999999999</v>
      </c>
      <c r="D973">
        <v>36.4664</v>
      </c>
      <c r="E973">
        <v>23611.25</v>
      </c>
      <c r="G973" s="13">
        <v>45576</v>
      </c>
      <c r="H973" s="6">
        <f t="shared" si="51"/>
        <v>1.9023827824748984E-3</v>
      </c>
      <c r="I973" s="6">
        <f t="shared" si="52"/>
        <v>1.7729539211930323E-4</v>
      </c>
      <c r="J973" s="6">
        <f t="shared" si="53"/>
        <v>1.5380221035747876E-3</v>
      </c>
      <c r="K973" s="6">
        <f t="shared" si="53"/>
        <v>5.5512826217296585E-4</v>
      </c>
    </row>
    <row r="974" spans="1:11">
      <c r="A974" s="13">
        <v>45579</v>
      </c>
      <c r="B974">
        <v>156.874</v>
      </c>
      <c r="C974">
        <v>150.44649999999999</v>
      </c>
      <c r="D974">
        <v>36.658499999999997</v>
      </c>
      <c r="E974">
        <v>23727.05</v>
      </c>
      <c r="G974" s="13">
        <v>45579</v>
      </c>
      <c r="H974" s="6">
        <f t="shared" si="51"/>
        <v>2.9216773112896721E-3</v>
      </c>
      <c r="I974" s="6">
        <f t="shared" si="52"/>
        <v>2.5843220019898805E-3</v>
      </c>
      <c r="J974" s="6">
        <f t="shared" si="53"/>
        <v>5.2678630191078657E-3</v>
      </c>
      <c r="K974" s="6">
        <f t="shared" si="53"/>
        <v>4.9044417385779582E-3</v>
      </c>
    </row>
    <row r="975" spans="1:11">
      <c r="A975" s="13">
        <v>45580</v>
      </c>
      <c r="B975">
        <v>157.72</v>
      </c>
      <c r="C975">
        <v>150.44739999999999</v>
      </c>
      <c r="D975">
        <v>36.376899999999999</v>
      </c>
      <c r="E975">
        <v>23735.7</v>
      </c>
      <c r="G975" s="13">
        <v>45580</v>
      </c>
      <c r="H975" s="6">
        <f t="shared" si="51"/>
        <v>5.3928630620754259E-3</v>
      </c>
      <c r="I975" s="6">
        <f t="shared" si="52"/>
        <v>5.9821930054049233E-6</v>
      </c>
      <c r="J975" s="6">
        <f t="shared" si="53"/>
        <v>-7.6817109265244765E-3</v>
      </c>
      <c r="K975" s="6">
        <f t="shared" si="53"/>
        <v>3.6456280911445482E-4</v>
      </c>
    </row>
    <row r="976" spans="1:11">
      <c r="A976" s="13">
        <v>45581</v>
      </c>
      <c r="B976">
        <v>157.119</v>
      </c>
      <c r="C976">
        <v>150.34209999999999</v>
      </c>
      <c r="D976">
        <v>36.282299999999999</v>
      </c>
      <c r="E976">
        <v>23673.15</v>
      </c>
      <c r="G976" s="13">
        <v>45581</v>
      </c>
      <c r="H976" s="6">
        <f t="shared" si="51"/>
        <v>-3.8105503423788711E-3</v>
      </c>
      <c r="I976" s="6">
        <f t="shared" si="52"/>
        <v>-6.9991239463096377E-4</v>
      </c>
      <c r="J976" s="6">
        <f t="shared" si="53"/>
        <v>-2.6005514488590675E-3</v>
      </c>
      <c r="K976" s="6">
        <f t="shared" si="53"/>
        <v>-2.6352709210176739E-3</v>
      </c>
    </row>
    <row r="977" spans="1:11">
      <c r="A977" s="13">
        <v>45582</v>
      </c>
      <c r="B977">
        <v>154.88800000000001</v>
      </c>
      <c r="C977">
        <v>149.87540000000001</v>
      </c>
      <c r="D977">
        <v>35.918799999999997</v>
      </c>
      <c r="E977">
        <v>23377</v>
      </c>
      <c r="G977" s="13">
        <v>45582</v>
      </c>
      <c r="H977" s="6">
        <f t="shared" si="51"/>
        <v>-1.419942845868416E-2</v>
      </c>
      <c r="I977" s="6">
        <f t="shared" si="52"/>
        <v>-3.1042535657009873E-3</v>
      </c>
      <c r="J977" s="6">
        <f t="shared" si="53"/>
        <v>-1.0018659236046279E-2</v>
      </c>
      <c r="K977" s="6">
        <f t="shared" si="53"/>
        <v>-1.250995325928328E-2</v>
      </c>
    </row>
    <row r="978" spans="1:11">
      <c r="A978" s="13">
        <v>45583</v>
      </c>
      <c r="B978">
        <v>155.08199999999999</v>
      </c>
      <c r="C978">
        <v>149.68899999999999</v>
      </c>
      <c r="D978">
        <v>35.8521</v>
      </c>
      <c r="E978">
        <v>23440.7</v>
      </c>
      <c r="G978" s="13">
        <v>45583</v>
      </c>
      <c r="H978" s="6">
        <f t="shared" si="51"/>
        <v>1.2525179484530469E-3</v>
      </c>
      <c r="I978" s="6">
        <f t="shared" si="52"/>
        <v>-1.24369976660621E-3</v>
      </c>
      <c r="J978" s="6">
        <f t="shared" si="53"/>
        <v>-1.856966268360738E-3</v>
      </c>
      <c r="K978" s="6">
        <f t="shared" si="53"/>
        <v>2.7249005432690154E-3</v>
      </c>
    </row>
    <row r="979" spans="1:11">
      <c r="A979" s="13">
        <v>45586</v>
      </c>
      <c r="B979">
        <v>153.244</v>
      </c>
      <c r="C979">
        <v>149.3013</v>
      </c>
      <c r="D979">
        <v>35.436599999999999</v>
      </c>
      <c r="E979">
        <v>23263.25</v>
      </c>
      <c r="G979" s="13">
        <v>45586</v>
      </c>
      <c r="H979" s="6">
        <f t="shared" si="51"/>
        <v>-1.1851794534504245E-2</v>
      </c>
      <c r="I979" s="6">
        <f t="shared" si="52"/>
        <v>-2.5900366760416293E-3</v>
      </c>
      <c r="J979" s="6">
        <f t="shared" si="53"/>
        <v>-1.1589279289079379E-2</v>
      </c>
      <c r="K979" s="6">
        <f t="shared" si="53"/>
        <v>-7.5701664199447904E-3</v>
      </c>
    </row>
    <row r="980" spans="1:11">
      <c r="A980" s="13">
        <v>45587</v>
      </c>
      <c r="B980">
        <v>149.738</v>
      </c>
      <c r="C980">
        <v>148.6465</v>
      </c>
      <c r="D980">
        <v>34.561999999999998</v>
      </c>
      <c r="E980">
        <v>22814.45</v>
      </c>
      <c r="G980" s="13">
        <v>45587</v>
      </c>
      <c r="H980" s="6">
        <f t="shared" si="51"/>
        <v>-2.2878546631515784E-2</v>
      </c>
      <c r="I980" s="6">
        <f t="shared" si="52"/>
        <v>-4.3857622137247754E-3</v>
      </c>
      <c r="J980" s="6">
        <f t="shared" si="53"/>
        <v>-2.4680697358098747E-2</v>
      </c>
      <c r="K980" s="6">
        <f t="shared" si="53"/>
        <v>-1.9292231309038899E-2</v>
      </c>
    </row>
    <row r="981" spans="1:11">
      <c r="A981" s="13">
        <v>45588</v>
      </c>
      <c r="B981">
        <v>150.547</v>
      </c>
      <c r="C981">
        <v>148.73869999999999</v>
      </c>
      <c r="D981">
        <v>34.781799999999997</v>
      </c>
      <c r="E981">
        <v>22841.1</v>
      </c>
      <c r="G981" s="13">
        <v>45588</v>
      </c>
      <c r="H981" s="6">
        <f t="shared" si="51"/>
        <v>5.402770171900162E-3</v>
      </c>
      <c r="I981" s="6">
        <f t="shared" si="52"/>
        <v>6.2026351108168676E-4</v>
      </c>
      <c r="J981" s="6">
        <f t="shared" si="53"/>
        <v>6.3595856721254673E-3</v>
      </c>
      <c r="K981" s="6">
        <f t="shared" si="53"/>
        <v>1.1681193278820778E-3</v>
      </c>
    </row>
    <row r="982" spans="1:11">
      <c r="A982" s="13">
        <v>45589</v>
      </c>
      <c r="B982">
        <v>150.06299999999999</v>
      </c>
      <c r="C982">
        <v>148.6328</v>
      </c>
      <c r="D982">
        <v>34.385300000000001</v>
      </c>
      <c r="E982">
        <v>22787.85</v>
      </c>
      <c r="G982" s="13">
        <v>45589</v>
      </c>
      <c r="H982" s="6">
        <f t="shared" si="51"/>
        <v>-3.214942841770374E-3</v>
      </c>
      <c r="I982" s="6">
        <f t="shared" si="52"/>
        <v>-7.1198686017825974E-4</v>
      </c>
      <c r="J982" s="6">
        <f t="shared" si="53"/>
        <v>-1.1399640041630854E-2</v>
      </c>
      <c r="K982" s="6">
        <f t="shared" si="53"/>
        <v>-2.3313237978906942E-3</v>
      </c>
    </row>
    <row r="983" spans="1:11">
      <c r="A983" s="13">
        <v>45590</v>
      </c>
      <c r="B983">
        <v>147.78800000000001</v>
      </c>
      <c r="C983">
        <v>148.03630000000001</v>
      </c>
      <c r="D983">
        <v>34.012900000000002</v>
      </c>
      <c r="E983">
        <v>22499.05</v>
      </c>
      <c r="G983" s="13">
        <v>45590</v>
      </c>
      <c r="H983" s="6">
        <f t="shared" si="51"/>
        <v>-1.5160299340943317E-2</v>
      </c>
      <c r="I983" s="6">
        <f t="shared" si="52"/>
        <v>-4.0132460668169667E-3</v>
      </c>
      <c r="J983" s="6">
        <f t="shared" si="53"/>
        <v>-1.0830209420886194E-2</v>
      </c>
      <c r="K983" s="6">
        <f t="shared" si="53"/>
        <v>-1.2673420265624014E-2</v>
      </c>
    </row>
    <row r="984" spans="1:11">
      <c r="A984" s="13">
        <v>45593</v>
      </c>
      <c r="B984">
        <v>148.78</v>
      </c>
      <c r="C984">
        <v>148.29230000000001</v>
      </c>
      <c r="D984">
        <v>34.325499999999998</v>
      </c>
      <c r="E984">
        <v>22649.95</v>
      </c>
      <c r="G984" s="13">
        <v>45593</v>
      </c>
      <c r="H984" s="6">
        <f t="shared" si="51"/>
        <v>6.7123176441929999E-3</v>
      </c>
      <c r="I984" s="6">
        <f t="shared" si="52"/>
        <v>1.7293055824820769E-3</v>
      </c>
      <c r="J984" s="6">
        <f t="shared" si="53"/>
        <v>9.1906306136788629E-3</v>
      </c>
      <c r="K984" s="6">
        <f t="shared" si="53"/>
        <v>6.7069498489937818E-3</v>
      </c>
    </row>
    <row r="985" spans="1:11">
      <c r="A985" s="13">
        <v>45594</v>
      </c>
      <c r="B985">
        <v>149.66300000000001</v>
      </c>
      <c r="C985">
        <v>148.59289999999999</v>
      </c>
      <c r="D985">
        <v>34.589599999999997</v>
      </c>
      <c r="E985">
        <v>22795.05</v>
      </c>
      <c r="G985" s="13">
        <v>45594</v>
      </c>
      <c r="H985" s="6">
        <f t="shared" si="51"/>
        <v>5.9349374915984576E-3</v>
      </c>
      <c r="I985" s="6">
        <f t="shared" si="52"/>
        <v>2.0270776028152859E-3</v>
      </c>
      <c r="J985" s="6">
        <f t="shared" si="53"/>
        <v>7.6939884342543952E-3</v>
      </c>
      <c r="K985" s="6">
        <f t="shared" si="53"/>
        <v>6.4061951571636744E-3</v>
      </c>
    </row>
    <row r="986" spans="1:11">
      <c r="A986" s="13">
        <v>45595</v>
      </c>
      <c r="B986">
        <v>149.90899999999999</v>
      </c>
      <c r="C986">
        <v>148.744</v>
      </c>
      <c r="D986">
        <v>34.677900000000001</v>
      </c>
      <c r="E986">
        <v>22749.8</v>
      </c>
      <c r="G986" s="13">
        <v>45595</v>
      </c>
      <c r="H986" s="6">
        <f t="shared" si="51"/>
        <v>1.6436928298910747E-3</v>
      </c>
      <c r="I986" s="6">
        <f t="shared" si="52"/>
        <v>1.0168722731707103E-3</v>
      </c>
      <c r="J986" s="6">
        <f t="shared" si="53"/>
        <v>2.5527904341189345E-3</v>
      </c>
      <c r="K986" s="6">
        <f t="shared" si="53"/>
        <v>-1.9850800941432212E-3</v>
      </c>
    </row>
    <row r="987" spans="1:11">
      <c r="A987" s="13">
        <v>45596</v>
      </c>
      <c r="B987">
        <v>149.654</v>
      </c>
      <c r="C987">
        <v>148.3973</v>
      </c>
      <c r="D987">
        <v>34.683</v>
      </c>
      <c r="E987">
        <v>22689.35</v>
      </c>
      <c r="G987" s="13">
        <v>45596</v>
      </c>
      <c r="H987" s="6">
        <f t="shared" si="51"/>
        <v>-1.7010319593886436E-3</v>
      </c>
      <c r="I987" s="6">
        <f t="shared" si="52"/>
        <v>-2.3308503200129005E-3</v>
      </c>
      <c r="J987" s="6">
        <f t="shared" si="53"/>
        <v>1.4706772901473819E-4</v>
      </c>
      <c r="K987" s="6">
        <f t="shared" si="53"/>
        <v>-2.6571662168458632E-3</v>
      </c>
    </row>
    <row r="988" spans="1:11">
      <c r="A988" s="13">
        <v>45600</v>
      </c>
      <c r="B988">
        <v>148.685</v>
      </c>
      <c r="C988">
        <v>148.29300000000001</v>
      </c>
      <c r="D988">
        <v>34.383099999999999</v>
      </c>
      <c r="E988">
        <v>22518.3</v>
      </c>
      <c r="G988" s="13">
        <v>45600</v>
      </c>
      <c r="H988" s="6">
        <f t="shared" si="51"/>
        <v>-6.4749355179279933E-3</v>
      </c>
      <c r="I988" s="6">
        <f t="shared" si="52"/>
        <v>-7.0284297625355929E-4</v>
      </c>
      <c r="J988" s="6">
        <f t="shared" si="53"/>
        <v>-8.6468875241473286E-3</v>
      </c>
      <c r="K988" s="6">
        <f t="shared" si="53"/>
        <v>-7.5387792069847581E-3</v>
      </c>
    </row>
    <row r="989" spans="1:11">
      <c r="A989" s="13">
        <v>45601</v>
      </c>
      <c r="B989">
        <v>149.578</v>
      </c>
      <c r="C989">
        <v>148.52940000000001</v>
      </c>
      <c r="D989">
        <v>34.637799999999999</v>
      </c>
      <c r="E989">
        <v>22679.85</v>
      </c>
      <c r="G989" s="13">
        <v>45601</v>
      </c>
      <c r="H989" s="6">
        <f t="shared" si="51"/>
        <v>6.005985808924974E-3</v>
      </c>
      <c r="I989" s="6">
        <f t="shared" si="52"/>
        <v>1.5941413283162564E-3</v>
      </c>
      <c r="J989" s="6">
        <f t="shared" si="53"/>
        <v>7.4077090198381157E-3</v>
      </c>
      <c r="K989" s="6">
        <f t="shared" si="53"/>
        <v>7.1741650124566014E-3</v>
      </c>
    </row>
    <row r="990" spans="1:11">
      <c r="A990" s="13">
        <v>45602</v>
      </c>
      <c r="B990">
        <v>152.13999999999999</v>
      </c>
      <c r="C990">
        <v>149.14879999999999</v>
      </c>
      <c r="D990">
        <v>34.970599999999997</v>
      </c>
      <c r="E990">
        <v>23031.200000000001</v>
      </c>
      <c r="G990" s="13">
        <v>45602</v>
      </c>
      <c r="H990" s="6">
        <f t="shared" si="51"/>
        <v>1.7128187300271325E-2</v>
      </c>
      <c r="I990" s="6">
        <f t="shared" si="52"/>
        <v>4.1702181520963943E-3</v>
      </c>
      <c r="J990" s="6">
        <f t="shared" si="53"/>
        <v>9.6080005081153885E-3</v>
      </c>
      <c r="K990" s="6">
        <f t="shared" si="53"/>
        <v>1.5491725033454973E-2</v>
      </c>
    </row>
    <row r="991" spans="1:11">
      <c r="A991" s="13">
        <v>45603</v>
      </c>
      <c r="B991">
        <v>150.786</v>
      </c>
      <c r="C991">
        <v>148.79750000000001</v>
      </c>
      <c r="D991">
        <v>34.75</v>
      </c>
      <c r="E991">
        <v>22806.25</v>
      </c>
      <c r="G991" s="13">
        <v>45603</v>
      </c>
      <c r="H991" s="6">
        <f t="shared" si="51"/>
        <v>-8.8996976469040145E-3</v>
      </c>
      <c r="I991" s="6">
        <f t="shared" si="52"/>
        <v>-2.3553659164537999E-3</v>
      </c>
      <c r="J991" s="6">
        <f t="shared" si="53"/>
        <v>-6.3081559938918952E-3</v>
      </c>
      <c r="K991" s="6">
        <f t="shared" si="53"/>
        <v>-9.7671853833061206E-3</v>
      </c>
    </row>
    <row r="992" spans="1:11">
      <c r="A992" s="13">
        <v>45604</v>
      </c>
      <c r="B992">
        <v>149.333</v>
      </c>
      <c r="C992">
        <v>148.53280000000001</v>
      </c>
      <c r="D992">
        <v>34.542700000000004</v>
      </c>
      <c r="E992">
        <v>22645.65</v>
      </c>
      <c r="G992" s="13">
        <v>45604</v>
      </c>
      <c r="H992" s="6">
        <f t="shared" si="51"/>
        <v>-9.6361731195203637E-3</v>
      </c>
      <c r="I992" s="6">
        <f t="shared" si="52"/>
        <v>-1.7789277373612133E-3</v>
      </c>
      <c r="J992" s="6">
        <f t="shared" si="53"/>
        <v>-5.9654676258992234E-3</v>
      </c>
      <c r="K992" s="6">
        <f t="shared" si="53"/>
        <v>-7.0419292956973578E-3</v>
      </c>
    </row>
    <row r="993" spans="1:11">
      <c r="A993" s="13">
        <v>45607</v>
      </c>
      <c r="B993">
        <v>149.08099999999999</v>
      </c>
      <c r="C993">
        <v>148.67400000000001</v>
      </c>
      <c r="D993">
        <v>34.1995</v>
      </c>
      <c r="E993">
        <v>22591.4</v>
      </c>
      <c r="G993" s="13">
        <v>45607</v>
      </c>
      <c r="H993" s="6">
        <f t="shared" si="51"/>
        <v>-1.6875037667495318E-3</v>
      </c>
      <c r="I993" s="6">
        <f t="shared" si="52"/>
        <v>9.5063177964727075E-4</v>
      </c>
      <c r="J993" s="6">
        <f t="shared" si="53"/>
        <v>-9.9355290698179832E-3</v>
      </c>
      <c r="K993" s="6">
        <f t="shared" si="53"/>
        <v>-2.3956035706637069E-3</v>
      </c>
    </row>
    <row r="994" spans="1:11">
      <c r="A994" s="13">
        <v>45608</v>
      </c>
      <c r="B994">
        <v>147.435</v>
      </c>
      <c r="C994">
        <v>148.2526</v>
      </c>
      <c r="D994">
        <v>33.695999999999998</v>
      </c>
      <c r="E994">
        <v>22331.05</v>
      </c>
      <c r="G994" s="13">
        <v>45608</v>
      </c>
      <c r="H994" s="6">
        <f t="shared" si="51"/>
        <v>-1.1040977723519307E-2</v>
      </c>
      <c r="I994" s="6">
        <f t="shared" si="52"/>
        <v>-2.8343893350553095E-3</v>
      </c>
      <c r="J994" s="6">
        <f t="shared" si="53"/>
        <v>-1.4722437462536098E-2</v>
      </c>
      <c r="K994" s="6">
        <f t="shared" si="53"/>
        <v>-1.1524296856325944E-2</v>
      </c>
    </row>
    <row r="995" spans="1:11">
      <c r="A995" s="13">
        <v>45609</v>
      </c>
      <c r="B995">
        <v>144.441</v>
      </c>
      <c r="C995">
        <v>147.47630000000001</v>
      </c>
      <c r="D995">
        <v>33.139499999999998</v>
      </c>
      <c r="E995">
        <v>21914.95</v>
      </c>
      <c r="G995" s="13">
        <v>45609</v>
      </c>
      <c r="H995" s="6">
        <f t="shared" si="51"/>
        <v>-2.030725404415501E-2</v>
      </c>
      <c r="I995" s="6">
        <f t="shared" si="52"/>
        <v>-5.2363331233313826E-3</v>
      </c>
      <c r="J995" s="6">
        <f t="shared" si="53"/>
        <v>-1.6515313390313424E-2</v>
      </c>
      <c r="K995" s="6">
        <f t="shared" si="53"/>
        <v>-1.8633248324642082E-2</v>
      </c>
    </row>
    <row r="996" spans="1:11">
      <c r="A996" s="13">
        <v>45610</v>
      </c>
      <c r="B996">
        <v>145.01300000000001</v>
      </c>
      <c r="C996">
        <v>147.21680000000001</v>
      </c>
      <c r="D996">
        <v>33.490299999999998</v>
      </c>
      <c r="E996">
        <v>21963.1</v>
      </c>
      <c r="G996" s="13">
        <v>45610</v>
      </c>
      <c r="H996" s="6">
        <f t="shared" si="51"/>
        <v>3.9600944330211441E-3</v>
      </c>
      <c r="I996" s="6">
        <f t="shared" si="52"/>
        <v>-1.7596047636129208E-3</v>
      </c>
      <c r="J996" s="6">
        <f t="shared" si="53"/>
        <v>1.0585555002338598E-2</v>
      </c>
      <c r="K996" s="6">
        <f t="shared" si="53"/>
        <v>2.1971302695191763E-3</v>
      </c>
    </row>
    <row r="997" spans="1:11">
      <c r="A997" s="13">
        <v>45614</v>
      </c>
      <c r="B997">
        <v>144.33699999999999</v>
      </c>
      <c r="C997">
        <v>147.21549999999999</v>
      </c>
      <c r="D997">
        <v>33.399000000000001</v>
      </c>
      <c r="E997">
        <v>21899.4</v>
      </c>
      <c r="G997" s="13">
        <v>45614</v>
      </c>
      <c r="H997" s="6">
        <f t="shared" si="51"/>
        <v>-4.6616510243909781E-3</v>
      </c>
      <c r="I997" s="6">
        <f t="shared" si="52"/>
        <v>-8.8305139088751261E-6</v>
      </c>
      <c r="J997" s="6">
        <f t="shared" si="53"/>
        <v>-2.7261625007837242E-3</v>
      </c>
      <c r="K997" s="6">
        <f t="shared" si="53"/>
        <v>-2.9003191717015264E-3</v>
      </c>
    </row>
    <row r="998" spans="1:11">
      <c r="A998" s="13">
        <v>45615</v>
      </c>
      <c r="B998">
        <v>145.15199999999999</v>
      </c>
      <c r="C998">
        <v>147.33590000000001</v>
      </c>
      <c r="D998">
        <v>33.312399999999997</v>
      </c>
      <c r="E998">
        <v>22004.35</v>
      </c>
      <c r="G998" s="13">
        <v>45615</v>
      </c>
      <c r="H998" s="6">
        <f t="shared" si="51"/>
        <v>5.6465078254361867E-3</v>
      </c>
      <c r="I998" s="6">
        <f t="shared" si="52"/>
        <v>8.1784866403356027E-4</v>
      </c>
      <c r="J998" s="6">
        <f t="shared" si="53"/>
        <v>-2.5928920027546987E-3</v>
      </c>
      <c r="K998" s="6">
        <f t="shared" si="53"/>
        <v>4.7923687406958848E-3</v>
      </c>
    </row>
    <row r="999" spans="1:11">
      <c r="A999" s="13">
        <v>45617</v>
      </c>
      <c r="B999">
        <v>144.732</v>
      </c>
      <c r="C999">
        <v>146.92150000000001</v>
      </c>
      <c r="D999">
        <v>32.954799999999999</v>
      </c>
      <c r="E999">
        <v>21820.85</v>
      </c>
      <c r="G999" s="13">
        <v>45617</v>
      </c>
      <c r="H999" s="6">
        <f t="shared" si="51"/>
        <v>-2.8935185185183787E-3</v>
      </c>
      <c r="I999" s="6">
        <f t="shared" si="52"/>
        <v>-2.8126206851147861E-3</v>
      </c>
      <c r="J999" s="6">
        <f t="shared" si="53"/>
        <v>-1.0734741417610216E-2</v>
      </c>
      <c r="K999" s="6">
        <f t="shared" si="53"/>
        <v>-8.3392601917348097E-3</v>
      </c>
    </row>
    <row r="1000" spans="1:11">
      <c r="A1000" s="13">
        <v>45618</v>
      </c>
      <c r="B1000">
        <v>146.99</v>
      </c>
      <c r="C1000">
        <v>147.53630000000001</v>
      </c>
      <c r="D1000">
        <v>33.388399999999997</v>
      </c>
      <c r="E1000">
        <v>22225.55</v>
      </c>
      <c r="G1000" s="13">
        <v>45618</v>
      </c>
      <c r="H1000" s="6">
        <f t="shared" si="51"/>
        <v>1.5601249205428047E-2</v>
      </c>
      <c r="I1000" s="6">
        <f t="shared" si="52"/>
        <v>4.1845475304840285E-3</v>
      </c>
      <c r="J1000" s="6">
        <f t="shared" si="53"/>
        <v>1.3157415611686263E-2</v>
      </c>
      <c r="K1000" s="6">
        <f t="shared" si="53"/>
        <v>1.8546481919815339E-2</v>
      </c>
    </row>
    <row r="1001" spans="1:11">
      <c r="A1001" s="13">
        <v>45621</v>
      </c>
      <c r="B1001">
        <v>148.964</v>
      </c>
      <c r="C1001">
        <v>148.19120000000001</v>
      </c>
      <c r="D1001">
        <v>33.798000000000002</v>
      </c>
      <c r="E1001">
        <v>22553.5</v>
      </c>
      <c r="G1001" s="13">
        <v>45621</v>
      </c>
      <c r="H1001" s="6">
        <f t="shared" si="51"/>
        <v>1.3429484998979557E-2</v>
      </c>
      <c r="I1001" s="6">
        <f t="shared" si="52"/>
        <v>4.4389075773216824E-3</v>
      </c>
      <c r="J1001" s="6">
        <f t="shared" si="53"/>
        <v>1.2267733703921202E-2</v>
      </c>
      <c r="K1001" s="6">
        <f t="shared" si="53"/>
        <v>1.4755540357831443E-2</v>
      </c>
    </row>
    <row r="1002" spans="1:11">
      <c r="A1002" s="13">
        <v>45622</v>
      </c>
      <c r="B1002">
        <v>149.32400000000001</v>
      </c>
      <c r="C1002">
        <v>148.22710000000001</v>
      </c>
      <c r="D1002">
        <v>34.066899999999997</v>
      </c>
      <c r="E1002">
        <v>22562.45</v>
      </c>
      <c r="G1002" s="13">
        <v>45622</v>
      </c>
      <c r="H1002" s="6">
        <f t="shared" si="51"/>
        <v>2.416691281114991E-3</v>
      </c>
      <c r="I1002" s="6">
        <f t="shared" si="52"/>
        <v>2.4225460081295225E-4</v>
      </c>
      <c r="J1002" s="6">
        <f t="shared" si="53"/>
        <v>7.956092076454091E-3</v>
      </c>
      <c r="K1002" s="6">
        <f t="shared" si="53"/>
        <v>3.9683419424929589E-4</v>
      </c>
    </row>
    <row r="1003" spans="1:11">
      <c r="A1003" s="13">
        <v>45623</v>
      </c>
      <c r="B1003">
        <v>150.27600000000001</v>
      </c>
      <c r="C1003">
        <v>148.6713</v>
      </c>
      <c r="D1003">
        <v>34.359499999999997</v>
      </c>
      <c r="E1003">
        <v>22691.7</v>
      </c>
      <c r="G1003" s="13">
        <v>45623</v>
      </c>
      <c r="H1003" s="6">
        <f t="shared" si="51"/>
        <v>6.3753984624039806E-3</v>
      </c>
      <c r="I1003" s="6">
        <f t="shared" si="52"/>
        <v>2.9967529554311145E-3</v>
      </c>
      <c r="J1003" s="6">
        <f t="shared" si="53"/>
        <v>8.5889822672446936E-3</v>
      </c>
      <c r="K1003" s="6">
        <f t="shared" si="53"/>
        <v>5.7285445507913035E-3</v>
      </c>
    </row>
    <row r="1004" spans="1:11">
      <c r="A1004" s="13">
        <v>45624</v>
      </c>
      <c r="B1004">
        <v>149.69800000000001</v>
      </c>
      <c r="C1004">
        <v>148.5411</v>
      </c>
      <c r="D1004">
        <v>34.155999999999999</v>
      </c>
      <c r="E1004">
        <v>22514.35</v>
      </c>
      <c r="G1004" s="13">
        <v>45624</v>
      </c>
      <c r="H1004" s="6">
        <f t="shared" si="51"/>
        <v>-3.8462562218850582E-3</v>
      </c>
      <c r="I1004" s="6">
        <f t="shared" si="52"/>
        <v>-8.7575745957690909E-4</v>
      </c>
      <c r="J1004" s="6">
        <f t="shared" si="53"/>
        <v>-5.922670586009593E-3</v>
      </c>
      <c r="K1004" s="6">
        <f t="shared" si="53"/>
        <v>-7.8156330288168263E-3</v>
      </c>
    </row>
    <row r="1005" spans="1:11">
      <c r="A1005" s="13">
        <v>45625</v>
      </c>
      <c r="B1005">
        <v>150.49100000000001</v>
      </c>
      <c r="C1005">
        <v>149.0497</v>
      </c>
      <c r="D1005">
        <v>34.3977</v>
      </c>
      <c r="E1005">
        <v>22687</v>
      </c>
      <c r="G1005" s="13">
        <v>45625</v>
      </c>
      <c r="H1005" s="6">
        <f t="shared" si="51"/>
        <v>5.2973319616829162E-3</v>
      </c>
      <c r="I1005" s="6">
        <f t="shared" si="52"/>
        <v>3.4239681811969458E-3</v>
      </c>
      <c r="J1005" s="6">
        <f t="shared" si="53"/>
        <v>7.0763555451458515E-3</v>
      </c>
      <c r="K1005" s="6">
        <f t="shared" si="53"/>
        <v>7.6684425710713544E-3</v>
      </c>
    </row>
    <row r="1006" spans="1:11">
      <c r="A1006" s="13">
        <v>45626</v>
      </c>
      <c r="B1006" s="1">
        <v>150.98400000000001</v>
      </c>
      <c r="C1006" s="1">
        <v>149.39409999999998</v>
      </c>
      <c r="D1006">
        <v>34.477000000000004</v>
      </c>
      <c r="E1006">
        <v>22761.424999999999</v>
      </c>
      <c r="G1006" s="13">
        <v>45626</v>
      </c>
      <c r="H1006" s="6">
        <f t="shared" si="51"/>
        <v>3.2759434118982966E-3</v>
      </c>
      <c r="I1006" s="6">
        <f t="shared" si="52"/>
        <v>2.3106386661628786E-3</v>
      </c>
      <c r="J1006" s="6">
        <f t="shared" si="53"/>
        <v>2.3053866973665738E-3</v>
      </c>
      <c r="K1006" s="6">
        <f t="shared" si="53"/>
        <v>3.2805130691584417E-3</v>
      </c>
    </row>
    <row r="1007" spans="1:11">
      <c r="A1007" s="13">
        <v>45628</v>
      </c>
      <c r="B1007">
        <v>151.477</v>
      </c>
      <c r="C1007">
        <v>149.73849999999999</v>
      </c>
      <c r="D1007">
        <v>34.5563</v>
      </c>
      <c r="E1007">
        <v>22835.85</v>
      </c>
      <c r="G1007" s="13">
        <v>45628</v>
      </c>
      <c r="H1007" s="6">
        <f t="shared" si="51"/>
        <v>3.2652466486515763E-3</v>
      </c>
      <c r="I1007" s="6">
        <f t="shared" si="52"/>
        <v>2.3053119232956387E-3</v>
      </c>
      <c r="J1007" s="6">
        <f t="shared" si="53"/>
        <v>2.3000841140470296E-3</v>
      </c>
      <c r="K1007" s="6">
        <f t="shared" si="53"/>
        <v>3.2697864918387332E-3</v>
      </c>
    </row>
    <row r="1008" spans="1:11">
      <c r="A1008" s="13">
        <v>45629</v>
      </c>
      <c r="B1008">
        <v>152.47</v>
      </c>
      <c r="C1008">
        <v>150.11709999999999</v>
      </c>
      <c r="D1008">
        <v>34.633400000000002</v>
      </c>
      <c r="E1008">
        <v>23020.85</v>
      </c>
      <c r="G1008" s="13">
        <v>45629</v>
      </c>
      <c r="H1008" s="6">
        <f t="shared" si="51"/>
        <v>6.5554506624767583E-3</v>
      </c>
      <c r="I1008" s="6">
        <f t="shared" si="52"/>
        <v>2.5284078576985891E-3</v>
      </c>
      <c r="J1008" s="6">
        <f t="shared" si="53"/>
        <v>2.2311416442153398E-3</v>
      </c>
      <c r="K1008" s="6">
        <f t="shared" si="53"/>
        <v>8.1012968643601191E-3</v>
      </c>
    </row>
    <row r="1009" spans="1:11">
      <c r="A1009" s="13">
        <v>45630</v>
      </c>
      <c r="B1009">
        <v>153.22300000000001</v>
      </c>
      <c r="C1009">
        <v>150.4085</v>
      </c>
      <c r="D1009">
        <v>34.652700000000003</v>
      </c>
      <c r="E1009">
        <v>23099.5</v>
      </c>
      <c r="G1009" s="13">
        <v>45630</v>
      </c>
      <c r="H1009" s="6">
        <f t="shared" si="51"/>
        <v>4.9386764609431477E-3</v>
      </c>
      <c r="I1009" s="6">
        <f t="shared" si="52"/>
        <v>1.9411512745717285E-3</v>
      </c>
      <c r="J1009" s="6">
        <f t="shared" si="53"/>
        <v>5.5726552980650546E-4</v>
      </c>
      <c r="K1009" s="6">
        <f t="shared" si="53"/>
        <v>3.4164681147743625E-3</v>
      </c>
    </row>
    <row r="1010" spans="1:11">
      <c r="A1010" s="13">
        <v>45631</v>
      </c>
      <c r="B1010">
        <v>154.15899999999999</v>
      </c>
      <c r="C1010">
        <v>150.65190000000001</v>
      </c>
      <c r="D1010">
        <v>34.612200000000001</v>
      </c>
      <c r="E1010">
        <v>23277.95</v>
      </c>
      <c r="G1010" s="13">
        <v>45631</v>
      </c>
      <c r="H1010" s="6">
        <f t="shared" si="51"/>
        <v>6.1087434654065742E-3</v>
      </c>
      <c r="I1010" s="6">
        <f t="shared" si="52"/>
        <v>1.6182596063387678E-3</v>
      </c>
      <c r="J1010" s="6">
        <f t="shared" si="53"/>
        <v>-1.168740098174248E-3</v>
      </c>
      <c r="K1010" s="6">
        <f t="shared" si="53"/>
        <v>7.7252754388623668E-3</v>
      </c>
    </row>
    <row r="1011" spans="1:11">
      <c r="A1011" s="13">
        <v>45632</v>
      </c>
      <c r="B1011">
        <v>154.64699999999999</v>
      </c>
      <c r="C1011">
        <v>150.36000000000001</v>
      </c>
      <c r="D1011">
        <v>34.535499999999999</v>
      </c>
      <c r="E1011">
        <v>23312.1</v>
      </c>
      <c r="G1011" s="13">
        <v>45632</v>
      </c>
      <c r="H1011" s="6">
        <f t="shared" si="51"/>
        <v>3.1655628279891879E-3</v>
      </c>
      <c r="I1011" s="6">
        <f t="shared" si="52"/>
        <v>-1.9375792804471326E-3</v>
      </c>
      <c r="J1011" s="6">
        <f t="shared" si="53"/>
        <v>-2.215981648089449E-3</v>
      </c>
      <c r="K1011" s="6">
        <f t="shared" si="53"/>
        <v>1.4670535850449529E-3</v>
      </c>
    </row>
    <row r="1012" spans="1:11">
      <c r="A1012" s="13">
        <v>45635</v>
      </c>
      <c r="B1012">
        <v>154.483</v>
      </c>
      <c r="C1012">
        <v>150.48849999999999</v>
      </c>
      <c r="D1012">
        <v>34.245899999999999</v>
      </c>
      <c r="E1012">
        <v>23292</v>
      </c>
      <c r="G1012" s="13">
        <v>45635</v>
      </c>
      <c r="H1012" s="6">
        <f t="shared" si="51"/>
        <v>-1.060479673061776E-3</v>
      </c>
      <c r="I1012" s="6">
        <f t="shared" si="52"/>
        <v>8.5461558925237213E-4</v>
      </c>
      <c r="J1012" s="6">
        <f t="shared" si="53"/>
        <v>-8.385574264162976E-3</v>
      </c>
      <c r="K1012" s="6">
        <f t="shared" si="53"/>
        <v>-8.6221318542722969E-4</v>
      </c>
    </row>
    <row r="1013" spans="1:11">
      <c r="A1013" s="13">
        <v>45636</v>
      </c>
      <c r="B1013">
        <v>155.06700000000001</v>
      </c>
      <c r="C1013">
        <v>150.52770000000001</v>
      </c>
      <c r="D1013">
        <v>34.114699999999999</v>
      </c>
      <c r="E1013">
        <v>23314.9</v>
      </c>
      <c r="G1013" s="13">
        <v>45636</v>
      </c>
      <c r="H1013" s="6">
        <f t="shared" si="51"/>
        <v>3.7803512360583547E-3</v>
      </c>
      <c r="I1013" s="6">
        <f t="shared" si="52"/>
        <v>2.6048502045017408E-4</v>
      </c>
      <c r="J1013" s="6">
        <f t="shared" si="53"/>
        <v>-3.8311155495985849E-3</v>
      </c>
      <c r="K1013" s="6">
        <f t="shared" si="53"/>
        <v>9.8317018718874216E-4</v>
      </c>
    </row>
    <row r="1014" spans="1:11">
      <c r="A1014" s="13">
        <v>45637</v>
      </c>
      <c r="B1014">
        <v>155.24700000000001</v>
      </c>
      <c r="C1014">
        <v>150.5547</v>
      </c>
      <c r="D1014">
        <v>34.302</v>
      </c>
      <c r="E1014">
        <v>23358.15</v>
      </c>
      <c r="G1014" s="13">
        <v>45637</v>
      </c>
      <c r="H1014" s="6">
        <f t="shared" si="51"/>
        <v>1.1607885623634573E-3</v>
      </c>
      <c r="I1014" s="6">
        <f t="shared" si="52"/>
        <v>1.7936897992854028E-4</v>
      </c>
      <c r="J1014" s="6">
        <f t="shared" si="53"/>
        <v>5.4903018346930121E-3</v>
      </c>
      <c r="K1014" s="6">
        <f t="shared" si="53"/>
        <v>1.8550369077285911E-3</v>
      </c>
    </row>
    <row r="1015" spans="1:11">
      <c r="A1015" s="13">
        <v>45638</v>
      </c>
      <c r="B1015">
        <v>155.03899999999999</v>
      </c>
      <c r="C1015">
        <v>150.25110000000001</v>
      </c>
      <c r="D1015">
        <v>33.9664</v>
      </c>
      <c r="E1015">
        <v>23256.400000000001</v>
      </c>
      <c r="G1015" s="13">
        <v>45638</v>
      </c>
      <c r="H1015" s="6">
        <f t="shared" si="51"/>
        <v>-1.3398004470297487E-3</v>
      </c>
      <c r="I1015" s="6">
        <f t="shared" si="52"/>
        <v>-2.0165428246344819E-3</v>
      </c>
      <c r="J1015" s="6">
        <f t="shared" si="53"/>
        <v>-9.7836860824441763E-3</v>
      </c>
      <c r="K1015" s="6">
        <f t="shared" si="53"/>
        <v>-4.3560812821220596E-3</v>
      </c>
    </row>
    <row r="1016" spans="1:11">
      <c r="A1016" s="13">
        <v>45639</v>
      </c>
      <c r="B1016">
        <v>155.07300000000001</v>
      </c>
      <c r="C1016">
        <v>150.4151</v>
      </c>
      <c r="D1016">
        <v>34.0289</v>
      </c>
      <c r="E1016">
        <v>23358.95</v>
      </c>
      <c r="G1016" s="13">
        <v>45639</v>
      </c>
      <c r="H1016" s="6">
        <f t="shared" si="51"/>
        <v>2.1929966008560342E-4</v>
      </c>
      <c r="I1016" s="6">
        <f t="shared" si="52"/>
        <v>1.0915061520346825E-3</v>
      </c>
      <c r="J1016" s="6">
        <f t="shared" si="53"/>
        <v>1.8400537001270756E-3</v>
      </c>
      <c r="K1016" s="6">
        <f t="shared" si="53"/>
        <v>4.4095388796201451E-3</v>
      </c>
    </row>
    <row r="1017" spans="1:11">
      <c r="A1017" s="13">
        <v>45642</v>
      </c>
      <c r="B1017">
        <v>155.48500000000001</v>
      </c>
      <c r="C1017">
        <v>150.4923</v>
      </c>
      <c r="D1017">
        <v>34.0242</v>
      </c>
      <c r="E1017">
        <v>23352.45</v>
      </c>
      <c r="G1017" s="13">
        <v>45642</v>
      </c>
      <c r="H1017" s="6">
        <f t="shared" si="51"/>
        <v>2.6568132427953195E-3</v>
      </c>
      <c r="I1017" s="6">
        <f t="shared" si="52"/>
        <v>5.1324634295357718E-4</v>
      </c>
      <c r="J1017" s="6">
        <f t="shared" si="53"/>
        <v>-1.381178939078298E-4</v>
      </c>
      <c r="K1017" s="6">
        <f t="shared" si="53"/>
        <v>-2.7826593233004626E-4</v>
      </c>
    </row>
    <row r="1018" spans="1:11">
      <c r="A1018" s="13">
        <v>45643</v>
      </c>
      <c r="B1018">
        <v>154.423</v>
      </c>
      <c r="C1018">
        <v>150.09889999999999</v>
      </c>
      <c r="D1018">
        <v>33.543799999999997</v>
      </c>
      <c r="E1018">
        <v>23095.75</v>
      </c>
      <c r="G1018" s="13">
        <v>45643</v>
      </c>
      <c r="H1018" s="6">
        <f t="shared" si="51"/>
        <v>-6.8302408592469943E-3</v>
      </c>
      <c r="I1018" s="6">
        <f t="shared" si="52"/>
        <v>-2.6140872323701103E-3</v>
      </c>
      <c r="J1018" s="6">
        <f t="shared" si="53"/>
        <v>-1.411936210109288E-2</v>
      </c>
      <c r="K1018" s="6">
        <f t="shared" si="53"/>
        <v>-1.0992422636597055E-2</v>
      </c>
    </row>
    <row r="1019" spans="1:11">
      <c r="A1019" s="13">
        <v>45644</v>
      </c>
      <c r="B1019">
        <v>153.435</v>
      </c>
      <c r="C1019">
        <v>149.87729999999999</v>
      </c>
      <c r="D1019">
        <v>33.328099999999999</v>
      </c>
      <c r="E1019">
        <v>22934.400000000001</v>
      </c>
      <c r="G1019" s="13">
        <v>45644</v>
      </c>
      <c r="H1019" s="6">
        <f t="shared" si="51"/>
        <v>-6.3980106590340036E-3</v>
      </c>
      <c r="I1019" s="6">
        <f t="shared" si="52"/>
        <v>-1.476359920026038E-3</v>
      </c>
      <c r="J1019" s="6">
        <f t="shared" si="53"/>
        <v>-6.430398464097653E-3</v>
      </c>
      <c r="K1019" s="6">
        <f t="shared" si="53"/>
        <v>-6.9861338124979078E-3</v>
      </c>
    </row>
    <row r="1020" spans="1:11">
      <c r="A1020" s="13">
        <v>45645</v>
      </c>
      <c r="B1020">
        <v>152.64400000000001</v>
      </c>
      <c r="C1020">
        <v>149.42250000000001</v>
      </c>
      <c r="D1020">
        <v>33.030200000000001</v>
      </c>
      <c r="E1020">
        <v>22752.15</v>
      </c>
      <c r="G1020" s="13">
        <v>45645</v>
      </c>
      <c r="H1020" s="6">
        <f t="shared" si="51"/>
        <v>-5.1552774790627476E-3</v>
      </c>
      <c r="I1020" s="6">
        <f t="shared" si="52"/>
        <v>-3.0344822064447552E-3</v>
      </c>
      <c r="J1020" s="6">
        <f t="shared" si="53"/>
        <v>-8.9384033293226084E-3</v>
      </c>
      <c r="K1020" s="6">
        <f t="shared" si="53"/>
        <v>-7.9465780661364116E-3</v>
      </c>
    </row>
    <row r="1021" spans="1:11">
      <c r="A1021" s="13">
        <v>45646</v>
      </c>
      <c r="B1021">
        <v>149.76300000000001</v>
      </c>
      <c r="C1021">
        <v>148.72720000000001</v>
      </c>
      <c r="D1021">
        <v>32.354999999999997</v>
      </c>
      <c r="E1021">
        <v>22319.4</v>
      </c>
      <c r="G1021" s="13">
        <v>45646</v>
      </c>
      <c r="H1021" s="6">
        <f t="shared" si="51"/>
        <v>-1.8873981289798447E-2</v>
      </c>
      <c r="I1021" s="6">
        <f t="shared" si="52"/>
        <v>-4.6532483394402524E-3</v>
      </c>
      <c r="J1021" s="6">
        <f t="shared" si="53"/>
        <v>-2.0441898626105903E-2</v>
      </c>
      <c r="K1021" s="6">
        <f t="shared" si="53"/>
        <v>-1.902018051041332E-2</v>
      </c>
    </row>
    <row r="1022" spans="1:11">
      <c r="A1022" s="13">
        <v>45649</v>
      </c>
      <c r="B1022">
        <v>150.023</v>
      </c>
      <c r="C1022">
        <v>148.9288</v>
      </c>
      <c r="D1022">
        <v>32.463700000000003</v>
      </c>
      <c r="E1022">
        <v>22412.3</v>
      </c>
      <c r="G1022" s="13">
        <v>45649</v>
      </c>
      <c r="H1022" s="6">
        <f t="shared" si="51"/>
        <v>1.7360763339409058E-3</v>
      </c>
      <c r="I1022" s="6">
        <f t="shared" si="52"/>
        <v>1.3555018853308454E-3</v>
      </c>
      <c r="J1022" s="6">
        <f t="shared" si="53"/>
        <v>3.3596043888117766E-3</v>
      </c>
      <c r="K1022" s="6">
        <f t="shared" si="53"/>
        <v>4.1622982696667421E-3</v>
      </c>
    </row>
    <row r="1023" spans="1:11">
      <c r="A1023" s="13">
        <v>45650</v>
      </c>
      <c r="B1023">
        <v>150.416</v>
      </c>
      <c r="C1023">
        <v>148.86750000000001</v>
      </c>
      <c r="D1023">
        <v>32.505299999999998</v>
      </c>
      <c r="E1023">
        <v>22402.7</v>
      </c>
      <c r="G1023" s="13">
        <v>45650</v>
      </c>
      <c r="H1023" s="6">
        <f t="shared" si="51"/>
        <v>2.6195983282564228E-3</v>
      </c>
      <c r="I1023" s="6">
        <f t="shared" si="52"/>
        <v>-4.1160608290669032E-4</v>
      </c>
      <c r="J1023" s="6">
        <f t="shared" si="53"/>
        <v>1.2814312601459044E-3</v>
      </c>
      <c r="K1023" s="6">
        <f t="shared" si="53"/>
        <v>-4.2833622609006472E-4</v>
      </c>
    </row>
    <row r="1024" spans="1:11">
      <c r="A1024" s="13">
        <v>45652</v>
      </c>
      <c r="B1024">
        <v>150.67099999999999</v>
      </c>
      <c r="C1024">
        <v>148.96279999999999</v>
      </c>
      <c r="D1024">
        <v>32.546999999999997</v>
      </c>
      <c r="E1024">
        <v>22430.35</v>
      </c>
      <c r="G1024" s="13">
        <v>45652</v>
      </c>
      <c r="H1024" s="6">
        <f t="shared" si="51"/>
        <v>1.6952983725135873E-3</v>
      </c>
      <c r="I1024" s="6">
        <f t="shared" si="52"/>
        <v>6.4016659109600305E-4</v>
      </c>
      <c r="J1024" s="6">
        <f t="shared" si="53"/>
        <v>1.2828677169569591E-3</v>
      </c>
      <c r="K1024" s="6">
        <f t="shared" si="53"/>
        <v>1.2342262316595853E-3</v>
      </c>
    </row>
    <row r="1025" spans="1:11">
      <c r="A1025" s="13">
        <v>45653</v>
      </c>
      <c r="B1025">
        <v>151.02799999999999</v>
      </c>
      <c r="C1025">
        <v>148.88159999999999</v>
      </c>
      <c r="D1025">
        <v>32.5379</v>
      </c>
      <c r="E1025">
        <v>22445.200000000001</v>
      </c>
      <c r="G1025" s="13">
        <v>45653</v>
      </c>
      <c r="H1025" s="6">
        <f t="shared" si="51"/>
        <v>2.3694008800632105E-3</v>
      </c>
      <c r="I1025" s="6">
        <f t="shared" si="52"/>
        <v>-5.4510253566664169E-4</v>
      </c>
      <c r="J1025" s="6">
        <f t="shared" si="53"/>
        <v>-2.7959566165847161E-4</v>
      </c>
      <c r="K1025" s="6">
        <f t="shared" si="53"/>
        <v>6.6204941073144674E-4</v>
      </c>
    </row>
    <row r="1026" spans="1:11">
      <c r="A1026" s="13">
        <v>45656</v>
      </c>
      <c r="B1026">
        <v>150.55699999999999</v>
      </c>
      <c r="C1026">
        <v>148.72479999999999</v>
      </c>
      <c r="D1026">
        <v>32.7316</v>
      </c>
      <c r="E1026">
        <v>22357.15</v>
      </c>
      <c r="G1026" s="13">
        <v>45656</v>
      </c>
      <c r="H1026" s="6">
        <f t="shared" si="51"/>
        <v>-3.1186270095611146E-3</v>
      </c>
      <c r="I1026" s="6">
        <f t="shared" si="52"/>
        <v>-1.0531858873091826E-3</v>
      </c>
      <c r="J1026" s="6">
        <f t="shared" si="53"/>
        <v>5.9530578187283467E-3</v>
      </c>
      <c r="K1026" s="6">
        <f t="shared" si="53"/>
        <v>-3.9228877443728827E-3</v>
      </c>
    </row>
    <row r="1027" spans="1:11">
      <c r="A1027" s="13">
        <v>45657</v>
      </c>
      <c r="B1027">
        <v>150.565</v>
      </c>
      <c r="C1027">
        <v>148.89429999999999</v>
      </c>
      <c r="D1027">
        <v>32.771900000000002</v>
      </c>
      <c r="E1027">
        <v>22375.4</v>
      </c>
      <c r="G1027" s="13">
        <v>45657</v>
      </c>
      <c r="H1027" s="6">
        <f t="shared" si="51"/>
        <v>5.3136021573196857E-5</v>
      </c>
      <c r="I1027" s="6">
        <f t="shared" si="52"/>
        <v>1.139688875022804E-3</v>
      </c>
      <c r="J1027" s="6">
        <f t="shared" si="53"/>
        <v>1.2312260934388419E-3</v>
      </c>
      <c r="K1027" s="6">
        <f t="shared" si="53"/>
        <v>8.1629366891577959E-4</v>
      </c>
    </row>
    <row r="1028" spans="1:11">
      <c r="A1028" s="13">
        <v>45658</v>
      </c>
      <c r="B1028">
        <v>151.261</v>
      </c>
      <c r="C1028">
        <v>148.94919999999999</v>
      </c>
      <c r="D1028">
        <v>32.93</v>
      </c>
      <c r="E1028">
        <v>22481.8</v>
      </c>
      <c r="G1028" s="13">
        <v>45658</v>
      </c>
      <c r="H1028" s="6">
        <f t="shared" si="51"/>
        <v>4.6225882509214333E-3</v>
      </c>
      <c r="I1028" s="6">
        <f t="shared" si="52"/>
        <v>3.6871794286286175E-4</v>
      </c>
      <c r="J1028" s="6">
        <f t="shared" si="53"/>
        <v>4.8242549257138112E-3</v>
      </c>
      <c r="K1028" s="6">
        <f t="shared" si="53"/>
        <v>4.7552222530098387E-3</v>
      </c>
    </row>
    <row r="1029" spans="1:11">
      <c r="A1029" s="13">
        <v>45659</v>
      </c>
      <c r="B1029">
        <v>153.29300000000001</v>
      </c>
      <c r="C1029">
        <v>149.5085</v>
      </c>
      <c r="D1029">
        <v>33.2044</v>
      </c>
      <c r="E1029">
        <v>22819.75</v>
      </c>
      <c r="G1029" s="13">
        <v>45659</v>
      </c>
      <c r="H1029" s="6">
        <f t="shared" si="51"/>
        <v>1.3433733744983911E-2</v>
      </c>
      <c r="I1029" s="6">
        <f t="shared" si="52"/>
        <v>3.754971493636905E-3</v>
      </c>
      <c r="J1029" s="6">
        <f t="shared" si="53"/>
        <v>8.3328272092317857E-3</v>
      </c>
      <c r="K1029" s="6">
        <f t="shared" si="53"/>
        <v>1.503215934667157E-2</v>
      </c>
    </row>
    <row r="1030" spans="1:11">
      <c r="A1030" s="13">
        <v>45660</v>
      </c>
      <c r="B1030">
        <v>152.63800000000001</v>
      </c>
      <c r="C1030">
        <v>149.52269999999999</v>
      </c>
      <c r="D1030">
        <v>33.203899999999997</v>
      </c>
      <c r="E1030">
        <v>22708.15</v>
      </c>
      <c r="G1030" s="13">
        <v>45660</v>
      </c>
      <c r="H1030" s="6">
        <f t="shared" si="51"/>
        <v>-4.2728630792012723E-3</v>
      </c>
      <c r="I1030" s="6">
        <f t="shared" si="52"/>
        <v>9.4977877511892572E-5</v>
      </c>
      <c r="J1030" s="6">
        <f t="shared" si="53"/>
        <v>-1.5058245292909334E-5</v>
      </c>
      <c r="K1030" s="6">
        <f t="shared" si="53"/>
        <v>-4.8905005532488E-3</v>
      </c>
    </row>
    <row r="1031" spans="1:11">
      <c r="A1031" s="13">
        <v>45663</v>
      </c>
      <c r="B1031">
        <v>149.447</v>
      </c>
      <c r="C1031">
        <v>148.87</v>
      </c>
      <c r="D1031">
        <v>32.380200000000002</v>
      </c>
      <c r="E1031">
        <v>22225.4</v>
      </c>
      <c r="G1031" s="13">
        <v>45663</v>
      </c>
      <c r="H1031" s="6">
        <f t="shared" ref="H1031:H1094" si="54">B1031/B1030 -1</f>
        <v>-2.09056722441332E-2</v>
      </c>
      <c r="I1031" s="6">
        <f t="shared" ref="I1031:I1094" si="55">C1031/C1030 -1</f>
        <v>-4.3652234744288032E-3</v>
      </c>
      <c r="J1031" s="6">
        <f t="shared" ref="J1031:K1094" si="56">D1031/D1030 -1</f>
        <v>-2.4807326850159073E-2</v>
      </c>
      <c r="K1031" s="6">
        <f t="shared" si="56"/>
        <v>-2.1258887227713408E-2</v>
      </c>
    </row>
    <row r="1032" spans="1:11">
      <c r="A1032" s="13">
        <v>45664</v>
      </c>
      <c r="B1032">
        <v>150.203</v>
      </c>
      <c r="C1032">
        <v>149.14320000000001</v>
      </c>
      <c r="D1032">
        <v>32.750500000000002</v>
      </c>
      <c r="E1032">
        <v>22341.65</v>
      </c>
      <c r="G1032" s="13">
        <v>45664</v>
      </c>
      <c r="H1032" s="6">
        <f t="shared" si="54"/>
        <v>5.0586495546915966E-3</v>
      </c>
      <c r="I1032" s="6">
        <f t="shared" si="55"/>
        <v>1.8351581917108728E-3</v>
      </c>
      <c r="J1032" s="6">
        <f t="shared" si="56"/>
        <v>1.1436001012964825E-2</v>
      </c>
      <c r="K1032" s="6">
        <f t="shared" si="56"/>
        <v>5.2305020382086287E-3</v>
      </c>
    </row>
    <row r="1033" spans="1:11">
      <c r="A1033" s="13">
        <v>45665</v>
      </c>
      <c r="B1033">
        <v>148.86500000000001</v>
      </c>
      <c r="C1033">
        <v>149.13509999999999</v>
      </c>
      <c r="D1033">
        <v>32.709400000000002</v>
      </c>
      <c r="E1033">
        <v>22231.8</v>
      </c>
      <c r="G1033" s="13">
        <v>45665</v>
      </c>
      <c r="H1033" s="6">
        <f t="shared" si="54"/>
        <v>-8.9079445816661051E-3</v>
      </c>
      <c r="I1033" s="6">
        <f t="shared" si="55"/>
        <v>-5.4310219976594354E-5</v>
      </c>
      <c r="J1033" s="6">
        <f t="shared" si="56"/>
        <v>-1.2549426726309321E-3</v>
      </c>
      <c r="K1033" s="6">
        <f t="shared" si="56"/>
        <v>-4.9168257492173684E-3</v>
      </c>
    </row>
    <row r="1034" spans="1:11">
      <c r="A1034" s="13">
        <v>45666</v>
      </c>
      <c r="B1034">
        <v>147.423</v>
      </c>
      <c r="C1034">
        <v>148.75409999999999</v>
      </c>
      <c r="D1034">
        <v>32.614600000000003</v>
      </c>
      <c r="E1034">
        <v>22046.55</v>
      </c>
      <c r="G1034" s="13">
        <v>45666</v>
      </c>
      <c r="H1034" s="6">
        <f t="shared" si="54"/>
        <v>-9.6866288247742238E-3</v>
      </c>
      <c r="I1034" s="6">
        <f t="shared" si="55"/>
        <v>-2.5547305765041273E-3</v>
      </c>
      <c r="J1034" s="6">
        <f t="shared" si="56"/>
        <v>-2.8982494328847475E-3</v>
      </c>
      <c r="K1034" s="6">
        <f t="shared" si="56"/>
        <v>-8.3326586241330158E-3</v>
      </c>
    </row>
    <row r="1035" spans="1:11">
      <c r="A1035" s="13">
        <v>45667</v>
      </c>
      <c r="B1035">
        <v>145.53899999999999</v>
      </c>
      <c r="C1035">
        <v>148.37530000000001</v>
      </c>
      <c r="D1035">
        <v>32.195</v>
      </c>
      <c r="E1035">
        <v>21799</v>
      </c>
      <c r="G1035" s="13">
        <v>45667</v>
      </c>
      <c r="H1035" s="6">
        <f t="shared" si="54"/>
        <v>-1.2779552715655007E-2</v>
      </c>
      <c r="I1035" s="6">
        <f t="shared" si="55"/>
        <v>-2.5464844330339576E-3</v>
      </c>
      <c r="J1035" s="6">
        <f t="shared" si="56"/>
        <v>-1.2865403837545197E-2</v>
      </c>
      <c r="K1035" s="6">
        <f t="shared" si="56"/>
        <v>-1.1228514211974128E-2</v>
      </c>
    </row>
    <row r="1036" spans="1:11">
      <c r="A1036" s="13">
        <v>45670</v>
      </c>
      <c r="B1036">
        <v>141.41200000000001</v>
      </c>
      <c r="C1036">
        <v>146.958</v>
      </c>
      <c r="D1036">
        <v>31.417300000000001</v>
      </c>
      <c r="E1036">
        <v>21243.45</v>
      </c>
      <c r="G1036" s="13">
        <v>45670</v>
      </c>
      <c r="H1036" s="6">
        <f t="shared" si="54"/>
        <v>-2.8356660414046941E-2</v>
      </c>
      <c r="I1036" s="6">
        <f t="shared" si="55"/>
        <v>-9.5521289594697745E-3</v>
      </c>
      <c r="J1036" s="6">
        <f t="shared" si="56"/>
        <v>-2.4155924833048625E-2</v>
      </c>
      <c r="K1036" s="6">
        <f t="shared" si="56"/>
        <v>-2.5485113996054798E-2</v>
      </c>
    </row>
    <row r="1037" spans="1:11">
      <c r="A1037" s="13">
        <v>45671</v>
      </c>
      <c r="B1037">
        <v>142.571</v>
      </c>
      <c r="C1037">
        <v>147.23580000000001</v>
      </c>
      <c r="D1037">
        <v>31.6877</v>
      </c>
      <c r="E1037">
        <v>21481.05</v>
      </c>
      <c r="G1037" s="13">
        <v>45671</v>
      </c>
      <c r="H1037" s="6">
        <f t="shared" si="54"/>
        <v>8.1959098237773809E-3</v>
      </c>
      <c r="I1037" s="6">
        <f t="shared" si="55"/>
        <v>1.8903360143716075E-3</v>
      </c>
      <c r="J1037" s="6">
        <f t="shared" si="56"/>
        <v>8.6067230474928813E-3</v>
      </c>
      <c r="K1037" s="6">
        <f t="shared" si="56"/>
        <v>1.118462396644615E-2</v>
      </c>
    </row>
    <row r="1038" spans="1:11">
      <c r="A1038" s="13">
        <v>45672</v>
      </c>
      <c r="B1038">
        <v>142.73699999999999</v>
      </c>
      <c r="C1038">
        <v>147.53120000000001</v>
      </c>
      <c r="D1038">
        <v>31.5427</v>
      </c>
      <c r="E1038">
        <v>21551.200000000001</v>
      </c>
      <c r="G1038" s="13">
        <v>45672</v>
      </c>
      <c r="H1038" s="6">
        <f t="shared" si="54"/>
        <v>1.1643321573111542E-3</v>
      </c>
      <c r="I1038" s="6">
        <f t="shared" si="55"/>
        <v>2.0063055316710265E-3</v>
      </c>
      <c r="J1038" s="6">
        <f t="shared" si="56"/>
        <v>-4.5759080021585685E-3</v>
      </c>
      <c r="K1038" s="6">
        <f t="shared" si="56"/>
        <v>3.2656690431800417E-3</v>
      </c>
    </row>
    <row r="1039" spans="1:11">
      <c r="A1039" s="13">
        <v>45673</v>
      </c>
      <c r="B1039">
        <v>144.03800000000001</v>
      </c>
      <c r="C1039">
        <v>148.13570000000001</v>
      </c>
      <c r="D1039">
        <v>31.970199999999998</v>
      </c>
      <c r="E1039">
        <v>21714.55</v>
      </c>
      <c r="G1039" s="13">
        <v>45673</v>
      </c>
      <c r="H1039" s="6">
        <f t="shared" si="54"/>
        <v>9.1146654336298205E-3</v>
      </c>
      <c r="I1039" s="6">
        <f t="shared" si="55"/>
        <v>4.0974383723577645E-3</v>
      </c>
      <c r="J1039" s="6">
        <f t="shared" si="56"/>
        <v>1.3553056650191575E-2</v>
      </c>
      <c r="K1039" s="6">
        <f t="shared" si="56"/>
        <v>7.5796243364638638E-3</v>
      </c>
    </row>
    <row r="1040" spans="1:11">
      <c r="A1040" s="13">
        <v>45674</v>
      </c>
      <c r="B1040">
        <v>143.82300000000001</v>
      </c>
      <c r="C1040">
        <v>147.8373</v>
      </c>
      <c r="D1040">
        <v>32.168799999999997</v>
      </c>
      <c r="E1040">
        <v>21680.25</v>
      </c>
      <c r="G1040" s="13">
        <v>45674</v>
      </c>
      <c r="H1040" s="6">
        <f t="shared" si="54"/>
        <v>-1.4926616587289665E-3</v>
      </c>
      <c r="I1040" s="6">
        <f t="shared" si="55"/>
        <v>-2.0143692573769689E-3</v>
      </c>
      <c r="J1040" s="6">
        <f t="shared" si="56"/>
        <v>6.212034957554291E-3</v>
      </c>
      <c r="K1040" s="6">
        <f t="shared" si="56"/>
        <v>-1.5795860379330673E-3</v>
      </c>
    </row>
    <row r="1041" spans="1:11">
      <c r="A1041" s="13">
        <v>45677</v>
      </c>
      <c r="B1041">
        <v>144.47399999999999</v>
      </c>
      <c r="C1041">
        <v>148.24469999999999</v>
      </c>
      <c r="D1041">
        <v>32.293199999999999</v>
      </c>
      <c r="E1041">
        <v>21809</v>
      </c>
      <c r="G1041" s="13">
        <v>45677</v>
      </c>
      <c r="H1041" s="6">
        <f t="shared" si="54"/>
        <v>4.526397029682272E-3</v>
      </c>
      <c r="I1041" s="6">
        <f t="shared" si="55"/>
        <v>2.7557321460822681E-3</v>
      </c>
      <c r="J1041" s="6">
        <f t="shared" si="56"/>
        <v>3.8671010420034957E-3</v>
      </c>
      <c r="K1041" s="6">
        <f t="shared" si="56"/>
        <v>5.9385846565422895E-3</v>
      </c>
    </row>
    <row r="1042" spans="1:11">
      <c r="A1042" s="13">
        <v>45678</v>
      </c>
      <c r="B1042">
        <v>142.18</v>
      </c>
      <c r="C1042">
        <v>147.9607</v>
      </c>
      <c r="D1042">
        <v>31.771599999999999</v>
      </c>
      <c r="E1042">
        <v>21433.200000000001</v>
      </c>
      <c r="G1042" s="13">
        <v>45678</v>
      </c>
      <c r="H1042" s="6">
        <f t="shared" si="54"/>
        <v>-1.5878289519221322E-2</v>
      </c>
      <c r="I1042" s="6">
        <f t="shared" si="55"/>
        <v>-1.9157514568817202E-3</v>
      </c>
      <c r="J1042" s="6">
        <f t="shared" si="56"/>
        <v>-1.6152007233721011E-2</v>
      </c>
      <c r="K1042" s="6">
        <f t="shared" si="56"/>
        <v>-1.7231418221834938E-2</v>
      </c>
    </row>
    <row r="1043" spans="1:11">
      <c r="A1043" s="13">
        <v>45679</v>
      </c>
      <c r="B1043">
        <v>141.578</v>
      </c>
      <c r="C1043">
        <v>148.09309999999999</v>
      </c>
      <c r="D1043">
        <v>31.665299999999998</v>
      </c>
      <c r="E1043">
        <v>21396.55</v>
      </c>
      <c r="G1043" s="13">
        <v>45679</v>
      </c>
      <c r="H1043" s="6">
        <f t="shared" si="54"/>
        <v>-4.2340694893796549E-3</v>
      </c>
      <c r="I1043" s="6">
        <f t="shared" si="55"/>
        <v>8.9483220882291548E-4</v>
      </c>
      <c r="J1043" s="6">
        <f t="shared" si="56"/>
        <v>-3.3457553286583286E-3</v>
      </c>
      <c r="K1043" s="6">
        <f t="shared" si="56"/>
        <v>-1.7099639811134493E-3</v>
      </c>
    </row>
    <row r="1044" spans="1:11">
      <c r="A1044" s="13">
        <v>45680</v>
      </c>
      <c r="B1044">
        <v>142.86799999999999</v>
      </c>
      <c r="C1044">
        <v>148.1765</v>
      </c>
      <c r="D1044">
        <v>31.758500000000002</v>
      </c>
      <c r="E1044">
        <v>21538.05</v>
      </c>
      <c r="G1044" s="13">
        <v>45680</v>
      </c>
      <c r="H1044" s="6">
        <f t="shared" si="54"/>
        <v>9.111585133283473E-3</v>
      </c>
      <c r="I1044" s="6">
        <f t="shared" si="55"/>
        <v>5.6315925590055826E-4</v>
      </c>
      <c r="J1044" s="6">
        <f t="shared" si="56"/>
        <v>2.9432849207178258E-3</v>
      </c>
      <c r="K1044" s="6">
        <f t="shared" si="56"/>
        <v>6.6132156819673771E-3</v>
      </c>
    </row>
    <row r="1045" spans="1:11">
      <c r="A1045" s="13">
        <v>45681</v>
      </c>
      <c r="B1045">
        <v>140.898</v>
      </c>
      <c r="C1045">
        <v>147.9667</v>
      </c>
      <c r="D1045">
        <v>31.319500000000001</v>
      </c>
      <c r="E1045">
        <v>21318.9</v>
      </c>
      <c r="G1045" s="13">
        <v>45681</v>
      </c>
      <c r="H1045" s="6">
        <f t="shared" si="54"/>
        <v>-1.378895203964503E-2</v>
      </c>
      <c r="I1045" s="6">
        <f t="shared" si="55"/>
        <v>-1.4158790361494811E-3</v>
      </c>
      <c r="J1045" s="6">
        <f t="shared" si="56"/>
        <v>-1.3823070988869146E-2</v>
      </c>
      <c r="K1045" s="6">
        <f t="shared" si="56"/>
        <v>-1.0175015844052671E-2</v>
      </c>
    </row>
    <row r="1046" spans="1:11">
      <c r="A1046" s="13">
        <v>45684</v>
      </c>
      <c r="B1046">
        <v>138.25700000000001</v>
      </c>
      <c r="C1046">
        <v>147.45670000000001</v>
      </c>
      <c r="D1046">
        <v>30.744499999999999</v>
      </c>
      <c r="E1046">
        <v>20910.95</v>
      </c>
      <c r="G1046" s="13">
        <v>45684</v>
      </c>
      <c r="H1046" s="6">
        <f t="shared" si="54"/>
        <v>-1.8744055983761276E-2</v>
      </c>
      <c r="I1046" s="6">
        <f t="shared" si="55"/>
        <v>-3.4467214582739603E-3</v>
      </c>
      <c r="J1046" s="6">
        <f t="shared" si="56"/>
        <v>-1.8359169207682213E-2</v>
      </c>
      <c r="K1046" s="6">
        <f t="shared" si="56"/>
        <v>-1.9135602681189079E-2</v>
      </c>
    </row>
    <row r="1047" spans="1:11">
      <c r="A1047" s="13">
        <v>45685</v>
      </c>
      <c r="B1047">
        <v>138.18100000000001</v>
      </c>
      <c r="C1047">
        <v>147.4127</v>
      </c>
      <c r="D1047">
        <v>30.584700000000002</v>
      </c>
      <c r="E1047">
        <v>20924.75</v>
      </c>
      <c r="G1047" s="13">
        <v>45685</v>
      </c>
      <c r="H1047" s="6">
        <f t="shared" si="54"/>
        <v>-5.4970091930239828E-4</v>
      </c>
      <c r="I1047" s="6">
        <f t="shared" si="55"/>
        <v>-2.9839268069886682E-4</v>
      </c>
      <c r="J1047" s="6">
        <f t="shared" si="56"/>
        <v>-5.1976776333977348E-3</v>
      </c>
      <c r="K1047" s="6">
        <f t="shared" si="56"/>
        <v>6.599413226084927E-4</v>
      </c>
    </row>
    <row r="1048" spans="1:11">
      <c r="A1048" s="13">
        <v>45686</v>
      </c>
      <c r="B1048">
        <v>140.70699999999999</v>
      </c>
      <c r="C1048">
        <v>147.74549999999999</v>
      </c>
      <c r="D1048">
        <v>31.030799999999999</v>
      </c>
      <c r="E1048">
        <v>21245.5</v>
      </c>
      <c r="G1048" s="13">
        <v>45686</v>
      </c>
      <c r="H1048" s="6">
        <f t="shared" si="54"/>
        <v>1.8280371396935724E-2</v>
      </c>
      <c r="I1048" s="6">
        <f t="shared" si="55"/>
        <v>2.2576073838955768E-3</v>
      </c>
      <c r="J1048" s="6">
        <f t="shared" si="56"/>
        <v>1.4585724234666309E-2</v>
      </c>
      <c r="K1048" s="6">
        <f t="shared" si="56"/>
        <v>1.5328737499850753E-2</v>
      </c>
    </row>
    <row r="1049" spans="1:11">
      <c r="A1049" s="13">
        <v>45687</v>
      </c>
      <c r="B1049">
        <v>140.749</v>
      </c>
      <c r="C1049">
        <v>147.97030000000001</v>
      </c>
      <c r="D1049">
        <v>31.1736</v>
      </c>
      <c r="E1049">
        <v>21297.5</v>
      </c>
      <c r="G1049" s="13">
        <v>45687</v>
      </c>
      <c r="H1049" s="6">
        <f t="shared" si="54"/>
        <v>2.9849261230796564E-4</v>
      </c>
      <c r="I1049" s="6">
        <f t="shared" si="55"/>
        <v>1.5215353428701395E-3</v>
      </c>
      <c r="J1049" s="6">
        <f t="shared" si="56"/>
        <v>4.6018794230249238E-3</v>
      </c>
      <c r="K1049" s="6">
        <f t="shared" si="56"/>
        <v>2.4475771339813601E-3</v>
      </c>
    </row>
    <row r="1050" spans="1:11">
      <c r="A1050" s="13">
        <v>45688</v>
      </c>
      <c r="B1050">
        <v>142.411</v>
      </c>
      <c r="C1050">
        <v>148.39109999999999</v>
      </c>
      <c r="D1050">
        <v>31.5261</v>
      </c>
      <c r="E1050">
        <v>21580.9</v>
      </c>
      <c r="G1050" s="13">
        <v>45688</v>
      </c>
      <c r="H1050" s="6">
        <f t="shared" si="54"/>
        <v>1.1808254410333285E-2</v>
      </c>
      <c r="I1050" s="6">
        <f t="shared" si="55"/>
        <v>2.843813927524641E-3</v>
      </c>
      <c r="J1050" s="6">
        <f t="shared" si="56"/>
        <v>1.1307644930325544E-2</v>
      </c>
      <c r="K1050" s="6">
        <f t="shared" si="56"/>
        <v>1.3306726141566028E-2</v>
      </c>
    </row>
    <row r="1051" spans="1:11">
      <c r="A1051" s="13">
        <v>45691</v>
      </c>
      <c r="B1051">
        <v>141.869</v>
      </c>
      <c r="C1051">
        <v>148.1112</v>
      </c>
      <c r="D1051">
        <v>31.5093</v>
      </c>
      <c r="E1051">
        <v>21402.55</v>
      </c>
      <c r="G1051" s="13">
        <v>45691</v>
      </c>
      <c r="H1051" s="6">
        <f t="shared" si="54"/>
        <v>-3.8058857812950375E-3</v>
      </c>
      <c r="I1051" s="6">
        <f t="shared" si="55"/>
        <v>-1.8862317214441982E-3</v>
      </c>
      <c r="J1051" s="6">
        <f t="shared" si="56"/>
        <v>-5.3289179441795564E-4</v>
      </c>
      <c r="K1051" s="6">
        <f t="shared" si="56"/>
        <v>-8.2642521859608298E-3</v>
      </c>
    </row>
    <row r="1052" spans="1:11">
      <c r="A1052" s="13">
        <v>45692</v>
      </c>
      <c r="B1052">
        <v>143.49700000000001</v>
      </c>
      <c r="C1052">
        <v>148.55760000000001</v>
      </c>
      <c r="D1052">
        <v>31.694600000000001</v>
      </c>
      <c r="E1052">
        <v>21727.45</v>
      </c>
      <c r="G1052" s="13">
        <v>45692</v>
      </c>
      <c r="H1052" s="6">
        <f t="shared" si="54"/>
        <v>1.1475375170051372E-2</v>
      </c>
      <c r="I1052" s="6">
        <f t="shared" si="55"/>
        <v>3.0139516795488763E-3</v>
      </c>
      <c r="J1052" s="6">
        <f t="shared" si="56"/>
        <v>5.88080344533215E-3</v>
      </c>
      <c r="K1052" s="6">
        <f t="shared" si="56"/>
        <v>1.5180434107150864E-2</v>
      </c>
    </row>
    <row r="1053" spans="1:11">
      <c r="A1053" s="13">
        <v>45693</v>
      </c>
      <c r="B1053">
        <v>144.33600000000001</v>
      </c>
      <c r="C1053">
        <v>148.83260000000001</v>
      </c>
      <c r="D1053">
        <v>31.683199999999999</v>
      </c>
      <c r="E1053">
        <v>21784.25</v>
      </c>
      <c r="G1053" s="13">
        <v>45693</v>
      </c>
      <c r="H1053" s="6">
        <f t="shared" si="54"/>
        <v>5.8468121284764862E-3</v>
      </c>
      <c r="I1053" s="6">
        <f t="shared" si="55"/>
        <v>1.8511338363031982E-3</v>
      </c>
      <c r="J1053" s="6">
        <f t="shared" si="56"/>
        <v>-3.596827219779497E-4</v>
      </c>
      <c r="K1053" s="6">
        <f t="shared" si="56"/>
        <v>2.6142046121380158E-3</v>
      </c>
    </row>
    <row r="1054" spans="1:11">
      <c r="A1054" s="13">
        <v>45694</v>
      </c>
      <c r="B1054">
        <v>143.465</v>
      </c>
      <c r="C1054">
        <v>148.7115</v>
      </c>
      <c r="D1054">
        <v>31.534700000000001</v>
      </c>
      <c r="E1054">
        <v>21672.45</v>
      </c>
      <c r="G1054" s="13">
        <v>45694</v>
      </c>
      <c r="H1054" s="6">
        <f t="shared" si="54"/>
        <v>-6.0345305398514792E-3</v>
      </c>
      <c r="I1054" s="6">
        <f t="shared" si="55"/>
        <v>-8.1366582321351633E-4</v>
      </c>
      <c r="J1054" s="6">
        <f t="shared" si="56"/>
        <v>-4.6870265629733732E-3</v>
      </c>
      <c r="K1054" s="6">
        <f t="shared" si="56"/>
        <v>-5.1321482263562146E-3</v>
      </c>
    </row>
    <row r="1055" spans="1:11">
      <c r="A1055" s="13">
        <v>45695</v>
      </c>
      <c r="B1055">
        <v>143.52799999999999</v>
      </c>
      <c r="C1055">
        <v>148.39699999999999</v>
      </c>
      <c r="D1055">
        <v>31.356300000000001</v>
      </c>
      <c r="E1055">
        <v>21646.15</v>
      </c>
      <c r="G1055" s="13">
        <v>45695</v>
      </c>
      <c r="H1055" s="6">
        <f t="shared" si="54"/>
        <v>4.3913149548657771E-4</v>
      </c>
      <c r="I1055" s="6">
        <f t="shared" si="55"/>
        <v>-2.114833082848433E-3</v>
      </c>
      <c r="J1055" s="6">
        <f t="shared" si="56"/>
        <v>-5.6572600976068088E-3</v>
      </c>
      <c r="K1055" s="6">
        <f t="shared" si="56"/>
        <v>-1.2135222367567478E-3</v>
      </c>
    </row>
    <row r="1056" spans="1:11">
      <c r="A1056" s="13">
        <v>45698</v>
      </c>
      <c r="B1056">
        <v>141.566</v>
      </c>
      <c r="C1056">
        <v>147.85400000000001</v>
      </c>
      <c r="D1056">
        <v>30.8657</v>
      </c>
      <c r="E1056">
        <v>21371.3</v>
      </c>
      <c r="G1056" s="13">
        <v>45698</v>
      </c>
      <c r="H1056" s="6">
        <f t="shared" si="54"/>
        <v>-1.3669806588261446E-2</v>
      </c>
      <c r="I1056" s="6">
        <f t="shared" si="55"/>
        <v>-3.6591036206929939E-3</v>
      </c>
      <c r="J1056" s="6">
        <f t="shared" si="56"/>
        <v>-1.5645978639061364E-2</v>
      </c>
      <c r="K1056" s="6">
        <f t="shared" si="56"/>
        <v>-1.2697408084116679E-2</v>
      </c>
    </row>
    <row r="1057" spans="1:11">
      <c r="A1057" s="13">
        <v>45699</v>
      </c>
      <c r="B1057">
        <v>138.489</v>
      </c>
      <c r="C1057">
        <v>147.17590000000001</v>
      </c>
      <c r="D1057">
        <v>30.309899999999999</v>
      </c>
      <c r="E1057">
        <v>20950.45</v>
      </c>
      <c r="G1057" s="13">
        <v>45699</v>
      </c>
      <c r="H1057" s="6">
        <f t="shared" si="54"/>
        <v>-2.1735444951471394E-2</v>
      </c>
      <c r="I1057" s="6">
        <f t="shared" si="55"/>
        <v>-4.5862810610467486E-3</v>
      </c>
      <c r="J1057" s="6">
        <f t="shared" si="56"/>
        <v>-1.8007043417126445E-2</v>
      </c>
      <c r="K1057" s="6">
        <f t="shared" si="56"/>
        <v>-1.969229761408986E-2</v>
      </c>
    </row>
    <row r="1058" spans="1:11">
      <c r="A1058" s="13">
        <v>45700</v>
      </c>
      <c r="B1058">
        <v>138.51300000000001</v>
      </c>
      <c r="C1058">
        <v>147.24539999999999</v>
      </c>
      <c r="D1058">
        <v>30.142099999999999</v>
      </c>
      <c r="E1058">
        <v>20907.849999999999</v>
      </c>
      <c r="G1058" s="13">
        <v>45700</v>
      </c>
      <c r="H1058" s="6">
        <f t="shared" si="54"/>
        <v>1.732989623723924E-4</v>
      </c>
      <c r="I1058" s="6">
        <f t="shared" si="55"/>
        <v>4.7222405298685821E-4</v>
      </c>
      <c r="J1058" s="6">
        <f t="shared" si="56"/>
        <v>-5.5361449559384601E-3</v>
      </c>
      <c r="K1058" s="6">
        <f t="shared" si="56"/>
        <v>-2.0333692116399904E-3</v>
      </c>
    </row>
    <row r="1059" spans="1:11">
      <c r="A1059" s="13">
        <v>45701</v>
      </c>
      <c r="B1059">
        <v>138.70699999999999</v>
      </c>
      <c r="C1059">
        <v>146.89869999999999</v>
      </c>
      <c r="D1059">
        <v>30.277000000000001</v>
      </c>
      <c r="E1059">
        <v>20904.349999999999</v>
      </c>
      <c r="G1059" s="13">
        <v>45701</v>
      </c>
      <c r="H1059" s="6">
        <f t="shared" si="54"/>
        <v>1.400590558286785E-3</v>
      </c>
      <c r="I1059" s="6">
        <f t="shared" si="55"/>
        <v>-2.354572706515734E-3</v>
      </c>
      <c r="J1059" s="6">
        <f t="shared" si="56"/>
        <v>4.4754678672023207E-3</v>
      </c>
      <c r="K1059" s="6">
        <f t="shared" si="56"/>
        <v>-1.6740123924741113E-4</v>
      </c>
    </row>
    <row r="1060" spans="1:11">
      <c r="A1060" s="13">
        <v>45702</v>
      </c>
      <c r="B1060">
        <v>136.69999999999999</v>
      </c>
      <c r="C1060">
        <v>146.4597</v>
      </c>
      <c r="D1060">
        <v>29.741700000000002</v>
      </c>
      <c r="E1060">
        <v>20633.099999999999</v>
      </c>
      <c r="G1060" s="13">
        <v>45702</v>
      </c>
      <c r="H1060" s="6">
        <f t="shared" si="54"/>
        <v>-1.4469349059528347E-2</v>
      </c>
      <c r="I1060" s="6">
        <f t="shared" si="55"/>
        <v>-2.9884539481969119E-3</v>
      </c>
      <c r="J1060" s="6">
        <f t="shared" si="56"/>
        <v>-1.768008719490044E-2</v>
      </c>
      <c r="K1060" s="6">
        <f t="shared" si="56"/>
        <v>-1.2975768201355264E-2</v>
      </c>
    </row>
    <row r="1061" spans="1:11">
      <c r="A1061" s="13">
        <v>45705</v>
      </c>
      <c r="B1061">
        <v>136.923</v>
      </c>
      <c r="C1061">
        <v>146.39930000000001</v>
      </c>
      <c r="D1061">
        <v>29.9437</v>
      </c>
      <c r="E1061">
        <v>20652.349999999999</v>
      </c>
      <c r="G1061" s="13">
        <v>45705</v>
      </c>
      <c r="H1061" s="6">
        <f t="shared" si="54"/>
        <v>1.6313094367228498E-3</v>
      </c>
      <c r="I1061" s="6">
        <f t="shared" si="55"/>
        <v>-4.1240013464449721E-4</v>
      </c>
      <c r="J1061" s="6">
        <f t="shared" si="56"/>
        <v>6.791810824532396E-3</v>
      </c>
      <c r="K1061" s="6">
        <f t="shared" si="56"/>
        <v>9.3296693177458145E-4</v>
      </c>
    </row>
    <row r="1062" spans="1:11">
      <c r="A1062" s="13">
        <v>45706</v>
      </c>
      <c r="B1062">
        <v>136.51499999999999</v>
      </c>
      <c r="C1062">
        <v>146.37690000000001</v>
      </c>
      <c r="D1062">
        <v>29.640799999999999</v>
      </c>
      <c r="E1062">
        <v>20611.400000000001</v>
      </c>
      <c r="G1062" s="13">
        <v>45706</v>
      </c>
      <c r="H1062" s="6">
        <f t="shared" si="54"/>
        <v>-2.9797769549310127E-3</v>
      </c>
      <c r="I1062" s="6">
        <f t="shared" si="55"/>
        <v>-1.5300619606795074E-4</v>
      </c>
      <c r="J1062" s="6">
        <f t="shared" si="56"/>
        <v>-1.011565037052875E-2</v>
      </c>
      <c r="K1062" s="6">
        <f t="shared" si="56"/>
        <v>-1.9828251990692269E-3</v>
      </c>
    </row>
    <row r="1063" spans="1:11">
      <c r="A1063" s="13">
        <v>45707</v>
      </c>
      <c r="B1063">
        <v>137.59100000000001</v>
      </c>
      <c r="C1063" s="1">
        <v>146.54635000000002</v>
      </c>
      <c r="D1063">
        <v>29.763100000000001</v>
      </c>
      <c r="E1063">
        <v>20731.45</v>
      </c>
      <c r="G1063" s="13">
        <v>45707</v>
      </c>
      <c r="H1063" s="6">
        <f t="shared" si="54"/>
        <v>7.8819177379776395E-3</v>
      </c>
      <c r="I1063" s="6">
        <f t="shared" si="55"/>
        <v>1.1576280137099992E-3</v>
      </c>
      <c r="J1063" s="6">
        <f t="shared" si="56"/>
        <v>4.1260694718092683E-3</v>
      </c>
      <c r="K1063" s="6">
        <f t="shared" si="56"/>
        <v>5.8244466654375771E-3</v>
      </c>
    </row>
    <row r="1064" spans="1:11">
      <c r="A1064" s="13">
        <v>45708</v>
      </c>
      <c r="B1064">
        <v>138.36600000000001</v>
      </c>
      <c r="C1064">
        <v>146.7158</v>
      </c>
      <c r="D1064">
        <v>29.907499999999999</v>
      </c>
      <c r="E1064">
        <v>20831.099999999999</v>
      </c>
      <c r="G1064" s="13">
        <v>45708</v>
      </c>
      <c r="H1064" s="6">
        <f t="shared" si="54"/>
        <v>5.6326358555429668E-3</v>
      </c>
      <c r="I1064" s="6">
        <f t="shared" si="55"/>
        <v>1.1562894606380603E-3</v>
      </c>
      <c r="J1064" s="6">
        <f t="shared" si="56"/>
        <v>4.851645157930351E-3</v>
      </c>
      <c r="K1064" s="6">
        <f t="shared" si="56"/>
        <v>4.8067067185362244E-3</v>
      </c>
    </row>
    <row r="1065" spans="1:11">
      <c r="A1065" s="13">
        <v>45709</v>
      </c>
      <c r="B1065">
        <v>137.46700000000001</v>
      </c>
      <c r="C1065">
        <v>146.41980000000001</v>
      </c>
      <c r="D1065">
        <v>29.6981</v>
      </c>
      <c r="E1065">
        <v>20690.25</v>
      </c>
      <c r="G1065" s="13">
        <v>45709</v>
      </c>
      <c r="H1065" s="6">
        <f t="shared" si="54"/>
        <v>-6.4972608877903459E-3</v>
      </c>
      <c r="I1065" s="6">
        <f t="shared" si="55"/>
        <v>-2.0175059536873263E-3</v>
      </c>
      <c r="J1065" s="6">
        <f t="shared" si="56"/>
        <v>-7.0015882303769983E-3</v>
      </c>
      <c r="K1065" s="6">
        <f t="shared" si="56"/>
        <v>-6.7615248354623292E-3</v>
      </c>
    </row>
    <row r="1066" spans="1:11">
      <c r="A1066" s="13">
        <v>45712</v>
      </c>
      <c r="B1066">
        <v>136.15</v>
      </c>
      <c r="C1066">
        <v>146.04920000000001</v>
      </c>
      <c r="D1066">
        <v>29.433199999999999</v>
      </c>
      <c r="E1066">
        <v>20468.45</v>
      </c>
      <c r="G1066" s="13">
        <v>45712</v>
      </c>
      <c r="H1066" s="6">
        <f t="shared" si="54"/>
        <v>-9.5804811336539508E-3</v>
      </c>
      <c r="I1066" s="6">
        <f t="shared" si="55"/>
        <v>-2.5310784470405912E-3</v>
      </c>
      <c r="J1066" s="6">
        <f t="shared" si="56"/>
        <v>-8.9197625437318351E-3</v>
      </c>
      <c r="K1066" s="6">
        <f t="shared" si="56"/>
        <v>-1.0720025132610722E-2</v>
      </c>
    </row>
    <row r="1067" spans="1:11">
      <c r="A1067" s="13">
        <v>45713</v>
      </c>
      <c r="B1067">
        <v>135.59800000000001</v>
      </c>
      <c r="C1067">
        <v>145.9316</v>
      </c>
      <c r="D1067">
        <v>29.165299999999998</v>
      </c>
      <c r="E1067">
        <v>20418.75</v>
      </c>
      <c r="G1067" s="13">
        <v>45713</v>
      </c>
      <c r="H1067" s="6">
        <f t="shared" si="54"/>
        <v>-4.0543518178478566E-3</v>
      </c>
      <c r="I1067" s="6">
        <f t="shared" si="55"/>
        <v>-8.0520810795270403E-4</v>
      </c>
      <c r="J1067" s="6">
        <f t="shared" si="56"/>
        <v>-9.1019664868244865E-3</v>
      </c>
      <c r="K1067" s="6">
        <f t="shared" si="56"/>
        <v>-2.4281271908718205E-3</v>
      </c>
    </row>
    <row r="1068" spans="1:11">
      <c r="A1068" s="13">
        <v>45715</v>
      </c>
      <c r="B1068">
        <v>134.85900000000001</v>
      </c>
      <c r="C1068">
        <v>145.55269999999999</v>
      </c>
      <c r="D1068">
        <v>28.9193</v>
      </c>
      <c r="E1068">
        <v>20315.55</v>
      </c>
      <c r="G1068" s="13">
        <v>45715</v>
      </c>
      <c r="H1068" s="6">
        <f t="shared" si="54"/>
        <v>-5.4499328898656163E-3</v>
      </c>
      <c r="I1068" s="6">
        <f t="shared" si="55"/>
        <v>-2.5964218853217202E-3</v>
      </c>
      <c r="J1068" s="6">
        <f t="shared" si="56"/>
        <v>-8.434680939335415E-3</v>
      </c>
      <c r="K1068" s="6">
        <f t="shared" si="56"/>
        <v>-5.0541781450872403E-3</v>
      </c>
    </row>
    <row r="1069" spans="1:11">
      <c r="A1069" s="13">
        <v>45716</v>
      </c>
      <c r="B1069">
        <v>132.44200000000001</v>
      </c>
      <c r="C1069">
        <v>144.60749999999999</v>
      </c>
      <c r="D1069">
        <v>28.328299999999999</v>
      </c>
      <c r="E1069">
        <v>19880.900000000001</v>
      </c>
      <c r="G1069" s="13">
        <v>45716</v>
      </c>
      <c r="H1069" s="6">
        <f t="shared" si="54"/>
        <v>-1.7922422678501304E-2</v>
      </c>
      <c r="I1069" s="6">
        <f t="shared" si="55"/>
        <v>-6.4938678567968422E-3</v>
      </c>
      <c r="J1069" s="6">
        <f t="shared" si="56"/>
        <v>-2.04361792989457E-2</v>
      </c>
      <c r="K1069" s="6">
        <f t="shared" si="56"/>
        <v>-2.139494131342734E-2</v>
      </c>
    </row>
    <row r="1070" spans="1:11">
      <c r="A1070" s="13">
        <v>45719</v>
      </c>
      <c r="B1070">
        <v>132.578</v>
      </c>
      <c r="C1070">
        <v>144.51159999999999</v>
      </c>
      <c r="D1070">
        <v>28.0976</v>
      </c>
      <c r="E1070">
        <v>19896.95</v>
      </c>
      <c r="G1070" s="13">
        <v>45719</v>
      </c>
      <c r="H1070" s="6">
        <f t="shared" si="54"/>
        <v>1.0268645897826278E-3</v>
      </c>
      <c r="I1070" s="6">
        <f t="shared" si="55"/>
        <v>-6.6317445499020078E-4</v>
      </c>
      <c r="J1070" s="6">
        <f t="shared" si="56"/>
        <v>-8.1437996632341969E-3</v>
      </c>
      <c r="K1070" s="6">
        <f t="shared" si="56"/>
        <v>8.0730751625934793E-4</v>
      </c>
    </row>
    <row r="1071" spans="1:11">
      <c r="A1071" s="13">
        <v>45720</v>
      </c>
      <c r="B1071">
        <v>132.554</v>
      </c>
      <c r="C1071">
        <v>144.55199999999999</v>
      </c>
      <c r="D1071">
        <v>28.1069</v>
      </c>
      <c r="E1071">
        <v>19917.849999999999</v>
      </c>
      <c r="G1071" s="13">
        <v>45720</v>
      </c>
      <c r="H1071" s="6">
        <f t="shared" si="54"/>
        <v>-1.8102550951137886E-4</v>
      </c>
      <c r="I1071" s="6">
        <f t="shared" si="55"/>
        <v>2.7956233271253517E-4</v>
      </c>
      <c r="J1071" s="6">
        <f t="shared" si="56"/>
        <v>3.3098912362627964E-4</v>
      </c>
      <c r="K1071" s="6">
        <f t="shared" si="56"/>
        <v>1.0504122491135082E-3</v>
      </c>
    </row>
    <row r="1072" spans="1:11">
      <c r="A1072" s="13">
        <v>45721</v>
      </c>
      <c r="B1072">
        <v>134.91200000000001</v>
      </c>
      <c r="C1072">
        <v>145.35400000000001</v>
      </c>
      <c r="D1072">
        <v>28.739000000000001</v>
      </c>
      <c r="E1072">
        <v>20256.5</v>
      </c>
      <c r="G1072" s="13">
        <v>45721</v>
      </c>
      <c r="H1072" s="6">
        <f t="shared" si="54"/>
        <v>1.7788976568040127E-2</v>
      </c>
      <c r="I1072" s="6">
        <f t="shared" si="55"/>
        <v>5.5481764347780071E-3</v>
      </c>
      <c r="J1072" s="6">
        <f t="shared" si="56"/>
        <v>2.2489139677445813E-2</v>
      </c>
      <c r="K1072" s="6">
        <f t="shared" si="56"/>
        <v>1.7002337099636833E-2</v>
      </c>
    </row>
    <row r="1073" spans="1:11">
      <c r="A1073" s="13">
        <v>45722</v>
      </c>
      <c r="B1073">
        <v>136.19800000000001</v>
      </c>
      <c r="C1073">
        <v>146.0651</v>
      </c>
      <c r="D1073">
        <v>29.1996</v>
      </c>
      <c r="E1073">
        <v>20447.099999999999</v>
      </c>
      <c r="G1073" s="13">
        <v>45722</v>
      </c>
      <c r="H1073" s="6">
        <f t="shared" si="54"/>
        <v>9.5321394686906924E-3</v>
      </c>
      <c r="I1073" s="6">
        <f t="shared" si="55"/>
        <v>4.8921942292607934E-3</v>
      </c>
      <c r="J1073" s="6">
        <f t="shared" si="56"/>
        <v>1.6027001635408267E-2</v>
      </c>
      <c r="K1073" s="6">
        <f t="shared" si="56"/>
        <v>9.4093254017229011E-3</v>
      </c>
    </row>
    <row r="1074" spans="1:11">
      <c r="A1074" s="13">
        <v>45723</v>
      </c>
      <c r="B1074">
        <v>136.04</v>
      </c>
      <c r="C1074">
        <v>145.9255</v>
      </c>
      <c r="D1074">
        <v>29.212399999999999</v>
      </c>
      <c r="E1074">
        <v>20443.400000000001</v>
      </c>
      <c r="G1074" s="13">
        <v>45723</v>
      </c>
      <c r="H1074" s="6">
        <f t="shared" si="54"/>
        <v>-1.1600757720379162E-3</v>
      </c>
      <c r="I1074" s="6">
        <f t="shared" si="55"/>
        <v>-9.5573822904992944E-4</v>
      </c>
      <c r="J1074" s="6">
        <f t="shared" si="56"/>
        <v>4.3836216934467487E-4</v>
      </c>
      <c r="K1074" s="6">
        <f t="shared" si="56"/>
        <v>-1.8095475642010417E-4</v>
      </c>
    </row>
    <row r="1075" spans="1:11">
      <c r="A1075" s="13">
        <v>45726</v>
      </c>
      <c r="B1075">
        <v>134.82599999999999</v>
      </c>
      <c r="C1075">
        <v>145.72319999999999</v>
      </c>
      <c r="D1075">
        <v>28.893699999999999</v>
      </c>
      <c r="E1075">
        <v>20266.5</v>
      </c>
      <c r="G1075" s="13">
        <v>45726</v>
      </c>
      <c r="H1075" s="6">
        <f t="shared" si="54"/>
        <v>-8.9238459276683724E-3</v>
      </c>
      <c r="I1075" s="6">
        <f t="shared" si="55"/>
        <v>-1.3863238433310388E-3</v>
      </c>
      <c r="J1075" s="6">
        <f t="shared" si="56"/>
        <v>-1.0909750653831929E-2</v>
      </c>
      <c r="K1075" s="6">
        <f t="shared" si="56"/>
        <v>-8.6531594548853175E-3</v>
      </c>
    </row>
    <row r="1076" spans="1:11">
      <c r="A1076" s="13">
        <v>45727</v>
      </c>
      <c r="B1076">
        <v>134.39099999999999</v>
      </c>
      <c r="C1076">
        <v>145.90629999999999</v>
      </c>
      <c r="D1076">
        <v>28.5244</v>
      </c>
      <c r="E1076">
        <v>20302.5</v>
      </c>
      <c r="G1076" s="13">
        <v>45727</v>
      </c>
      <c r="H1076" s="6">
        <f t="shared" si="54"/>
        <v>-3.2263806684170726E-3</v>
      </c>
      <c r="I1076" s="6">
        <f t="shared" si="55"/>
        <v>1.2564917597197578E-3</v>
      </c>
      <c r="J1076" s="6">
        <f t="shared" si="56"/>
        <v>-1.2781332954934777E-2</v>
      </c>
      <c r="K1076" s="6">
        <f t="shared" si="56"/>
        <v>1.7763303974538402E-3</v>
      </c>
    </row>
    <row r="1077" spans="1:11">
      <c r="A1077" s="13">
        <v>45728</v>
      </c>
      <c r="B1077">
        <v>134.25200000000001</v>
      </c>
      <c r="C1077">
        <v>145.8614</v>
      </c>
      <c r="D1077">
        <v>28.677900000000001</v>
      </c>
      <c r="E1077">
        <v>20264.349999999999</v>
      </c>
      <c r="G1077" s="13">
        <v>45728</v>
      </c>
      <c r="H1077" s="6">
        <f t="shared" si="54"/>
        <v>-1.0342954513321567E-3</v>
      </c>
      <c r="I1077" s="6">
        <f t="shared" si="55"/>
        <v>-3.0773174290610328E-4</v>
      </c>
      <c r="J1077" s="6">
        <f t="shared" si="56"/>
        <v>5.3813577147985292E-3</v>
      </c>
      <c r="K1077" s="6">
        <f t="shared" si="56"/>
        <v>-1.8790789311662337E-3</v>
      </c>
    </row>
    <row r="1078" spans="1:11">
      <c r="A1078" s="13">
        <v>45729</v>
      </c>
      <c r="B1078">
        <v>133.52500000000001</v>
      </c>
      <c r="C1078">
        <v>145.5924</v>
      </c>
      <c r="D1078">
        <v>28.5322</v>
      </c>
      <c r="E1078">
        <v>20176.05</v>
      </c>
      <c r="G1078" s="13">
        <v>45729</v>
      </c>
      <c r="H1078" s="6">
        <f t="shared" si="54"/>
        <v>-5.4151893454101874E-3</v>
      </c>
      <c r="I1078" s="6">
        <f t="shared" si="55"/>
        <v>-1.8442164959338037E-3</v>
      </c>
      <c r="J1078" s="6">
        <f t="shared" si="56"/>
        <v>-5.0805672660829693E-3</v>
      </c>
      <c r="K1078" s="6">
        <f t="shared" si="56"/>
        <v>-4.3574059863750181E-3</v>
      </c>
    </row>
    <row r="1079" spans="1:11">
      <c r="A1079" s="13">
        <v>45733</v>
      </c>
      <c r="B1079">
        <v>134.58199999999999</v>
      </c>
      <c r="C1079">
        <v>145.83959999999999</v>
      </c>
      <c r="D1079">
        <v>28.805499999999999</v>
      </c>
      <c r="E1079">
        <v>20288.3</v>
      </c>
      <c r="G1079" s="13">
        <v>45733</v>
      </c>
      <c r="H1079" s="6">
        <f t="shared" si="54"/>
        <v>7.9161205766709042E-3</v>
      </c>
      <c r="I1079" s="6">
        <f t="shared" si="55"/>
        <v>1.6978908239715373E-3</v>
      </c>
      <c r="J1079" s="6">
        <f t="shared" si="56"/>
        <v>9.5786514884936835E-3</v>
      </c>
      <c r="K1079" s="6">
        <f t="shared" si="56"/>
        <v>5.5635270531149139E-3</v>
      </c>
    </row>
    <row r="1080" spans="1:11">
      <c r="A1080" s="13">
        <v>45734</v>
      </c>
      <c r="B1080">
        <v>137.06800000000001</v>
      </c>
      <c r="C1080">
        <v>146.55019999999999</v>
      </c>
      <c r="D1080">
        <v>29.071100000000001</v>
      </c>
      <c r="E1080">
        <v>20657.2</v>
      </c>
      <c r="G1080" s="13">
        <v>45734</v>
      </c>
      <c r="H1080" s="6">
        <f t="shared" si="54"/>
        <v>1.8472009629816988E-2</v>
      </c>
      <c r="I1080" s="6">
        <f t="shared" si="55"/>
        <v>4.8724763370169288E-3</v>
      </c>
      <c r="J1080" s="6">
        <f t="shared" si="56"/>
        <v>9.2204613702244753E-3</v>
      </c>
      <c r="K1080" s="6">
        <f t="shared" si="56"/>
        <v>1.8182893588915894E-2</v>
      </c>
    </row>
    <row r="1081" spans="1:11">
      <c r="A1081" s="13">
        <v>45735</v>
      </c>
      <c r="B1081">
        <v>138.922</v>
      </c>
      <c r="C1081">
        <v>147.0471</v>
      </c>
      <c r="D1081">
        <v>29.473500000000001</v>
      </c>
      <c r="E1081">
        <v>20864.5</v>
      </c>
      <c r="G1081" s="13">
        <v>45735</v>
      </c>
      <c r="H1081" s="6">
        <f t="shared" si="54"/>
        <v>1.3526133014270192E-2</v>
      </c>
      <c r="I1081" s="6">
        <f t="shared" si="55"/>
        <v>3.3906470274349676E-3</v>
      </c>
      <c r="J1081" s="6">
        <f t="shared" si="56"/>
        <v>1.384192548613572E-2</v>
      </c>
      <c r="K1081" s="6">
        <f t="shared" si="56"/>
        <v>1.0035241949538198E-2</v>
      </c>
    </row>
    <row r="1082" spans="1:11">
      <c r="A1082" s="13">
        <v>45736</v>
      </c>
      <c r="B1082">
        <v>139.97399999999999</v>
      </c>
      <c r="C1082">
        <v>147.56800000000001</v>
      </c>
      <c r="D1082">
        <v>29.666799999999999</v>
      </c>
      <c r="E1082">
        <v>21070.05</v>
      </c>
      <c r="G1082" s="13">
        <v>45736</v>
      </c>
      <c r="H1082" s="6">
        <f t="shared" si="54"/>
        <v>7.5725946934250832E-3</v>
      </c>
      <c r="I1082" s="6">
        <f t="shared" si="55"/>
        <v>3.5424024003194443E-3</v>
      </c>
      <c r="J1082" s="6">
        <f t="shared" si="56"/>
        <v>6.558433847354328E-3</v>
      </c>
      <c r="K1082" s="6">
        <f t="shared" si="56"/>
        <v>9.8516619137769545E-3</v>
      </c>
    </row>
    <row r="1083" spans="1:11">
      <c r="A1083" s="13">
        <v>45737</v>
      </c>
      <c r="B1083">
        <v>141.244</v>
      </c>
      <c r="C1083">
        <v>148.06549999999999</v>
      </c>
      <c r="D1083">
        <v>29.828800000000001</v>
      </c>
      <c r="E1083">
        <v>21273.9</v>
      </c>
      <c r="G1083" s="13">
        <v>45737</v>
      </c>
      <c r="H1083" s="6">
        <f t="shared" si="54"/>
        <v>9.0731135782360361E-3</v>
      </c>
      <c r="I1083" s="6">
        <f t="shared" si="55"/>
        <v>3.3713271169899528E-3</v>
      </c>
      <c r="J1083" s="6">
        <f t="shared" si="56"/>
        <v>5.4606496150579886E-3</v>
      </c>
      <c r="K1083" s="6">
        <f t="shared" si="56"/>
        <v>9.6748702542235332E-3</v>
      </c>
    </row>
    <row r="1084" spans="1:11">
      <c r="A1084" s="13">
        <v>45740</v>
      </c>
      <c r="B1084">
        <v>142.38999999999999</v>
      </c>
      <c r="C1084">
        <v>148.64510000000001</v>
      </c>
      <c r="D1084">
        <v>30.2273</v>
      </c>
      <c r="E1084">
        <v>21538.1</v>
      </c>
      <c r="G1084" s="13">
        <v>45740</v>
      </c>
      <c r="H1084" s="6">
        <f t="shared" si="54"/>
        <v>8.1136189855850471E-3</v>
      </c>
      <c r="I1084" s="6">
        <f t="shared" si="55"/>
        <v>3.9144837926459175E-3</v>
      </c>
      <c r="J1084" s="6">
        <f t="shared" si="56"/>
        <v>1.3359571957302974E-2</v>
      </c>
      <c r="K1084" s="6">
        <f t="shared" si="56"/>
        <v>1.2418973483940388E-2</v>
      </c>
    </row>
    <row r="1085" spans="1:11">
      <c r="A1085" s="13">
        <v>45741</v>
      </c>
      <c r="B1085">
        <v>141.38200000000001</v>
      </c>
      <c r="C1085">
        <v>148.51079999999999</v>
      </c>
      <c r="D1085">
        <v>30.0442</v>
      </c>
      <c r="E1085">
        <v>21437.75</v>
      </c>
      <c r="G1085" s="13">
        <v>45741</v>
      </c>
      <c r="H1085" s="6">
        <f t="shared" si="54"/>
        <v>-7.0791488166302985E-3</v>
      </c>
      <c r="I1085" s="6">
        <f t="shared" si="55"/>
        <v>-9.0349429614577925E-4</v>
      </c>
      <c r="J1085" s="6">
        <f t="shared" si="56"/>
        <v>-6.0574381436647728E-3</v>
      </c>
      <c r="K1085" s="6">
        <f t="shared" si="56"/>
        <v>-4.6591853506111613E-3</v>
      </c>
    </row>
    <row r="1086" spans="1:11">
      <c r="A1086" s="13">
        <v>45742</v>
      </c>
      <c r="B1086">
        <v>140.68700000000001</v>
      </c>
      <c r="C1086">
        <v>148.3434</v>
      </c>
      <c r="D1086">
        <v>29.6327</v>
      </c>
      <c r="E1086">
        <v>21275.45</v>
      </c>
      <c r="G1086" s="13">
        <v>45742</v>
      </c>
      <c r="H1086" s="6">
        <f t="shared" si="54"/>
        <v>-4.9157601391972561E-3</v>
      </c>
      <c r="I1086" s="6">
        <f t="shared" si="55"/>
        <v>-1.1271907497635292E-3</v>
      </c>
      <c r="J1086" s="6">
        <f t="shared" si="56"/>
        <v>-1.3696487175561378E-2</v>
      </c>
      <c r="K1086" s="6">
        <f t="shared" si="56"/>
        <v>-7.5707571923359085E-3</v>
      </c>
    </row>
    <row r="1087" spans="1:11">
      <c r="A1087" s="13">
        <v>45743</v>
      </c>
      <c r="B1087">
        <v>141.86799999999999</v>
      </c>
      <c r="C1087">
        <v>148.8289</v>
      </c>
      <c r="D1087">
        <v>30.092199999999998</v>
      </c>
      <c r="E1087">
        <v>21407.95</v>
      </c>
      <c r="G1087" s="13">
        <v>45743</v>
      </c>
      <c r="H1087" s="6">
        <f t="shared" si="54"/>
        <v>8.3945211711102807E-3</v>
      </c>
      <c r="I1087" s="6">
        <f t="shared" si="55"/>
        <v>3.2728115979545613E-3</v>
      </c>
      <c r="J1087" s="6">
        <f t="shared" si="56"/>
        <v>1.5506518137057945E-2</v>
      </c>
      <c r="K1087" s="6">
        <f t="shared" si="56"/>
        <v>6.2278353689346755E-3</v>
      </c>
    </row>
    <row r="1088" spans="1:11">
      <c r="A1088" s="13">
        <v>45744</v>
      </c>
      <c r="B1088">
        <v>141.429</v>
      </c>
      <c r="C1088">
        <v>149.06360000000001</v>
      </c>
      <c r="D1088">
        <v>30.017299999999999</v>
      </c>
      <c r="E1088">
        <v>21339.55</v>
      </c>
      <c r="G1088" s="13">
        <v>45744</v>
      </c>
      <c r="H1088" s="6">
        <f t="shared" si="54"/>
        <v>-3.0944258042686634E-3</v>
      </c>
      <c r="I1088" s="6">
        <f t="shared" si="55"/>
        <v>1.5769786647621409E-3</v>
      </c>
      <c r="J1088" s="6">
        <f t="shared" si="56"/>
        <v>-2.4890170874845019E-3</v>
      </c>
      <c r="K1088" s="6">
        <f t="shared" si="56"/>
        <v>-3.1950747269122726E-3</v>
      </c>
    </row>
    <row r="1089" spans="1:11">
      <c r="A1089" s="13">
        <v>45747</v>
      </c>
      <c r="B1089">
        <v>141.42599999999999</v>
      </c>
      <c r="C1089">
        <v>149.10079999999999</v>
      </c>
      <c r="D1089">
        <v>30.0122</v>
      </c>
      <c r="E1089">
        <v>21205.15</v>
      </c>
      <c r="G1089" s="13">
        <v>45747</v>
      </c>
      <c r="H1089" s="6">
        <f t="shared" si="54"/>
        <v>-2.1212056933284096E-5</v>
      </c>
      <c r="I1089" s="6">
        <f t="shared" si="55"/>
        <v>2.4955790682623658E-4</v>
      </c>
      <c r="J1089" s="6">
        <f t="shared" si="56"/>
        <v>-1.6990202316657932E-4</v>
      </c>
      <c r="K1089" s="6">
        <f t="shared" si="56"/>
        <v>-6.2981646754499687E-3</v>
      </c>
    </row>
    <row r="1090" spans="1:11">
      <c r="A1090" s="13">
        <v>45748</v>
      </c>
      <c r="B1090">
        <v>140.06899999999999</v>
      </c>
      <c r="C1090" s="1">
        <v>149.42815000000002</v>
      </c>
      <c r="D1090">
        <v>29.815100000000001</v>
      </c>
      <c r="E1090">
        <v>21070.75</v>
      </c>
      <c r="G1090" s="13">
        <v>45748</v>
      </c>
      <c r="H1090" s="6">
        <f t="shared" si="54"/>
        <v>-9.5951239517486631E-3</v>
      </c>
      <c r="I1090" s="6">
        <f t="shared" si="55"/>
        <v>2.1954945915785284E-3</v>
      </c>
      <c r="J1090" s="6">
        <f t="shared" si="56"/>
        <v>-6.5673292860902732E-3</v>
      </c>
      <c r="K1090" s="6">
        <f t="shared" si="56"/>
        <v>-6.3380829656947135E-3</v>
      </c>
    </row>
    <row r="1091" spans="1:11">
      <c r="A1091" s="13">
        <v>45749</v>
      </c>
      <c r="B1091">
        <v>141.47800000000001</v>
      </c>
      <c r="C1091">
        <v>149.75550000000001</v>
      </c>
      <c r="D1091">
        <v>30.047499999999999</v>
      </c>
      <c r="E1091">
        <v>21265.65</v>
      </c>
      <c r="G1091" s="13">
        <v>45749</v>
      </c>
      <c r="H1091" s="6">
        <f t="shared" si="54"/>
        <v>1.0059327902676607E-2</v>
      </c>
      <c r="I1091" s="6">
        <f t="shared" si="55"/>
        <v>2.1906849546085017E-3</v>
      </c>
      <c r="J1091" s="6">
        <f t="shared" si="56"/>
        <v>7.7947080506186595E-3</v>
      </c>
      <c r="K1091" s="6">
        <f t="shared" si="56"/>
        <v>9.2497893999976544E-3</v>
      </c>
    </row>
    <row r="1092" spans="1:11">
      <c r="A1092" s="13">
        <v>45750</v>
      </c>
      <c r="B1092">
        <v>141.68100000000001</v>
      </c>
      <c r="C1092">
        <v>149.48589999999999</v>
      </c>
      <c r="D1092">
        <v>30.228000000000002</v>
      </c>
      <c r="E1092">
        <v>21243.4</v>
      </c>
      <c r="G1092" s="13">
        <v>45750</v>
      </c>
      <c r="H1092" s="6">
        <f t="shared" si="54"/>
        <v>1.4348520618046035E-3</v>
      </c>
      <c r="I1092" s="6">
        <f t="shared" si="55"/>
        <v>-1.8002677697982472E-3</v>
      </c>
      <c r="J1092" s="6">
        <f t="shared" si="56"/>
        <v>6.0071553373826081E-3</v>
      </c>
      <c r="K1092" s="6">
        <f t="shared" si="56"/>
        <v>-1.0462882629969084E-3</v>
      </c>
    </row>
    <row r="1093" spans="1:11">
      <c r="A1093" s="13">
        <v>45751</v>
      </c>
      <c r="B1093">
        <v>138.60400000000001</v>
      </c>
      <c r="C1093">
        <v>148.97479999999999</v>
      </c>
      <c r="D1093">
        <v>29.3904</v>
      </c>
      <c r="E1093">
        <v>20805.349999999999</v>
      </c>
      <c r="G1093" s="13">
        <v>45751</v>
      </c>
      <c r="H1093" s="6">
        <f t="shared" si="54"/>
        <v>-2.1717802669376951E-2</v>
      </c>
      <c r="I1093" s="6">
        <f t="shared" si="55"/>
        <v>-3.419051562722597E-3</v>
      </c>
      <c r="J1093" s="6">
        <f t="shared" si="56"/>
        <v>-2.7709408495434795E-2</v>
      </c>
      <c r="K1093" s="6">
        <f t="shared" si="56"/>
        <v>-2.0620522138640851E-2</v>
      </c>
    </row>
    <row r="1094" spans="1:11">
      <c r="A1094" s="13">
        <v>45754</v>
      </c>
      <c r="B1094">
        <v>134.31700000000001</v>
      </c>
      <c r="C1094">
        <v>147.90969999999999</v>
      </c>
      <c r="D1094">
        <v>28.488600000000002</v>
      </c>
      <c r="E1094">
        <v>20105.7</v>
      </c>
      <c r="G1094" s="13">
        <v>45754</v>
      </c>
      <c r="H1094" s="6">
        <f t="shared" si="54"/>
        <v>-3.0929843294565829E-2</v>
      </c>
      <c r="I1094" s="6">
        <f t="shared" si="55"/>
        <v>-7.1495313301309649E-3</v>
      </c>
      <c r="J1094" s="6">
        <f t="shared" si="56"/>
        <v>-3.0683488486036192E-2</v>
      </c>
      <c r="K1094" s="6">
        <f t="shared" si="56"/>
        <v>-3.3628369626081622E-2</v>
      </c>
    </row>
    <row r="1095" spans="1:11">
      <c r="A1095" s="13">
        <v>45755</v>
      </c>
      <c r="B1095">
        <v>136.84899999999999</v>
      </c>
      <c r="C1095">
        <v>148.51179999999999</v>
      </c>
      <c r="D1095">
        <v>29.219200000000001</v>
      </c>
      <c r="E1095">
        <v>20480.8</v>
      </c>
      <c r="G1095" s="13">
        <v>45755</v>
      </c>
      <c r="H1095" s="6">
        <f t="shared" ref="H1095:H1158" si="57">B1095/B1094 -1</f>
        <v>1.8850927283962537E-2</v>
      </c>
      <c r="I1095" s="6">
        <f t="shared" ref="I1095:I1158" si="58">C1095/C1094 -1</f>
        <v>4.070726936773017E-3</v>
      </c>
      <c r="J1095" s="6">
        <f t="shared" ref="J1095:K1158" si="59">D1095/D1094 -1</f>
        <v>2.5645345857641333E-2</v>
      </c>
      <c r="K1095" s="6">
        <f t="shared" si="59"/>
        <v>1.8656400921131855E-2</v>
      </c>
    </row>
    <row r="1096" spans="1:11">
      <c r="A1096" s="13">
        <v>45756</v>
      </c>
      <c r="B1096">
        <v>135.93899999999999</v>
      </c>
      <c r="C1096">
        <v>148.4735</v>
      </c>
      <c r="D1096">
        <v>29.0303</v>
      </c>
      <c r="E1096">
        <v>20356.75</v>
      </c>
      <c r="G1096" s="13">
        <v>45756</v>
      </c>
      <c r="H1096" s="6">
        <f t="shared" si="57"/>
        <v>-6.649664959188617E-3</v>
      </c>
      <c r="I1096" s="6">
        <f t="shared" si="58"/>
        <v>-2.5789196548686721E-4</v>
      </c>
      <c r="J1096" s="6">
        <f t="shared" si="59"/>
        <v>-6.4649271711750833E-3</v>
      </c>
      <c r="K1096" s="6">
        <f t="shared" si="59"/>
        <v>-6.0568923088941684E-3</v>
      </c>
    </row>
    <row r="1097" spans="1:11">
      <c r="A1097" s="13">
        <v>45758</v>
      </c>
      <c r="B1097">
        <v>138.398</v>
      </c>
      <c r="C1097">
        <v>149.17609999999999</v>
      </c>
      <c r="D1097">
        <v>29.646899999999999</v>
      </c>
      <c r="E1097">
        <v>20752.849999999999</v>
      </c>
      <c r="G1097" s="13">
        <v>45758</v>
      </c>
      <c r="H1097" s="6">
        <f t="shared" si="57"/>
        <v>1.8088995799586671E-2</v>
      </c>
      <c r="I1097" s="6">
        <f t="shared" si="58"/>
        <v>4.7321575904117896E-3</v>
      </c>
      <c r="J1097" s="6">
        <f t="shared" si="59"/>
        <v>2.1239876956145709E-2</v>
      </c>
      <c r="K1097" s="6">
        <f t="shared" si="59"/>
        <v>1.9457919363356169E-2</v>
      </c>
    </row>
    <row r="1098" spans="1:11">
      <c r="A1098" s="13">
        <v>45762</v>
      </c>
      <c r="B1098">
        <v>141.905</v>
      </c>
      <c r="C1098">
        <v>150.22</v>
      </c>
      <c r="D1098">
        <v>30.419799999999999</v>
      </c>
      <c r="E1098">
        <v>21279.4</v>
      </c>
      <c r="G1098" s="13">
        <v>45762</v>
      </c>
      <c r="H1098" s="6">
        <f t="shared" si="57"/>
        <v>2.533996156013818E-2</v>
      </c>
      <c r="I1098" s="6">
        <f t="shared" si="58"/>
        <v>6.9977697499801206E-3</v>
      </c>
      <c r="J1098" s="6">
        <f t="shared" si="59"/>
        <v>2.607017934421485E-2</v>
      </c>
      <c r="K1098" s="6">
        <f t="shared" si="59"/>
        <v>2.5372418728030199E-2</v>
      </c>
    </row>
    <row r="1099" spans="1:11">
      <c r="A1099" s="13">
        <v>45763</v>
      </c>
      <c r="B1099">
        <v>143.042</v>
      </c>
      <c r="C1099">
        <v>150.34790000000001</v>
      </c>
      <c r="D1099">
        <v>30.576599999999999</v>
      </c>
      <c r="E1099">
        <v>21404.35</v>
      </c>
      <c r="G1099" s="13">
        <v>45763</v>
      </c>
      <c r="H1099" s="6">
        <f t="shared" si="57"/>
        <v>8.0124026637540258E-3</v>
      </c>
      <c r="I1099" s="6">
        <f t="shared" si="58"/>
        <v>8.5141792038356812E-4</v>
      </c>
      <c r="J1099" s="6">
        <f t="shared" si="59"/>
        <v>5.154537505177581E-3</v>
      </c>
      <c r="K1099" s="6">
        <f t="shared" si="59"/>
        <v>5.8718760867315645E-3</v>
      </c>
    </row>
    <row r="1100" spans="1:11">
      <c r="A1100" s="13">
        <v>45764</v>
      </c>
      <c r="B1100">
        <v>144.41800000000001</v>
      </c>
      <c r="C1100">
        <v>150.81549999999999</v>
      </c>
      <c r="D1100">
        <v>31.017399999999999</v>
      </c>
      <c r="E1100">
        <v>21681.55</v>
      </c>
      <c r="G1100" s="13">
        <v>45764</v>
      </c>
      <c r="H1100" s="6">
        <f t="shared" si="57"/>
        <v>9.6195522993247629E-3</v>
      </c>
      <c r="I1100" s="6">
        <f t="shared" si="58"/>
        <v>3.1101199285124004E-3</v>
      </c>
      <c r="J1100" s="6">
        <f t="shared" si="59"/>
        <v>1.4416252951603425E-2</v>
      </c>
      <c r="K1100" s="6">
        <f t="shared" si="59"/>
        <v>1.2950638538427928E-2</v>
      </c>
    </row>
    <row r="1101" spans="1:11">
      <c r="A1101" s="13">
        <v>45768</v>
      </c>
      <c r="B1101">
        <v>146.58000000000001</v>
      </c>
      <c r="C1101">
        <v>151.81200000000001</v>
      </c>
      <c r="D1101">
        <v>31.432400000000001</v>
      </c>
      <c r="E1101">
        <v>22005.75</v>
      </c>
      <c r="G1101" s="13">
        <v>45768</v>
      </c>
      <c r="H1101" s="6">
        <f t="shared" si="57"/>
        <v>1.4970433048512088E-2</v>
      </c>
      <c r="I1101" s="6">
        <f t="shared" si="58"/>
        <v>6.6074110419687138E-3</v>
      </c>
      <c r="J1101" s="6">
        <f t="shared" si="59"/>
        <v>1.3379586941523192E-2</v>
      </c>
      <c r="K1101" s="6">
        <f t="shared" si="59"/>
        <v>1.4952805495917154E-2</v>
      </c>
    </row>
    <row r="1102" spans="1:11">
      <c r="A1102" s="13">
        <v>45769</v>
      </c>
      <c r="B1102">
        <v>147.12899999999999</v>
      </c>
      <c r="C1102">
        <v>152.26939999999999</v>
      </c>
      <c r="D1102">
        <v>31.522500000000001</v>
      </c>
      <c r="E1102">
        <v>22085.15</v>
      </c>
      <c r="G1102" s="13">
        <v>45769</v>
      </c>
      <c r="H1102" s="6">
        <f t="shared" si="57"/>
        <v>3.7453950061399066E-3</v>
      </c>
      <c r="I1102" s="6">
        <f t="shared" si="58"/>
        <v>3.0129370537241851E-3</v>
      </c>
      <c r="J1102" s="6">
        <f t="shared" si="59"/>
        <v>2.8664689937771826E-3</v>
      </c>
      <c r="K1102" s="6">
        <f t="shared" si="59"/>
        <v>3.608147870443057E-3</v>
      </c>
    </row>
    <row r="1103" spans="1:11">
      <c r="A1103" s="13">
        <v>45770</v>
      </c>
      <c r="B1103">
        <v>148.12899999999999</v>
      </c>
      <c r="C1103">
        <v>152.5658</v>
      </c>
      <c r="D1103">
        <v>31.723099999999999</v>
      </c>
      <c r="E1103">
        <v>22237.599999999999</v>
      </c>
      <c r="G1103" s="13">
        <v>45770</v>
      </c>
      <c r="H1103" s="6">
        <f t="shared" si="57"/>
        <v>6.7967565877562475E-3</v>
      </c>
      <c r="I1103" s="6">
        <f t="shared" si="58"/>
        <v>1.9465499962567634E-3</v>
      </c>
      <c r="J1103" s="6">
        <f t="shared" si="59"/>
        <v>6.3637084622094608E-3</v>
      </c>
      <c r="K1103" s="6">
        <f t="shared" si="59"/>
        <v>6.9028283710999006E-3</v>
      </c>
    </row>
    <row r="1104" spans="1:11">
      <c r="A1104" s="13">
        <v>45771</v>
      </c>
      <c r="B1104">
        <v>147.92699999999999</v>
      </c>
      <c r="C1104">
        <v>152.36439999999999</v>
      </c>
      <c r="D1104">
        <v>31.871300000000002</v>
      </c>
      <c r="E1104">
        <v>22180.65</v>
      </c>
      <c r="G1104" s="13">
        <v>45771</v>
      </c>
      <c r="H1104" s="6">
        <f t="shared" si="57"/>
        <v>-1.3636762551559878E-3</v>
      </c>
      <c r="I1104" s="6">
        <f t="shared" si="58"/>
        <v>-1.3200861529910624E-3</v>
      </c>
      <c r="J1104" s="6">
        <f t="shared" si="59"/>
        <v>4.6716745841359764E-3</v>
      </c>
      <c r="K1104" s="6">
        <f t="shared" si="59"/>
        <v>-2.560977803359954E-3</v>
      </c>
    </row>
    <row r="1105" spans="1:11">
      <c r="A1105" s="13">
        <v>45772</v>
      </c>
      <c r="B1105">
        <v>144.863</v>
      </c>
      <c r="C1105">
        <v>151.56110000000001</v>
      </c>
      <c r="D1105">
        <v>31.167999999999999</v>
      </c>
      <c r="E1105">
        <v>21848.15</v>
      </c>
      <c r="G1105" s="13">
        <v>45772</v>
      </c>
      <c r="H1105" s="6">
        <f t="shared" si="57"/>
        <v>-2.0712919210150949E-2</v>
      </c>
      <c r="I1105" s="6">
        <f t="shared" si="58"/>
        <v>-5.2722289458690952E-3</v>
      </c>
      <c r="J1105" s="6">
        <f t="shared" si="59"/>
        <v>-2.2066875213750392E-2</v>
      </c>
      <c r="K1105" s="6">
        <f t="shared" si="59"/>
        <v>-1.4990543559363689E-2</v>
      </c>
    </row>
    <row r="1106" spans="1:11">
      <c r="A1106" s="13">
        <v>45775</v>
      </c>
      <c r="B1106">
        <v>146.02799999999999</v>
      </c>
      <c r="C1106">
        <v>151.77209999999999</v>
      </c>
      <c r="D1106">
        <v>31.673999999999999</v>
      </c>
      <c r="E1106">
        <v>22101.85</v>
      </c>
      <c r="G1106" s="13">
        <v>45775</v>
      </c>
      <c r="H1106" s="6">
        <f t="shared" si="57"/>
        <v>8.0420811387309499E-3</v>
      </c>
      <c r="I1106" s="6">
        <f t="shared" si="58"/>
        <v>1.3921778081578129E-3</v>
      </c>
      <c r="J1106" s="6">
        <f t="shared" si="59"/>
        <v>1.6234599589322496E-2</v>
      </c>
      <c r="K1106" s="6">
        <f t="shared" si="59"/>
        <v>1.1611967145959579E-2</v>
      </c>
    </row>
    <row r="1107" spans="1:11">
      <c r="A1107" s="13">
        <v>45776</v>
      </c>
      <c r="B1107">
        <v>146.26400000000001</v>
      </c>
      <c r="C1107">
        <v>152.06389999999999</v>
      </c>
      <c r="D1107">
        <v>31.606400000000001</v>
      </c>
      <c r="E1107">
        <v>22112.400000000001</v>
      </c>
      <c r="G1107" s="13">
        <v>45776</v>
      </c>
      <c r="H1107" s="6">
        <f t="shared" si="57"/>
        <v>1.6161284137290455E-3</v>
      </c>
      <c r="I1107" s="6">
        <f t="shared" si="58"/>
        <v>1.9226195064836471E-3</v>
      </c>
      <c r="J1107" s="6">
        <f t="shared" si="59"/>
        <v>-2.1342425964513412E-3</v>
      </c>
      <c r="K1107" s="6">
        <f t="shared" si="59"/>
        <v>4.7733560765284011E-4</v>
      </c>
    </row>
    <row r="1108" spans="1:11">
      <c r="A1108" s="13">
        <v>45777</v>
      </c>
      <c r="B1108">
        <v>145.50800000000001</v>
      </c>
      <c r="C1108">
        <v>151.94730000000001</v>
      </c>
      <c r="D1108">
        <v>31.344799999999999</v>
      </c>
      <c r="E1108">
        <v>22030.05</v>
      </c>
      <c r="G1108" s="13">
        <v>45777</v>
      </c>
      <c r="H1108" s="6">
        <f t="shared" si="57"/>
        <v>-5.1687359842476077E-3</v>
      </c>
      <c r="I1108" s="6">
        <f t="shared" si="58"/>
        <v>-7.6678291165732659E-4</v>
      </c>
      <c r="J1108" s="6">
        <f t="shared" si="59"/>
        <v>-8.2768046977828025E-3</v>
      </c>
      <c r="K1108" s="6">
        <f t="shared" si="59"/>
        <v>-3.7241547728876778E-3</v>
      </c>
    </row>
    <row r="1109" spans="1:11">
      <c r="A1109" s="13">
        <v>45779</v>
      </c>
      <c r="B1109">
        <v>144.941</v>
      </c>
      <c r="C1109">
        <v>151.9263</v>
      </c>
      <c r="D1109">
        <v>31.0974</v>
      </c>
      <c r="E1109">
        <v>22006</v>
      </c>
      <c r="G1109" s="13">
        <v>45779</v>
      </c>
      <c r="H1109" s="6">
        <f t="shared" si="57"/>
        <v>-3.8966929653352356E-3</v>
      </c>
      <c r="I1109" s="6">
        <f t="shared" si="58"/>
        <v>-1.3820581214685213E-4</v>
      </c>
      <c r="J1109" s="6">
        <f t="shared" si="59"/>
        <v>-7.8928562313366202E-3</v>
      </c>
      <c r="K1109" s="6">
        <f t="shared" si="59"/>
        <v>-1.0916906679739879E-3</v>
      </c>
    </row>
    <row r="1110" spans="1:11">
      <c r="A1110" s="13">
        <v>45782</v>
      </c>
      <c r="B1110">
        <v>146.434</v>
      </c>
      <c r="C1110">
        <v>152.49350000000001</v>
      </c>
      <c r="D1110">
        <v>31.6174</v>
      </c>
      <c r="E1110">
        <v>22195.15</v>
      </c>
      <c r="G1110" s="13">
        <v>45782</v>
      </c>
      <c r="H1110" s="6">
        <f t="shared" si="57"/>
        <v>1.0300743060969619E-2</v>
      </c>
      <c r="I1110" s="6">
        <f t="shared" si="58"/>
        <v>3.7333891498707583E-3</v>
      </c>
      <c r="J1110" s="6">
        <f t="shared" si="59"/>
        <v>1.6721655186607176E-2</v>
      </c>
      <c r="K1110" s="6">
        <f t="shared" si="59"/>
        <v>8.5953830773426443E-3</v>
      </c>
    </row>
    <row r="1111" spans="1:11">
      <c r="A1111" s="13">
        <v>45783</v>
      </c>
      <c r="B1111">
        <v>144.179</v>
      </c>
      <c r="C1111">
        <v>151.8527</v>
      </c>
      <c r="D1111">
        <v>30.957000000000001</v>
      </c>
      <c r="E1111">
        <v>21956.6</v>
      </c>
      <c r="G1111" s="13">
        <v>45783</v>
      </c>
      <c r="H1111" s="6">
        <f t="shared" si="57"/>
        <v>-1.5399429094336003E-2</v>
      </c>
      <c r="I1111" s="6">
        <f t="shared" si="58"/>
        <v>-4.2021463209908072E-3</v>
      </c>
      <c r="J1111" s="6">
        <f t="shared" si="59"/>
        <v>-2.0887232979308834E-2</v>
      </c>
      <c r="K1111" s="6">
        <f t="shared" si="59"/>
        <v>-1.074784356041758E-2</v>
      </c>
    </row>
    <row r="1112" spans="1:11">
      <c r="A1112" s="13">
        <v>45785</v>
      </c>
      <c r="B1112">
        <v>143.82900000000001</v>
      </c>
      <c r="C1112">
        <v>151.07499999999999</v>
      </c>
      <c r="D1112">
        <v>30.607099999999999</v>
      </c>
      <c r="E1112">
        <v>21843.05</v>
      </c>
      <c r="G1112" s="13">
        <v>45785</v>
      </c>
      <c r="H1112" s="6">
        <f t="shared" si="57"/>
        <v>-2.4275379909695083E-3</v>
      </c>
      <c r="I1112" s="6">
        <f t="shared" si="58"/>
        <v>-5.1214104194394761E-3</v>
      </c>
      <c r="J1112" s="6">
        <f t="shared" si="59"/>
        <v>-1.1302774816681294E-2</v>
      </c>
      <c r="K1112" s="6">
        <f t="shared" si="59"/>
        <v>-5.1715657251122371E-3</v>
      </c>
    </row>
    <row r="1113" spans="1:11">
      <c r="A1113" s="13">
        <v>45786</v>
      </c>
      <c r="B1113">
        <v>142.95599999999999</v>
      </c>
      <c r="C1113">
        <v>150.6987</v>
      </c>
      <c r="D1113">
        <v>30.3874</v>
      </c>
      <c r="E1113">
        <v>21675.55</v>
      </c>
      <c r="G1113" s="13">
        <v>45786</v>
      </c>
      <c r="H1113" s="6">
        <f t="shared" si="57"/>
        <v>-6.0697077779865438E-3</v>
      </c>
      <c r="I1113" s="6">
        <f t="shared" si="58"/>
        <v>-2.4908158199569153E-3</v>
      </c>
      <c r="J1113" s="6">
        <f t="shared" si="59"/>
        <v>-7.1780730614792176E-3</v>
      </c>
      <c r="K1113" s="6">
        <f t="shared" si="59"/>
        <v>-7.6683430198621894E-3</v>
      </c>
    </row>
    <row r="1114" spans="1:11">
      <c r="A1114" s="13">
        <v>45789</v>
      </c>
      <c r="B1114">
        <v>147.80600000000001</v>
      </c>
      <c r="C1114" s="1">
        <v>151.54885000000002</v>
      </c>
      <c r="D1114">
        <v>31.675899999999999</v>
      </c>
      <c r="E1114">
        <v>22511.4</v>
      </c>
      <c r="G1114" s="13">
        <v>45789</v>
      </c>
      <c r="H1114" s="6">
        <f t="shared" si="57"/>
        <v>3.3926522846190688E-2</v>
      </c>
      <c r="I1114" s="6">
        <f t="shared" si="58"/>
        <v>5.6413890763491459E-3</v>
      </c>
      <c r="J1114" s="6">
        <f t="shared" si="59"/>
        <v>4.2402443117871114E-2</v>
      </c>
      <c r="K1114" s="6">
        <f t="shared" si="59"/>
        <v>3.8561881936098663E-2</v>
      </c>
    </row>
    <row r="1115" spans="1:11">
      <c r="A1115" s="13">
        <v>45790</v>
      </c>
      <c r="B1115">
        <v>147.22800000000001</v>
      </c>
      <c r="C1115">
        <v>152.399</v>
      </c>
      <c r="D1115">
        <v>31.718</v>
      </c>
      <c r="E1115">
        <v>22349.4</v>
      </c>
      <c r="G1115" s="13">
        <v>45790</v>
      </c>
      <c r="H1115" s="6">
        <f t="shared" si="57"/>
        <v>-3.9105313722040957E-3</v>
      </c>
      <c r="I1115" s="6">
        <f t="shared" si="58"/>
        <v>5.6097423372067912E-3</v>
      </c>
      <c r="J1115" s="6">
        <f t="shared" si="59"/>
        <v>1.3290861506698448E-3</v>
      </c>
      <c r="K1115" s="6">
        <f t="shared" si="59"/>
        <v>-7.1963538473840405E-3</v>
      </c>
    </row>
    <row r="1116" spans="1:11">
      <c r="A1116" s="13">
        <v>45791</v>
      </c>
      <c r="B1116">
        <v>148.476</v>
      </c>
      <c r="C1116">
        <v>152.7371</v>
      </c>
      <c r="D1116">
        <v>31.923100000000002</v>
      </c>
      <c r="E1116">
        <v>22499.5</v>
      </c>
      <c r="G1116" s="13">
        <v>45791</v>
      </c>
      <c r="H1116" s="6">
        <f t="shared" si="57"/>
        <v>8.4766484636074058E-3</v>
      </c>
      <c r="I1116" s="6">
        <f t="shared" si="58"/>
        <v>2.2185184942158376E-3</v>
      </c>
      <c r="J1116" s="6">
        <f t="shared" si="59"/>
        <v>6.4663597956997609E-3</v>
      </c>
      <c r="K1116" s="6">
        <f t="shared" si="59"/>
        <v>6.7160639659229471E-3</v>
      </c>
    </row>
    <row r="1117" spans="1:11">
      <c r="A1117" s="13">
        <v>45792</v>
      </c>
      <c r="B1117">
        <v>150.00299999999999</v>
      </c>
      <c r="C1117">
        <v>153.31370000000001</v>
      </c>
      <c r="D1117">
        <v>32.348199999999999</v>
      </c>
      <c r="E1117">
        <v>22788.799999999999</v>
      </c>
      <c r="G1117" s="13">
        <v>45792</v>
      </c>
      <c r="H1117" s="6">
        <f t="shared" si="57"/>
        <v>1.0284490422694414E-2</v>
      </c>
      <c r="I1117" s="6">
        <f t="shared" si="58"/>
        <v>3.77511423223309E-3</v>
      </c>
      <c r="J1117" s="6">
        <f t="shared" si="59"/>
        <v>1.3316375915872758E-2</v>
      </c>
      <c r="K1117" s="6">
        <f t="shared" si="59"/>
        <v>1.2858063512522389E-2</v>
      </c>
    </row>
    <row r="1118" spans="1:11">
      <c r="A1118" s="13">
        <v>45793</v>
      </c>
      <c r="B1118">
        <v>150.83699999999999</v>
      </c>
      <c r="C1118">
        <v>153.5934</v>
      </c>
      <c r="D1118">
        <v>32.520600000000002</v>
      </c>
      <c r="E1118">
        <v>22870.9</v>
      </c>
      <c r="G1118" s="13">
        <v>45793</v>
      </c>
      <c r="H1118" s="6">
        <f t="shared" si="57"/>
        <v>5.5598888022239112E-3</v>
      </c>
      <c r="I1118" s="6">
        <f t="shared" si="58"/>
        <v>1.8243640326989219E-3</v>
      </c>
      <c r="J1118" s="6">
        <f t="shared" si="59"/>
        <v>5.3295082879418754E-3</v>
      </c>
      <c r="K1118" s="6">
        <f t="shared" si="59"/>
        <v>3.6026469142738105E-3</v>
      </c>
    </row>
    <row r="1119" spans="1:11">
      <c r="A1119" s="13">
        <v>45796</v>
      </c>
      <c r="B1119">
        <v>150.89699999999999</v>
      </c>
      <c r="C1119">
        <v>153.5634</v>
      </c>
      <c r="D1119">
        <v>32.623800000000003</v>
      </c>
      <c r="E1119">
        <v>22865.8</v>
      </c>
      <c r="G1119" s="13">
        <v>45796</v>
      </c>
      <c r="H1119" s="6">
        <f t="shared" si="57"/>
        <v>3.977803854491313E-4</v>
      </c>
      <c r="I1119" s="6">
        <f t="shared" si="58"/>
        <v>-1.9532089269458375E-4</v>
      </c>
      <c r="J1119" s="6">
        <f t="shared" si="59"/>
        <v>3.173373184996553E-3</v>
      </c>
      <c r="K1119" s="6">
        <f t="shared" si="59"/>
        <v>-2.2299078741994105E-4</v>
      </c>
    </row>
    <row r="1120" spans="1:11">
      <c r="A1120" s="13">
        <v>45797</v>
      </c>
      <c r="B1120">
        <v>149.22300000000001</v>
      </c>
      <c r="C1120">
        <v>153.20249999999999</v>
      </c>
      <c r="D1120">
        <v>32.461199999999998</v>
      </c>
      <c r="E1120">
        <v>22585.599999999999</v>
      </c>
      <c r="G1120" s="13">
        <v>45797</v>
      </c>
      <c r="H1120" s="6">
        <f t="shared" si="57"/>
        <v>-1.1093659913715803E-2</v>
      </c>
      <c r="I1120" s="6">
        <f t="shared" si="58"/>
        <v>-2.3501693762968401E-3</v>
      </c>
      <c r="J1120" s="6">
        <f t="shared" si="59"/>
        <v>-4.9840913688781185E-3</v>
      </c>
      <c r="K1120" s="6">
        <f t="shared" si="59"/>
        <v>-1.2254108756308613E-2</v>
      </c>
    </row>
    <row r="1121" spans="1:11">
      <c r="A1121" s="13">
        <v>45798</v>
      </c>
      <c r="B1121">
        <v>150.51400000000001</v>
      </c>
      <c r="C1121">
        <v>153.51329999999999</v>
      </c>
      <c r="D1121">
        <v>32.657899999999998</v>
      </c>
      <c r="E1121">
        <v>22730.65</v>
      </c>
      <c r="G1121" s="13">
        <v>45798</v>
      </c>
      <c r="H1121" s="6">
        <f t="shared" si="57"/>
        <v>8.6514813400078161E-3</v>
      </c>
      <c r="I1121" s="6">
        <f t="shared" si="58"/>
        <v>2.0286875214177158E-3</v>
      </c>
      <c r="J1121" s="6">
        <f t="shared" si="59"/>
        <v>6.0595418530429157E-3</v>
      </c>
      <c r="K1121" s="6">
        <f t="shared" si="59"/>
        <v>6.4222336355910237E-3</v>
      </c>
    </row>
    <row r="1122" spans="1:11">
      <c r="A1122" s="13">
        <v>45799</v>
      </c>
      <c r="B1122">
        <v>149.87799999999999</v>
      </c>
      <c r="C1122">
        <v>153.19980000000001</v>
      </c>
      <c r="D1122">
        <v>32.450800000000001</v>
      </c>
      <c r="E1122">
        <v>22595</v>
      </c>
      <c r="G1122" s="13">
        <v>45799</v>
      </c>
      <c r="H1122" s="6">
        <f t="shared" si="57"/>
        <v>-4.2255205495835835E-3</v>
      </c>
      <c r="I1122" s="6">
        <f t="shared" si="58"/>
        <v>-2.0421683332974006E-3</v>
      </c>
      <c r="J1122" s="6">
        <f t="shared" si="59"/>
        <v>-6.3414977692992647E-3</v>
      </c>
      <c r="K1122" s="6">
        <f t="shared" si="59"/>
        <v>-5.967713197818858E-3</v>
      </c>
    </row>
    <row r="1123" spans="1:11">
      <c r="A1123" s="13">
        <v>45800</v>
      </c>
      <c r="B1123">
        <v>151.11000000000001</v>
      </c>
      <c r="C1123">
        <v>153.56890000000001</v>
      </c>
      <c r="D1123">
        <v>32.692799999999998</v>
      </c>
      <c r="E1123">
        <v>22781.05</v>
      </c>
      <c r="G1123" s="13">
        <v>45800</v>
      </c>
      <c r="H1123" s="6">
        <f t="shared" si="57"/>
        <v>8.2200189487451336E-3</v>
      </c>
      <c r="I1123" s="6">
        <f t="shared" si="58"/>
        <v>2.4092720747677099E-3</v>
      </c>
      <c r="J1123" s="6">
        <f t="shared" si="59"/>
        <v>7.4574432679626046E-3</v>
      </c>
      <c r="K1123" s="6">
        <f t="shared" si="59"/>
        <v>8.2341225934940976E-3</v>
      </c>
    </row>
    <row r="1124" spans="1:11">
      <c r="A1124" s="13">
        <v>45803</v>
      </c>
      <c r="B1124">
        <v>151.459</v>
      </c>
      <c r="C1124">
        <v>153.8965</v>
      </c>
      <c r="D1124">
        <v>32.855899999999998</v>
      </c>
      <c r="E1124">
        <v>22908.3</v>
      </c>
      <c r="G1124" s="13">
        <v>45803</v>
      </c>
      <c r="H1124" s="6">
        <f t="shared" si="57"/>
        <v>2.3095758057043447E-3</v>
      </c>
      <c r="I1124" s="6">
        <f t="shared" si="58"/>
        <v>2.1332444264430261E-3</v>
      </c>
      <c r="J1124" s="6">
        <f t="shared" si="59"/>
        <v>4.9888660500170268E-3</v>
      </c>
      <c r="K1124" s="6">
        <f t="shared" si="59"/>
        <v>5.5857829204535303E-3</v>
      </c>
    </row>
    <row r="1125" spans="1:11">
      <c r="A1125" s="13">
        <v>45804</v>
      </c>
      <c r="B1125">
        <v>151.065</v>
      </c>
      <c r="C1125">
        <v>153.74850000000001</v>
      </c>
      <c r="D1125">
        <v>33.0291</v>
      </c>
      <c r="E1125">
        <v>22816.5</v>
      </c>
      <c r="G1125" s="13">
        <v>45804</v>
      </c>
      <c r="H1125" s="6">
        <f t="shared" si="57"/>
        <v>-2.6013640655226933E-3</v>
      </c>
      <c r="I1125" s="6">
        <f t="shared" si="58"/>
        <v>-9.6168528848927792E-4</v>
      </c>
      <c r="J1125" s="6">
        <f t="shared" si="59"/>
        <v>5.2715037481851912E-3</v>
      </c>
      <c r="K1125" s="6">
        <f t="shared" si="59"/>
        <v>-4.0072812037558192E-3</v>
      </c>
    </row>
    <row r="1126" spans="1:11">
      <c r="A1126" s="13">
        <v>45805</v>
      </c>
      <c r="B1126">
        <v>150.84200000000001</v>
      </c>
      <c r="C1126">
        <v>153.8715</v>
      </c>
      <c r="D1126">
        <v>33.074800000000003</v>
      </c>
      <c r="E1126">
        <v>22779.4</v>
      </c>
      <c r="G1126" s="13">
        <v>45805</v>
      </c>
      <c r="H1126" s="6">
        <f t="shared" si="57"/>
        <v>-1.4761857478567952E-3</v>
      </c>
      <c r="I1126" s="6">
        <f t="shared" si="58"/>
        <v>8.0000780495415036E-4</v>
      </c>
      <c r="J1126" s="6">
        <f t="shared" si="59"/>
        <v>1.3836283761896606E-3</v>
      </c>
      <c r="K1126" s="6">
        <f t="shared" si="59"/>
        <v>-1.6260162601625661E-3</v>
      </c>
    </row>
    <row r="1127" spans="1:11">
      <c r="A1127" s="13">
        <v>45806</v>
      </c>
      <c r="B1127">
        <v>151.76599999999999</v>
      </c>
      <c r="C1127">
        <v>153.9144</v>
      </c>
      <c r="D1127">
        <v>33.2712</v>
      </c>
      <c r="E1127">
        <v>22861.35</v>
      </c>
      <c r="G1127" s="13">
        <v>45806</v>
      </c>
      <c r="H1127" s="6">
        <f t="shared" si="57"/>
        <v>6.1256148817967482E-3</v>
      </c>
      <c r="I1127" s="6">
        <f t="shared" si="58"/>
        <v>2.7880406703006955E-4</v>
      </c>
      <c r="J1127" s="6">
        <f t="shared" si="59"/>
        <v>5.938055558914801E-3</v>
      </c>
      <c r="K1127" s="6">
        <f t="shared" si="59"/>
        <v>3.5975486623878172E-3</v>
      </c>
    </row>
    <row r="1128" spans="1:11">
      <c r="A1128" s="13">
        <v>45807</v>
      </c>
      <c r="B1128">
        <v>151.48099999999999</v>
      </c>
      <c r="C1128">
        <v>153.7167</v>
      </c>
      <c r="D1128">
        <v>33.053400000000003</v>
      </c>
      <c r="E1128">
        <v>22801.95</v>
      </c>
      <c r="G1128" s="13">
        <v>45807</v>
      </c>
      <c r="H1128" s="6">
        <f t="shared" si="57"/>
        <v>-1.8778909637204855E-3</v>
      </c>
      <c r="I1128" s="6">
        <f t="shared" si="58"/>
        <v>-1.2844802045812731E-3</v>
      </c>
      <c r="J1128" s="6">
        <f t="shared" si="59"/>
        <v>-6.5462021207529641E-3</v>
      </c>
      <c r="K1128" s="6">
        <f t="shared" si="59"/>
        <v>-2.5982717556048973E-3</v>
      </c>
    </row>
    <row r="1129" spans="1:11">
      <c r="A1129" s="13">
        <v>45808</v>
      </c>
      <c r="B1129" s="1">
        <v>151.73649999999998</v>
      </c>
      <c r="C1129" s="1">
        <v>153.7183</v>
      </c>
      <c r="D1129">
        <v>33.075699999999998</v>
      </c>
      <c r="E1129">
        <v>22818.224999999999</v>
      </c>
      <c r="G1129" s="13">
        <v>45808</v>
      </c>
      <c r="H1129" s="6">
        <f t="shared" si="57"/>
        <v>1.6866801777120077E-3</v>
      </c>
      <c r="I1129" s="6">
        <f t="shared" si="58"/>
        <v>1.0408758449820255E-5</v>
      </c>
      <c r="J1129" s="6">
        <f t="shared" si="59"/>
        <v>6.7466584375575067E-4</v>
      </c>
      <c r="K1129" s="6">
        <f t="shared" si="59"/>
        <v>7.1375474465984468E-4</v>
      </c>
    </row>
    <row r="1130" spans="1:11">
      <c r="A1130" s="13">
        <v>45810</v>
      </c>
      <c r="B1130">
        <v>151.99199999999999</v>
      </c>
      <c r="C1130">
        <v>153.7199</v>
      </c>
      <c r="D1130">
        <v>33.097999999999999</v>
      </c>
      <c r="E1130">
        <v>22834.5</v>
      </c>
      <c r="G1130" s="13">
        <v>45810</v>
      </c>
      <c r="H1130" s="6">
        <f t="shared" si="57"/>
        <v>1.6838400780301299E-3</v>
      </c>
      <c r="I1130" s="6">
        <f t="shared" si="58"/>
        <v>1.0408650108706397E-5</v>
      </c>
      <c r="J1130" s="6">
        <f t="shared" si="59"/>
        <v>6.742109766384452E-4</v>
      </c>
      <c r="K1130" s="6">
        <f t="shared" si="59"/>
        <v>7.1324566218455843E-4</v>
      </c>
    </row>
    <row r="1131" spans="1:11">
      <c r="A1131" s="13">
        <v>45811</v>
      </c>
      <c r="B1131">
        <v>151.61500000000001</v>
      </c>
      <c r="C1131">
        <v>153.5693</v>
      </c>
      <c r="D1131">
        <v>32.970500000000001</v>
      </c>
      <c r="E1131">
        <v>22711.3</v>
      </c>
      <c r="G1131" s="13">
        <v>45811</v>
      </c>
      <c r="H1131" s="6">
        <f t="shared" si="57"/>
        <v>-2.4803937049316938E-3</v>
      </c>
      <c r="I1131" s="6">
        <f t="shared" si="58"/>
        <v>-9.7970399408275899E-4</v>
      </c>
      <c r="J1131" s="6">
        <f t="shared" si="59"/>
        <v>-3.8521965073418096E-3</v>
      </c>
      <c r="K1131" s="6">
        <f t="shared" si="59"/>
        <v>-5.3953447634063068E-3</v>
      </c>
    </row>
    <row r="1132" spans="1:11">
      <c r="A1132" s="13">
        <v>45812</v>
      </c>
      <c r="B1132">
        <v>152.07499999999999</v>
      </c>
      <c r="C1132">
        <v>153.69220000000001</v>
      </c>
      <c r="D1132">
        <v>33.050199999999997</v>
      </c>
      <c r="E1132">
        <v>22807.85</v>
      </c>
      <c r="G1132" s="13">
        <v>45812</v>
      </c>
      <c r="H1132" s="6">
        <f t="shared" si="57"/>
        <v>3.0340005936086989E-3</v>
      </c>
      <c r="I1132" s="6">
        <f t="shared" si="58"/>
        <v>8.0029016216132121E-4</v>
      </c>
      <c r="J1132" s="6">
        <f t="shared" si="59"/>
        <v>2.4173124459743178E-3</v>
      </c>
      <c r="K1132" s="6">
        <f t="shared" si="59"/>
        <v>4.2511877347399807E-3</v>
      </c>
    </row>
    <row r="1133" spans="1:11">
      <c r="A1133" s="13">
        <v>45813</v>
      </c>
      <c r="B1133">
        <v>153.09899999999999</v>
      </c>
      <c r="C1133">
        <v>153.81450000000001</v>
      </c>
      <c r="D1133">
        <v>33.220799999999997</v>
      </c>
      <c r="E1133">
        <v>22934.5</v>
      </c>
      <c r="G1133" s="13">
        <v>45813</v>
      </c>
      <c r="H1133" s="6">
        <f t="shared" si="57"/>
        <v>6.7335196449120893E-3</v>
      </c>
      <c r="I1133" s="6">
        <f t="shared" si="58"/>
        <v>7.9574630332568397E-4</v>
      </c>
      <c r="J1133" s="6">
        <f t="shared" si="59"/>
        <v>5.1618447089578634E-3</v>
      </c>
      <c r="K1133" s="6">
        <f t="shared" si="59"/>
        <v>5.5529127033018266E-3</v>
      </c>
    </row>
    <row r="1134" spans="1:11">
      <c r="A1134" s="13">
        <v>45814</v>
      </c>
      <c r="B1134">
        <v>154.964</v>
      </c>
      <c r="C1134">
        <v>153.67769999999999</v>
      </c>
      <c r="D1134">
        <v>33.562600000000003</v>
      </c>
      <c r="E1134">
        <v>23165.1</v>
      </c>
      <c r="G1134" s="13">
        <v>45814</v>
      </c>
      <c r="H1134" s="6">
        <f t="shared" si="57"/>
        <v>1.2181660232921221E-2</v>
      </c>
      <c r="I1134" s="6">
        <f t="shared" si="58"/>
        <v>-8.8938299055041359E-4</v>
      </c>
      <c r="J1134" s="6">
        <f t="shared" si="59"/>
        <v>1.0288734768578944E-2</v>
      </c>
      <c r="K1134" s="6">
        <f t="shared" si="59"/>
        <v>1.0054721053434745E-2</v>
      </c>
    </row>
    <row r="1135" spans="1:11">
      <c r="A1135" s="13">
        <v>45817</v>
      </c>
      <c r="B1135">
        <v>156.148</v>
      </c>
      <c r="C1135">
        <v>153.46789999999999</v>
      </c>
      <c r="D1135">
        <v>33.710599999999999</v>
      </c>
      <c r="E1135">
        <v>23330.55</v>
      </c>
      <c r="G1135" s="13">
        <v>45817</v>
      </c>
      <c r="H1135" s="6">
        <f t="shared" si="57"/>
        <v>7.6404842415012109E-3</v>
      </c>
      <c r="I1135" s="6">
        <f t="shared" si="58"/>
        <v>-1.3651948200682495E-3</v>
      </c>
      <c r="J1135" s="6">
        <f t="shared" si="59"/>
        <v>4.4096702877607363E-3</v>
      </c>
      <c r="K1135" s="6">
        <f t="shared" si="59"/>
        <v>7.1422096170532523E-3</v>
      </c>
    </row>
    <row r="1136" spans="1:11">
      <c r="A1136" s="13">
        <v>45818</v>
      </c>
      <c r="B1136">
        <v>156.083</v>
      </c>
      <c r="C1136">
        <v>153.28020000000001</v>
      </c>
      <c r="D1136">
        <v>33.809199999999997</v>
      </c>
      <c r="E1136">
        <v>23339.95</v>
      </c>
      <c r="G1136" s="13">
        <v>45818</v>
      </c>
      <c r="H1136" s="6">
        <f t="shared" si="57"/>
        <v>-4.162717421932749E-4</v>
      </c>
      <c r="I1136" s="6">
        <f t="shared" si="58"/>
        <v>-1.2230570692631781E-3</v>
      </c>
      <c r="J1136" s="6">
        <f t="shared" si="59"/>
        <v>2.9248960267689306E-3</v>
      </c>
      <c r="K1136" s="6">
        <f t="shared" si="59"/>
        <v>4.029052036922387E-4</v>
      </c>
    </row>
    <row r="1137" spans="1:11">
      <c r="A1137" s="13">
        <v>45819</v>
      </c>
      <c r="B1137">
        <v>156.11699999999999</v>
      </c>
      <c r="C1137">
        <v>153.14930000000001</v>
      </c>
      <c r="D1137">
        <v>33.902999999999999</v>
      </c>
      <c r="E1137">
        <v>23337.85</v>
      </c>
      <c r="G1137" s="13">
        <v>45819</v>
      </c>
      <c r="H1137" s="6">
        <f t="shared" si="57"/>
        <v>2.1783281971776702E-4</v>
      </c>
      <c r="I1137" s="6">
        <f t="shared" si="58"/>
        <v>-8.5399157882093402E-4</v>
      </c>
      <c r="J1137" s="6">
        <f t="shared" si="59"/>
        <v>2.774392768832179E-3</v>
      </c>
      <c r="K1137" s="6">
        <f t="shared" si="59"/>
        <v>-8.9974485806609827E-5</v>
      </c>
    </row>
    <row r="1138" spans="1:11">
      <c r="A1138" s="13">
        <v>45820</v>
      </c>
      <c r="B1138">
        <v>153.99799999999999</v>
      </c>
      <c r="C1138">
        <v>152.69149999999999</v>
      </c>
      <c r="D1138">
        <v>33.459600000000002</v>
      </c>
      <c r="E1138">
        <v>23046.45</v>
      </c>
      <c r="G1138" s="13">
        <v>45820</v>
      </c>
      <c r="H1138" s="6">
        <f t="shared" si="57"/>
        <v>-1.357315346823218E-2</v>
      </c>
      <c r="I1138" s="6">
        <f t="shared" si="58"/>
        <v>-2.9892399116419055E-3</v>
      </c>
      <c r="J1138" s="6">
        <f t="shared" si="59"/>
        <v>-1.3078488629324703E-2</v>
      </c>
      <c r="K1138" s="6">
        <f t="shared" si="59"/>
        <v>-1.2486154465814026E-2</v>
      </c>
    </row>
    <row r="1139" spans="1:11">
      <c r="A1139" s="13">
        <v>45821</v>
      </c>
      <c r="B1139">
        <v>153.006</v>
      </c>
      <c r="C1139">
        <v>152.14519999999999</v>
      </c>
      <c r="D1139">
        <v>33.269500000000001</v>
      </c>
      <c r="E1139">
        <v>22906.2</v>
      </c>
      <c r="G1139" s="13">
        <v>45821</v>
      </c>
      <c r="H1139" s="6">
        <f t="shared" si="57"/>
        <v>-6.4416420992480239E-3</v>
      </c>
      <c r="I1139" s="6">
        <f t="shared" si="58"/>
        <v>-3.5778023007174697E-3</v>
      </c>
      <c r="J1139" s="6">
        <f t="shared" si="59"/>
        <v>-5.6814785592177453E-3</v>
      </c>
      <c r="K1139" s="6">
        <f t="shared" si="59"/>
        <v>-6.0855359502223205E-3</v>
      </c>
    </row>
    <row r="1140" spans="1:11">
      <c r="A1140" s="13">
        <v>45824</v>
      </c>
      <c r="B1140">
        <v>154.01599999999999</v>
      </c>
      <c r="C1140">
        <v>152.85310000000001</v>
      </c>
      <c r="D1140">
        <v>33.3827</v>
      </c>
      <c r="E1140">
        <v>23095.05</v>
      </c>
      <c r="G1140" s="13">
        <v>45824</v>
      </c>
      <c r="H1140" s="6">
        <f t="shared" si="57"/>
        <v>6.601048324902159E-3</v>
      </c>
      <c r="I1140" s="6">
        <f t="shared" si="58"/>
        <v>4.6527922011343481E-3</v>
      </c>
      <c r="J1140" s="6">
        <f t="shared" si="59"/>
        <v>3.4025158177910519E-3</v>
      </c>
      <c r="K1140" s="6">
        <f t="shared" si="59"/>
        <v>8.2444927574192306E-3</v>
      </c>
    </row>
    <row r="1141" spans="1:11">
      <c r="A1141" s="13">
        <v>45825</v>
      </c>
      <c r="B1141">
        <v>152.87200000000001</v>
      </c>
      <c r="C1141">
        <v>152.70519999999999</v>
      </c>
      <c r="D1141">
        <v>33.0944</v>
      </c>
      <c r="E1141">
        <v>22981.5</v>
      </c>
      <c r="G1141" s="13">
        <v>45825</v>
      </c>
      <c r="H1141" s="6">
        <f t="shared" si="57"/>
        <v>-7.4277997091209969E-3</v>
      </c>
      <c r="I1141" s="6">
        <f t="shared" si="58"/>
        <v>-9.6759568500748294E-4</v>
      </c>
      <c r="J1141" s="6">
        <f t="shared" si="59"/>
        <v>-8.6362097733256871E-3</v>
      </c>
      <c r="K1141" s="6">
        <f t="shared" si="59"/>
        <v>-4.9166379808659455E-3</v>
      </c>
    </row>
    <row r="1142" spans="1:11">
      <c r="A1142" s="13">
        <v>45826</v>
      </c>
      <c r="B1142">
        <v>152.578</v>
      </c>
      <c r="C1142">
        <v>152.44</v>
      </c>
      <c r="D1142">
        <v>33.105699999999999</v>
      </c>
      <c r="E1142">
        <v>22925.200000000001</v>
      </c>
      <c r="G1142" s="13">
        <v>45826</v>
      </c>
      <c r="H1142" s="6">
        <f t="shared" si="57"/>
        <v>-1.9231775603120171E-3</v>
      </c>
      <c r="I1142" s="6">
        <f t="shared" si="58"/>
        <v>-1.7366795629748522E-3</v>
      </c>
      <c r="J1142" s="6">
        <f t="shared" si="59"/>
        <v>3.4144749564868349E-4</v>
      </c>
      <c r="K1142" s="6">
        <f t="shared" si="59"/>
        <v>-2.4497965755063689E-3</v>
      </c>
    </row>
    <row r="1143" spans="1:11">
      <c r="A1143" s="13">
        <v>45827</v>
      </c>
      <c r="B1143">
        <v>151.00399999999999</v>
      </c>
      <c r="C1143">
        <v>151.8837</v>
      </c>
      <c r="D1143">
        <v>32.764899999999997</v>
      </c>
      <c r="E1143">
        <v>22763.5</v>
      </c>
      <c r="G1143" s="13">
        <v>45827</v>
      </c>
      <c r="H1143" s="6">
        <f t="shared" si="57"/>
        <v>-1.0316035077140961E-2</v>
      </c>
      <c r="I1143" s="6">
        <f t="shared" si="58"/>
        <v>-3.6493046444502353E-3</v>
      </c>
      <c r="J1143" s="6">
        <f t="shared" si="59"/>
        <v>-1.0294299773150883E-2</v>
      </c>
      <c r="K1143" s="6">
        <f t="shared" si="59"/>
        <v>-7.0533735801651121E-3</v>
      </c>
    </row>
    <row r="1144" spans="1:11">
      <c r="A1144" s="13">
        <v>45828</v>
      </c>
      <c r="B1144">
        <v>152.68700000000001</v>
      </c>
      <c r="C1144">
        <v>152.4966</v>
      </c>
      <c r="D1144">
        <v>33.048299999999998</v>
      </c>
      <c r="E1144">
        <v>23041.1</v>
      </c>
      <c r="G1144" s="13">
        <v>45828</v>
      </c>
      <c r="H1144" s="6">
        <f t="shared" si="57"/>
        <v>1.1145400121851168E-2</v>
      </c>
      <c r="I1144" s="6">
        <f t="shared" si="58"/>
        <v>4.0353243962321095E-3</v>
      </c>
      <c r="J1144" s="6">
        <f t="shared" si="59"/>
        <v>8.6494999221728985E-3</v>
      </c>
      <c r="K1144" s="6">
        <f t="shared" si="59"/>
        <v>1.219496123179642E-2</v>
      </c>
    </row>
    <row r="1145" spans="1:11">
      <c r="A1145" s="13">
        <v>45831</v>
      </c>
      <c r="B1145">
        <v>152.994</v>
      </c>
      <c r="C1145">
        <v>152.523</v>
      </c>
      <c r="D1145">
        <v>33.026699999999998</v>
      </c>
      <c r="E1145">
        <v>23001.5</v>
      </c>
      <c r="G1145" s="13">
        <v>45831</v>
      </c>
      <c r="H1145" s="6">
        <f t="shared" si="57"/>
        <v>2.0106492366736006E-3</v>
      </c>
      <c r="I1145" s="6">
        <f t="shared" si="58"/>
        <v>1.7311861379210036E-4</v>
      </c>
      <c r="J1145" s="6">
        <f t="shared" si="59"/>
        <v>-6.5358883815502811E-4</v>
      </c>
      <c r="K1145" s="6">
        <f t="shared" si="59"/>
        <v>-1.7186679455407639E-3</v>
      </c>
    </row>
    <row r="1146" spans="1:11">
      <c r="A1146" s="13">
        <v>45832</v>
      </c>
      <c r="B1146">
        <v>153.84100000000001</v>
      </c>
      <c r="C1146">
        <v>152.84280000000001</v>
      </c>
      <c r="D1146">
        <v>33.054000000000002</v>
      </c>
      <c r="E1146">
        <v>23113.200000000001</v>
      </c>
      <c r="G1146" s="13">
        <v>45832</v>
      </c>
      <c r="H1146" s="6">
        <f t="shared" si="57"/>
        <v>5.5361648169209854E-3</v>
      </c>
      <c r="I1146" s="6">
        <f t="shared" si="58"/>
        <v>2.096732951751612E-3</v>
      </c>
      <c r="J1146" s="6">
        <f t="shared" si="59"/>
        <v>8.2660392954791995E-4</v>
      </c>
      <c r="K1146" s="6">
        <f t="shared" si="59"/>
        <v>4.8562050301068638E-3</v>
      </c>
    </row>
    <row r="1147" spans="1:11">
      <c r="A1147" s="13">
        <v>45833</v>
      </c>
      <c r="B1147">
        <v>154.61500000000001</v>
      </c>
      <c r="C1147">
        <v>152.89349999999999</v>
      </c>
      <c r="D1147">
        <v>33.328299999999999</v>
      </c>
      <c r="E1147">
        <v>23296.85</v>
      </c>
      <c r="G1147" s="13">
        <v>45833</v>
      </c>
      <c r="H1147" s="6">
        <f t="shared" si="57"/>
        <v>5.0311685441462028E-3</v>
      </c>
      <c r="I1147" s="6">
        <f t="shared" si="58"/>
        <v>3.3171336824477926E-4</v>
      </c>
      <c r="J1147" s="6">
        <f t="shared" si="59"/>
        <v>8.2985417801173522E-3</v>
      </c>
      <c r="K1147" s="6">
        <f t="shared" si="59"/>
        <v>7.9456760638940693E-3</v>
      </c>
    </row>
    <row r="1148" spans="1:11">
      <c r="A1148" s="13">
        <v>45834</v>
      </c>
      <c r="B1148">
        <v>155.55199999999999</v>
      </c>
      <c r="C1148">
        <v>153.21010000000001</v>
      </c>
      <c r="D1148">
        <v>33.578299999999999</v>
      </c>
      <c r="E1148">
        <v>23517.55</v>
      </c>
      <c r="G1148" s="13">
        <v>45834</v>
      </c>
      <c r="H1148" s="6">
        <f t="shared" si="57"/>
        <v>6.0602140801344628E-3</v>
      </c>
      <c r="I1148" s="6">
        <f t="shared" si="58"/>
        <v>2.0707224309732819E-3</v>
      </c>
      <c r="J1148" s="6">
        <f t="shared" si="59"/>
        <v>7.5011326710332504E-3</v>
      </c>
      <c r="K1148" s="6">
        <f t="shared" si="59"/>
        <v>9.4733837407203758E-3</v>
      </c>
    </row>
    <row r="1149" spans="1:11">
      <c r="A1149" s="13">
        <v>45835</v>
      </c>
      <c r="B1149">
        <v>156.09200000000001</v>
      </c>
      <c r="C1149">
        <v>153.2971</v>
      </c>
      <c r="D1149">
        <v>33.846299999999999</v>
      </c>
      <c r="E1149">
        <v>23620.15</v>
      </c>
      <c r="G1149" s="13">
        <v>45835</v>
      </c>
      <c r="H1149" s="6">
        <f t="shared" si="57"/>
        <v>3.4715079201812493E-3</v>
      </c>
      <c r="I1149" s="6">
        <f t="shared" si="58"/>
        <v>5.6784768106021843E-4</v>
      </c>
      <c r="J1149" s="6">
        <f t="shared" si="59"/>
        <v>7.9813450948975628E-3</v>
      </c>
      <c r="K1149" s="6">
        <f t="shared" si="59"/>
        <v>4.3626993458079077E-3</v>
      </c>
    </row>
    <row r="1150" spans="1:11">
      <c r="A1150" s="13">
        <v>45838</v>
      </c>
      <c r="B1150">
        <v>156.48500000000001</v>
      </c>
      <c r="C1150">
        <v>153.35419999999999</v>
      </c>
      <c r="D1150">
        <v>33.889299999999999</v>
      </c>
      <c r="E1150">
        <v>23617.200000000001</v>
      </c>
      <c r="G1150" s="13">
        <v>45838</v>
      </c>
      <c r="H1150" s="6">
        <f t="shared" si="57"/>
        <v>2.5177459446992234E-3</v>
      </c>
      <c r="I1150" s="6">
        <f t="shared" si="58"/>
        <v>3.7247932283124285E-4</v>
      </c>
      <c r="J1150" s="6">
        <f t="shared" si="59"/>
        <v>1.2704490594244167E-3</v>
      </c>
      <c r="K1150" s="6">
        <f t="shared" si="59"/>
        <v>-1.2489336435206333E-4</v>
      </c>
    </row>
    <row r="1151" spans="1:11">
      <c r="A1151" s="13">
        <v>45839</v>
      </c>
      <c r="B1151">
        <v>156.49299999999999</v>
      </c>
      <c r="C1151">
        <v>153.547</v>
      </c>
      <c r="D1151">
        <v>33.950800000000001</v>
      </c>
      <c r="E1151">
        <v>23615.45</v>
      </c>
      <c r="G1151" s="13">
        <v>45839</v>
      </c>
      <c r="H1151" s="6">
        <f t="shared" si="57"/>
        <v>5.1123110841100328E-5</v>
      </c>
      <c r="I1151" s="6">
        <f t="shared" si="58"/>
        <v>1.257220213075394E-3</v>
      </c>
      <c r="J1151" s="6">
        <f t="shared" si="59"/>
        <v>1.8147320835779635E-3</v>
      </c>
      <c r="K1151" s="6">
        <f t="shared" si="59"/>
        <v>-7.4098538353384313E-5</v>
      </c>
    </row>
    <row r="1152" spans="1:11">
      <c r="A1152" s="13">
        <v>45840</v>
      </c>
      <c r="B1152">
        <v>156.124</v>
      </c>
      <c r="C1152">
        <v>153.71619999999999</v>
      </c>
      <c r="D1152">
        <v>33.807499999999997</v>
      </c>
      <c r="E1152">
        <v>23547.25</v>
      </c>
      <c r="G1152" s="13">
        <v>45840</v>
      </c>
      <c r="H1152" s="6">
        <f t="shared" si="57"/>
        <v>-2.3579329426874907E-3</v>
      </c>
      <c r="I1152" s="6">
        <f t="shared" si="58"/>
        <v>1.1019427276337534E-3</v>
      </c>
      <c r="J1152" s="6">
        <f t="shared" si="59"/>
        <v>-4.2208136479848779E-3</v>
      </c>
      <c r="K1152" s="6">
        <f t="shared" si="59"/>
        <v>-2.8879398868114636E-3</v>
      </c>
    </row>
    <row r="1153" spans="1:11">
      <c r="A1153" s="13">
        <v>45841</v>
      </c>
      <c r="B1153">
        <v>155.85400000000001</v>
      </c>
      <c r="C1153">
        <v>153.6438</v>
      </c>
      <c r="D1153">
        <v>33.640700000000002</v>
      </c>
      <c r="E1153">
        <v>23521.85</v>
      </c>
      <c r="G1153" s="13">
        <v>45841</v>
      </c>
      <c r="H1153" s="6">
        <f t="shared" si="57"/>
        <v>-1.7293945837922875E-3</v>
      </c>
      <c r="I1153" s="6">
        <f t="shared" si="58"/>
        <v>-4.7099785188542409E-4</v>
      </c>
      <c r="J1153" s="6">
        <f t="shared" si="59"/>
        <v>-4.9338164608443424E-3</v>
      </c>
      <c r="K1153" s="6">
        <f t="shared" si="59"/>
        <v>-1.0786822240389515E-3</v>
      </c>
    </row>
    <row r="1154" spans="1:11">
      <c r="A1154" s="13">
        <v>45842</v>
      </c>
      <c r="B1154">
        <v>156.036</v>
      </c>
      <c r="C1154">
        <v>153.72829999999999</v>
      </c>
      <c r="D1154">
        <v>33.785899999999998</v>
      </c>
      <c r="E1154">
        <v>23562.45</v>
      </c>
      <c r="G1154" s="13">
        <v>45842</v>
      </c>
      <c r="H1154" s="6">
        <f t="shared" si="57"/>
        <v>1.1677595698538212E-3</v>
      </c>
      <c r="I1154" s="6">
        <f t="shared" si="58"/>
        <v>5.4997337998674567E-4</v>
      </c>
      <c r="J1154" s="6">
        <f t="shared" si="59"/>
        <v>4.3162003168779606E-3</v>
      </c>
      <c r="K1154" s="6">
        <f t="shared" si="59"/>
        <v>1.7260547108328694E-3</v>
      </c>
    </row>
    <row r="1155" spans="1:11">
      <c r="A1155" s="13">
        <v>45845</v>
      </c>
      <c r="B1155">
        <v>155.61000000000001</v>
      </c>
      <c r="C1155">
        <v>153.68459999999999</v>
      </c>
      <c r="D1155">
        <v>33.830800000000004</v>
      </c>
      <c r="E1155">
        <v>23551.200000000001</v>
      </c>
      <c r="G1155" s="13">
        <v>45845</v>
      </c>
      <c r="H1155" s="6">
        <f t="shared" si="57"/>
        <v>-2.7301391986463974E-3</v>
      </c>
      <c r="I1155" s="6">
        <f t="shared" si="58"/>
        <v>-2.8426776332013404E-4</v>
      </c>
      <c r="J1155" s="6">
        <f t="shared" si="59"/>
        <v>1.3289567541490133E-3</v>
      </c>
      <c r="K1155" s="6">
        <f t="shared" si="59"/>
        <v>-4.774545940681163E-4</v>
      </c>
    </row>
    <row r="1156" spans="1:11">
      <c r="A1156" s="13">
        <v>45846</v>
      </c>
      <c r="B1156">
        <v>155.88300000000001</v>
      </c>
      <c r="C1156">
        <v>153.7423</v>
      </c>
      <c r="D1156">
        <v>33.740600000000001</v>
      </c>
      <c r="E1156">
        <v>23572.55</v>
      </c>
      <c r="G1156" s="13">
        <v>45846</v>
      </c>
      <c r="H1156" s="6">
        <f t="shared" si="57"/>
        <v>1.7543859649122862E-3</v>
      </c>
      <c r="I1156" s="6">
        <f t="shared" si="58"/>
        <v>3.75444254011148E-4</v>
      </c>
      <c r="J1156" s="6">
        <f t="shared" si="59"/>
        <v>-2.6662094895776312E-3</v>
      </c>
      <c r="K1156" s="6">
        <f t="shared" si="59"/>
        <v>9.0653554808239889E-4</v>
      </c>
    </row>
    <row r="1157" spans="1:11">
      <c r="A1157" s="13">
        <v>45847</v>
      </c>
      <c r="B1157">
        <v>155.922</v>
      </c>
      <c r="C1157">
        <v>153.5752</v>
      </c>
      <c r="D1157">
        <v>33.734299999999998</v>
      </c>
      <c r="E1157">
        <v>23557.45</v>
      </c>
      <c r="G1157" s="13">
        <v>45847</v>
      </c>
      <c r="H1157" s="6">
        <f t="shared" si="57"/>
        <v>2.5018764073037048E-4</v>
      </c>
      <c r="I1157" s="6">
        <f t="shared" si="58"/>
        <v>-1.0868837008423116E-3</v>
      </c>
      <c r="J1157" s="6">
        <f t="shared" si="59"/>
        <v>-1.8671867127451058E-4</v>
      </c>
      <c r="K1157" s="6">
        <f t="shared" si="59"/>
        <v>-6.405755847372907E-4</v>
      </c>
    </row>
    <row r="1158" spans="1:11">
      <c r="A1158" s="13">
        <v>45848</v>
      </c>
      <c r="B1158">
        <v>155.82900000000001</v>
      </c>
      <c r="C1158">
        <v>153.33340000000001</v>
      </c>
      <c r="D1158">
        <v>33.528799999999997</v>
      </c>
      <c r="E1158">
        <v>23471.4</v>
      </c>
      <c r="G1158" s="13">
        <v>45848</v>
      </c>
      <c r="H1158" s="6">
        <f t="shared" si="57"/>
        <v>-5.9645207218983476E-4</v>
      </c>
      <c r="I1158" s="6">
        <f t="shared" si="58"/>
        <v>-1.5744729617801489E-3</v>
      </c>
      <c r="J1158" s="6">
        <f t="shared" si="59"/>
        <v>-6.0917226680263781E-3</v>
      </c>
      <c r="K1158" s="6">
        <f t="shared" si="59"/>
        <v>-3.6527722652494043E-3</v>
      </c>
    </row>
    <row r="1159" spans="1:11">
      <c r="A1159" s="13">
        <v>45849</v>
      </c>
      <c r="B1159">
        <v>154.87799999999999</v>
      </c>
      <c r="C1159">
        <v>153.45079999999999</v>
      </c>
      <c r="D1159">
        <v>33.193100000000001</v>
      </c>
      <c r="E1159">
        <v>23282.7</v>
      </c>
      <c r="G1159" s="13">
        <v>45849</v>
      </c>
      <c r="H1159" s="6">
        <f t="shared" ref="H1159:H1211" si="60">B1159/B1158 -1</f>
        <v>-6.1028435015306748E-3</v>
      </c>
      <c r="I1159" s="6">
        <f t="shared" ref="I1159:I1211" si="61">C1159/C1158 -1</f>
        <v>7.6565184102084238E-4</v>
      </c>
      <c r="J1159" s="6">
        <f t="shared" ref="J1159:K1211" si="62">D1159/D1158 -1</f>
        <v>-1.0012287943499176E-2</v>
      </c>
      <c r="K1159" s="6">
        <f t="shared" si="62"/>
        <v>-8.0395715636902843E-3</v>
      </c>
    </row>
    <row r="1160" spans="1:11">
      <c r="A1160" s="13">
        <v>45853</v>
      </c>
      <c r="B1160">
        <v>156.55699999999999</v>
      </c>
      <c r="C1160">
        <v>153.6712</v>
      </c>
      <c r="D1160">
        <v>33.403500000000001</v>
      </c>
      <c r="E1160">
        <v>23449.15</v>
      </c>
      <c r="G1160" s="13">
        <v>45853</v>
      </c>
      <c r="H1160" s="6">
        <f t="shared" si="60"/>
        <v>1.0840790815997092E-2</v>
      </c>
      <c r="I1160" s="6">
        <f t="shared" si="61"/>
        <v>1.4362909805618607E-3</v>
      </c>
      <c r="J1160" s="6">
        <f t="shared" si="62"/>
        <v>6.3386667711060607E-3</v>
      </c>
      <c r="K1160" s="6">
        <f t="shared" si="62"/>
        <v>7.1490849428974546E-3</v>
      </c>
    </row>
    <row r="1161" spans="1:11">
      <c r="A1161" s="13">
        <v>45854</v>
      </c>
      <c r="B1161">
        <v>157.14099999999999</v>
      </c>
      <c r="C1161">
        <v>153.76669999999999</v>
      </c>
      <c r="D1161">
        <v>33.428600000000003</v>
      </c>
      <c r="E1161">
        <v>23472.5</v>
      </c>
      <c r="G1161" s="13">
        <v>45854</v>
      </c>
      <c r="H1161" s="6">
        <f t="shared" si="60"/>
        <v>3.7302707640030075E-3</v>
      </c>
      <c r="I1161" s="6">
        <f t="shared" si="61"/>
        <v>6.2145672058266932E-4</v>
      </c>
      <c r="J1161" s="6">
        <f t="shared" si="62"/>
        <v>7.5141826455316085E-4</v>
      </c>
      <c r="K1161" s="6">
        <f t="shared" si="62"/>
        <v>9.9577170174613983E-4</v>
      </c>
    </row>
    <row r="1162" spans="1:11">
      <c r="A1162" s="13">
        <v>45856</v>
      </c>
      <c r="B1162">
        <v>156.31</v>
      </c>
      <c r="C1162">
        <v>153.70840000000001</v>
      </c>
      <c r="D1162">
        <v>33.343600000000002</v>
      </c>
      <c r="E1162">
        <v>23275.15</v>
      </c>
      <c r="G1162" s="13">
        <v>45856</v>
      </c>
      <c r="H1162" s="6">
        <f t="shared" si="60"/>
        <v>-5.2882443156145875E-3</v>
      </c>
      <c r="I1162" s="6">
        <f t="shared" si="61"/>
        <v>-3.7914580985332069E-4</v>
      </c>
      <c r="J1162" s="6">
        <f t="shared" si="62"/>
        <v>-2.5427328694591633E-3</v>
      </c>
      <c r="K1162" s="6">
        <f t="shared" si="62"/>
        <v>-8.407711151347308E-3</v>
      </c>
    </row>
    <row r="1163" spans="1:11">
      <c r="A1163" s="13">
        <v>45859</v>
      </c>
      <c r="B1163">
        <v>157.339</v>
      </c>
      <c r="C1163">
        <v>153.9605</v>
      </c>
      <c r="D1163">
        <v>33.359000000000002</v>
      </c>
      <c r="E1163">
        <v>23378.45</v>
      </c>
      <c r="G1163" s="13">
        <v>45859</v>
      </c>
      <c r="H1163" s="6">
        <f t="shared" si="60"/>
        <v>6.5830721003135029E-3</v>
      </c>
      <c r="I1163" s="6">
        <f t="shared" si="61"/>
        <v>1.6401185621603975E-3</v>
      </c>
      <c r="J1163" s="6">
        <f t="shared" si="62"/>
        <v>4.6185774781370981E-4</v>
      </c>
      <c r="K1163" s="6">
        <f t="shared" si="62"/>
        <v>4.4382098504198719E-3</v>
      </c>
    </row>
    <row r="1164" spans="1:11">
      <c r="A1164" s="13">
        <v>45860</v>
      </c>
      <c r="B1164">
        <v>157.18</v>
      </c>
      <c r="C1164">
        <v>153.9803</v>
      </c>
      <c r="D1164">
        <v>32.952800000000003</v>
      </c>
      <c r="E1164">
        <v>23320.9</v>
      </c>
      <c r="G1164" s="13">
        <v>45860</v>
      </c>
      <c r="H1164" s="6">
        <f t="shared" si="60"/>
        <v>-1.0105568231651985E-3</v>
      </c>
      <c r="I1164" s="6">
        <f t="shared" si="61"/>
        <v>1.2860441476880702E-4</v>
      </c>
      <c r="J1164" s="6">
        <f t="shared" si="62"/>
        <v>-1.2176623999520353E-2</v>
      </c>
      <c r="K1164" s="6">
        <f t="shared" si="62"/>
        <v>-2.4616687590494069E-3</v>
      </c>
    </row>
    <row r="1165" spans="1:11">
      <c r="A1165" s="13">
        <v>45861</v>
      </c>
      <c r="B1165">
        <v>157.619</v>
      </c>
      <c r="C1165">
        <v>154.1233</v>
      </c>
      <c r="D1165">
        <v>33.157299999999999</v>
      </c>
      <c r="E1165">
        <v>23428.400000000001</v>
      </c>
      <c r="G1165" s="13">
        <v>45861</v>
      </c>
      <c r="H1165" s="6">
        <f t="shared" si="60"/>
        <v>2.7929762056240204E-3</v>
      </c>
      <c r="I1165" s="6">
        <f t="shared" si="61"/>
        <v>9.2869022855524008E-4</v>
      </c>
      <c r="J1165" s="6">
        <f t="shared" si="62"/>
        <v>6.2058459372191788E-3</v>
      </c>
      <c r="K1165" s="6">
        <f t="shared" si="62"/>
        <v>4.6095991149570636E-3</v>
      </c>
    </row>
    <row r="1166" spans="1:11">
      <c r="A1166" s="13">
        <v>45862</v>
      </c>
      <c r="B1166">
        <v>156.941</v>
      </c>
      <c r="C1166">
        <v>153.91739999999999</v>
      </c>
      <c r="D1166">
        <v>33.0563</v>
      </c>
      <c r="E1166">
        <v>23301.1</v>
      </c>
      <c r="G1166" s="13">
        <v>45862</v>
      </c>
      <c r="H1166" s="6">
        <f t="shared" si="60"/>
        <v>-4.3015118735685309E-3</v>
      </c>
      <c r="I1166" s="6">
        <f t="shared" si="61"/>
        <v>-1.3359433648255647E-3</v>
      </c>
      <c r="J1166" s="6">
        <f t="shared" si="62"/>
        <v>-3.0460863821842876E-3</v>
      </c>
      <c r="K1166" s="6">
        <f t="shared" si="62"/>
        <v>-5.4335763432417084E-3</v>
      </c>
    </row>
    <row r="1167" spans="1:11">
      <c r="A1167" s="13">
        <v>45863</v>
      </c>
      <c r="B1167">
        <v>155.22999999999999</v>
      </c>
      <c r="C1167">
        <v>153.1849</v>
      </c>
      <c r="D1167">
        <v>32.5595</v>
      </c>
      <c r="E1167">
        <v>23014.799999999999</v>
      </c>
      <c r="G1167" s="13">
        <v>45863</v>
      </c>
      <c r="H1167" s="6">
        <f t="shared" si="60"/>
        <v>-1.0902186171873551E-2</v>
      </c>
      <c r="I1167" s="6">
        <f t="shared" si="61"/>
        <v>-4.7590460857576122E-3</v>
      </c>
      <c r="J1167" s="6">
        <f t="shared" si="62"/>
        <v>-1.5028905231378009E-2</v>
      </c>
      <c r="K1167" s="6">
        <f t="shared" si="62"/>
        <v>-1.2286973576354776E-2</v>
      </c>
    </row>
    <row r="1168" spans="1:11">
      <c r="A1168" s="13">
        <v>45867</v>
      </c>
      <c r="B1168">
        <v>155.14400000000001</v>
      </c>
      <c r="C1168">
        <v>152.98560000000001</v>
      </c>
      <c r="D1168">
        <v>32.6584</v>
      </c>
      <c r="E1168">
        <v>23007.35</v>
      </c>
      <c r="G1168" s="13">
        <v>45867</v>
      </c>
      <c r="H1168" s="6">
        <f t="shared" si="60"/>
        <v>-5.5401662049847644E-4</v>
      </c>
      <c r="I1168" s="6">
        <f t="shared" si="61"/>
        <v>-1.3010420739902884E-3</v>
      </c>
      <c r="J1168" s="6">
        <f t="shared" si="62"/>
        <v>3.0375159323698941E-3</v>
      </c>
      <c r="K1168" s="6">
        <f t="shared" si="62"/>
        <v>-3.237047465109999E-4</v>
      </c>
    </row>
    <row r="1169" spans="1:11">
      <c r="A1169" s="13">
        <v>45868</v>
      </c>
      <c r="B1169">
        <v>155.43100000000001</v>
      </c>
      <c r="C1169">
        <v>152.9725</v>
      </c>
      <c r="D1169">
        <v>32.588900000000002</v>
      </c>
      <c r="E1169">
        <v>23033.55</v>
      </c>
      <c r="G1169" s="13">
        <v>45868</v>
      </c>
      <c r="H1169" s="6">
        <f t="shared" si="60"/>
        <v>1.8498942917548611E-3</v>
      </c>
      <c r="I1169" s="6">
        <f t="shared" si="61"/>
        <v>-8.5628974230256283E-5</v>
      </c>
      <c r="J1169" s="6">
        <f t="shared" si="62"/>
        <v>-2.1280895573573266E-3</v>
      </c>
      <c r="K1169" s="6">
        <f t="shared" si="62"/>
        <v>1.138766524610535E-3</v>
      </c>
    </row>
    <row r="1170" spans="1:11">
      <c r="A1170" s="13">
        <v>45869</v>
      </c>
      <c r="B1170">
        <v>154.68700000000001</v>
      </c>
      <c r="C1170">
        <v>152.8638</v>
      </c>
      <c r="D1170">
        <v>32.284100000000002</v>
      </c>
      <c r="E1170">
        <v>22914.95</v>
      </c>
      <c r="G1170" s="13">
        <v>45869</v>
      </c>
      <c r="H1170" s="6">
        <f t="shared" si="60"/>
        <v>-4.7866899138524488E-3</v>
      </c>
      <c r="I1170" s="6">
        <f t="shared" si="61"/>
        <v>-7.1058523590838973E-4</v>
      </c>
      <c r="J1170" s="6">
        <f t="shared" si="62"/>
        <v>-9.3528778203622043E-3</v>
      </c>
      <c r="K1170" s="6">
        <f t="shared" si="62"/>
        <v>-5.149010899318518E-3</v>
      </c>
    </row>
    <row r="1171" spans="1:11">
      <c r="A1171" s="13">
        <v>45870</v>
      </c>
      <c r="B1171">
        <v>153.00299999999999</v>
      </c>
      <c r="C1171">
        <v>152.6378</v>
      </c>
      <c r="D1171">
        <v>31.680499999999999</v>
      </c>
      <c r="E1171">
        <v>22673.65</v>
      </c>
      <c r="G1171" s="13">
        <v>45870</v>
      </c>
      <c r="H1171" s="6">
        <f t="shared" si="60"/>
        <v>-1.0886499835151109E-2</v>
      </c>
      <c r="I1171" s="6">
        <f t="shared" si="61"/>
        <v>-1.4784402847501932E-3</v>
      </c>
      <c r="J1171" s="6">
        <f t="shared" si="62"/>
        <v>-1.8696510046741444E-2</v>
      </c>
      <c r="K1171" s="6">
        <f t="shared" si="62"/>
        <v>-1.0530243356411395E-2</v>
      </c>
    </row>
    <row r="1172" spans="1:11">
      <c r="A1172" s="13">
        <v>45873</v>
      </c>
      <c r="B1172">
        <v>154.41800000000001</v>
      </c>
      <c r="C1172">
        <v>153.27019999999999</v>
      </c>
      <c r="D1172">
        <v>32.034300000000002</v>
      </c>
      <c r="E1172">
        <v>22860.400000000001</v>
      </c>
      <c r="G1172" s="13">
        <v>45873</v>
      </c>
      <c r="H1172" s="6">
        <f t="shared" si="60"/>
        <v>9.2481846761176545E-3</v>
      </c>
      <c r="I1172" s="6">
        <f t="shared" si="61"/>
        <v>4.1431414760957352E-3</v>
      </c>
      <c r="J1172" s="6">
        <f t="shared" si="62"/>
        <v>1.1167753034200922E-2</v>
      </c>
      <c r="K1172" s="6">
        <f t="shared" si="62"/>
        <v>8.2364330401147878E-3</v>
      </c>
    </row>
    <row r="1173" spans="1:11">
      <c r="A1173" s="13">
        <v>45874</v>
      </c>
      <c r="B1173">
        <v>153.90799999999999</v>
      </c>
      <c r="C1173">
        <v>152.91999999999999</v>
      </c>
      <c r="D1173">
        <v>31.691600000000001</v>
      </c>
      <c r="E1173">
        <v>22798.5</v>
      </c>
      <c r="G1173" s="13">
        <v>45874</v>
      </c>
      <c r="H1173" s="6">
        <f t="shared" si="60"/>
        <v>-3.3027237757257133E-3</v>
      </c>
      <c r="I1173" s="6">
        <f t="shared" si="61"/>
        <v>-2.2848538071980062E-3</v>
      </c>
      <c r="J1173" s="6">
        <f t="shared" si="62"/>
        <v>-1.0697908179669979E-2</v>
      </c>
      <c r="K1173" s="6">
        <f t="shared" si="62"/>
        <v>-2.707739147171595E-3</v>
      </c>
    </row>
    <row r="1174" spans="1:11">
      <c r="A1174" s="13">
        <v>45876</v>
      </c>
      <c r="B1174">
        <v>153.81200000000001</v>
      </c>
      <c r="C1174">
        <v>152.30539999999999</v>
      </c>
      <c r="D1174">
        <v>31.401399999999999</v>
      </c>
      <c r="E1174">
        <v>22694.1</v>
      </c>
      <c r="G1174" s="13">
        <v>45876</v>
      </c>
      <c r="H1174" s="6">
        <f t="shared" si="60"/>
        <v>-6.2374925280017646E-4</v>
      </c>
      <c r="I1174" s="6">
        <f t="shared" si="61"/>
        <v>-4.0190949516086816E-3</v>
      </c>
      <c r="J1174" s="6">
        <f t="shared" si="62"/>
        <v>-9.1570005932172238E-3</v>
      </c>
      <c r="K1174" s="6">
        <f t="shared" si="62"/>
        <v>-4.5792486347786543E-3</v>
      </c>
    </row>
    <row r="1175" spans="1:11">
      <c r="A1175" s="13">
        <v>45877</v>
      </c>
      <c r="B1175">
        <v>152.36600000000001</v>
      </c>
      <c r="C1175">
        <v>151.88200000000001</v>
      </c>
      <c r="D1175">
        <v>31.142299999999999</v>
      </c>
      <c r="E1175">
        <v>22443.15</v>
      </c>
      <c r="G1175" s="13">
        <v>45877</v>
      </c>
      <c r="H1175" s="6">
        <f t="shared" si="60"/>
        <v>-9.4010870413231418E-3</v>
      </c>
      <c r="I1175" s="6">
        <f t="shared" si="61"/>
        <v>-2.7799408294123529E-3</v>
      </c>
      <c r="J1175" s="6">
        <f t="shared" si="62"/>
        <v>-8.2512244676988811E-3</v>
      </c>
      <c r="K1175" s="6">
        <f t="shared" si="62"/>
        <v>-1.1057940169471259E-2</v>
      </c>
    </row>
    <row r="1176" spans="1:11">
      <c r="A1176" s="13">
        <v>45880</v>
      </c>
      <c r="B1176">
        <v>153.50899999999999</v>
      </c>
      <c r="C1176">
        <v>151.74430000000001</v>
      </c>
      <c r="D1176">
        <v>31.517600000000002</v>
      </c>
      <c r="E1176">
        <v>22633.45</v>
      </c>
      <c r="G1176" s="13">
        <v>45880</v>
      </c>
      <c r="H1176" s="6">
        <f t="shared" si="60"/>
        <v>7.5016736017219365E-3</v>
      </c>
      <c r="I1176" s="6">
        <f t="shared" si="61"/>
        <v>-9.0662487984094486E-4</v>
      </c>
      <c r="J1176" s="6">
        <f t="shared" si="62"/>
        <v>1.2051133024856941E-2</v>
      </c>
      <c r="K1176" s="6">
        <f t="shared" si="62"/>
        <v>8.4792018945647474E-3</v>
      </c>
    </row>
    <row r="1177" spans="1:11">
      <c r="A1177" s="13">
        <v>45881</v>
      </c>
      <c r="B1177">
        <v>153.56700000000001</v>
      </c>
      <c r="C1177">
        <v>151.42019999999999</v>
      </c>
      <c r="D1177">
        <v>31.386099999999999</v>
      </c>
      <c r="E1177">
        <v>22568.6</v>
      </c>
      <c r="G1177" s="13">
        <v>45881</v>
      </c>
      <c r="H1177" s="6">
        <f t="shared" si="60"/>
        <v>3.7782801008434674E-4</v>
      </c>
      <c r="I1177" s="6">
        <f t="shared" si="61"/>
        <v>-2.1358298137064136E-3</v>
      </c>
      <c r="J1177" s="6">
        <f t="shared" si="62"/>
        <v>-4.172272000406152E-3</v>
      </c>
      <c r="K1177" s="6">
        <f t="shared" si="62"/>
        <v>-2.8652282352006342E-3</v>
      </c>
    </row>
    <row r="1178" spans="1:11">
      <c r="A1178" s="13">
        <v>45882</v>
      </c>
      <c r="B1178">
        <v>154.44800000000001</v>
      </c>
      <c r="C1178">
        <v>151.37389999999999</v>
      </c>
      <c r="D1178">
        <v>31.462900000000001</v>
      </c>
      <c r="E1178">
        <v>22698.1</v>
      </c>
      <c r="G1178" s="13">
        <v>45882</v>
      </c>
      <c r="H1178" s="6">
        <f t="shared" si="60"/>
        <v>5.7369096225099447E-3</v>
      </c>
      <c r="I1178" s="6">
        <f t="shared" si="61"/>
        <v>-3.0577162095946075E-4</v>
      </c>
      <c r="J1178" s="6">
        <f t="shared" si="62"/>
        <v>2.4469430735263309E-3</v>
      </c>
      <c r="K1178" s="6">
        <f t="shared" si="62"/>
        <v>5.7380608455996907E-3</v>
      </c>
    </row>
    <row r="1179" spans="1:11">
      <c r="A1179" s="13">
        <v>45883</v>
      </c>
      <c r="B1179">
        <v>154.00299999999999</v>
      </c>
      <c r="C1179">
        <v>151.84030000000001</v>
      </c>
      <c r="D1179">
        <v>31.328399999999998</v>
      </c>
      <c r="E1179">
        <v>22680.25</v>
      </c>
      <c r="G1179" s="13">
        <v>45883</v>
      </c>
      <c r="H1179" s="6">
        <f t="shared" si="60"/>
        <v>-2.8812286335855308E-3</v>
      </c>
      <c r="I1179" s="6">
        <f t="shared" si="61"/>
        <v>3.0811123978442545E-3</v>
      </c>
      <c r="J1179" s="6">
        <f t="shared" si="62"/>
        <v>-4.274876123942839E-3</v>
      </c>
      <c r="K1179" s="6">
        <f t="shared" si="62"/>
        <v>-7.8640943515084771E-4</v>
      </c>
    </row>
    <row r="1180" spans="1:11">
      <c r="A1180" s="13">
        <v>45887</v>
      </c>
      <c r="B1180">
        <v>155.55099999999999</v>
      </c>
      <c r="C1180">
        <v>151.70699999999999</v>
      </c>
      <c r="D1180">
        <v>31.946999999999999</v>
      </c>
      <c r="E1180">
        <v>22931.5</v>
      </c>
      <c r="G1180" s="13">
        <v>45887</v>
      </c>
      <c r="H1180" s="6">
        <f t="shared" si="60"/>
        <v>1.0051752238592782E-2</v>
      </c>
      <c r="I1180" s="6">
        <f t="shared" si="61"/>
        <v>-8.7789605262911241E-4</v>
      </c>
      <c r="J1180" s="6">
        <f t="shared" si="62"/>
        <v>1.9745662082966353E-2</v>
      </c>
      <c r="K1180" s="6">
        <f t="shared" si="62"/>
        <v>1.1077920216928883E-2</v>
      </c>
    </row>
    <row r="1181" spans="1:11">
      <c r="A1181" s="13">
        <v>45890</v>
      </c>
      <c r="B1181">
        <v>157.48400000000001</v>
      </c>
      <c r="C1181">
        <v>152.0403</v>
      </c>
      <c r="D1181">
        <v>31.9054</v>
      </c>
      <c r="E1181">
        <v>23137.15</v>
      </c>
      <c r="G1181" s="13">
        <v>45890</v>
      </c>
      <c r="H1181" s="6">
        <f t="shared" si="60"/>
        <v>1.2426792498923422E-2</v>
      </c>
      <c r="I1181" s="6">
        <f t="shared" si="61"/>
        <v>2.1969981609286648E-3</v>
      </c>
      <c r="J1181" s="6">
        <f t="shared" si="62"/>
        <v>-1.3021566970293774E-3</v>
      </c>
      <c r="K1181" s="6">
        <f t="shared" si="62"/>
        <v>8.9680134313063764E-3</v>
      </c>
    </row>
    <row r="1182" spans="1:11">
      <c r="A1182" s="13">
        <v>45891</v>
      </c>
      <c r="B1182">
        <v>156.91399999999999</v>
      </c>
      <c r="C1182">
        <v>151.81540000000001</v>
      </c>
      <c r="D1182">
        <v>31.827200000000001</v>
      </c>
      <c r="E1182">
        <v>22991.3</v>
      </c>
      <c r="G1182" s="13">
        <v>45891</v>
      </c>
      <c r="H1182" s="6">
        <f t="shared" si="60"/>
        <v>-3.6194153056819944E-3</v>
      </c>
      <c r="I1182" s="6">
        <f t="shared" si="61"/>
        <v>-1.4792130770591161E-3</v>
      </c>
      <c r="J1182" s="6">
        <f t="shared" si="62"/>
        <v>-2.4509957562042217E-3</v>
      </c>
      <c r="K1182" s="6">
        <f t="shared" si="62"/>
        <v>-6.3037150210809578E-3</v>
      </c>
    </row>
    <row r="1183" spans="1:11">
      <c r="A1183" s="13">
        <v>45895</v>
      </c>
      <c r="B1183">
        <v>155.54599999999999</v>
      </c>
      <c r="C1183">
        <v>150.91669999999999</v>
      </c>
      <c r="D1183">
        <v>31.5366</v>
      </c>
      <c r="E1183">
        <v>22768.65</v>
      </c>
      <c r="G1183" s="13">
        <v>45895</v>
      </c>
      <c r="H1183" s="6">
        <f t="shared" si="60"/>
        <v>-8.7181513440482972E-3</v>
      </c>
      <c r="I1183" s="6">
        <f t="shared" si="61"/>
        <v>-5.9196893068820255E-3</v>
      </c>
      <c r="J1183" s="6">
        <f t="shared" si="62"/>
        <v>-9.1305549969837863E-3</v>
      </c>
      <c r="K1183" s="6">
        <f t="shared" si="62"/>
        <v>-9.6840978979003678E-3</v>
      </c>
    </row>
    <row r="1184" spans="1:11">
      <c r="A1184" s="13">
        <v>45897</v>
      </c>
      <c r="B1184">
        <v>153.65199999999999</v>
      </c>
      <c r="C1184">
        <v>150.9889</v>
      </c>
      <c r="D1184">
        <v>31.180099999999999</v>
      </c>
      <c r="E1184">
        <v>22541.65</v>
      </c>
      <c r="G1184" s="13">
        <v>45897</v>
      </c>
      <c r="H1184" s="6">
        <f t="shared" si="60"/>
        <v>-1.2176462268396526E-2</v>
      </c>
      <c r="I1184" s="6">
        <f t="shared" si="61"/>
        <v>4.7840961272016536E-4</v>
      </c>
      <c r="J1184" s="6">
        <f t="shared" si="62"/>
        <v>-1.130432576752094E-2</v>
      </c>
      <c r="K1184" s="6">
        <f t="shared" si="62"/>
        <v>-9.9698488931052598E-3</v>
      </c>
    </row>
    <row r="1185" spans="1:11">
      <c r="A1185" s="13">
        <v>45898</v>
      </c>
      <c r="B1185">
        <v>152.91399999999999</v>
      </c>
      <c r="C1185">
        <v>150.52269999999999</v>
      </c>
      <c r="D1185">
        <v>31.010999999999999</v>
      </c>
      <c r="E1185">
        <v>22462.95</v>
      </c>
      <c r="G1185" s="13">
        <v>45898</v>
      </c>
      <c r="H1185" s="6">
        <f t="shared" si="60"/>
        <v>-4.8030614635670155E-3</v>
      </c>
      <c r="I1185" s="6">
        <f t="shared" si="61"/>
        <v>-3.0876441910631103E-3</v>
      </c>
      <c r="J1185" s="6">
        <f t="shared" si="62"/>
        <v>-5.4233309065718771E-3</v>
      </c>
      <c r="K1185" s="6">
        <f t="shared" si="62"/>
        <v>-3.4913149658520881E-3</v>
      </c>
    </row>
    <row r="1186" spans="1:11">
      <c r="A1186" s="13">
        <v>45901</v>
      </c>
      <c r="B1186">
        <v>154.71799999999999</v>
      </c>
      <c r="C1186">
        <v>150.7886</v>
      </c>
      <c r="D1186">
        <v>31.5686</v>
      </c>
      <c r="E1186">
        <v>22713.55</v>
      </c>
      <c r="G1186" s="13">
        <v>45901</v>
      </c>
      <c r="H1186" s="6">
        <f t="shared" si="60"/>
        <v>1.1797480936997173E-2</v>
      </c>
      <c r="I1186" s="6">
        <f t="shared" si="61"/>
        <v>1.7665109647915234E-3</v>
      </c>
      <c r="J1186" s="6">
        <f t="shared" si="62"/>
        <v>1.7980716519944595E-2</v>
      </c>
      <c r="K1186" s="6">
        <f t="shared" si="62"/>
        <v>1.1156148235204943E-2</v>
      </c>
    </row>
    <row r="1187" spans="1:11">
      <c r="A1187" s="13">
        <v>45902</v>
      </c>
      <c r="B1187">
        <v>154.80799999999999</v>
      </c>
      <c r="C1187">
        <v>150.9023</v>
      </c>
      <c r="D1187">
        <v>31.694199999999999</v>
      </c>
      <c r="E1187">
        <v>22724.400000000001</v>
      </c>
      <c r="G1187" s="13">
        <v>45902</v>
      </c>
      <c r="H1187" s="6">
        <f t="shared" si="60"/>
        <v>5.8170348634289937E-4</v>
      </c>
      <c r="I1187" s="6">
        <f t="shared" si="61"/>
        <v>7.5403578254595871E-4</v>
      </c>
      <c r="J1187" s="6">
        <f t="shared" si="62"/>
        <v>3.9786370000569615E-3</v>
      </c>
      <c r="K1187" s="6">
        <f t="shared" si="62"/>
        <v>4.7768842827311531E-4</v>
      </c>
    </row>
    <row r="1188" spans="1:11">
      <c r="A1188" s="13">
        <v>45903</v>
      </c>
      <c r="B1188">
        <v>156.13499999999999</v>
      </c>
      <c r="C1188">
        <v>151.3912</v>
      </c>
      <c r="D1188">
        <v>31.967099999999999</v>
      </c>
      <c r="E1188">
        <v>22864.65</v>
      </c>
      <c r="G1188" s="13">
        <v>45903</v>
      </c>
      <c r="H1188" s="6">
        <f t="shared" si="60"/>
        <v>8.5719084285049707E-3</v>
      </c>
      <c r="I1188" s="6">
        <f t="shared" si="61"/>
        <v>3.2398445881871574E-3</v>
      </c>
      <c r="J1188" s="6">
        <f t="shared" si="62"/>
        <v>8.6104082134901283E-3</v>
      </c>
      <c r="K1188" s="6">
        <f t="shared" si="62"/>
        <v>6.1717801130063421E-3</v>
      </c>
    </row>
    <row r="1189" spans="1:11">
      <c r="A1189" s="13">
        <v>45904</v>
      </c>
      <c r="B1189">
        <v>155.501</v>
      </c>
      <c r="C1189">
        <v>151.69329999999999</v>
      </c>
      <c r="D1189">
        <v>31.875599999999999</v>
      </c>
      <c r="E1189">
        <v>22819.65</v>
      </c>
      <c r="G1189" s="13">
        <v>45904</v>
      </c>
      <c r="H1189" s="6">
        <f t="shared" si="60"/>
        <v>-4.0605885932044616E-3</v>
      </c>
      <c r="I1189" s="6">
        <f t="shared" si="61"/>
        <v>1.9954924724818746E-3</v>
      </c>
      <c r="J1189" s="6">
        <f t="shared" si="62"/>
        <v>-2.8623178205091637E-3</v>
      </c>
      <c r="K1189" s="6">
        <f t="shared" si="62"/>
        <v>-1.9681036009735475E-3</v>
      </c>
    </row>
    <row r="1190" spans="1:11">
      <c r="A1190" s="13">
        <v>45905</v>
      </c>
      <c r="B1190">
        <v>155.416</v>
      </c>
      <c r="C1190">
        <v>152.1378</v>
      </c>
      <c r="D1190">
        <v>31.906199999999998</v>
      </c>
      <c r="E1190">
        <v>22829.15</v>
      </c>
      <c r="G1190" s="13">
        <v>45905</v>
      </c>
      <c r="H1190" s="6">
        <f t="shared" si="60"/>
        <v>-5.4662027896934529E-4</v>
      </c>
      <c r="I1190" s="6">
        <f t="shared" si="61"/>
        <v>2.9302546651697181E-3</v>
      </c>
      <c r="J1190" s="6">
        <f t="shared" si="62"/>
        <v>9.5998192975188523E-4</v>
      </c>
      <c r="K1190" s="6">
        <f t="shared" si="62"/>
        <v>4.1630787501123478E-4</v>
      </c>
    </row>
    <row r="1191" spans="1:11">
      <c r="A1191" s="13">
        <v>45908</v>
      </c>
      <c r="B1191">
        <v>155.845</v>
      </c>
      <c r="C1191" s="1">
        <v>152.23910000000001</v>
      </c>
      <c r="D1191">
        <v>32.008899999999997</v>
      </c>
      <c r="E1191">
        <v>22878.65</v>
      </c>
      <c r="G1191" s="13">
        <v>45908</v>
      </c>
      <c r="H1191" s="6">
        <f t="shared" si="60"/>
        <v>2.760333556390604E-3</v>
      </c>
      <c r="I1191" s="6">
        <f t="shared" si="61"/>
        <v>6.6584372851452578E-4</v>
      </c>
      <c r="J1191" s="6">
        <f t="shared" si="62"/>
        <v>3.2188101372145894E-3</v>
      </c>
      <c r="K1191" s="6">
        <f t="shared" si="62"/>
        <v>2.1682804659832744E-3</v>
      </c>
    </row>
    <row r="1192" spans="1:11">
      <c r="A1192" s="13">
        <v>45910</v>
      </c>
      <c r="B1192">
        <v>157.47900000000001</v>
      </c>
      <c r="C1192">
        <v>152.34039999999999</v>
      </c>
      <c r="D1192">
        <v>32.424100000000003</v>
      </c>
      <c r="E1192">
        <v>23074.15</v>
      </c>
      <c r="G1192" s="13">
        <v>45910</v>
      </c>
      <c r="H1192" s="6">
        <f t="shared" si="60"/>
        <v>1.0484776540793828E-2</v>
      </c>
      <c r="I1192" s="6">
        <f t="shared" si="61"/>
        <v>6.6540067564768712E-4</v>
      </c>
      <c r="J1192" s="6">
        <f t="shared" si="62"/>
        <v>1.2971392331508014E-2</v>
      </c>
      <c r="K1192" s="6">
        <f t="shared" si="62"/>
        <v>8.5450846094503596E-3</v>
      </c>
    </row>
    <row r="1193" spans="1:11">
      <c r="A1193" s="13">
        <v>45912</v>
      </c>
      <c r="B1193">
        <v>158.244</v>
      </c>
      <c r="C1193">
        <v>152.50409999999999</v>
      </c>
      <c r="D1193">
        <v>32.601700000000001</v>
      </c>
      <c r="E1193">
        <v>23190.25</v>
      </c>
      <c r="G1193" s="13">
        <v>45912</v>
      </c>
      <c r="H1193" s="6">
        <f t="shared" si="60"/>
        <v>4.8577905625510898E-3</v>
      </c>
      <c r="I1193" s="6">
        <f t="shared" si="61"/>
        <v>1.0745672192011835E-3</v>
      </c>
      <c r="J1193" s="6">
        <f t="shared" si="62"/>
        <v>5.4774072372092419E-3</v>
      </c>
      <c r="K1193" s="6">
        <f t="shared" si="62"/>
        <v>5.0316046311564833E-3</v>
      </c>
    </row>
    <row r="1194" spans="1:11">
      <c r="A1194" s="13">
        <v>45917</v>
      </c>
      <c r="B1194">
        <v>159.61099999999999</v>
      </c>
      <c r="C1194">
        <v>153.18350000000001</v>
      </c>
      <c r="D1194">
        <v>33.0381</v>
      </c>
      <c r="E1194">
        <v>23445.200000000001</v>
      </c>
      <c r="G1194" s="13">
        <v>45917</v>
      </c>
      <c r="H1194" s="6">
        <f t="shared" si="60"/>
        <v>8.638558175981359E-3</v>
      </c>
      <c r="I1194" s="6">
        <f t="shared" si="61"/>
        <v>4.4549621944591777E-3</v>
      </c>
      <c r="J1194" s="6">
        <f t="shared" si="62"/>
        <v>1.3385805034706655E-2</v>
      </c>
      <c r="K1194" s="6">
        <f t="shared" si="62"/>
        <v>1.0993844395812857E-2</v>
      </c>
    </row>
    <row r="1195" spans="1:11">
      <c r="A1195" s="13">
        <v>45918</v>
      </c>
      <c r="B1195">
        <v>160.34299999999999</v>
      </c>
      <c r="C1195">
        <v>153.1943</v>
      </c>
      <c r="D1195">
        <v>33.238</v>
      </c>
      <c r="E1195">
        <v>23518.9</v>
      </c>
      <c r="G1195" s="13">
        <v>45918</v>
      </c>
      <c r="H1195" s="6">
        <f t="shared" si="60"/>
        <v>4.586150077375617E-3</v>
      </c>
      <c r="I1195" s="6">
        <f t="shared" si="61"/>
        <v>7.0503676962596629E-5</v>
      </c>
      <c r="J1195" s="6">
        <f t="shared" si="62"/>
        <v>6.0505900763059284E-3</v>
      </c>
      <c r="K1195" s="6">
        <f t="shared" si="62"/>
        <v>3.1435005886066847E-3</v>
      </c>
    </row>
    <row r="1196" spans="1:11">
      <c r="A1196" s="13">
        <v>45919</v>
      </c>
      <c r="B1196">
        <v>160.18199999999999</v>
      </c>
      <c r="C1196">
        <v>153.43539999999999</v>
      </c>
      <c r="D1196">
        <v>33.225499999999997</v>
      </c>
      <c r="E1196">
        <v>23486.65</v>
      </c>
      <c r="G1196" s="13">
        <v>45919</v>
      </c>
      <c r="H1196" s="6">
        <f t="shared" si="60"/>
        <v>-1.0040974660571189E-3</v>
      </c>
      <c r="I1196" s="6">
        <f t="shared" si="61"/>
        <v>1.5738183470273004E-3</v>
      </c>
      <c r="J1196" s="6">
        <f t="shared" si="62"/>
        <v>-3.7607557614782738E-4</v>
      </c>
      <c r="K1196" s="6">
        <f t="shared" si="62"/>
        <v>-1.3712376003979232E-3</v>
      </c>
    </row>
    <row r="1197" spans="1:11">
      <c r="A1197" s="13">
        <v>45922</v>
      </c>
      <c r="B1197">
        <v>159.62700000000001</v>
      </c>
      <c r="C1197">
        <v>153.12020000000001</v>
      </c>
      <c r="D1197">
        <v>33.495199999999997</v>
      </c>
      <c r="E1197">
        <v>23381.45</v>
      </c>
      <c r="G1197" s="13">
        <v>45922</v>
      </c>
      <c r="H1197" s="6">
        <f t="shared" si="60"/>
        <v>-3.4648087800126515E-3</v>
      </c>
      <c r="I1197" s="6">
        <f t="shared" si="61"/>
        <v>-2.0542847348132831E-3</v>
      </c>
      <c r="J1197" s="6">
        <f t="shared" si="62"/>
        <v>8.1172593339453591E-3</v>
      </c>
      <c r="K1197" s="6">
        <f t="shared" si="62"/>
        <v>-4.4791402775619105E-3</v>
      </c>
    </row>
    <row r="1198" spans="1:11">
      <c r="A1198" s="13">
        <v>45923</v>
      </c>
      <c r="B1198">
        <v>159.44200000000001</v>
      </c>
      <c r="C1198">
        <v>153.05609999999999</v>
      </c>
      <c r="D1198">
        <v>33.094700000000003</v>
      </c>
      <c r="E1198">
        <v>23325.25</v>
      </c>
      <c r="G1198" s="13">
        <v>45923</v>
      </c>
      <c r="H1198" s="6">
        <f t="shared" si="60"/>
        <v>-1.1589518063986892E-3</v>
      </c>
      <c r="I1198" s="6">
        <f t="shared" si="61"/>
        <v>-4.186253675219076E-4</v>
      </c>
      <c r="J1198" s="6">
        <f t="shared" si="62"/>
        <v>-1.1956937113377308E-2</v>
      </c>
      <c r="K1198" s="6">
        <f t="shared" si="62"/>
        <v>-2.4036148314154904E-3</v>
      </c>
    </row>
    <row r="1199" spans="1:11">
      <c r="A1199" s="13">
        <v>45924</v>
      </c>
      <c r="B1199">
        <v>158.36600000000001</v>
      </c>
      <c r="C1199">
        <v>152.9134</v>
      </c>
      <c r="D1199">
        <v>32.556199999999997</v>
      </c>
      <c r="E1199">
        <v>23178.25</v>
      </c>
      <c r="G1199" s="13">
        <v>45924</v>
      </c>
      <c r="H1199" s="6">
        <f t="shared" si="60"/>
        <v>-6.7485355176176709E-3</v>
      </c>
      <c r="I1199" s="6">
        <f t="shared" si="61"/>
        <v>-9.3233788133884055E-4</v>
      </c>
      <c r="J1199" s="6">
        <f t="shared" si="62"/>
        <v>-1.6271487579582411E-2</v>
      </c>
      <c r="K1199" s="6">
        <f t="shared" si="62"/>
        <v>-6.302183256342353E-3</v>
      </c>
    </row>
    <row r="1200" spans="1:11">
      <c r="A1200" s="13">
        <v>45926</v>
      </c>
      <c r="B1200">
        <v>155.51499999999999</v>
      </c>
      <c r="C1200">
        <v>152.47659999999999</v>
      </c>
      <c r="D1200">
        <v>31.983499999999999</v>
      </c>
      <c r="E1200">
        <v>22713.15</v>
      </c>
      <c r="G1200" s="13">
        <v>45926</v>
      </c>
      <c r="H1200" s="6">
        <f t="shared" si="60"/>
        <v>-1.8002601568518628E-2</v>
      </c>
      <c r="I1200" s="6">
        <f t="shared" si="61"/>
        <v>-2.8565187877583886E-3</v>
      </c>
      <c r="J1200" s="6">
        <f t="shared" si="62"/>
        <v>-1.7591119356681562E-2</v>
      </c>
      <c r="K1200" s="6">
        <f t="shared" si="62"/>
        <v>-2.0066225879865729E-2</v>
      </c>
    </row>
    <row r="1201" spans="1:11">
      <c r="A1201" s="13">
        <v>45931</v>
      </c>
      <c r="B1201">
        <v>156.751</v>
      </c>
      <c r="C1201">
        <v>153.29640000000001</v>
      </c>
      <c r="D1201">
        <v>32.227699999999999</v>
      </c>
      <c r="E1201">
        <v>22928.3</v>
      </c>
      <c r="G1201" s="13">
        <v>45931</v>
      </c>
      <c r="H1201" s="6">
        <f t="shared" si="60"/>
        <v>7.947786387165312E-3</v>
      </c>
      <c r="I1201" s="6">
        <f t="shared" si="61"/>
        <v>5.3765626988011572E-3</v>
      </c>
      <c r="J1201" s="6">
        <f t="shared" si="62"/>
        <v>7.6351868932418299E-3</v>
      </c>
      <c r="K1201" s="6">
        <f t="shared" si="62"/>
        <v>9.4724862029265111E-3</v>
      </c>
    </row>
    <row r="1202" spans="1:11">
      <c r="A1202" s="13">
        <v>45933</v>
      </c>
      <c r="B1202">
        <v>157.792</v>
      </c>
      <c r="C1202">
        <v>153.74610000000001</v>
      </c>
      <c r="D1202">
        <v>32.333199999999998</v>
      </c>
      <c r="E1202">
        <v>23027.7</v>
      </c>
      <c r="G1202" s="13">
        <v>45933</v>
      </c>
      <c r="H1202" s="6">
        <f t="shared" si="60"/>
        <v>6.6411059578566078E-3</v>
      </c>
      <c r="I1202" s="6">
        <f t="shared" si="61"/>
        <v>2.9335326856991806E-3</v>
      </c>
      <c r="J1202" s="6">
        <f t="shared" si="62"/>
        <v>3.2735814221926951E-3</v>
      </c>
      <c r="K1202" s="6">
        <f t="shared" si="62"/>
        <v>4.3352538129735052E-3</v>
      </c>
    </row>
    <row r="1203" spans="1:11">
      <c r="A1203" s="13">
        <v>45937</v>
      </c>
      <c r="B1203">
        <v>158.666</v>
      </c>
      <c r="C1203">
        <v>154.4263</v>
      </c>
      <c r="D1203">
        <v>32.478099999999998</v>
      </c>
      <c r="E1203">
        <v>23209.5</v>
      </c>
      <c r="G1203" s="13">
        <v>45937</v>
      </c>
      <c r="H1203" s="6">
        <f t="shared" si="60"/>
        <v>5.5389373352261462E-3</v>
      </c>
      <c r="I1203" s="6">
        <f t="shared" si="61"/>
        <v>4.424177263683271E-3</v>
      </c>
      <c r="J1203" s="6">
        <f t="shared" si="62"/>
        <v>4.4814617792239275E-3</v>
      </c>
      <c r="K1203" s="6">
        <f t="shared" si="62"/>
        <v>7.8948396930653697E-3</v>
      </c>
    </row>
    <row r="1204" spans="1:11">
      <c r="A1204" s="13">
        <v>45938</v>
      </c>
      <c r="B1204">
        <v>157.82900000000001</v>
      </c>
      <c r="C1204">
        <v>154.4545</v>
      </c>
      <c r="D1204">
        <v>32.247700000000002</v>
      </c>
      <c r="E1204">
        <v>23109.35</v>
      </c>
      <c r="G1204" s="13">
        <v>45938</v>
      </c>
      <c r="H1204" s="6">
        <f t="shared" si="60"/>
        <v>-5.2752322488749392E-3</v>
      </c>
      <c r="I1204" s="6">
        <f t="shared" si="61"/>
        <v>1.8261138161057566E-4</v>
      </c>
      <c r="J1204" s="6">
        <f t="shared" si="62"/>
        <v>-7.0940110412861523E-3</v>
      </c>
      <c r="K1204" s="6">
        <f t="shared" si="62"/>
        <v>-4.3150434089489487E-3</v>
      </c>
    </row>
    <row r="1205" spans="1:11">
      <c r="A1205" s="13">
        <v>45940</v>
      </c>
      <c r="B1205">
        <v>159.267</v>
      </c>
      <c r="C1205">
        <v>154.88050000000001</v>
      </c>
      <c r="D1205">
        <v>32.663800000000002</v>
      </c>
      <c r="E1205">
        <v>23337.55</v>
      </c>
      <c r="G1205" s="13">
        <v>45940</v>
      </c>
      <c r="H1205" s="6">
        <f t="shared" si="60"/>
        <v>9.1111265990406753E-3</v>
      </c>
      <c r="I1205" s="6">
        <f t="shared" si="61"/>
        <v>2.7580938075615347E-3</v>
      </c>
      <c r="J1205" s="6">
        <f t="shared" si="62"/>
        <v>1.2903245812879716E-2</v>
      </c>
      <c r="K1205" s="6">
        <f t="shared" si="62"/>
        <v>9.8747909395979772E-3</v>
      </c>
    </row>
    <row r="1206" spans="1:11">
      <c r="A1206" s="13">
        <v>45943</v>
      </c>
      <c r="B1206">
        <v>159.078</v>
      </c>
      <c r="C1206">
        <v>155.15880000000001</v>
      </c>
      <c r="D1206">
        <v>32.687899999999999</v>
      </c>
      <c r="E1206">
        <v>23294.799999999999</v>
      </c>
      <c r="G1206" s="13">
        <v>45943</v>
      </c>
      <c r="H1206" s="6">
        <f t="shared" si="60"/>
        <v>-1.1866865075627064E-3</v>
      </c>
      <c r="I1206" s="6">
        <f t="shared" si="61"/>
        <v>1.7968691991567809E-3</v>
      </c>
      <c r="J1206" s="6">
        <f t="shared" si="62"/>
        <v>7.3781984949694568E-4</v>
      </c>
      <c r="K1206" s="6">
        <f t="shared" si="62"/>
        <v>-1.8318118225777447E-3</v>
      </c>
    </row>
    <row r="1207" spans="1:11">
      <c r="A1207" s="13">
        <v>45944</v>
      </c>
      <c r="B1207">
        <v>158.404</v>
      </c>
      <c r="C1207">
        <v>154.76669999999999</v>
      </c>
      <c r="D1207">
        <v>32.503500000000003</v>
      </c>
      <c r="E1207">
        <v>23184.05</v>
      </c>
      <c r="G1207" s="13">
        <v>45944</v>
      </c>
      <c r="H1207" s="6">
        <f t="shared" si="60"/>
        <v>-4.2369152239781771E-3</v>
      </c>
      <c r="I1207" s="6">
        <f t="shared" si="61"/>
        <v>-2.5270883765537988E-3</v>
      </c>
      <c r="J1207" s="6">
        <f t="shared" si="62"/>
        <v>-5.6412311589302266E-3</v>
      </c>
      <c r="K1207" s="6">
        <f t="shared" si="62"/>
        <v>-4.7542799251335532E-3</v>
      </c>
    </row>
    <row r="1208" spans="1:11">
      <c r="A1208" s="13">
        <v>45945</v>
      </c>
      <c r="B1208">
        <v>160.37799999999999</v>
      </c>
      <c r="C1208">
        <v>155.09299999999999</v>
      </c>
      <c r="D1208">
        <v>32.837299999999999</v>
      </c>
      <c r="E1208">
        <v>23377.35</v>
      </c>
      <c r="G1208" s="13">
        <v>45945</v>
      </c>
      <c r="H1208" s="6">
        <f t="shared" si="60"/>
        <v>1.2461806520037255E-2</v>
      </c>
      <c r="I1208" s="6">
        <f t="shared" si="61"/>
        <v>2.1083346740611297E-3</v>
      </c>
      <c r="J1208" s="6">
        <f t="shared" si="62"/>
        <v>1.0269663267032714E-2</v>
      </c>
      <c r="K1208" s="6">
        <f t="shared" si="62"/>
        <v>8.3376286714356151E-3</v>
      </c>
    </row>
    <row r="1209" spans="1:11">
      <c r="A1209" s="13">
        <v>45946</v>
      </c>
      <c r="B1209">
        <v>161.298</v>
      </c>
      <c r="C1209">
        <v>155.23429999999999</v>
      </c>
      <c r="D1209">
        <v>33.042400000000001</v>
      </c>
      <c r="E1209">
        <v>23563.8</v>
      </c>
      <c r="G1209" s="13">
        <v>45946</v>
      </c>
      <c r="H1209" s="6">
        <f t="shared" si="60"/>
        <v>5.7364476424448529E-3</v>
      </c>
      <c r="I1209" s="6">
        <f t="shared" si="61"/>
        <v>9.1106626346770803E-4</v>
      </c>
      <c r="J1209" s="6">
        <f t="shared" si="62"/>
        <v>6.2459459212542701E-3</v>
      </c>
      <c r="K1209" s="6">
        <f t="shared" si="62"/>
        <v>7.9756687562961837E-3</v>
      </c>
    </row>
    <row r="1210" spans="1:11">
      <c r="A1210" s="13">
        <v>45947</v>
      </c>
      <c r="B1210">
        <v>160.83199999999999</v>
      </c>
      <c r="C1210">
        <v>155.1739</v>
      </c>
      <c r="D1210">
        <v>32.89</v>
      </c>
      <c r="E1210">
        <v>23598.05</v>
      </c>
      <c r="G1210" s="13">
        <v>45947</v>
      </c>
      <c r="H1210" s="6">
        <f t="shared" si="60"/>
        <v>-2.8890624806259257E-3</v>
      </c>
      <c r="I1210" s="6">
        <f t="shared" si="61"/>
        <v>-3.8908926699821045E-4</v>
      </c>
      <c r="J1210" s="6">
        <f t="shared" si="62"/>
        <v>-4.6122557683461185E-3</v>
      </c>
      <c r="K1210" s="6">
        <f t="shared" si="62"/>
        <v>1.4535007087141949E-3</v>
      </c>
    </row>
    <row r="1211" spans="1:11">
      <c r="A1211" s="13">
        <v>45950</v>
      </c>
      <c r="B1211">
        <v>161.83699999999999</v>
      </c>
      <c r="C1211">
        <v>155.48779999999999</v>
      </c>
      <c r="D1211">
        <v>33.114699999999999</v>
      </c>
      <c r="E1211">
        <v>23716.1</v>
      </c>
      <c r="G1211" s="13">
        <v>45950</v>
      </c>
      <c r="H1211" s="6">
        <f t="shared" si="60"/>
        <v>6.2487564663749051E-3</v>
      </c>
      <c r="I1211" s="6">
        <f t="shared" si="61"/>
        <v>2.0228917363034338E-3</v>
      </c>
      <c r="J1211" s="6">
        <f t="shared" si="62"/>
        <v>6.8318637883855171E-3</v>
      </c>
      <c r="K1211" s="6">
        <f t="shared" si="62"/>
        <v>5.0025319888720166E-3</v>
      </c>
    </row>
  </sheetData>
  <mergeCells count="2">
    <mergeCell ref="A1:E1"/>
    <mergeCell ref="G1:K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388A-4DE1-4EF3-A389-45B57A765CC6}">
  <dimension ref="A1:K20"/>
  <sheetViews>
    <sheetView zoomScale="145" zoomScaleNormal="145" workbookViewId="0">
      <selection activeCell="B5" sqref="B5"/>
    </sheetView>
  </sheetViews>
  <sheetFormatPr defaultColWidth="11.28515625" defaultRowHeight="14.45"/>
  <cols>
    <col min="1" max="1" width="27" customWidth="1"/>
    <col min="2" max="4" width="23.85546875" bestFit="1" customWidth="1"/>
    <col min="7" max="7" width="40.7109375" customWidth="1"/>
    <col min="8" max="8" width="11" customWidth="1"/>
    <col min="9" max="9" width="10.7109375" customWidth="1"/>
    <col min="10" max="10" width="2.85546875" customWidth="1"/>
  </cols>
  <sheetData>
    <row r="1" spans="1:11">
      <c r="A1" s="61" t="s">
        <v>13</v>
      </c>
      <c r="B1" s="61"/>
      <c r="C1" s="61"/>
      <c r="D1" s="61"/>
      <c r="G1" s="61" t="s">
        <v>14</v>
      </c>
      <c r="H1" s="61"/>
      <c r="I1" s="61"/>
    </row>
    <row r="2" spans="1:11">
      <c r="B2" s="10">
        <v>1</v>
      </c>
      <c r="C2" s="10">
        <v>2</v>
      </c>
      <c r="D2" s="10">
        <v>3</v>
      </c>
      <c r="H2" s="3" t="s">
        <v>15</v>
      </c>
      <c r="I2" s="3" t="s">
        <v>16</v>
      </c>
    </row>
    <row r="3" spans="1:11">
      <c r="A3" s="10">
        <v>1</v>
      </c>
      <c r="B3" s="9">
        <f ca="1">_xlfn.COVARIANCE.P(OFFSET(Constituents!$H$6:$J$1211,0,MAX(Moments!$A3,Moments!B$2)-1),OFFSET(Constituents!$H$6:$J$1211,0,MIN(Moments!$A3,Moments!B$2)-1))</f>
        <v>7.1861339732823046E-5</v>
      </c>
      <c r="C3" s="9">
        <f ca="1">_xlfn.COVARIANCE.P(OFFSET(Constituents!$H$6:$J$1211,0,MAX(Moments!$A3,Moments!C$2)-1),OFFSET(Constituents!$H$6:$J$1211,0,MIN(Moments!$A3,Moments!C$2)-1))</f>
        <v>4.3900007547960429E-5</v>
      </c>
      <c r="D3" s="9">
        <f ca="1">_xlfn.COVARIANCE.P(OFFSET(Constituents!$H$6:$J$1211,0,MAX(Moments!$A3,Moments!D$2)-1),OFFSET(Constituents!$H$6:$J$1211,0,MIN(Moments!$A3,Moments!D$2)-1))</f>
        <v>5.5569136941042418E-5</v>
      </c>
      <c r="E3" s="1"/>
      <c r="G3" s="10" t="s">
        <v>9</v>
      </c>
      <c r="H3" s="6">
        <f>AVERAGE(Constituents!$H$6:$H$1211)</f>
        <v>1.0063122035867482E-3</v>
      </c>
      <c r="I3" s="6">
        <f>(1+H3)^252 - 1</f>
        <v>0.28847991763949765</v>
      </c>
      <c r="K3" t="s">
        <v>17</v>
      </c>
    </row>
    <row r="4" spans="1:11">
      <c r="A4" s="10">
        <v>2</v>
      </c>
      <c r="B4" s="9">
        <f ca="1">_xlfn.COVARIANCE.P(OFFSET(Constituents!$H$6:$J$1211,0,MAX(Moments!$A4,Moments!B$2)-1),OFFSET(Constituents!$H$6:$J$1211,0,MIN(Moments!$A4,Moments!B$2)-1))</f>
        <v>4.3900007547960429E-5</v>
      </c>
      <c r="C4" s="9">
        <f ca="1">_xlfn.COVARIANCE.P(OFFSET(Constituents!$H$6:$J$1211,0,MAX(Moments!$A4,Moments!C$2)-1),OFFSET(Constituents!$H$6:$J$1211,0,MIN(Moments!$A4,Moments!C$2)-1))</f>
        <v>7.0641005743366764E-5</v>
      </c>
      <c r="D4" s="9">
        <f ca="1">_xlfn.COVARIANCE.P(OFFSET(Constituents!$H$6:$J$1211,0,MAX(Moments!$A4,Moments!D$2)-1),OFFSET(Constituents!$H$6:$J$1211,0,MIN(Moments!$A4,Moments!D$2)-1))</f>
        <v>5.4913303760414562E-5</v>
      </c>
      <c r="E4" s="1"/>
      <c r="G4" s="10" t="s">
        <v>10</v>
      </c>
      <c r="H4" s="6">
        <f>AVERAGE(Constituents!$I$6:$I$1211)</f>
        <v>3.7352026933852497E-4</v>
      </c>
      <c r="I4" s="6">
        <f t="shared" ref="I4:I5" si="0">(1+H4)^252 - 1</f>
        <v>9.868008111596982E-2</v>
      </c>
      <c r="K4" t="str">
        <f ca="1">"and Arth Mean, we use "&amp;_xlfn.FORMULATEXT(I3)</f>
        <v>and Arth Mean, we use =(1+H3)^252 - 1</v>
      </c>
    </row>
    <row r="5" spans="1:11">
      <c r="A5" s="10">
        <v>3</v>
      </c>
      <c r="B5" s="9">
        <f ca="1">_xlfn.COVARIANCE.P(OFFSET(Constituents!$H$6:$J$1211,0,MAX(Moments!$A5,Moments!B$2)-1),OFFSET(Constituents!$H$6:$J$1211,0,MIN(Moments!$A5,Moments!B$2)-1))</f>
        <v>5.5569136941042418E-5</v>
      </c>
      <c r="C5" s="9">
        <f ca="1">_xlfn.COVARIANCE.P(OFFSET(Constituents!$H$6:$J$1211,0,MAX(Moments!$A5,Moments!C$2)-1),OFFSET(Constituents!$H$6:$J$1211,0,MIN(Moments!$A5,Moments!C$2)-1))</f>
        <v>5.4913303760414562E-5</v>
      </c>
      <c r="D5" s="9">
        <f ca="1">_xlfn.COVARIANCE.P(OFFSET(Constituents!$H$6:$J$1211,0,MAX(Moments!$A5,Moments!D$2)-1),OFFSET(Constituents!$H$6:$J$1211,0,MIN(Moments!$A5,Moments!D$2)-1))</f>
        <v>1.0226117238860165E-4</v>
      </c>
      <c r="E5" s="1"/>
      <c r="G5" s="10" t="s">
        <v>11</v>
      </c>
      <c r="H5" s="6">
        <f>AVERAGE(Constituents!$J$6:$J$1211)</f>
        <v>1.0503020651767665E-3</v>
      </c>
      <c r="I5" s="6">
        <f t="shared" si="0"/>
        <v>0.30282791710726542</v>
      </c>
      <c r="K5" t="s">
        <v>18</v>
      </c>
    </row>
    <row r="6" spans="1:11">
      <c r="B6" t="str">
        <f ca="1">_xlfn.FORMULATEXT(B3)</f>
        <v>=COVARIANCE.P(OFFSET(Constituents!$H$6:$J$1211,0,MAX(Moments!$A3,Moments!B$2)-1),OFFSET(Constituents!$H$6:$J$1211,0,MIN(Moments!$A3,Moments!B$2)-1))</v>
      </c>
      <c r="F6" s="2" t="s">
        <v>19</v>
      </c>
    </row>
    <row r="8" spans="1:11">
      <c r="A8" s="61" t="s">
        <v>20</v>
      </c>
      <c r="B8" s="61"/>
      <c r="C8" s="61"/>
      <c r="D8" s="61"/>
      <c r="G8" s="61" t="s">
        <v>21</v>
      </c>
      <c r="H8" s="61"/>
      <c r="I8" s="61"/>
    </row>
    <row r="9" spans="1:11">
      <c r="A9" s="7"/>
      <c r="B9" s="7"/>
      <c r="C9" s="7"/>
      <c r="D9" s="7"/>
      <c r="H9" s="3" t="s">
        <v>15</v>
      </c>
      <c r="I9" s="3" t="s">
        <v>16</v>
      </c>
    </row>
    <row r="10" spans="1:11">
      <c r="A10" s="8"/>
      <c r="B10" s="8"/>
      <c r="C10" s="7"/>
      <c r="D10" s="7"/>
      <c r="G10" s="10" t="s">
        <v>9</v>
      </c>
      <c r="H10" s="20">
        <f>_xlfn.VAR.P(Constituents!$H$6:$H$1211)</f>
        <v>8.8722337888231536E-5</v>
      </c>
      <c r="I10" s="6"/>
    </row>
    <row r="11" spans="1:11">
      <c r="A11" s="8"/>
      <c r="B11" s="8"/>
      <c r="C11" s="8"/>
      <c r="D11" s="8"/>
      <c r="G11" s="10" t="s">
        <v>10</v>
      </c>
      <c r="H11" s="24">
        <f>_xlfn.VAR.P(Constituents!$I$6:$I$1211)</f>
        <v>7.2135671885191438E-6</v>
      </c>
      <c r="I11" s="6"/>
    </row>
    <row r="12" spans="1:11">
      <c r="A12" s="8"/>
      <c r="B12" s="8"/>
      <c r="C12" s="8"/>
      <c r="D12" s="8"/>
      <c r="G12" s="10" t="s">
        <v>11</v>
      </c>
      <c r="H12" s="20">
        <f>_xlfn.VAR.P(Constituents!$J$6:$J$1211)</f>
        <v>1.1936131600866827E-4</v>
      </c>
      <c r="I12" s="6"/>
    </row>
    <row r="15" spans="1:11">
      <c r="A15" s="61" t="s">
        <v>22</v>
      </c>
      <c r="B15" s="61"/>
      <c r="C15" s="61"/>
      <c r="D15" s="61"/>
    </row>
    <row r="16" spans="1:11">
      <c r="B16" s="2" t="s">
        <v>23</v>
      </c>
      <c r="C16" s="2" t="s">
        <v>23</v>
      </c>
      <c r="D16" s="2" t="s">
        <v>23</v>
      </c>
    </row>
    <row r="17" spans="1:4">
      <c r="B17" s="10" t="s">
        <v>9</v>
      </c>
      <c r="C17" s="10" t="s">
        <v>10</v>
      </c>
      <c r="D17" s="10" t="s">
        <v>11</v>
      </c>
    </row>
    <row r="18" spans="1:4">
      <c r="A18" s="10" t="s">
        <v>24</v>
      </c>
      <c r="B18" s="8"/>
      <c r="C18" s="8"/>
      <c r="D18" s="8"/>
    </row>
    <row r="19" spans="1:4">
      <c r="A19" s="10" t="s">
        <v>25</v>
      </c>
      <c r="B19" s="8"/>
      <c r="C19" s="8"/>
      <c r="D19" s="8"/>
    </row>
    <row r="20" spans="1:4">
      <c r="A20" s="10" t="s">
        <v>11</v>
      </c>
      <c r="B20" s="8"/>
      <c r="C20" s="8"/>
      <c r="D20" s="8"/>
    </row>
  </sheetData>
  <mergeCells count="5">
    <mergeCell ref="A8:D8"/>
    <mergeCell ref="A15:D15"/>
    <mergeCell ref="G1:I1"/>
    <mergeCell ref="G8:I8"/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C8CF-DF4A-425D-B1FF-0E91DAFD46AC}">
  <dimension ref="A1:H23"/>
  <sheetViews>
    <sheetView zoomScaleNormal="100" workbookViewId="0">
      <selection activeCell="G17" sqref="G17:G19"/>
    </sheetView>
  </sheetViews>
  <sheetFormatPr defaultColWidth="11.28515625" defaultRowHeight="14.45"/>
  <cols>
    <col min="1" max="1" width="16.85546875" bestFit="1" customWidth="1"/>
    <col min="2" max="2" width="12" bestFit="1" customWidth="1"/>
    <col min="6" max="6" width="15" customWidth="1"/>
  </cols>
  <sheetData>
    <row r="1" spans="1:8">
      <c r="A1" s="61" t="s">
        <v>26</v>
      </c>
      <c r="B1" s="61"/>
      <c r="C1" s="61"/>
      <c r="D1" s="61"/>
      <c r="F1" s="61" t="s">
        <v>27</v>
      </c>
      <c r="G1" s="61"/>
      <c r="H1" s="61"/>
    </row>
    <row r="2" spans="1:8">
      <c r="B2" s="10" t="s">
        <v>24</v>
      </c>
      <c r="C2" s="10" t="s">
        <v>25</v>
      </c>
      <c r="D2" s="10" t="s">
        <v>11</v>
      </c>
    </row>
    <row r="3" spans="1:8">
      <c r="A3" s="10" t="s">
        <v>24</v>
      </c>
      <c r="B3" s="16" cm="1">
        <f t="array" aca="1" ref="B3:D5" ca="1">Moments!B3:D5</f>
        <v>7.1861339732823046E-5</v>
      </c>
      <c r="C3" s="16">
        <f ca="1"/>
        <v>4.3900007547960429E-5</v>
      </c>
      <c r="D3" s="16">
        <f ca="1"/>
        <v>5.5569136941042418E-5</v>
      </c>
      <c r="F3" s="5" cm="1">
        <f t="array" aca="1" ref="F3:H5" ca="1">MINVERSE(B3:D5)</f>
        <v>27128.723723327406</v>
      </c>
      <c r="G3" s="5">
        <f ca="1"/>
        <v>-9268.4946875321766</v>
      </c>
      <c r="H3" s="5">
        <f ca="1"/>
        <v>-9764.7628725049344</v>
      </c>
    </row>
    <row r="4" spans="1:8">
      <c r="A4" s="10" t="s">
        <v>25</v>
      </c>
      <c r="B4" s="16">
        <f ca="1"/>
        <v>4.3900007547960429E-5</v>
      </c>
      <c r="C4" s="16">
        <f ca="1"/>
        <v>7.0641005743366764E-5</v>
      </c>
      <c r="D4" s="16">
        <f ca="1"/>
        <v>5.4913303760414562E-5</v>
      </c>
      <c r="F4" s="5">
        <f ca="1"/>
        <v>-9268.4946875321784</v>
      </c>
      <c r="G4" s="5">
        <f ca="1"/>
        <v>27466.093662197014</v>
      </c>
      <c r="H4" s="5">
        <f ca="1"/>
        <v>-9712.5005577007123</v>
      </c>
    </row>
    <row r="5" spans="1:8">
      <c r="A5" s="10" t="s">
        <v>11</v>
      </c>
      <c r="B5" s="16">
        <f ca="1"/>
        <v>5.5569136941042418E-5</v>
      </c>
      <c r="C5" s="16">
        <f ca="1"/>
        <v>5.4913303760414562E-5</v>
      </c>
      <c r="D5" s="16">
        <f ca="1"/>
        <v>1.0226117238860165E-4</v>
      </c>
      <c r="F5" s="5">
        <f ca="1"/>
        <v>-9764.7628725049308</v>
      </c>
      <c r="G5" s="5">
        <f ca="1"/>
        <v>-9712.5005577007123</v>
      </c>
      <c r="H5" s="5">
        <f ca="1"/>
        <v>20300.617430517959</v>
      </c>
    </row>
    <row r="7" spans="1:8">
      <c r="A7" s="15" t="s">
        <v>28</v>
      </c>
      <c r="F7" s="61" t="s">
        <v>29</v>
      </c>
      <c r="G7" s="61"/>
      <c r="H7" s="61"/>
    </row>
    <row r="8" spans="1:8">
      <c r="A8" s="5">
        <v>1</v>
      </c>
      <c r="F8" s="5" cm="1">
        <f t="array" aca="1" ref="F8:F10" ca="1">MMULT(_xlfn.ANCHORARRAY(F3),A8:A10)</f>
        <v>8095.4661632902953</v>
      </c>
    </row>
    <row r="9" spans="1:8">
      <c r="A9" s="5">
        <v>1</v>
      </c>
      <c r="F9" s="5">
        <f ca="1"/>
        <v>8485.0984169641215</v>
      </c>
    </row>
    <row r="10" spans="1:8">
      <c r="A10" s="5">
        <v>1</v>
      </c>
      <c r="F10" s="5">
        <f ca="1"/>
        <v>823.3540003123162</v>
      </c>
    </row>
    <row r="12" spans="1:8">
      <c r="F12" s="61" t="s">
        <v>30</v>
      </c>
      <c r="G12" s="61"/>
      <c r="H12" s="61"/>
    </row>
    <row r="13" spans="1:8">
      <c r="F13" s="5">
        <f ca="1">SUMPRODUCT(A8:A10,_xlfn.ANCHORARRAY(F8))</f>
        <v>17403.918580566733</v>
      </c>
      <c r="G13" t="str">
        <f ca="1">_xlfn.FORMULATEXT(F13)</f>
        <v>=SUMPRODUCT(A8:A10,F8#)</v>
      </c>
    </row>
    <row r="14" spans="1:8">
      <c r="F14" s="5">
        <f ca="1">SUM(_xlfn.ANCHORARRAY(F8))</f>
        <v>17403.918580566733</v>
      </c>
      <c r="G14" t="str">
        <f ca="1">_xlfn.FORMULATEXT(F14)</f>
        <v>=SUM(F8#)</v>
      </c>
    </row>
    <row r="16" spans="1:8">
      <c r="F16" s="61" t="s">
        <v>31</v>
      </c>
      <c r="G16" s="61"/>
      <c r="H16" s="61"/>
    </row>
    <row r="17" spans="6:7">
      <c r="F17" s="10" t="s">
        <v>24</v>
      </c>
      <c r="G17" s="14" cm="1">
        <f t="array" aca="1" ref="G17:G19" ca="1">_xlfn.ANCHORARRAY(F8)/F13</f>
        <v>0.46515192115008608</v>
      </c>
    </row>
    <row r="18" spans="6:7">
      <c r="F18" s="10" t="s">
        <v>25</v>
      </c>
      <c r="G18" s="14">
        <f ca="1"/>
        <v>0.48753953758658741</v>
      </c>
    </row>
    <row r="19" spans="6:7">
      <c r="F19" s="10" t="s">
        <v>11</v>
      </c>
      <c r="G19" s="14">
        <f ca="1"/>
        <v>4.7308541263326509E-2</v>
      </c>
    </row>
    <row r="21" spans="6:7">
      <c r="F21" s="10" t="s">
        <v>32</v>
      </c>
      <c r="G21" s="14">
        <f ca="1">SUM(_xlfn.ANCHORARRAY(G17))</f>
        <v>1</v>
      </c>
    </row>
    <row r="23" spans="6:7">
      <c r="F23" s="10" t="s">
        <v>33</v>
      </c>
      <c r="G23" s="6">
        <f ca="1">SUMIF(_xlfn.ANCHORARRAY(G17),"&lt;"&amp;0)</f>
        <v>0</v>
      </c>
    </row>
  </sheetData>
  <mergeCells count="5">
    <mergeCell ref="A1:D1"/>
    <mergeCell ref="F1:H1"/>
    <mergeCell ref="F7:H7"/>
    <mergeCell ref="F16:H16"/>
    <mergeCell ref="F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5A5-121D-43F7-B91E-01F8E54B5249}">
  <dimension ref="A1:I23"/>
  <sheetViews>
    <sheetView zoomScale="115" zoomScaleNormal="115" workbookViewId="0">
      <selection activeCell="G17" sqref="G17:G19"/>
    </sheetView>
  </sheetViews>
  <sheetFormatPr defaultColWidth="11.28515625" defaultRowHeight="14.45"/>
  <cols>
    <col min="1" max="1" width="16.85546875" bestFit="1" customWidth="1"/>
    <col min="2" max="2" width="12" bestFit="1" customWidth="1"/>
    <col min="6" max="6" width="15" customWidth="1"/>
  </cols>
  <sheetData>
    <row r="1" spans="1:9">
      <c r="A1" s="61" t="s">
        <v>26</v>
      </c>
      <c r="B1" s="61"/>
      <c r="C1" s="61"/>
      <c r="D1" s="61"/>
      <c r="F1" s="61" t="s">
        <v>27</v>
      </c>
      <c r="G1" s="61"/>
      <c r="H1" s="61"/>
    </row>
    <row r="2" spans="1:9">
      <c r="B2" s="10" t="s">
        <v>24</v>
      </c>
      <c r="C2" s="10" t="s">
        <v>25</v>
      </c>
      <c r="D2" s="10" t="s">
        <v>11</v>
      </c>
    </row>
    <row r="3" spans="1:9">
      <c r="A3" s="10" t="s">
        <v>24</v>
      </c>
      <c r="B3" s="23" cm="1">
        <f t="array" aca="1" ref="B3:D5" ca="1">Moments!B3:D5</f>
        <v>7.1861339732823046E-5</v>
      </c>
      <c r="C3" s="23">
        <f ca="1"/>
        <v>4.3900007547960429E-5</v>
      </c>
      <c r="D3" s="23">
        <f ca="1"/>
        <v>5.5569136941042418E-5</v>
      </c>
      <c r="F3" s="5" cm="1">
        <f t="array" aca="1" ref="F3:H5" ca="1">MINVERSE(B3:D5)</f>
        <v>27128.723723327406</v>
      </c>
      <c r="G3" s="5">
        <f ca="1"/>
        <v>-9268.4946875321766</v>
      </c>
      <c r="H3" s="5">
        <f ca="1"/>
        <v>-9764.7628725049344</v>
      </c>
    </row>
    <row r="4" spans="1:9">
      <c r="A4" s="10" t="s">
        <v>25</v>
      </c>
      <c r="B4" s="23">
        <f ca="1"/>
        <v>4.3900007547960429E-5</v>
      </c>
      <c r="C4" s="23">
        <f ca="1"/>
        <v>7.0641005743366764E-5</v>
      </c>
      <c r="D4" s="23">
        <f ca="1"/>
        <v>5.4913303760414562E-5</v>
      </c>
      <c r="F4" s="5">
        <f ca="1"/>
        <v>-9268.4946875321784</v>
      </c>
      <c r="G4" s="5">
        <f ca="1"/>
        <v>27466.093662197014</v>
      </c>
      <c r="H4" s="5">
        <f ca="1"/>
        <v>-9712.5005577007123</v>
      </c>
    </row>
    <row r="5" spans="1:9">
      <c r="A5" s="10" t="s">
        <v>11</v>
      </c>
      <c r="B5" s="23">
        <f ca="1"/>
        <v>5.5569136941042418E-5</v>
      </c>
      <c r="C5" s="23">
        <f ca="1"/>
        <v>5.4913303760414562E-5</v>
      </c>
      <c r="D5" s="23">
        <f ca="1"/>
        <v>1.0226117238860165E-4</v>
      </c>
      <c r="F5" s="5">
        <f ca="1"/>
        <v>-9764.7628725049308</v>
      </c>
      <c r="G5" s="5">
        <f ca="1"/>
        <v>-9712.5005577007123</v>
      </c>
      <c r="H5" s="5">
        <f ca="1"/>
        <v>20300.617430517959</v>
      </c>
    </row>
    <row r="7" spans="1:9">
      <c r="A7" s="15" t="s">
        <v>28</v>
      </c>
      <c r="F7" s="61" t="s">
        <v>34</v>
      </c>
      <c r="G7" s="61"/>
      <c r="H7" s="61"/>
    </row>
    <row r="8" spans="1:9">
      <c r="A8" s="5">
        <v>1</v>
      </c>
      <c r="F8" s="5" cm="1">
        <f t="array" aca="1" ref="F8:F10" ca="1">MMULT(_xlfn.ANCHORARRAY(F3),_xlfn.ANCHORARRAY(A13))</f>
        <v>13.582044507514643</v>
      </c>
    </row>
    <row r="9" spans="1:9">
      <c r="A9" s="5">
        <v>1</v>
      </c>
      <c r="F9" s="5">
        <f ca="1"/>
        <v>-9.2689160043451473</v>
      </c>
    </row>
    <row r="10" spans="1:9">
      <c r="A10" s="5">
        <v>1</v>
      </c>
      <c r="F10" s="5">
        <f ca="1"/>
        <v>7.8675645436410289</v>
      </c>
    </row>
    <row r="12" spans="1:9">
      <c r="A12" s="15" t="s">
        <v>35</v>
      </c>
      <c r="F12" s="61" t="s">
        <v>36</v>
      </c>
      <c r="G12" s="61"/>
      <c r="H12" s="61"/>
      <c r="I12" s="17"/>
    </row>
    <row r="13" spans="1:9">
      <c r="A13" s="6" cm="1">
        <f t="array" ref="A13:A15">Moments!H3:H5</f>
        <v>1.0063122035867482E-3</v>
      </c>
      <c r="F13" s="5">
        <f ca="1">SUMPRODUCT(A8:A10,_xlfn.ANCHORARRAY(F8))</f>
        <v>12.180693046810525</v>
      </c>
      <c r="G13" t="str">
        <f ca="1">_xlfn.FORMULATEXT(F13)</f>
        <v>=SUMPRODUCT(A8:A10,F8#)</v>
      </c>
    </row>
    <row r="14" spans="1:9">
      <c r="A14" s="6">
        <v>3.7352026933852497E-4</v>
      </c>
      <c r="F14" s="5">
        <f ca="1">SUM(_xlfn.ANCHORARRAY(F8))</f>
        <v>12.180693046810525</v>
      </c>
      <c r="G14" t="str">
        <f ca="1">_xlfn.FORMULATEXT(F14)</f>
        <v>=SUM(F8#)</v>
      </c>
    </row>
    <row r="15" spans="1:9">
      <c r="A15" s="6">
        <v>1.0503020651767665E-3</v>
      </c>
    </row>
    <row r="16" spans="1:9">
      <c r="F16" s="61" t="s">
        <v>37</v>
      </c>
      <c r="G16" s="61"/>
      <c r="H16" s="61"/>
    </row>
    <row r="17" spans="6:7">
      <c r="F17" s="10" t="s">
        <v>24</v>
      </c>
      <c r="G17" s="14" cm="1">
        <f t="array" aca="1" ref="G17:G19" ca="1">_xlfn.ANCHORARRAY(F8)/F13</f>
        <v>1.1150469398841849</v>
      </c>
    </row>
    <row r="18" spans="6:7">
      <c r="F18" s="10" t="s">
        <v>25</v>
      </c>
      <c r="G18" s="14">
        <f ca="1"/>
        <v>-0.76095144740324794</v>
      </c>
    </row>
    <row r="19" spans="6:7">
      <c r="F19" s="10" t="s">
        <v>11</v>
      </c>
      <c r="G19" s="14">
        <f ca="1"/>
        <v>0.64590450751906314</v>
      </c>
    </row>
    <row r="21" spans="6:7">
      <c r="F21" s="10" t="s">
        <v>32</v>
      </c>
      <c r="G21" s="14">
        <f ca="1">SUM(_xlfn.ANCHORARRAY(G17))</f>
        <v>1</v>
      </c>
    </row>
    <row r="23" spans="6:7">
      <c r="F23" s="10" t="s">
        <v>33</v>
      </c>
      <c r="G23" s="6">
        <f ca="1">SUMIF(_xlfn.ANCHORARRAY(G17),"&lt;"&amp;0)</f>
        <v>-0.76095144740324794</v>
      </c>
    </row>
  </sheetData>
  <mergeCells count="5">
    <mergeCell ref="F16:H16"/>
    <mergeCell ref="A1:D1"/>
    <mergeCell ref="F1:H1"/>
    <mergeCell ref="F7:H7"/>
    <mergeCell ref="F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0A5D-2A81-4A48-A5F0-413FAE313590}">
  <dimension ref="A1:E27"/>
  <sheetViews>
    <sheetView showGridLines="0" zoomScale="115" zoomScaleNormal="115" workbookViewId="0">
      <selection activeCell="O25" sqref="O25"/>
    </sheetView>
  </sheetViews>
  <sheetFormatPr defaultRowHeight="14.45"/>
  <cols>
    <col min="1" max="1" width="21.42578125" bestFit="1" customWidth="1"/>
    <col min="2" max="2" width="11.28515625" bestFit="1" customWidth="1"/>
  </cols>
  <sheetData>
    <row r="1" spans="1:3">
      <c r="A1" s="15" t="s">
        <v>38</v>
      </c>
    </row>
    <row r="2" spans="1:3">
      <c r="A2" s="10" t="s">
        <v>39</v>
      </c>
      <c r="B2" s="21"/>
      <c r="C2" s="21"/>
    </row>
    <row r="3" spans="1:3">
      <c r="A3" s="22" t="s">
        <v>40</v>
      </c>
      <c r="B3" s="5">
        <f ca="1">GMV!F13</f>
        <v>17403.918580566733</v>
      </c>
      <c r="C3" s="2"/>
    </row>
    <row r="4" spans="1:3">
      <c r="A4" s="22" t="s">
        <v>41</v>
      </c>
      <c r="B4" s="5">
        <f ca="1">MRR!F13</f>
        <v>12.180693046810525</v>
      </c>
    </row>
    <row r="5" spans="1:3">
      <c r="A5" s="22" t="s">
        <v>42</v>
      </c>
      <c r="B5" s="5">
        <f ca="1">SUMPRODUCT(_xlfn.ANCHORARRAY(MRR!A13),MMULT(_xlfn.ANCHORARRAY(MRR!F3),_xlfn.ANCHORARRAY(MRR!A13)))</f>
        <v>1.8468968423248865E-2</v>
      </c>
    </row>
    <row r="7" spans="1:3">
      <c r="A7" s="10" t="s">
        <v>43</v>
      </c>
      <c r="B7" s="6">
        <f ca="1">SQRT(Moments!C4)</f>
        <v>8.4048203873352805E-3</v>
      </c>
      <c r="C7" t="str">
        <f ca="1">_xlfn.FORMULATEXT(B7)</f>
        <v>=SQRT(Moments!C4)</v>
      </c>
    </row>
    <row r="8" spans="1:3">
      <c r="C8" t="s">
        <v>44</v>
      </c>
    </row>
    <row r="9" spans="1:3">
      <c r="A9" s="10" t="s">
        <v>45</v>
      </c>
    </row>
    <row r="10" spans="1:3">
      <c r="A10" s="19" t="s">
        <v>24</v>
      </c>
      <c r="B10" s="14" cm="1">
        <f t="array" ref="B10:B12">Moments!I3:I5</f>
        <v>0.28847991763949765</v>
      </c>
    </row>
    <row r="11" spans="1:3">
      <c r="A11" s="19" t="s">
        <v>25</v>
      </c>
      <c r="B11" s="14">
        <v>9.868008111596982E-2</v>
      </c>
    </row>
    <row r="12" spans="1:3">
      <c r="A12" s="19" t="s">
        <v>11</v>
      </c>
      <c r="B12" s="14">
        <v>0.30282791710726542</v>
      </c>
    </row>
    <row r="14" spans="1:3">
      <c r="A14" s="10" t="s">
        <v>46</v>
      </c>
    </row>
    <row r="15" spans="1:3">
      <c r="B15" s="5">
        <f ca="1">SQRT((B3*B7^2 - 1)/(B3*B5 - B4^2))</f>
        <v>3.6410203744159535E-2</v>
      </c>
      <c r="C15" t="str">
        <f ca="1">_xlfn.FORMULATEXT(B15)</f>
        <v>=SQRT((B3*B7^2 - 1)/(B3*B5 - B4^2))</v>
      </c>
    </row>
    <row r="17" spans="1:5">
      <c r="A17" s="15" t="s">
        <v>47</v>
      </c>
    </row>
    <row r="18" spans="1:5">
      <c r="A18" s="10" t="s">
        <v>48</v>
      </c>
      <c r="D18" s="10" t="s">
        <v>49</v>
      </c>
      <c r="E18" t="s">
        <v>50</v>
      </c>
    </row>
    <row r="19" spans="1:5">
      <c r="A19" s="19" t="s">
        <v>24</v>
      </c>
      <c r="B19" s="18" cm="1">
        <f t="array" aca="1" ref="B19:B21" ca="1">B4*B15*_xlfn.ANCHORARRAY(MRR!G17)+(1-B4*B15)*_xlfn.ANCHORARRAY(GMV!G17)</f>
        <v>0.75338134692618652</v>
      </c>
      <c r="E19" s="39">
        <v>0.28099024075018181</v>
      </c>
    </row>
    <row r="20" spans="1:5">
      <c r="A20" s="19" t="s">
        <v>25</v>
      </c>
      <c r="B20" s="18">
        <f ca="1"/>
        <v>-6.616810644367066E-2</v>
      </c>
      <c r="E20" s="39">
        <v>0.15</v>
      </c>
    </row>
    <row r="21" spans="1:5">
      <c r="A21" s="19" t="s">
        <v>11</v>
      </c>
      <c r="B21" s="18">
        <f ca="1"/>
        <v>0.31278675951748414</v>
      </c>
      <c r="E21" s="39">
        <v>0.56900875924981831</v>
      </c>
    </row>
    <row r="22" spans="1:5">
      <c r="B22" s="38">
        <f ca="1">SUM(_xlfn.ANCHORARRAY(B19))</f>
        <v>1</v>
      </c>
      <c r="E22" s="29">
        <f>SUM(E19:E21)</f>
        <v>0.99999900000000008</v>
      </c>
    </row>
    <row r="23" spans="1:5">
      <c r="B23" s="38"/>
    </row>
    <row r="24" spans="1:5">
      <c r="A24" s="10" t="s">
        <v>51</v>
      </c>
      <c r="B24" s="14" cm="1">
        <f t="array" aca="1" ref="B24" ca="1">SUMPRODUCT(_xlfn.ANCHORARRAY(B19)*_xlfn.ANCHORARRAY(B10))</f>
        <v>0.3055264776846594</v>
      </c>
      <c r="E24" s="14" cm="1">
        <f t="array" ref="E24">SUMPRODUCT(E19:E21*_xlfn.ANCHORARRAY(B10))</f>
        <v>0.26817379105592243</v>
      </c>
    </row>
    <row r="26" spans="1:5">
      <c r="A26" s="10" t="s">
        <v>52</v>
      </c>
      <c r="B26" s="14">
        <f ca="1">SUMPRODUCT(_xlfn.ANCHORARRAY(B19),MMULT(Moments!B3:D5,_xlfn.ANCHORARRAY('2FST Optimality'!B19)))</f>
        <v>7.0641005743366764E-5</v>
      </c>
      <c r="E26" s="14">
        <f ca="1">SUMPRODUCT(E19:E21,MMULT(Moments!B3:D5,E19:E21))</f>
        <v>7.1216401748240731E-5</v>
      </c>
    </row>
    <row r="27" spans="1:5">
      <c r="A27" s="10" t="s">
        <v>53</v>
      </c>
      <c r="B27" s="14">
        <f ca="1">SQRT(SUMPRODUCT(_xlfn.ANCHORARRAY(B19),MMULT(Moments!B3:D5,_xlfn.ANCHORARRAY('2FST Optimality'!B19))))</f>
        <v>8.4048203873352805E-3</v>
      </c>
      <c r="E27" s="14">
        <f ca="1">SQRT(SUMPRODUCT(E19:E21,MMULT(Moments!B3:D5,E19:E21)))</f>
        <v>8.4389810847187424E-3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72A0-3F53-4C80-A946-BD46FA770340}">
  <dimension ref="A1:AE2372"/>
  <sheetViews>
    <sheetView zoomScaleNormal="100" workbookViewId="0">
      <selection activeCell="I2" sqref="I2"/>
    </sheetView>
  </sheetViews>
  <sheetFormatPr defaultRowHeight="14.45"/>
  <cols>
    <col min="1" max="3" width="10.28515625" bestFit="1" customWidth="1"/>
    <col min="6" max="6" width="10.28515625" bestFit="1" customWidth="1"/>
    <col min="7" max="7" width="10.140625" bestFit="1" customWidth="1"/>
    <col min="8" max="8" width="8.5703125" bestFit="1" customWidth="1"/>
    <col min="9" max="9" width="10.140625" bestFit="1" customWidth="1"/>
    <col min="10" max="10" width="18.28515625" bestFit="1" customWidth="1"/>
    <col min="11" max="11" width="10.85546875" bestFit="1" customWidth="1"/>
    <col min="12" max="14" width="12" bestFit="1" customWidth="1"/>
    <col min="16" max="16" width="10.28515625" bestFit="1" customWidth="1"/>
    <col min="17" max="19" width="12.140625" bestFit="1" customWidth="1"/>
    <col min="20" max="20" width="18.28515625" bestFit="1" customWidth="1"/>
    <col min="31" max="31" width="18.7109375" customWidth="1"/>
  </cols>
  <sheetData>
    <row r="1" spans="1:31">
      <c r="A1" s="61" t="s">
        <v>54</v>
      </c>
      <c r="B1" s="61"/>
      <c r="C1" s="61"/>
      <c r="G1" s="61" t="s">
        <v>55</v>
      </c>
      <c r="H1" s="61"/>
      <c r="I1" s="61"/>
      <c r="J1" s="30" t="s">
        <v>56</v>
      </c>
      <c r="L1" s="61" t="s">
        <v>55</v>
      </c>
      <c r="M1" s="61"/>
      <c r="N1" s="61"/>
      <c r="Q1" s="61" t="s">
        <v>57</v>
      </c>
      <c r="R1" s="61"/>
      <c r="S1" s="61"/>
      <c r="T1" s="30" t="s">
        <v>58</v>
      </c>
      <c r="AE1" s="30" t="s">
        <v>59</v>
      </c>
    </row>
    <row r="2" spans="1:31">
      <c r="A2" s="10" t="s">
        <v>60</v>
      </c>
      <c r="B2" s="10" t="s">
        <v>61</v>
      </c>
      <c r="C2" s="10" t="s">
        <v>62</v>
      </c>
      <c r="F2" s="10" t="s">
        <v>63</v>
      </c>
      <c r="G2" s="10" t="str">
        <f t="shared" ref="G2:I2" si="0">A2</f>
        <v>L&amp;MC</v>
      </c>
      <c r="H2" s="10" t="str">
        <f t="shared" si="0"/>
        <v>Cons Hyb</v>
      </c>
      <c r="I2" s="10" t="str">
        <f t="shared" si="0"/>
        <v>ESG</v>
      </c>
      <c r="J2" s="31" t="s">
        <v>64</v>
      </c>
      <c r="K2" s="37" t="s">
        <v>65</v>
      </c>
      <c r="L2" s="10" t="str">
        <f t="shared" ref="L2:N2" si="1">F2</f>
        <v>Date</v>
      </c>
      <c r="M2" s="10" t="str">
        <f t="shared" si="1"/>
        <v>L&amp;MC</v>
      </c>
      <c r="N2" s="10" t="str">
        <f t="shared" si="1"/>
        <v>Cons Hyb</v>
      </c>
      <c r="P2" s="10" t="s">
        <v>63</v>
      </c>
      <c r="Q2" s="10" t="str">
        <f>G2</f>
        <v>L&amp;MC</v>
      </c>
      <c r="R2" s="10" t="str">
        <f>H2</f>
        <v>Cons Hyb</v>
      </c>
      <c r="S2" s="10" t="str">
        <f>I2</f>
        <v>ESG</v>
      </c>
      <c r="T2" s="31" t="s">
        <v>32</v>
      </c>
      <c r="AE2" s="31"/>
    </row>
    <row r="3" spans="1:31">
      <c r="A3" s="25" cm="1">
        <f t="array" ref="A3:C3">TRANSPOSE('2FST Optimality'!E19:E21)</f>
        <v>0.28099024075018181</v>
      </c>
      <c r="B3" s="25">
        <v>0.15</v>
      </c>
      <c r="C3" s="25">
        <v>0.56900875924981831</v>
      </c>
      <c r="F3" s="17">
        <f>Constituents!A5</f>
        <v>44141</v>
      </c>
      <c r="G3" s="28">
        <f>A3*$C$5</f>
        <v>280.99024075018178</v>
      </c>
      <c r="H3" s="28">
        <f t="shared" ref="H3:I3" si="2">B3*$C$5</f>
        <v>150</v>
      </c>
      <c r="I3" s="28">
        <f t="shared" si="2"/>
        <v>569.00875924981835</v>
      </c>
      <c r="J3" s="28">
        <f>SUM(G3:I3)</f>
        <v>999.99900000000014</v>
      </c>
      <c r="K3" t="b">
        <v>1</v>
      </c>
      <c r="L3" s="28">
        <f>G3</f>
        <v>280.99024075018178</v>
      </c>
      <c r="M3" s="28">
        <f>H3</f>
        <v>150</v>
      </c>
      <c r="N3" s="28">
        <f>I3</f>
        <v>569.00875924981835</v>
      </c>
      <c r="P3" s="17">
        <f>Constituents!G5</f>
        <v>44141</v>
      </c>
      <c r="Q3" s="36">
        <f>L3/$J3</f>
        <v>0.28099052174070349</v>
      </c>
      <c r="R3" s="36">
        <f t="shared" ref="R3:S18" si="3">M3/$J3</f>
        <v>0.15000015000014999</v>
      </c>
      <c r="S3" s="36">
        <f t="shared" si="3"/>
        <v>0.56900932825914652</v>
      </c>
      <c r="T3" s="29">
        <f>SUM(Q3:S3)</f>
        <v>1</v>
      </c>
    </row>
    <row r="4" spans="1:31">
      <c r="F4" s="17">
        <f>Constituents!A6</f>
        <v>44144</v>
      </c>
      <c r="G4" s="28">
        <f>L3*(1+Constituents!H6)</f>
        <v>284.0342555702054</v>
      </c>
      <c r="H4" s="28">
        <f>M3*(1+Constituents!I6)</f>
        <v>150.47906230974641</v>
      </c>
      <c r="I4" s="28">
        <f>N3*(1+Constituents!J6)</f>
        <v>570.60752844334638</v>
      </c>
      <c r="J4" s="28">
        <f t="shared" ref="J4:J67" si="4">SUM(G4:I4)</f>
        <v>1005.1208463232982</v>
      </c>
      <c r="K4" t="b">
        <f>MOD(DAY(F4)-1,$D$9)=0</f>
        <v>0</v>
      </c>
      <c r="L4" s="28">
        <f>IF($K4=FALSE,G4,A$3*$J4)</f>
        <v>284.0342555702054</v>
      </c>
      <c r="M4" s="28">
        <f t="shared" ref="M4:N19" si="5">IF($K4=FALSE,H4,B$3*$J4)</f>
        <v>150.47906230974641</v>
      </c>
      <c r="N4" s="28">
        <f t="shared" si="5"/>
        <v>570.60752844334638</v>
      </c>
      <c r="P4" s="17">
        <f>Constituents!G6</f>
        <v>44144</v>
      </c>
      <c r="Q4" s="36">
        <f t="shared" ref="Q4:S67" si="6">L4/$J4</f>
        <v>0.28258717009919171</v>
      </c>
      <c r="R4" s="36">
        <f t="shared" si="3"/>
        <v>0.14971240807530187</v>
      </c>
      <c r="S4" s="36">
        <f t="shared" si="3"/>
        <v>0.5677004218255064</v>
      </c>
      <c r="T4" s="29">
        <f t="shared" ref="T4:T67" si="7">SUM(Q4:S4)</f>
        <v>1</v>
      </c>
      <c r="AE4" s="36">
        <f>J4/J3 -1</f>
        <v>5.1218514451494279E-3</v>
      </c>
    </row>
    <row r="5" spans="1:31">
      <c r="A5" s="61" t="s">
        <v>66</v>
      </c>
      <c r="B5" s="61"/>
      <c r="C5" s="27">
        <v>1000</v>
      </c>
      <c r="F5" s="17">
        <f>Constituents!A7</f>
        <v>44145</v>
      </c>
      <c r="G5" s="28">
        <f>L4*(1+Constituents!H7)</f>
        <v>283.81287267420367</v>
      </c>
      <c r="H5" s="28">
        <f>M4*(1+Constituents!I7)</f>
        <v>150.66351410815145</v>
      </c>
      <c r="I5" s="28">
        <f>N4*(1+Constituents!J7)</f>
        <v>570.47713237437074</v>
      </c>
      <c r="J5" s="28">
        <f t="shared" si="4"/>
        <v>1004.9535191567259</v>
      </c>
      <c r="K5" t="b">
        <f t="shared" ref="K5:K68" si="8">MOD(DAY(F5)-1,$D$9)=0</f>
        <v>0</v>
      </c>
      <c r="L5" s="28">
        <f t="shared" ref="L5:N20" si="9">IF($K5=FALSE,G5,A$3*$J5)</f>
        <v>283.81287267420367</v>
      </c>
      <c r="M5" s="28">
        <f t="shared" si="5"/>
        <v>150.66351410815145</v>
      </c>
      <c r="N5" s="28">
        <f t="shared" si="5"/>
        <v>570.47713237437074</v>
      </c>
      <c r="P5" s="17">
        <f>Constituents!G7</f>
        <v>44145</v>
      </c>
      <c r="Q5" s="36">
        <f t="shared" si="6"/>
        <v>0.28241392986250352</v>
      </c>
      <c r="R5" s="36">
        <f t="shared" si="3"/>
        <v>0.1499208781661622</v>
      </c>
      <c r="S5" s="36">
        <f t="shared" si="3"/>
        <v>0.56766519197133425</v>
      </c>
      <c r="T5" s="29">
        <f t="shared" si="7"/>
        <v>1</v>
      </c>
      <c r="AE5" s="36">
        <f t="shared" ref="AE5:AE68" si="10">J5/J4 -1</f>
        <v>-1.6647467534325333E-4</v>
      </c>
    </row>
    <row r="6" spans="1:31">
      <c r="F6" s="17">
        <f>Constituents!A8</f>
        <v>44146</v>
      </c>
      <c r="G6" s="28">
        <f>L5*(1+Constituents!H8)</f>
        <v>286.30343025422297</v>
      </c>
      <c r="H6" s="28">
        <f>M5*(1+Constituents!I8)</f>
        <v>150.8606243633098</v>
      </c>
      <c r="I6" s="28">
        <f>N5*(1+Constituents!J8)</f>
        <v>573.24379679437675</v>
      </c>
      <c r="J6" s="28">
        <f t="shared" si="4"/>
        <v>1010.4078514119095</v>
      </c>
      <c r="K6" t="b">
        <f t="shared" si="8"/>
        <v>0</v>
      </c>
      <c r="L6" s="28">
        <f t="shared" si="9"/>
        <v>286.30343025422297</v>
      </c>
      <c r="M6" s="28">
        <f t="shared" si="5"/>
        <v>150.8606243633098</v>
      </c>
      <c r="N6" s="28">
        <f t="shared" si="5"/>
        <v>573.24379679437675</v>
      </c>
      <c r="P6" s="17">
        <f>Constituents!G8</f>
        <v>44146</v>
      </c>
      <c r="Q6" s="36">
        <f t="shared" si="6"/>
        <v>0.28335432058861409</v>
      </c>
      <c r="R6" s="36">
        <f t="shared" si="3"/>
        <v>0.1493066628020579</v>
      </c>
      <c r="S6" s="36">
        <f t="shared" si="3"/>
        <v>0.56733901660932795</v>
      </c>
      <c r="T6" s="29">
        <f t="shared" si="7"/>
        <v>1</v>
      </c>
      <c r="AE6" s="36">
        <f t="shared" si="10"/>
        <v>5.4274472910553762E-3</v>
      </c>
    </row>
    <row r="7" spans="1:31">
      <c r="A7" s="61" t="s">
        <v>65</v>
      </c>
      <c r="B7" s="61"/>
      <c r="C7" s="61"/>
      <c r="D7" s="61"/>
      <c r="F7" s="17">
        <f>Constituents!A9</f>
        <v>44147</v>
      </c>
      <c r="G7" s="28">
        <f>L6*(1+Constituents!H9)</f>
        <v>286.58015887422511</v>
      </c>
      <c r="H7" s="28">
        <f>M6*(1+Constituents!I9)</f>
        <v>150.93989041393158</v>
      </c>
      <c r="I7" s="28">
        <f>N6*(1+Constituents!J9)</f>
        <v>576.20889001499813</v>
      </c>
      <c r="J7" s="28">
        <f t="shared" si="4"/>
        <v>1013.7289393031548</v>
      </c>
      <c r="K7" t="b">
        <f t="shared" si="8"/>
        <v>0</v>
      </c>
      <c r="L7" s="28">
        <f t="shared" si="9"/>
        <v>286.58015887422511</v>
      </c>
      <c r="M7" s="28">
        <f t="shared" si="5"/>
        <v>150.93989041393158</v>
      </c>
      <c r="N7" s="28">
        <f t="shared" si="5"/>
        <v>576.20889001499813</v>
      </c>
      <c r="P7" s="17">
        <f>Constituents!G9</f>
        <v>44147</v>
      </c>
      <c r="Q7" s="36">
        <f t="shared" si="6"/>
        <v>0.28269900144236049</v>
      </c>
      <c r="R7" s="36">
        <f t="shared" si="3"/>
        <v>0.14889571024547138</v>
      </c>
      <c r="S7" s="36">
        <f t="shared" si="3"/>
        <v>0.56840528831216819</v>
      </c>
      <c r="T7" s="29">
        <f t="shared" si="7"/>
        <v>1</v>
      </c>
      <c r="AE7" s="36">
        <f t="shared" si="10"/>
        <v>3.2868785477115914E-3</v>
      </c>
    </row>
    <row r="8" spans="1:31">
      <c r="A8" s="10" t="s">
        <v>67</v>
      </c>
      <c r="B8" s="10"/>
      <c r="C8" s="34"/>
      <c r="D8" s="11" t="s">
        <v>68</v>
      </c>
      <c r="F8" s="17">
        <f>Constituents!A10</f>
        <v>44148</v>
      </c>
      <c r="G8" s="28">
        <f>L7*(1+Constituents!H10)</f>
        <v>287.74241907823415</v>
      </c>
      <c r="H8" s="28">
        <f>M7*(1+Constituents!I10)</f>
        <v>150.98133179020721</v>
      </c>
      <c r="I8" s="28">
        <f>N7*(1+Constituents!J10)</f>
        <v>578.20451680975668</v>
      </c>
      <c r="J8" s="28">
        <f t="shared" si="4"/>
        <v>1016.928267678198</v>
      </c>
      <c r="K8" t="b">
        <f t="shared" si="8"/>
        <v>0</v>
      </c>
      <c r="L8" s="28">
        <f t="shared" si="9"/>
        <v>287.74241907823415</v>
      </c>
      <c r="M8" s="28">
        <f t="shared" si="5"/>
        <v>150.98133179020721</v>
      </c>
      <c r="N8" s="28">
        <f t="shared" si="5"/>
        <v>578.20451680975668</v>
      </c>
      <c r="P8" s="17">
        <f>Constituents!G10</f>
        <v>44148</v>
      </c>
      <c r="Q8" s="36">
        <f t="shared" si="6"/>
        <v>0.2829525230281914</v>
      </c>
      <c r="R8" s="36">
        <f t="shared" si="3"/>
        <v>0.14846802531600439</v>
      </c>
      <c r="S8" s="36">
        <f t="shared" si="3"/>
        <v>0.56857945165580415</v>
      </c>
      <c r="T8" s="29">
        <f t="shared" si="7"/>
        <v>1</v>
      </c>
      <c r="AE8" s="36">
        <f t="shared" si="10"/>
        <v>3.1559998447341364E-3</v>
      </c>
    </row>
    <row r="9" spans="1:31">
      <c r="A9" s="32" t="s">
        <v>69</v>
      </c>
      <c r="B9" s="32"/>
      <c r="C9" s="33"/>
      <c r="D9" s="35">
        <v>30</v>
      </c>
      <c r="F9" s="17">
        <f>Constituents!A11</f>
        <v>44152</v>
      </c>
      <c r="G9" s="28">
        <f>L8*(1+Constituents!H11)</f>
        <v>293.00026285827494</v>
      </c>
      <c r="H9" s="28">
        <f>M8*(1+Constituents!I11)</f>
        <v>151.6767934320693</v>
      </c>
      <c r="I9" s="28">
        <f>N8*(1+Constituents!J11)</f>
        <v>584.327462657311</v>
      </c>
      <c r="J9" s="28">
        <f t="shared" si="4"/>
        <v>1029.0045189476552</v>
      </c>
      <c r="K9" t="b">
        <f t="shared" si="8"/>
        <v>0</v>
      </c>
      <c r="L9" s="28">
        <f t="shared" si="9"/>
        <v>293.00026285827494</v>
      </c>
      <c r="M9" s="28">
        <f t="shared" si="5"/>
        <v>151.6767934320693</v>
      </c>
      <c r="N9" s="28">
        <f t="shared" si="5"/>
        <v>584.327462657311</v>
      </c>
      <c r="P9" s="17">
        <f>Constituents!G11</f>
        <v>44152</v>
      </c>
      <c r="Q9" s="36">
        <f t="shared" si="6"/>
        <v>0.28474147339792166</v>
      </c>
      <c r="R9" s="36">
        <f t="shared" si="3"/>
        <v>0.14740148428812197</v>
      </c>
      <c r="S9" s="36">
        <f t="shared" si="3"/>
        <v>0.56785704231395639</v>
      </c>
      <c r="T9" s="29">
        <f t="shared" si="7"/>
        <v>1</v>
      </c>
      <c r="AE9" s="36">
        <f t="shared" si="10"/>
        <v>1.1875224293872E-2</v>
      </c>
    </row>
    <row r="10" spans="1:31">
      <c r="F10" s="17">
        <f>Constituents!A12</f>
        <v>44153</v>
      </c>
      <c r="G10" s="28">
        <f>L9*(1+Constituents!H12)</f>
        <v>294.54994313028698</v>
      </c>
      <c r="H10" s="28">
        <f>M9*(1+Constituents!I12)</f>
        <v>151.99054232445434</v>
      </c>
      <c r="I10" s="28">
        <f>N9*(1+Constituents!J12)</f>
        <v>587.30389466653889</v>
      </c>
      <c r="J10" s="28">
        <f t="shared" si="4"/>
        <v>1033.8443801212802</v>
      </c>
      <c r="K10" t="b">
        <f t="shared" si="8"/>
        <v>0</v>
      </c>
      <c r="L10" s="28">
        <f t="shared" si="9"/>
        <v>294.54994313028698</v>
      </c>
      <c r="M10" s="28">
        <f t="shared" si="5"/>
        <v>151.99054232445434</v>
      </c>
      <c r="N10" s="28">
        <f t="shared" si="5"/>
        <v>587.30389466653889</v>
      </c>
      <c r="P10" s="17">
        <f>Constituents!G12</f>
        <v>44153</v>
      </c>
      <c r="Q10" s="36">
        <f t="shared" si="6"/>
        <v>0.2849074278429925</v>
      </c>
      <c r="R10" s="36">
        <f t="shared" si="3"/>
        <v>0.14701491370163886</v>
      </c>
      <c r="S10" s="36">
        <f t="shared" si="3"/>
        <v>0.56807765845536862</v>
      </c>
      <c r="T10" s="29">
        <f t="shared" si="7"/>
        <v>1</v>
      </c>
      <c r="AE10" s="36">
        <f t="shared" si="10"/>
        <v>4.7034401545433813E-3</v>
      </c>
    </row>
    <row r="11" spans="1:31">
      <c r="F11" s="17">
        <f>Constituents!A13</f>
        <v>44154</v>
      </c>
      <c r="G11" s="28">
        <f>L10*(1+Constituents!H13)</f>
        <v>291.78265693026549</v>
      </c>
      <c r="H11" s="28">
        <f>M10*(1+Constituents!I13)</f>
        <v>151.64168128417032</v>
      </c>
      <c r="I11" s="28">
        <f>N10*(1+Constituents!J13)</f>
        <v>583.09720409349688</v>
      </c>
      <c r="J11" s="28">
        <f t="shared" si="4"/>
        <v>1026.5215423079326</v>
      </c>
      <c r="K11" t="b">
        <f t="shared" si="8"/>
        <v>0</v>
      </c>
      <c r="L11" s="28">
        <f t="shared" si="9"/>
        <v>291.78265693026549</v>
      </c>
      <c r="M11" s="28">
        <f t="shared" si="5"/>
        <v>151.64168128417032</v>
      </c>
      <c r="N11" s="28">
        <f t="shared" si="5"/>
        <v>583.09720409349688</v>
      </c>
      <c r="P11" s="17">
        <f>Constituents!G13</f>
        <v>44154</v>
      </c>
      <c r="Q11" s="36">
        <f t="shared" si="6"/>
        <v>0.28424406591044288</v>
      </c>
      <c r="R11" s="36">
        <f t="shared" si="3"/>
        <v>0.14772381780048541</v>
      </c>
      <c r="S11" s="36">
        <f t="shared" si="3"/>
        <v>0.5680321162890718</v>
      </c>
      <c r="T11" s="29">
        <f t="shared" si="7"/>
        <v>1</v>
      </c>
      <c r="AE11" s="36">
        <f t="shared" si="10"/>
        <v>-7.0831142037920403E-3</v>
      </c>
    </row>
    <row r="12" spans="1:31">
      <c r="A12" s="61" t="s">
        <v>70</v>
      </c>
      <c r="B12" s="61"/>
      <c r="C12" s="61"/>
      <c r="F12" s="17">
        <f>Constituents!A14</f>
        <v>44155</v>
      </c>
      <c r="G12" s="28">
        <f>L11*(1+Constituents!H14)</f>
        <v>293.99648589028266</v>
      </c>
      <c r="H12" s="28">
        <f>M11*(1+Constituents!I14)</f>
        <v>152.54917207665</v>
      </c>
      <c r="I12" s="28">
        <f>N11*(1+Constituents!J14)</f>
        <v>584.16305022251572</v>
      </c>
      <c r="J12" s="28">
        <f t="shared" si="4"/>
        <v>1030.7087081894483</v>
      </c>
      <c r="K12" t="b">
        <f t="shared" si="8"/>
        <v>0</v>
      </c>
      <c r="L12" s="28">
        <f t="shared" si="9"/>
        <v>293.99648589028266</v>
      </c>
      <c r="M12" s="28">
        <f t="shared" si="5"/>
        <v>152.54917207665</v>
      </c>
      <c r="N12" s="28">
        <f t="shared" si="5"/>
        <v>584.16305022251572</v>
      </c>
      <c r="P12" s="17">
        <f>Constituents!G14</f>
        <v>44155</v>
      </c>
      <c r="Q12" s="36">
        <f t="shared" si="6"/>
        <v>0.28523721935630036</v>
      </c>
      <c r="R12" s="36">
        <f t="shared" si="3"/>
        <v>0.14800415564996941</v>
      </c>
      <c r="S12" s="36">
        <f t="shared" si="3"/>
        <v>0.56675862499373031</v>
      </c>
      <c r="T12" s="29">
        <f t="shared" si="7"/>
        <v>1</v>
      </c>
      <c r="AE12" s="36">
        <f t="shared" si="10"/>
        <v>4.078984910634853E-3</v>
      </c>
    </row>
    <row r="13" spans="1:31">
      <c r="A13" t="s">
        <v>71</v>
      </c>
      <c r="C13" s="40">
        <f>COUNT(F3:F1209)/252</f>
        <v>4.7896825396825395</v>
      </c>
      <c r="F13" s="17">
        <f>Constituents!A15</f>
        <v>44158</v>
      </c>
      <c r="G13" s="28">
        <f>L12*(1+Constituents!H15)</f>
        <v>296.32100629830074</v>
      </c>
      <c r="H13" s="28">
        <f>M12*(1+Constituents!I15)</f>
        <v>152.9293778669898</v>
      </c>
      <c r="I13" s="28">
        <f>N12*(1+Constituents!J15)</f>
        <v>585.58606819264173</v>
      </c>
      <c r="J13" s="28">
        <f t="shared" si="4"/>
        <v>1034.8364523579323</v>
      </c>
      <c r="K13" t="b">
        <f t="shared" si="8"/>
        <v>0</v>
      </c>
      <c r="L13" s="28">
        <f t="shared" si="9"/>
        <v>296.32100629830074</v>
      </c>
      <c r="M13" s="28">
        <f t="shared" si="5"/>
        <v>152.9293778669898</v>
      </c>
      <c r="N13" s="28">
        <f t="shared" si="5"/>
        <v>585.58606819264173</v>
      </c>
      <c r="P13" s="17">
        <f>Constituents!G15</f>
        <v>44158</v>
      </c>
      <c r="Q13" s="36">
        <f t="shared" si="6"/>
        <v>0.28634573668439767</v>
      </c>
      <c r="R13" s="36">
        <f t="shared" si="3"/>
        <v>0.14778120496096916</v>
      </c>
      <c r="S13" s="36">
        <f t="shared" si="3"/>
        <v>0.56587305835463309</v>
      </c>
      <c r="T13" s="29">
        <f t="shared" si="7"/>
        <v>0.99999999999999989</v>
      </c>
      <c r="AE13" s="36">
        <f t="shared" si="10"/>
        <v>4.0047630680590807E-3</v>
      </c>
    </row>
    <row r="14" spans="1:31" ht="15" thickBot="1">
      <c r="A14" s="41" t="s">
        <v>72</v>
      </c>
      <c r="B14" s="41"/>
      <c r="C14" s="42">
        <f>(J1209/J3)^(1/C13) -1</f>
        <v>0.25306779617313513</v>
      </c>
      <c r="F14" s="17">
        <f>Constituents!A16</f>
        <v>44159</v>
      </c>
      <c r="G14" s="28">
        <f>L13*(1+Constituents!H16)</f>
        <v>298.97760105032143</v>
      </c>
      <c r="H14" s="28">
        <f>M13*(1+Constituents!I16)</f>
        <v>153.55024503155573</v>
      </c>
      <c r="I14" s="28">
        <f>N13*(1+Constituents!J16)</f>
        <v>593.76700417229085</v>
      </c>
      <c r="J14" s="28">
        <f t="shared" si="4"/>
        <v>1046.2948502541681</v>
      </c>
      <c r="K14" t="b">
        <f t="shared" si="8"/>
        <v>0</v>
      </c>
      <c r="L14" s="28">
        <f t="shared" si="9"/>
        <v>298.97760105032143</v>
      </c>
      <c r="M14" s="28">
        <f t="shared" si="5"/>
        <v>153.55024503155573</v>
      </c>
      <c r="N14" s="28">
        <f t="shared" si="5"/>
        <v>593.76700417229085</v>
      </c>
      <c r="P14" s="17">
        <f>Constituents!G16</f>
        <v>44159</v>
      </c>
      <c r="Q14" s="36">
        <f t="shared" si="6"/>
        <v>0.28574889858025504</v>
      </c>
      <c r="R14" s="36">
        <f t="shared" si="3"/>
        <v>0.14675618922740086</v>
      </c>
      <c r="S14" s="36">
        <f t="shared" si="3"/>
        <v>0.56749491219234405</v>
      </c>
      <c r="T14" s="29">
        <f t="shared" si="7"/>
        <v>1</v>
      </c>
      <c r="AE14" s="36">
        <f t="shared" si="10"/>
        <v>1.1072665511663304E-2</v>
      </c>
    </row>
    <row r="15" spans="1:31" ht="15" thickTop="1">
      <c r="A15" t="s">
        <v>73</v>
      </c>
      <c r="C15" s="50">
        <f>C14-C20</f>
        <v>5.6329807892295358E-2</v>
      </c>
      <c r="F15" s="17">
        <f>Constituents!A17</f>
        <v>44160</v>
      </c>
      <c r="G15" s="28">
        <f>L14*(1+Constituents!H17)</f>
        <v>294.21786878628444</v>
      </c>
      <c r="H15" s="28">
        <f>M14*(1+Constituents!I17)</f>
        <v>153.44777181021959</v>
      </c>
      <c r="I15" s="28">
        <f>N14*(1+Constituents!J17)</f>
        <v>585.92056245653589</v>
      </c>
      <c r="J15" s="28">
        <f t="shared" si="4"/>
        <v>1033.58620305304</v>
      </c>
      <c r="K15" t="b">
        <f t="shared" si="8"/>
        <v>0</v>
      </c>
      <c r="L15" s="28">
        <f t="shared" si="9"/>
        <v>294.21786878628444</v>
      </c>
      <c r="M15" s="28">
        <f t="shared" si="5"/>
        <v>153.44777181021959</v>
      </c>
      <c r="N15" s="28">
        <f t="shared" si="5"/>
        <v>585.92056245653589</v>
      </c>
      <c r="P15" s="17">
        <f>Constituents!G17</f>
        <v>44160</v>
      </c>
      <c r="Q15" s="36">
        <f t="shared" si="6"/>
        <v>0.28465731055350224</v>
      </c>
      <c r="R15" s="36">
        <f t="shared" si="3"/>
        <v>0.14846151327964774</v>
      </c>
      <c r="S15" s="36">
        <f t="shared" si="3"/>
        <v>0.56688117616684996</v>
      </c>
      <c r="T15" s="29">
        <f t="shared" si="7"/>
        <v>1</v>
      </c>
      <c r="AE15" s="36">
        <f t="shared" si="10"/>
        <v>-1.2146334465892528E-2</v>
      </c>
    </row>
    <row r="16" spans="1:31">
      <c r="F16" s="17">
        <f>Constituents!A18</f>
        <v>44161</v>
      </c>
      <c r="G16" s="28">
        <f>L15*(1+Constituents!H18)</f>
        <v>296.15496912629948</v>
      </c>
      <c r="H16" s="28">
        <f>M15*(1+Constituents!I18)</f>
        <v>153.93045082189553</v>
      </c>
      <c r="I16" s="28">
        <f>N15*(1+Constituents!J18)</f>
        <v>596.21051311700933</v>
      </c>
      <c r="J16" s="28">
        <f t="shared" si="4"/>
        <v>1046.2959330652043</v>
      </c>
      <c r="K16" t="b">
        <f t="shared" si="8"/>
        <v>0</v>
      </c>
      <c r="L16" s="28">
        <f t="shared" si="9"/>
        <v>296.15496912629948</v>
      </c>
      <c r="M16" s="28">
        <f t="shared" si="5"/>
        <v>153.93045082189553</v>
      </c>
      <c r="N16" s="28">
        <f t="shared" si="5"/>
        <v>596.21051311700933</v>
      </c>
      <c r="P16" s="17">
        <f>Constituents!G18</f>
        <v>44161</v>
      </c>
      <c r="Q16" s="36">
        <f t="shared" si="6"/>
        <v>0.28305086521620204</v>
      </c>
      <c r="R16" s="36">
        <f t="shared" si="3"/>
        <v>0.14711942000094033</v>
      </c>
      <c r="S16" s="36">
        <f t="shared" si="3"/>
        <v>0.56982971478285771</v>
      </c>
      <c r="T16" s="29">
        <f t="shared" si="7"/>
        <v>1</v>
      </c>
      <c r="AE16" s="36">
        <f t="shared" si="10"/>
        <v>1.2296729556394936E-2</v>
      </c>
    </row>
    <row r="17" spans="1:31">
      <c r="A17" s="61" t="s">
        <v>74</v>
      </c>
      <c r="B17" s="61"/>
      <c r="C17" s="61"/>
      <c r="F17" s="17">
        <f>Constituents!A19</f>
        <v>44162</v>
      </c>
      <c r="G17" s="28">
        <f>L16*(1+Constituents!H19)</f>
        <v>300.25055270233128</v>
      </c>
      <c r="H17" s="28">
        <f>M16*(1+Constituents!I19)</f>
        <v>154.14293206025428</v>
      </c>
      <c r="I17" s="28">
        <f>N16*(1+Constituents!J19)</f>
        <v>600.31515459259219</v>
      </c>
      <c r="J17" s="28">
        <f t="shared" si="4"/>
        <v>1054.7086393551776</v>
      </c>
      <c r="K17" t="b">
        <f t="shared" si="8"/>
        <v>0</v>
      </c>
      <c r="L17" s="28">
        <f t="shared" si="9"/>
        <v>300.25055270233128</v>
      </c>
      <c r="M17" s="28">
        <f t="shared" si="5"/>
        <v>154.14293206025428</v>
      </c>
      <c r="N17" s="28">
        <f t="shared" si="5"/>
        <v>600.31515459259219</v>
      </c>
      <c r="P17" s="17">
        <f>Constituents!G19</f>
        <v>44162</v>
      </c>
      <c r="Q17" s="36">
        <f t="shared" si="6"/>
        <v>0.28467629968964409</v>
      </c>
      <c r="R17" s="36">
        <f t="shared" si="3"/>
        <v>0.14614740631544784</v>
      </c>
      <c r="S17" s="36">
        <f t="shared" si="3"/>
        <v>0.56917629399490821</v>
      </c>
      <c r="T17" s="29">
        <f t="shared" si="7"/>
        <v>1</v>
      </c>
      <c r="AE17" s="36">
        <f t="shared" si="10"/>
        <v>8.0404654401433628E-3</v>
      </c>
    </row>
    <row r="18" spans="1:31">
      <c r="A18" t="s">
        <v>71</v>
      </c>
      <c r="C18" s="40">
        <f>COUNT(F3:F1209)/252</f>
        <v>4.7896825396825395</v>
      </c>
      <c r="F18" s="17">
        <f>Constituents!A20</f>
        <v>44166</v>
      </c>
      <c r="G18" s="28">
        <f>L17*(1+Constituents!H20)</f>
        <v>304.34613627836308</v>
      </c>
      <c r="H18" s="28">
        <f>M17*(1+Constituents!I20)</f>
        <v>154.70487712255198</v>
      </c>
      <c r="I18" s="28">
        <f>N17*(1+Constituents!J20)</f>
        <v>609.85107581072793</v>
      </c>
      <c r="J18" s="28">
        <f t="shared" si="4"/>
        <v>1068.902089211643</v>
      </c>
      <c r="K18" t="b">
        <f t="shared" si="8"/>
        <v>1</v>
      </c>
      <c r="L18" s="28">
        <f t="shared" si="9"/>
        <v>300.3510553859519</v>
      </c>
      <c r="M18" s="28">
        <f t="shared" si="5"/>
        <v>160.33531338174643</v>
      </c>
      <c r="N18" s="28">
        <f t="shared" si="5"/>
        <v>608.21465154185557</v>
      </c>
      <c r="P18" s="17">
        <f>Constituents!G20</f>
        <v>44166</v>
      </c>
      <c r="Q18" s="36">
        <f t="shared" si="6"/>
        <v>0.28099024075018181</v>
      </c>
      <c r="R18" s="36">
        <f t="shared" si="3"/>
        <v>0.15</v>
      </c>
      <c r="S18" s="36">
        <f t="shared" si="3"/>
        <v>0.56900875924981831</v>
      </c>
      <c r="T18" s="29">
        <f t="shared" si="7"/>
        <v>0.99999900000000008</v>
      </c>
      <c r="AE18" s="36">
        <f t="shared" si="10"/>
        <v>1.345722347087519E-2</v>
      </c>
    </row>
    <row r="19" spans="1:31">
      <c r="A19" t="s">
        <v>75</v>
      </c>
      <c r="C19">
        <f>_xlfn.STDEV.S(Constituents!K6:K1211) * SQRT(252)</f>
        <v>0.14651787387748338</v>
      </c>
      <c r="F19" s="17">
        <f>Constituents!A21</f>
        <v>44167</v>
      </c>
      <c r="G19" s="28">
        <f>L18*(1+Constituents!H21)</f>
        <v>301.71653572504061</v>
      </c>
      <c r="H19" s="28">
        <f>M18*(1+Constituents!I21)</f>
        <v>160.38451022192245</v>
      </c>
      <c r="I19" s="28">
        <f>N18*(1+Constituents!J21)</f>
        <v>611.91814043512329</v>
      </c>
      <c r="J19" s="28">
        <f t="shared" si="4"/>
        <v>1074.0191863820864</v>
      </c>
      <c r="K19" t="b">
        <f t="shared" si="8"/>
        <v>0</v>
      </c>
      <c r="L19" s="28">
        <f>IF($K19=FALSE,G19,A$3*$J19)</f>
        <v>301.71653572504061</v>
      </c>
      <c r="M19" s="28">
        <f t="shared" si="5"/>
        <v>160.38451022192245</v>
      </c>
      <c r="N19" s="28">
        <f t="shared" si="5"/>
        <v>611.91814043512329</v>
      </c>
      <c r="P19" s="17">
        <f>Constituents!G21</f>
        <v>44167</v>
      </c>
      <c r="Q19" s="36">
        <f t="shared" si="6"/>
        <v>0.28092285459200705</v>
      </c>
      <c r="R19" s="36">
        <f t="shared" si="6"/>
        <v>0.14933114068677825</v>
      </c>
      <c r="S19" s="36">
        <f t="shared" si="6"/>
        <v>0.56974600472121462</v>
      </c>
      <c r="T19" s="29">
        <f t="shared" si="7"/>
        <v>0.99999999999999989</v>
      </c>
      <c r="AE19" s="36">
        <f t="shared" si="10"/>
        <v>4.7872459246640631E-3</v>
      </c>
    </row>
    <row r="20" spans="1:31" ht="15" thickBot="1">
      <c r="A20" s="41" t="s">
        <v>72</v>
      </c>
      <c r="B20" s="41"/>
      <c r="C20" s="42">
        <f>(Constituents!E1211/Constituents!E5)^(1/C18) -1</f>
        <v>0.19673798828083977</v>
      </c>
      <c r="F20" s="17">
        <f>Constituents!A22</f>
        <v>44168</v>
      </c>
      <c r="G20" s="28">
        <f>L19*(1+Constituents!H22)</f>
        <v>301.49805887078645</v>
      </c>
      <c r="H20" s="28">
        <f>M19*(1+Constituents!I22)</f>
        <v>161.00798255837572</v>
      </c>
      <c r="I20" s="28">
        <f>N19*(1+Constituents!J22)</f>
        <v>614.75653955637586</v>
      </c>
      <c r="J20" s="28">
        <f t="shared" si="4"/>
        <v>1077.2625809855381</v>
      </c>
      <c r="K20" t="b">
        <f t="shared" si="8"/>
        <v>0</v>
      </c>
      <c r="L20" s="28">
        <f t="shared" si="9"/>
        <v>301.49805887078645</v>
      </c>
      <c r="M20" s="28">
        <f t="shared" si="9"/>
        <v>161.00798255837572</v>
      </c>
      <c r="N20" s="28">
        <f t="shared" si="9"/>
        <v>614.75653955637586</v>
      </c>
      <c r="P20" s="17">
        <f>Constituents!G22</f>
        <v>44168</v>
      </c>
      <c r="Q20" s="36">
        <f t="shared" si="6"/>
        <v>0.27987425182350595</v>
      </c>
      <c r="R20" s="36">
        <f t="shared" si="6"/>
        <v>0.14946029445400108</v>
      </c>
      <c r="S20" s="36">
        <f t="shared" si="6"/>
        <v>0.57066545372249289</v>
      </c>
      <c r="T20" s="29">
        <f t="shared" si="7"/>
        <v>0.99999999999999989</v>
      </c>
      <c r="AE20" s="36">
        <f t="shared" si="10"/>
        <v>3.0198665392349167E-3</v>
      </c>
    </row>
    <row r="21" spans="1:31" ht="15" thickTop="1">
      <c r="F21" s="17">
        <f>Constituents!A23</f>
        <v>44169</v>
      </c>
      <c r="G21" s="28">
        <f>L20*(1+Constituents!H23)</f>
        <v>303.57358898620123</v>
      </c>
      <c r="H21" s="28">
        <f>M20*(1+Constituents!I23)</f>
        <v>161.68924165948022</v>
      </c>
      <c r="I21" s="28">
        <f>N20*(1+Constituents!J23)</f>
        <v>621.8525373595071</v>
      </c>
      <c r="J21" s="28">
        <f t="shared" si="4"/>
        <v>1087.1153680051884</v>
      </c>
      <c r="K21" t="b">
        <f t="shared" si="8"/>
        <v>0</v>
      </c>
      <c r="L21" s="28">
        <f t="shared" ref="L21:N84" si="11">IF($K21=FALSE,G21,A$3*$J21)</f>
        <v>303.57358898620123</v>
      </c>
      <c r="M21" s="28">
        <f t="shared" si="11"/>
        <v>161.68924165948022</v>
      </c>
      <c r="N21" s="28">
        <f t="shared" si="11"/>
        <v>621.8525373595071</v>
      </c>
      <c r="P21" s="17">
        <f>Constituents!G23</f>
        <v>44169</v>
      </c>
      <c r="Q21" s="36">
        <f t="shared" si="6"/>
        <v>0.27924689312712614</v>
      </c>
      <c r="R21" s="36">
        <f t="shared" si="6"/>
        <v>0.14873236679210347</v>
      </c>
      <c r="S21" s="36">
        <f t="shared" si="6"/>
        <v>0.57202074008077053</v>
      </c>
      <c r="T21" s="29">
        <f t="shared" si="7"/>
        <v>1</v>
      </c>
      <c r="AE21" s="36">
        <f t="shared" si="10"/>
        <v>9.1461331652644695E-3</v>
      </c>
    </row>
    <row r="22" spans="1:31">
      <c r="A22" s="60" t="s">
        <v>76</v>
      </c>
      <c r="B22" s="60"/>
      <c r="C22" s="60"/>
      <c r="F22" s="17">
        <f>Constituents!A24</f>
        <v>44172</v>
      </c>
      <c r="G22" s="28">
        <f>L21*(1+Constituents!H24)</f>
        <v>306.41378809150575</v>
      </c>
      <c r="H22" s="28">
        <f>M21*(1+Constituents!I24)</f>
        <v>162.15309758114012</v>
      </c>
      <c r="I22" s="28">
        <f>N21*(1+Constituents!J24)</f>
        <v>628.829797350793</v>
      </c>
      <c r="J22" s="28">
        <f t="shared" si="4"/>
        <v>1097.396683023439</v>
      </c>
      <c r="K22" t="b">
        <f t="shared" si="8"/>
        <v>0</v>
      </c>
      <c r="L22" s="28">
        <f t="shared" si="11"/>
        <v>306.41378809150575</v>
      </c>
      <c r="M22" s="28">
        <f t="shared" si="11"/>
        <v>162.15309758114012</v>
      </c>
      <c r="N22" s="28">
        <f t="shared" si="11"/>
        <v>628.829797350793</v>
      </c>
      <c r="P22" s="17">
        <f>Constituents!G24</f>
        <v>44172</v>
      </c>
      <c r="Q22" s="36">
        <f t="shared" si="6"/>
        <v>0.27921880285559525</v>
      </c>
      <c r="R22" s="36">
        <f t="shared" si="6"/>
        <v>0.14776160716505166</v>
      </c>
      <c r="S22" s="36">
        <f t="shared" si="6"/>
        <v>0.57301958997935298</v>
      </c>
      <c r="T22" s="29">
        <f t="shared" si="7"/>
        <v>0.99999999999999989</v>
      </c>
      <c r="AE22" s="36">
        <f t="shared" si="10"/>
        <v>9.4574277218768543E-3</v>
      </c>
    </row>
    <row r="23" spans="1:31">
      <c r="A23" t="s">
        <v>77</v>
      </c>
      <c r="C23" s="26">
        <f>C14</f>
        <v>0.25306779617313513</v>
      </c>
      <c r="F23" s="17">
        <f>Constituents!A25</f>
        <v>44173</v>
      </c>
      <c r="G23" s="28">
        <f>L22*(1+Constituents!H25)</f>
        <v>305.81297674230672</v>
      </c>
      <c r="H23" s="28">
        <f>M22*(1+Constituents!I25)</f>
        <v>162.11311538721927</v>
      </c>
      <c r="I23" s="28">
        <f>N22*(1+Constituents!J25)</f>
        <v>624.48173176465127</v>
      </c>
      <c r="J23" s="28">
        <f t="shared" si="4"/>
        <v>1092.4078238941772</v>
      </c>
      <c r="K23" t="b">
        <f t="shared" si="8"/>
        <v>0</v>
      </c>
      <c r="L23" s="28">
        <f t="shared" si="11"/>
        <v>305.81297674230672</v>
      </c>
      <c r="M23" s="28">
        <f t="shared" si="11"/>
        <v>162.11311538721927</v>
      </c>
      <c r="N23" s="28">
        <f t="shared" si="11"/>
        <v>624.48173176465127</v>
      </c>
      <c r="P23" s="17">
        <f>Constituents!G25</f>
        <v>44173</v>
      </c>
      <c r="Q23" s="36">
        <f t="shared" si="6"/>
        <v>0.27994396419842116</v>
      </c>
      <c r="R23" s="36">
        <f t="shared" si="6"/>
        <v>0.14839981171987957</v>
      </c>
      <c r="S23" s="36">
        <f t="shared" si="6"/>
        <v>0.57165622408169925</v>
      </c>
      <c r="T23" s="29">
        <f t="shared" si="7"/>
        <v>1</v>
      </c>
      <c r="AE23" s="36">
        <f t="shared" si="10"/>
        <v>-4.546085482522999E-3</v>
      </c>
    </row>
    <row r="24" spans="1:31">
      <c r="A24" t="s">
        <v>78</v>
      </c>
      <c r="C24" s="50">
        <v>6.5500000000000003E-2</v>
      </c>
      <c r="F24" s="17">
        <f>Constituents!A26</f>
        <v>44174</v>
      </c>
      <c r="G24" s="28">
        <f>L23*(1+Constituents!H26)</f>
        <v>308.16160292553928</v>
      </c>
      <c r="H24" s="28">
        <f>M23*(1+Constituents!I26)</f>
        <v>162.3395770324741</v>
      </c>
      <c r="I24" s="28">
        <f>N23*(1+Constituents!J26)</f>
        <v>630.65044379908647</v>
      </c>
      <c r="J24" s="28">
        <f t="shared" si="4"/>
        <v>1101.1516237571</v>
      </c>
      <c r="K24" t="b">
        <f t="shared" si="8"/>
        <v>0</v>
      </c>
      <c r="L24" s="28">
        <f t="shared" si="11"/>
        <v>308.16160292553928</v>
      </c>
      <c r="M24" s="28">
        <f t="shared" si="11"/>
        <v>162.3395770324741</v>
      </c>
      <c r="N24" s="28">
        <f t="shared" si="11"/>
        <v>630.65044379908647</v>
      </c>
      <c r="P24" s="17">
        <f>Constituents!G26</f>
        <v>44174</v>
      </c>
      <c r="Q24" s="36">
        <f t="shared" si="6"/>
        <v>0.27985392408912779</v>
      </c>
      <c r="R24" s="36">
        <f t="shared" si="6"/>
        <v>0.14742708772346519</v>
      </c>
      <c r="S24" s="36">
        <f t="shared" si="6"/>
        <v>0.57271898818740696</v>
      </c>
      <c r="T24" s="29">
        <f t="shared" si="7"/>
        <v>1</v>
      </c>
      <c r="AE24" s="36">
        <f t="shared" si="10"/>
        <v>8.0041534596055897E-3</v>
      </c>
    </row>
    <row r="25" spans="1:31">
      <c r="A25" t="s">
        <v>75</v>
      </c>
      <c r="C25">
        <f>_xlfn.STDEV.S(AE4:AE1209) * SQRT(252)</f>
        <v>0.14214287690729957</v>
      </c>
      <c r="F25" s="17">
        <f>Constituents!A27</f>
        <v>44175</v>
      </c>
      <c r="G25" s="28">
        <f>L24*(1+Constituents!H27)</f>
        <v>305.70373831517963</v>
      </c>
      <c r="H25" s="28">
        <f>M24*(1+Constituents!I27)</f>
        <v>162.01722059398725</v>
      </c>
      <c r="I25" s="28">
        <f>N24*(1+Constituents!J27)</f>
        <v>634.74407121698846</v>
      </c>
      <c r="J25" s="28">
        <f t="shared" si="4"/>
        <v>1102.4650301261554</v>
      </c>
      <c r="K25" t="b">
        <f t="shared" si="8"/>
        <v>0</v>
      </c>
      <c r="L25" s="28">
        <f t="shared" si="11"/>
        <v>305.70373831517963</v>
      </c>
      <c r="M25" s="28">
        <f t="shared" si="11"/>
        <v>162.01722059398725</v>
      </c>
      <c r="N25" s="28">
        <f t="shared" si="11"/>
        <v>634.74407121698846</v>
      </c>
      <c r="P25" s="17">
        <f>Constituents!G27</f>
        <v>44175</v>
      </c>
      <c r="Q25" s="36">
        <f t="shared" si="6"/>
        <v>0.27729109764161669</v>
      </c>
      <c r="R25" s="36">
        <f t="shared" si="6"/>
        <v>0.1469590564477565</v>
      </c>
      <c r="S25" s="36">
        <f t="shared" si="6"/>
        <v>0.57574984591062672</v>
      </c>
      <c r="T25" s="29">
        <f t="shared" si="7"/>
        <v>0.99999999999999989</v>
      </c>
      <c r="AE25" s="36">
        <f t="shared" si="10"/>
        <v>1.1927570560847922E-3</v>
      </c>
    </row>
    <row r="26" spans="1:31" ht="15" thickBot="1">
      <c r="A26" s="41" t="s">
        <v>79</v>
      </c>
      <c r="B26" s="41"/>
      <c r="C26" s="51">
        <f>(C23-C24)/C25</f>
        <v>1.3195722519072133</v>
      </c>
      <c r="F26" s="17">
        <f>Constituents!A28</f>
        <v>44176</v>
      </c>
      <c r="G26" s="28">
        <f>L25*(1+Constituents!H28)</f>
        <v>305.97683438299742</v>
      </c>
      <c r="H26" s="28">
        <f>M25*(1+Constituents!I28)</f>
        <v>162.35316473118937</v>
      </c>
      <c r="I26" s="28">
        <f>N25*(1+Constituents!J28)</f>
        <v>635.30383518711596</v>
      </c>
      <c r="J26" s="28">
        <f t="shared" si="4"/>
        <v>1103.6338343013026</v>
      </c>
      <c r="K26" t="b">
        <f t="shared" si="8"/>
        <v>0</v>
      </c>
      <c r="L26" s="28">
        <f t="shared" si="11"/>
        <v>305.97683438299742</v>
      </c>
      <c r="M26" s="28">
        <f t="shared" si="11"/>
        <v>162.35316473118937</v>
      </c>
      <c r="N26" s="28">
        <f t="shared" si="11"/>
        <v>635.30383518711596</v>
      </c>
      <c r="P26" s="17">
        <f>Constituents!G28</f>
        <v>44176</v>
      </c>
      <c r="Q26" s="36">
        <f t="shared" si="6"/>
        <v>0.27724488401237507</v>
      </c>
      <c r="R26" s="36">
        <f t="shared" si="6"/>
        <v>0.14710781754346378</v>
      </c>
      <c r="S26" s="36">
        <f t="shared" si="6"/>
        <v>0.57564729844416129</v>
      </c>
      <c r="T26" s="29">
        <f t="shared" si="7"/>
        <v>1</v>
      </c>
      <c r="AE26" s="36">
        <f t="shared" si="10"/>
        <v>1.0601734687343267E-3</v>
      </c>
    </row>
    <row r="27" spans="1:31" ht="15" thickTop="1">
      <c r="F27" s="17">
        <f>Constituents!A29</f>
        <v>44179</v>
      </c>
      <c r="G27" s="28">
        <f>L26*(1+Constituents!H29)</f>
        <v>307.17845708139549</v>
      </c>
      <c r="H27" s="28">
        <f>M26*(1+Constituents!I29)</f>
        <v>162.47639110229699</v>
      </c>
      <c r="I27" s="28">
        <f>N26*(1+Constituents!J29)</f>
        <v>635.91448679089137</v>
      </c>
      <c r="J27" s="28">
        <f t="shared" si="4"/>
        <v>1105.5693349745839</v>
      </c>
      <c r="K27" t="b">
        <f t="shared" si="8"/>
        <v>0</v>
      </c>
      <c r="L27" s="28">
        <f t="shared" si="11"/>
        <v>307.17845708139549</v>
      </c>
      <c r="M27" s="28">
        <f t="shared" si="11"/>
        <v>162.47639110229699</v>
      </c>
      <c r="N27" s="28">
        <f t="shared" si="11"/>
        <v>635.91448679089137</v>
      </c>
      <c r="P27" s="17">
        <f>Constituents!G29</f>
        <v>44179</v>
      </c>
      <c r="Q27" s="36">
        <f t="shared" si="6"/>
        <v>0.27784639765578995</v>
      </c>
      <c r="R27" s="36">
        <f t="shared" si="6"/>
        <v>0.14696173814013411</v>
      </c>
      <c r="S27" s="36">
        <f t="shared" si="6"/>
        <v>0.57519186420407598</v>
      </c>
      <c r="T27" s="29">
        <f t="shared" si="7"/>
        <v>1</v>
      </c>
      <c r="AE27" s="36">
        <f t="shared" si="10"/>
        <v>1.7537525700328516E-3</v>
      </c>
    </row>
    <row r="28" spans="1:31">
      <c r="F28" s="17">
        <f>Constituents!A30</f>
        <v>44180</v>
      </c>
      <c r="G28" s="28">
        <f>L27*(1+Constituents!H30)</f>
        <v>307.01459944070484</v>
      </c>
      <c r="H28" s="28">
        <f>M27*(1+Constituents!I30)</f>
        <v>162.1099917783192</v>
      </c>
      <c r="I28" s="28">
        <f>N27*(1+Constituents!J30)</f>
        <v>638.31751393537809</v>
      </c>
      <c r="J28" s="28">
        <f t="shared" si="4"/>
        <v>1107.4421051544023</v>
      </c>
      <c r="K28" t="b">
        <f t="shared" si="8"/>
        <v>0</v>
      </c>
      <c r="L28" s="28">
        <f t="shared" si="11"/>
        <v>307.01459944070484</v>
      </c>
      <c r="M28" s="28">
        <f t="shared" si="11"/>
        <v>162.1099917783192</v>
      </c>
      <c r="N28" s="28">
        <f t="shared" si="11"/>
        <v>638.31751393537809</v>
      </c>
      <c r="P28" s="17">
        <f>Constituents!G30</f>
        <v>44180</v>
      </c>
      <c r="Q28" s="36">
        <f t="shared" si="6"/>
        <v>0.27722857746852608</v>
      </c>
      <c r="R28" s="36">
        <f t="shared" si="6"/>
        <v>0.14638236258473974</v>
      </c>
      <c r="S28" s="36">
        <f t="shared" si="6"/>
        <v>0.57638905994673406</v>
      </c>
      <c r="T28" s="29">
        <f t="shared" si="7"/>
        <v>0.99999999999999989</v>
      </c>
      <c r="AE28" s="36">
        <f t="shared" si="10"/>
        <v>1.6939418637742509E-3</v>
      </c>
    </row>
    <row r="29" spans="1:31">
      <c r="F29" s="17">
        <f>Constituents!A31</f>
        <v>44181</v>
      </c>
      <c r="G29" s="28">
        <f>L28*(1+Constituents!H31)</f>
        <v>309.80017933244579</v>
      </c>
      <c r="H29" s="28">
        <f>M28*(1+Constituents!I31)</f>
        <v>162.33395453645394</v>
      </c>
      <c r="I29" s="28">
        <f>N28*(1+Constituents!J31)</f>
        <v>641.46689304003473</v>
      </c>
      <c r="J29" s="28">
        <f t="shared" si="4"/>
        <v>1113.6010269089345</v>
      </c>
      <c r="K29" t="b">
        <f t="shared" si="8"/>
        <v>0</v>
      </c>
      <c r="L29" s="28">
        <f t="shared" si="11"/>
        <v>309.80017933244579</v>
      </c>
      <c r="M29" s="28">
        <f t="shared" si="11"/>
        <v>162.33395453645394</v>
      </c>
      <c r="N29" s="28">
        <f t="shared" si="11"/>
        <v>641.46689304003473</v>
      </c>
      <c r="P29" s="17">
        <f>Constituents!G31</f>
        <v>44181</v>
      </c>
      <c r="Q29" s="36">
        <f t="shared" si="6"/>
        <v>0.2781967435791346</v>
      </c>
      <c r="R29" s="36">
        <f t="shared" si="6"/>
        <v>0.14577389084046607</v>
      </c>
      <c r="S29" s="36">
        <f t="shared" si="6"/>
        <v>0.5760293655803993</v>
      </c>
      <c r="T29" s="29">
        <f t="shared" si="7"/>
        <v>1</v>
      </c>
      <c r="AE29" s="36">
        <f t="shared" si="10"/>
        <v>5.5613938876502012E-3</v>
      </c>
    </row>
    <row r="30" spans="1:31">
      <c r="F30" s="17">
        <f>Constituents!A32</f>
        <v>44182</v>
      </c>
      <c r="G30" s="28">
        <f>L29*(1+Constituents!H32)</f>
        <v>309.30860641037384</v>
      </c>
      <c r="H30" s="28">
        <f>M29*(1+Constituents!I32)</f>
        <v>162.3776850610549</v>
      </c>
      <c r="I30" s="28">
        <f>N29*(1+Constituents!J32)</f>
        <v>642.78997151488136</v>
      </c>
      <c r="J30" s="28">
        <f t="shared" si="4"/>
        <v>1114.4762629863101</v>
      </c>
      <c r="K30" t="b">
        <f t="shared" si="8"/>
        <v>0</v>
      </c>
      <c r="L30" s="28">
        <f t="shared" si="11"/>
        <v>309.30860641037384</v>
      </c>
      <c r="M30" s="28">
        <f t="shared" si="11"/>
        <v>162.3776850610549</v>
      </c>
      <c r="N30" s="28">
        <f t="shared" si="11"/>
        <v>642.78997151488136</v>
      </c>
      <c r="P30" s="17">
        <f>Constituents!G32</f>
        <v>44182</v>
      </c>
      <c r="Q30" s="36">
        <f t="shared" si="6"/>
        <v>0.27753718646421571</v>
      </c>
      <c r="R30" s="36">
        <f t="shared" si="6"/>
        <v>0.14569864828341303</v>
      </c>
      <c r="S30" s="36">
        <f t="shared" si="6"/>
        <v>0.57676416525237129</v>
      </c>
      <c r="T30" s="29">
        <f t="shared" si="7"/>
        <v>1</v>
      </c>
      <c r="AE30" s="36">
        <f t="shared" si="10"/>
        <v>7.8595121253166589E-4</v>
      </c>
    </row>
    <row r="31" spans="1:31">
      <c r="F31" s="17">
        <f>Constituents!A33</f>
        <v>44183</v>
      </c>
      <c r="G31" s="28">
        <f>L30*(1+Constituents!H33)</f>
        <v>309.90941775957288</v>
      </c>
      <c r="H31" s="28">
        <f>M30*(1+Constituents!I33)</f>
        <v>162.51449913087779</v>
      </c>
      <c r="I31" s="28">
        <f>N30*(1+Constituents!J33)</f>
        <v>650.55881691846901</v>
      </c>
      <c r="J31" s="28">
        <f t="shared" si="4"/>
        <v>1122.9827338089196</v>
      </c>
      <c r="K31" t="b">
        <f t="shared" si="8"/>
        <v>0</v>
      </c>
      <c r="L31" s="28">
        <f t="shared" si="11"/>
        <v>309.90941775957288</v>
      </c>
      <c r="M31" s="28">
        <f t="shared" si="11"/>
        <v>162.51449913087779</v>
      </c>
      <c r="N31" s="28">
        <f t="shared" si="11"/>
        <v>650.55881691846901</v>
      </c>
      <c r="P31" s="17">
        <f>Constituents!G33</f>
        <v>44183</v>
      </c>
      <c r="Q31" s="36">
        <f t="shared" si="6"/>
        <v>0.27596988665037242</v>
      </c>
      <c r="R31" s="36">
        <f t="shared" si="6"/>
        <v>0.14471682799579921</v>
      </c>
      <c r="S31" s="36">
        <f t="shared" si="6"/>
        <v>0.57931328535382842</v>
      </c>
      <c r="T31" s="29">
        <f t="shared" si="7"/>
        <v>1</v>
      </c>
      <c r="AE31" s="36">
        <f t="shared" si="10"/>
        <v>7.6327070437696154E-3</v>
      </c>
    </row>
    <row r="32" spans="1:31">
      <c r="F32" s="17">
        <f>Constituents!A34</f>
        <v>44186</v>
      </c>
      <c r="G32" s="28">
        <f>L31*(1+Constituents!H34)</f>
        <v>297.29237942639321</v>
      </c>
      <c r="H32" s="28">
        <f>M31*(1+Constituents!I34)</f>
        <v>160.67547439096367</v>
      </c>
      <c r="I32" s="28">
        <f>N31*(1+Constituents!J34)</f>
        <v>629.50829913276561</v>
      </c>
      <c r="J32" s="28">
        <f t="shared" si="4"/>
        <v>1087.4761529501225</v>
      </c>
      <c r="K32" t="b">
        <f t="shared" si="8"/>
        <v>0</v>
      </c>
      <c r="L32" s="28">
        <f t="shared" si="11"/>
        <v>297.29237942639321</v>
      </c>
      <c r="M32" s="28">
        <f t="shared" si="11"/>
        <v>160.67547439096367</v>
      </c>
      <c r="N32" s="28">
        <f t="shared" si="11"/>
        <v>629.50829913276561</v>
      </c>
      <c r="P32" s="17">
        <f>Constituents!G34</f>
        <v>44186</v>
      </c>
      <c r="Q32" s="36">
        <f t="shared" si="6"/>
        <v>0.27337829764808519</v>
      </c>
      <c r="R32" s="36">
        <f t="shared" si="6"/>
        <v>0.14775080258549184</v>
      </c>
      <c r="S32" s="36">
        <f t="shared" si="6"/>
        <v>0.57887089976642303</v>
      </c>
      <c r="T32" s="29">
        <f t="shared" si="7"/>
        <v>1</v>
      </c>
      <c r="AE32" s="36">
        <f t="shared" si="10"/>
        <v>-3.1618100430063079E-2</v>
      </c>
    </row>
    <row r="33" spans="6:31">
      <c r="F33" s="17">
        <f>Constituents!A35</f>
        <v>44187</v>
      </c>
      <c r="G33" s="28">
        <f>L32*(1+Constituents!H35)</f>
        <v>300.84262830802385</v>
      </c>
      <c r="H33" s="28">
        <f>M32*(1+Constituents!I35)</f>
        <v>161.22132504625026</v>
      </c>
      <c r="I33" s="28">
        <f>N32*(1+Constituents!J35)</f>
        <v>642.10016136987588</v>
      </c>
      <c r="J33" s="28">
        <f t="shared" si="4"/>
        <v>1104.1641147241498</v>
      </c>
      <c r="K33" t="b">
        <f t="shared" si="8"/>
        <v>0</v>
      </c>
      <c r="L33" s="28">
        <f t="shared" si="11"/>
        <v>300.84262830802385</v>
      </c>
      <c r="M33" s="28">
        <f t="shared" si="11"/>
        <v>161.22132504625026</v>
      </c>
      <c r="N33" s="28">
        <f t="shared" si="11"/>
        <v>642.10016136987588</v>
      </c>
      <c r="P33" s="17">
        <f>Constituents!G35</f>
        <v>44187</v>
      </c>
      <c r="Q33" s="36">
        <f t="shared" si="6"/>
        <v>0.27246187799101085</v>
      </c>
      <c r="R33" s="36">
        <f t="shared" si="6"/>
        <v>0.14601210354180702</v>
      </c>
      <c r="S33" s="36">
        <f t="shared" si="6"/>
        <v>0.58152601846718222</v>
      </c>
      <c r="T33" s="29">
        <f t="shared" si="7"/>
        <v>1</v>
      </c>
      <c r="AE33" s="36">
        <f t="shared" si="10"/>
        <v>1.5345588709008373E-2</v>
      </c>
    </row>
    <row r="34" spans="6:31">
      <c r="F34" s="17">
        <f>Constituents!A36</f>
        <v>44188</v>
      </c>
      <c r="G34" s="28">
        <f>L33*(1+Constituents!H36)</f>
        <v>306.08607281012451</v>
      </c>
      <c r="H34" s="28">
        <f>M33*(1+Constituents!I36)</f>
        <v>162.03627460827758</v>
      </c>
      <c r="I34" s="28">
        <f>N33*(1+Constituents!J36)</f>
        <v>651.93278302696376</v>
      </c>
      <c r="J34" s="28">
        <f t="shared" si="4"/>
        <v>1120.0551304453659</v>
      </c>
      <c r="K34" t="b">
        <f t="shared" si="8"/>
        <v>0</v>
      </c>
      <c r="L34" s="28">
        <f t="shared" si="11"/>
        <v>306.08607281012451</v>
      </c>
      <c r="M34" s="28">
        <f t="shared" si="11"/>
        <v>162.03627460827758</v>
      </c>
      <c r="N34" s="28">
        <f t="shared" si="11"/>
        <v>651.93278302696376</v>
      </c>
      <c r="P34" s="17">
        <f>Constituents!G36</f>
        <v>44188</v>
      </c>
      <c r="Q34" s="36">
        <f t="shared" si="6"/>
        <v>0.2732776847229082</v>
      </c>
      <c r="R34" s="36">
        <f t="shared" si="6"/>
        <v>0.14466812409836233</v>
      </c>
      <c r="S34" s="36">
        <f t="shared" si="6"/>
        <v>0.58205419117872947</v>
      </c>
      <c r="T34" s="29">
        <f t="shared" si="7"/>
        <v>1</v>
      </c>
      <c r="AE34" s="36">
        <f t="shared" si="10"/>
        <v>1.4391896557139905E-2</v>
      </c>
    </row>
    <row r="35" spans="6:31">
      <c r="F35" s="17">
        <f>Constituents!A37</f>
        <v>44189</v>
      </c>
      <c r="G35" s="28">
        <f>L34*(1+Constituents!H37)</f>
        <v>307.88850685772155</v>
      </c>
      <c r="H35" s="28">
        <f>M34*(1+Constituents!I37)</f>
        <v>162.63241536685527</v>
      </c>
      <c r="I35" s="28">
        <f>N34*(1+Constituents!J37)</f>
        <v>655.18959158043288</v>
      </c>
      <c r="J35" s="28">
        <f t="shared" si="4"/>
        <v>1125.7105138050097</v>
      </c>
      <c r="K35" t="b">
        <f t="shared" si="8"/>
        <v>0</v>
      </c>
      <c r="L35" s="28">
        <f t="shared" si="11"/>
        <v>307.88850685772155</v>
      </c>
      <c r="M35" s="28">
        <f t="shared" si="11"/>
        <v>162.63241536685527</v>
      </c>
      <c r="N35" s="28">
        <f t="shared" si="11"/>
        <v>655.18959158043288</v>
      </c>
      <c r="P35" s="17">
        <f>Constituents!G37</f>
        <v>44189</v>
      </c>
      <c r="Q35" s="36">
        <f t="shared" si="6"/>
        <v>0.27350593521333366</v>
      </c>
      <c r="R35" s="36">
        <f t="shared" si="6"/>
        <v>0.14447090381801808</v>
      </c>
      <c r="S35" s="36">
        <f t="shared" si="6"/>
        <v>0.58202316096864826</v>
      </c>
      <c r="T35" s="29">
        <f t="shared" si="7"/>
        <v>1</v>
      </c>
      <c r="AE35" s="36">
        <f t="shared" si="10"/>
        <v>5.0492008883482598E-3</v>
      </c>
    </row>
    <row r="36" spans="6:31">
      <c r="F36" s="17">
        <f>Constituents!A38</f>
        <v>44193</v>
      </c>
      <c r="G36" s="28">
        <f>L35*(1+Constituents!H38)</f>
        <v>310.45560989520834</v>
      </c>
      <c r="H36" s="28">
        <f>M35*(1+Constituents!I38)</f>
        <v>163.39004670556639</v>
      </c>
      <c r="I36" s="28">
        <f>N35*(1+Constituents!J38)</f>
        <v>658.61037139787868</v>
      </c>
      <c r="J36" s="28">
        <f t="shared" si="4"/>
        <v>1132.4560279986536</v>
      </c>
      <c r="K36" t="b">
        <f t="shared" si="8"/>
        <v>0</v>
      </c>
      <c r="L36" s="28">
        <f t="shared" si="11"/>
        <v>310.45560989520834</v>
      </c>
      <c r="M36" s="28">
        <f t="shared" si="11"/>
        <v>163.39004670556639</v>
      </c>
      <c r="N36" s="28">
        <f t="shared" si="11"/>
        <v>658.61037139787868</v>
      </c>
      <c r="P36" s="17">
        <f>Constituents!G38</f>
        <v>44193</v>
      </c>
      <c r="Q36" s="36">
        <f t="shared" si="6"/>
        <v>0.2741436331473856</v>
      </c>
      <c r="R36" s="36">
        <f t="shared" si="6"/>
        <v>0.14427937391469353</v>
      </c>
      <c r="S36" s="36">
        <f t="shared" si="6"/>
        <v>0.58157699293792076</v>
      </c>
      <c r="T36" s="29">
        <f t="shared" si="7"/>
        <v>0.99999999999999989</v>
      </c>
      <c r="AE36" s="36">
        <f t="shared" si="10"/>
        <v>5.9922281180828652E-3</v>
      </c>
    </row>
    <row r="37" spans="6:31">
      <c r="F37" s="17">
        <f>Constituents!A39</f>
        <v>44194</v>
      </c>
      <c r="G37" s="28">
        <f>L36*(1+Constituents!H39)</f>
        <v>311.32951731222511</v>
      </c>
      <c r="H37" s="28">
        <f>M36*(1+Constituents!I39)</f>
        <v>163.38661073577632</v>
      </c>
      <c r="I37" s="28">
        <f>N36*(1+Constituents!J39)</f>
        <v>661.98591776319302</v>
      </c>
      <c r="J37" s="28">
        <f t="shared" si="4"/>
        <v>1136.7020458111945</v>
      </c>
      <c r="K37" t="b">
        <f t="shared" si="8"/>
        <v>0</v>
      </c>
      <c r="L37" s="28">
        <f t="shared" si="11"/>
        <v>311.32951731222511</v>
      </c>
      <c r="M37" s="28">
        <f t="shared" si="11"/>
        <v>163.38661073577632</v>
      </c>
      <c r="N37" s="28">
        <f t="shared" si="11"/>
        <v>661.98591776319302</v>
      </c>
      <c r="P37" s="17">
        <f>Constituents!G39</f>
        <v>44194</v>
      </c>
      <c r="Q37" s="36">
        <f t="shared" si="6"/>
        <v>0.2738884111799485</v>
      </c>
      <c r="R37" s="36">
        <f t="shared" si="6"/>
        <v>0.143737412400958</v>
      </c>
      <c r="S37" s="36">
        <f t="shared" si="6"/>
        <v>0.5823741764190935</v>
      </c>
      <c r="T37" s="29">
        <f t="shared" si="7"/>
        <v>1</v>
      </c>
      <c r="AE37" s="36">
        <f t="shared" si="10"/>
        <v>3.7493886804988996E-3</v>
      </c>
    </row>
    <row r="38" spans="6:31">
      <c r="F38" s="17">
        <f>Constituents!A40</f>
        <v>44195</v>
      </c>
      <c r="G38" s="28">
        <f>L37*(1+Constituents!H40)</f>
        <v>312.25804394280544</v>
      </c>
      <c r="H38" s="28">
        <f>M37*(1+Constituents!I40)</f>
        <v>163.57980594624544</v>
      </c>
      <c r="I38" s="28">
        <f>N37*(1+Constituents!J40)</f>
        <v>661.49400397126271</v>
      </c>
      <c r="J38" s="28">
        <f t="shared" si="4"/>
        <v>1137.3318538603135</v>
      </c>
      <c r="K38" t="b">
        <f t="shared" si="8"/>
        <v>0</v>
      </c>
      <c r="L38" s="28">
        <f t="shared" si="11"/>
        <v>312.25804394280544</v>
      </c>
      <c r="M38" s="28">
        <f t="shared" si="11"/>
        <v>163.57980594624544</v>
      </c>
      <c r="N38" s="28">
        <f t="shared" si="11"/>
        <v>661.49400397126271</v>
      </c>
      <c r="P38" s="17">
        <f>Constituents!G40</f>
        <v>44195</v>
      </c>
      <c r="Q38" s="36">
        <f t="shared" si="6"/>
        <v>0.27455315076505088</v>
      </c>
      <c r="R38" s="36">
        <f t="shared" si="6"/>
        <v>0.14382768353055927</v>
      </c>
      <c r="S38" s="36">
        <f t="shared" si="6"/>
        <v>0.58161916570438998</v>
      </c>
      <c r="T38" s="29">
        <f t="shared" si="7"/>
        <v>1</v>
      </c>
      <c r="AE38" s="36">
        <f t="shared" si="10"/>
        <v>5.5406608217145603E-4</v>
      </c>
    </row>
    <row r="39" spans="6:31">
      <c r="F39" s="17">
        <f>Constituents!A41</f>
        <v>44196</v>
      </c>
      <c r="G39" s="28">
        <f>L38*(1+Constituents!H41)</f>
        <v>311.82109023429706</v>
      </c>
      <c r="H39" s="28">
        <f>M38*(1+Constituents!I41)</f>
        <v>163.74082798504386</v>
      </c>
      <c r="I39" s="28">
        <f>N38*(1+Constituents!J41)</f>
        <v>661.89545085893008</v>
      </c>
      <c r="J39" s="28">
        <f t="shared" si="4"/>
        <v>1137.4573690782709</v>
      </c>
      <c r="K39" t="b">
        <f t="shared" si="8"/>
        <v>1</v>
      </c>
      <c r="L39" s="28">
        <f t="shared" si="11"/>
        <v>319.61441998037174</v>
      </c>
      <c r="M39" s="28">
        <f t="shared" si="11"/>
        <v>170.61860536174063</v>
      </c>
      <c r="N39" s="28">
        <f t="shared" si="11"/>
        <v>647.22320627878958</v>
      </c>
      <c r="P39" s="17">
        <f>Constituents!G41</f>
        <v>44196</v>
      </c>
      <c r="Q39" s="36">
        <f t="shared" si="6"/>
        <v>0.28099024075018181</v>
      </c>
      <c r="R39" s="36">
        <f t="shared" si="6"/>
        <v>0.15</v>
      </c>
      <c r="S39" s="36">
        <f t="shared" si="6"/>
        <v>0.56900875924981831</v>
      </c>
      <c r="T39" s="29">
        <f t="shared" si="7"/>
        <v>0.99999900000000008</v>
      </c>
      <c r="AE39" s="36">
        <f t="shared" si="10"/>
        <v>1.103593621609722E-4</v>
      </c>
    </row>
    <row r="40" spans="6:31">
      <c r="F40" s="17">
        <f>Constituents!A42</f>
        <v>44197</v>
      </c>
      <c r="G40" s="28">
        <f>L39*(1+Constituents!H42)</f>
        <v>321.79780803068422</v>
      </c>
      <c r="H40" s="28">
        <f>M39*(1+Constituents!I42)</f>
        <v>170.98932857542658</v>
      </c>
      <c r="I40" s="28">
        <f>N39*(1+Constituents!J42)</f>
        <v>652.95108991157565</v>
      </c>
      <c r="J40" s="28">
        <f t="shared" si="4"/>
        <v>1145.7382265176866</v>
      </c>
      <c r="K40" t="b">
        <f t="shared" si="8"/>
        <v>1</v>
      </c>
      <c r="L40" s="28">
        <f t="shared" si="11"/>
        <v>321.9412601058911</v>
      </c>
      <c r="M40" s="28">
        <f t="shared" si="11"/>
        <v>171.86073397765298</v>
      </c>
      <c r="N40" s="28">
        <f t="shared" si="11"/>
        <v>651.93508669591608</v>
      </c>
      <c r="P40" s="17">
        <f>Constituents!G42</f>
        <v>44197</v>
      </c>
      <c r="Q40" s="36">
        <f t="shared" si="6"/>
        <v>0.28099024075018181</v>
      </c>
      <c r="R40" s="36">
        <f t="shared" si="6"/>
        <v>0.15</v>
      </c>
      <c r="S40" s="36">
        <f t="shared" si="6"/>
        <v>0.56900875924981831</v>
      </c>
      <c r="T40" s="29">
        <f t="shared" si="7"/>
        <v>0.99999900000000008</v>
      </c>
      <c r="AE40" s="36">
        <f t="shared" si="10"/>
        <v>7.2801475154413708E-3</v>
      </c>
    </row>
    <row r="41" spans="6:31">
      <c r="F41" s="17">
        <f>Constituents!A43</f>
        <v>44200</v>
      </c>
      <c r="G41" s="28">
        <f>L40*(1+Constituents!H43)</f>
        <v>326.59002917144244</v>
      </c>
      <c r="H41" s="28">
        <f>M40*(1+Constituents!I43)</f>
        <v>172.47297657656296</v>
      </c>
      <c r="I41" s="28">
        <f>N40*(1+Constituents!J43)</f>
        <v>660.16024761325593</v>
      </c>
      <c r="J41" s="28">
        <f t="shared" si="4"/>
        <v>1159.2232533612614</v>
      </c>
      <c r="K41" t="b">
        <f t="shared" si="8"/>
        <v>0</v>
      </c>
      <c r="L41" s="28">
        <f t="shared" si="11"/>
        <v>326.59002917144244</v>
      </c>
      <c r="M41" s="28">
        <f t="shared" si="11"/>
        <v>172.47297657656296</v>
      </c>
      <c r="N41" s="28">
        <f t="shared" si="11"/>
        <v>660.16024761325593</v>
      </c>
      <c r="P41" s="17">
        <f>Constituents!G43</f>
        <v>44200</v>
      </c>
      <c r="Q41" s="36">
        <f t="shared" si="6"/>
        <v>0.28173177877899558</v>
      </c>
      <c r="R41" s="36">
        <f t="shared" si="6"/>
        <v>0.14878322711044972</v>
      </c>
      <c r="S41" s="36">
        <f t="shared" si="6"/>
        <v>0.56948499411055464</v>
      </c>
      <c r="T41" s="29">
        <f t="shared" si="7"/>
        <v>1</v>
      </c>
      <c r="AE41" s="36">
        <f t="shared" si="10"/>
        <v>1.1769727614448833E-2</v>
      </c>
    </row>
    <row r="42" spans="6:31">
      <c r="F42" s="17">
        <f>Constituents!A44</f>
        <v>44201</v>
      </c>
      <c r="G42" s="28">
        <f>L41*(1+Constituents!H44)</f>
        <v>328.1582886152429</v>
      </c>
      <c r="H42" s="28">
        <f>M41*(1+Constituents!I44)</f>
        <v>172.69804892924802</v>
      </c>
      <c r="I42" s="28">
        <f>N41*(1+Constituents!J44)</f>
        <v>664.34459122086912</v>
      </c>
      <c r="J42" s="28">
        <f t="shared" si="4"/>
        <v>1165.20092876536</v>
      </c>
      <c r="K42" t="b">
        <f t="shared" si="8"/>
        <v>0</v>
      </c>
      <c r="L42" s="28">
        <f t="shared" si="11"/>
        <v>328.1582886152429</v>
      </c>
      <c r="M42" s="28">
        <f t="shared" si="11"/>
        <v>172.69804892924802</v>
      </c>
      <c r="N42" s="28">
        <f t="shared" si="11"/>
        <v>664.34459122086912</v>
      </c>
      <c r="P42" s="17">
        <f>Constituents!G44</f>
        <v>44201</v>
      </c>
      <c r="Q42" s="36">
        <f t="shared" si="6"/>
        <v>0.28163236100657546</v>
      </c>
      <c r="R42" s="36">
        <f t="shared" si="6"/>
        <v>0.14821310613976069</v>
      </c>
      <c r="S42" s="36">
        <f t="shared" si="6"/>
        <v>0.57015453285366391</v>
      </c>
      <c r="T42" s="29">
        <f t="shared" si="7"/>
        <v>1</v>
      </c>
      <c r="AE42" s="36">
        <f t="shared" si="10"/>
        <v>5.1566213727733956E-3</v>
      </c>
    </row>
    <row r="43" spans="6:31">
      <c r="F43" s="17">
        <f>Constituents!A45</f>
        <v>44202</v>
      </c>
      <c r="G43" s="28">
        <f>L42*(1+Constituents!H45)</f>
        <v>328.77439053959307</v>
      </c>
      <c r="H43" s="28">
        <f>M42*(1+Constituents!I45)</f>
        <v>172.58567632292923</v>
      </c>
      <c r="I43" s="28">
        <f>N42*(1+Constituents!J45)</f>
        <v>668.12043690372843</v>
      </c>
      <c r="J43" s="28">
        <f t="shared" si="4"/>
        <v>1169.4805037662509</v>
      </c>
      <c r="K43" t="b">
        <f t="shared" si="8"/>
        <v>0</v>
      </c>
      <c r="L43" s="28">
        <f t="shared" si="11"/>
        <v>328.77439053959307</v>
      </c>
      <c r="M43" s="28">
        <f t="shared" si="11"/>
        <v>172.58567632292923</v>
      </c>
      <c r="N43" s="28">
        <f t="shared" si="11"/>
        <v>668.12043690372843</v>
      </c>
      <c r="P43" s="17">
        <f>Constituents!G45</f>
        <v>44202</v>
      </c>
      <c r="Q43" s="36">
        <f t="shared" si="6"/>
        <v>0.28112857758705023</v>
      </c>
      <c r="R43" s="36">
        <f t="shared" si="6"/>
        <v>0.14757465025464389</v>
      </c>
      <c r="S43" s="36">
        <f t="shared" si="6"/>
        <v>0.57129677215830577</v>
      </c>
      <c r="T43" s="29">
        <f t="shared" si="7"/>
        <v>0.99999999999999989</v>
      </c>
      <c r="AE43" s="36">
        <f t="shared" si="10"/>
        <v>3.6728214810346493E-3</v>
      </c>
    </row>
    <row r="44" spans="6:31">
      <c r="F44" s="17">
        <f>Constituents!A46</f>
        <v>44203</v>
      </c>
      <c r="G44" s="28">
        <f>L43*(1+Constituents!H46)</f>
        <v>330.51067778094352</v>
      </c>
      <c r="H44" s="28">
        <f>M43*(1+Constituents!I46)</f>
        <v>172.93669759390463</v>
      </c>
      <c r="I44" s="28">
        <f>N43*(1+Constituents!J46)</f>
        <v>668.53997531293498</v>
      </c>
      <c r="J44" s="28">
        <f t="shared" si="4"/>
        <v>1171.9873506877832</v>
      </c>
      <c r="K44" t="b">
        <f t="shared" si="8"/>
        <v>0</v>
      </c>
      <c r="L44" s="28">
        <f t="shared" si="11"/>
        <v>330.51067778094352</v>
      </c>
      <c r="M44" s="28">
        <f t="shared" si="11"/>
        <v>172.93669759390463</v>
      </c>
      <c r="N44" s="28">
        <f t="shared" si="11"/>
        <v>668.53997531293498</v>
      </c>
      <c r="P44" s="17">
        <f>Constituents!G46</f>
        <v>44203</v>
      </c>
      <c r="Q44" s="36">
        <f t="shared" si="6"/>
        <v>0.28200874146549676</v>
      </c>
      <c r="R44" s="36">
        <f t="shared" si="6"/>
        <v>0.14755850179817756</v>
      </c>
      <c r="S44" s="36">
        <f t="shared" si="6"/>
        <v>0.57043275673632565</v>
      </c>
      <c r="T44" s="29">
        <f t="shared" si="7"/>
        <v>1</v>
      </c>
      <c r="AE44" s="36">
        <f t="shared" si="10"/>
        <v>2.1435559750326849E-3</v>
      </c>
    </row>
    <row r="45" spans="6:31">
      <c r="F45" s="17">
        <f>Constituents!A47</f>
        <v>44204</v>
      </c>
      <c r="G45" s="28">
        <f>L44*(1+Constituents!H47)</f>
        <v>334.48733565629465</v>
      </c>
      <c r="H45" s="28">
        <f>M44*(1+Constituents!I47)</f>
        <v>173.48662001376448</v>
      </c>
      <c r="I45" s="28">
        <f>N44*(1+Constituents!J47)</f>
        <v>684.5210765583704</v>
      </c>
      <c r="J45" s="28">
        <f t="shared" si="4"/>
        <v>1192.4950322284294</v>
      </c>
      <c r="K45" t="b">
        <f t="shared" si="8"/>
        <v>0</v>
      </c>
      <c r="L45" s="28">
        <f t="shared" si="11"/>
        <v>334.48733565629465</v>
      </c>
      <c r="M45" s="28">
        <f t="shared" si="11"/>
        <v>173.48662001376448</v>
      </c>
      <c r="N45" s="28">
        <f t="shared" si="11"/>
        <v>684.5210765583704</v>
      </c>
      <c r="P45" s="17">
        <f>Constituents!G47</f>
        <v>44204</v>
      </c>
      <c r="Q45" s="36">
        <f t="shared" si="6"/>
        <v>0.28049369315294692</v>
      </c>
      <c r="R45" s="36">
        <f t="shared" si="6"/>
        <v>0.1454820484153867</v>
      </c>
      <c r="S45" s="36">
        <f t="shared" si="6"/>
        <v>0.57402425843166649</v>
      </c>
      <c r="T45" s="29">
        <f t="shared" si="7"/>
        <v>1</v>
      </c>
      <c r="AE45" s="36">
        <f t="shared" si="10"/>
        <v>1.7498210649296908E-2</v>
      </c>
    </row>
    <row r="46" spans="6:31">
      <c r="F46" s="17">
        <f>Constituents!A48</f>
        <v>44207</v>
      </c>
      <c r="G46" s="28">
        <f>L45*(1+Constituents!H48)</f>
        <v>337.06376188539537</v>
      </c>
      <c r="H46" s="28">
        <f>M45*(1+Constituents!I48)</f>
        <v>173.43689472654336</v>
      </c>
      <c r="I46" s="28">
        <f>N45*(1+Constituents!J48)</f>
        <v>689.191201481907</v>
      </c>
      <c r="J46" s="28">
        <f t="shared" si="4"/>
        <v>1199.6918580938457</v>
      </c>
      <c r="K46" t="b">
        <f t="shared" si="8"/>
        <v>0</v>
      </c>
      <c r="L46" s="28">
        <f t="shared" si="11"/>
        <v>337.06376188539537</v>
      </c>
      <c r="M46" s="28">
        <f t="shared" si="11"/>
        <v>173.43689472654336</v>
      </c>
      <c r="N46" s="28">
        <f t="shared" si="11"/>
        <v>689.191201481907</v>
      </c>
      <c r="P46" s="17">
        <f>Constituents!G48</f>
        <v>44207</v>
      </c>
      <c r="Q46" s="36">
        <f t="shared" si="6"/>
        <v>0.28095861417359774</v>
      </c>
      <c r="R46" s="36">
        <f t="shared" si="6"/>
        <v>0.14456786845424793</v>
      </c>
      <c r="S46" s="36">
        <f t="shared" si="6"/>
        <v>0.57447351737215435</v>
      </c>
      <c r="T46" s="29">
        <f t="shared" si="7"/>
        <v>1</v>
      </c>
      <c r="AE46" s="36">
        <f t="shared" si="10"/>
        <v>6.0350992422730787E-3</v>
      </c>
    </row>
    <row r="47" spans="6:31">
      <c r="F47" s="17">
        <f>Constituents!A49</f>
        <v>44208</v>
      </c>
      <c r="G47" s="28">
        <f>L46*(1+Constituents!H49)</f>
        <v>338.46399353164571</v>
      </c>
      <c r="H47" s="28">
        <f>M46*(1+Constituents!I49)</f>
        <v>173.96195450279265</v>
      </c>
      <c r="I47" s="28">
        <f>N46*(1+Constituents!J49)</f>
        <v>690.01923781586743</v>
      </c>
      <c r="J47" s="28">
        <f t="shared" si="4"/>
        <v>1202.4451858503057</v>
      </c>
      <c r="K47" t="b">
        <f t="shared" si="8"/>
        <v>0</v>
      </c>
      <c r="L47" s="28">
        <f t="shared" si="11"/>
        <v>338.46399353164571</v>
      </c>
      <c r="M47" s="28">
        <f t="shared" si="11"/>
        <v>173.96195450279265</v>
      </c>
      <c r="N47" s="28">
        <f t="shared" si="11"/>
        <v>690.01923781586743</v>
      </c>
      <c r="P47" s="17">
        <f>Constituents!G49</f>
        <v>44208</v>
      </c>
      <c r="Q47" s="36">
        <f t="shared" si="6"/>
        <v>0.28147976931880003</v>
      </c>
      <c r="R47" s="36">
        <f t="shared" si="6"/>
        <v>0.14467350075486055</v>
      </c>
      <c r="S47" s="36">
        <f t="shared" si="6"/>
        <v>0.57384672992633945</v>
      </c>
      <c r="T47" s="29">
        <f t="shared" si="7"/>
        <v>1</v>
      </c>
      <c r="AE47" s="36">
        <f t="shared" si="10"/>
        <v>2.2950291259247191E-3</v>
      </c>
    </row>
    <row r="48" spans="6:31">
      <c r="F48" s="17">
        <f>Constituents!A50</f>
        <v>44209</v>
      </c>
      <c r="G48" s="28">
        <f>L47*(1+Constituents!H50)</f>
        <v>339.36014178524601</v>
      </c>
      <c r="H48" s="28">
        <f>M47*(1+Constituents!I50)</f>
        <v>173.89554507314867</v>
      </c>
      <c r="I48" s="28">
        <f>N47*(1+Constituents!J50)</f>
        <v>696.29575322728704</v>
      </c>
      <c r="J48" s="28">
        <f t="shared" si="4"/>
        <v>1209.5514400856819</v>
      </c>
      <c r="K48" t="b">
        <f t="shared" si="8"/>
        <v>0</v>
      </c>
      <c r="L48" s="28">
        <f t="shared" si="11"/>
        <v>339.36014178524601</v>
      </c>
      <c r="M48" s="28">
        <f t="shared" si="11"/>
        <v>173.89554507314867</v>
      </c>
      <c r="N48" s="28">
        <f t="shared" si="11"/>
        <v>696.29575322728704</v>
      </c>
      <c r="P48" s="17">
        <f>Constituents!G50</f>
        <v>44209</v>
      </c>
      <c r="Q48" s="36">
        <f t="shared" si="6"/>
        <v>0.28056693625300178</v>
      </c>
      <c r="R48" s="36">
        <f t="shared" si="6"/>
        <v>0.1437686230697475</v>
      </c>
      <c r="S48" s="36">
        <f t="shared" si="6"/>
        <v>0.57566444067725064</v>
      </c>
      <c r="T48" s="29">
        <f t="shared" si="7"/>
        <v>0.99999999999999989</v>
      </c>
      <c r="AE48" s="36">
        <f t="shared" si="10"/>
        <v>5.909836322685269E-3</v>
      </c>
    </row>
    <row r="49" spans="6:31">
      <c r="F49" s="17">
        <f>Constituents!A51</f>
        <v>44210</v>
      </c>
      <c r="G49" s="28">
        <f>L48*(1+Constituents!H51)</f>
        <v>340.14427150714624</v>
      </c>
      <c r="H49" s="28">
        <f>M48*(1+Constituents!I51)</f>
        <v>174.08266918032285</v>
      </c>
      <c r="I49" s="28">
        <f>N48*(1+Constituents!J51)</f>
        <v>699.61341880535497</v>
      </c>
      <c r="J49" s="28">
        <f t="shared" si="4"/>
        <v>1213.8403594928241</v>
      </c>
      <c r="K49" t="b">
        <f t="shared" si="8"/>
        <v>0</v>
      </c>
      <c r="L49" s="28">
        <f t="shared" si="11"/>
        <v>340.14427150714624</v>
      </c>
      <c r="M49" s="28">
        <f t="shared" si="11"/>
        <v>174.08266918032285</v>
      </c>
      <c r="N49" s="28">
        <f t="shared" si="11"/>
        <v>699.61341880535497</v>
      </c>
      <c r="P49" s="17">
        <f>Constituents!G51</f>
        <v>44210</v>
      </c>
      <c r="Q49" s="36">
        <f t="shared" si="6"/>
        <v>0.28022158667492969</v>
      </c>
      <c r="R49" s="36">
        <f t="shared" si="6"/>
        <v>0.14341479735692705</v>
      </c>
      <c r="S49" s="36">
        <f t="shared" si="6"/>
        <v>0.57636361596814323</v>
      </c>
      <c r="T49" s="29">
        <f t="shared" si="7"/>
        <v>1</v>
      </c>
      <c r="AE49" s="36">
        <f t="shared" si="10"/>
        <v>3.5458759875797163E-3</v>
      </c>
    </row>
    <row r="50" spans="6:31">
      <c r="F50" s="17">
        <f>Constituents!A52</f>
        <v>44211</v>
      </c>
      <c r="G50" s="28">
        <f>L49*(1+Constituents!H52)</f>
        <v>336.0555951000951</v>
      </c>
      <c r="H50" s="28">
        <f>M49*(1+Constituents!I52)</f>
        <v>173.47876865262427</v>
      </c>
      <c r="I50" s="28">
        <f>N49*(1+Constituents!J52)</f>
        <v>692.65239335786123</v>
      </c>
      <c r="J50" s="28">
        <f t="shared" si="4"/>
        <v>1202.1867571105806</v>
      </c>
      <c r="K50" t="b">
        <f t="shared" si="8"/>
        <v>0</v>
      </c>
      <c r="L50" s="28">
        <f t="shared" si="11"/>
        <v>336.0555951000951</v>
      </c>
      <c r="M50" s="28">
        <f t="shared" si="11"/>
        <v>173.47876865262427</v>
      </c>
      <c r="N50" s="28">
        <f t="shared" si="11"/>
        <v>692.65239335786123</v>
      </c>
      <c r="P50" s="17">
        <f>Constituents!G52</f>
        <v>44211</v>
      </c>
      <c r="Q50" s="36">
        <f t="shared" si="6"/>
        <v>0.27953692977603123</v>
      </c>
      <c r="R50" s="36">
        <f t="shared" si="6"/>
        <v>0.14430267812097283</v>
      </c>
      <c r="S50" s="36">
        <f t="shared" si="6"/>
        <v>0.57616039210299586</v>
      </c>
      <c r="T50" s="29">
        <f t="shared" si="7"/>
        <v>0.99999999999999989</v>
      </c>
      <c r="AE50" s="36">
        <f t="shared" si="10"/>
        <v>-9.6006054594466317E-3</v>
      </c>
    </row>
    <row r="51" spans="6:31">
      <c r="F51" s="17">
        <f>Constituents!A53</f>
        <v>44214</v>
      </c>
      <c r="G51" s="28">
        <f>L50*(1+Constituents!H53)</f>
        <v>329.33448319809321</v>
      </c>
      <c r="H51" s="28">
        <f>M50*(1+Constituents!I53)</f>
        <v>172.83430275903478</v>
      </c>
      <c r="I51" s="28">
        <f>N50*(1+Constituents!J53)</f>
        <v>681.08196565132141</v>
      </c>
      <c r="J51" s="28">
        <f t="shared" si="4"/>
        <v>1183.2507516084493</v>
      </c>
      <c r="K51" t="b">
        <f t="shared" si="8"/>
        <v>0</v>
      </c>
      <c r="L51" s="28">
        <f t="shared" si="11"/>
        <v>329.33448319809321</v>
      </c>
      <c r="M51" s="28">
        <f t="shared" si="11"/>
        <v>172.83430275903478</v>
      </c>
      <c r="N51" s="28">
        <f t="shared" si="11"/>
        <v>681.08196565132141</v>
      </c>
      <c r="P51" s="17">
        <f>Constituents!G53</f>
        <v>44214</v>
      </c>
      <c r="Q51" s="36">
        <f t="shared" si="6"/>
        <v>0.278330254808977</v>
      </c>
      <c r="R51" s="36">
        <f t="shared" si="6"/>
        <v>0.14606735091787845</v>
      </c>
      <c r="S51" s="36">
        <f t="shared" si="6"/>
        <v>0.57560239427314475</v>
      </c>
      <c r="T51" s="29">
        <f t="shared" si="7"/>
        <v>1.0000000000000002</v>
      </c>
      <c r="AE51" s="36">
        <f t="shared" si="10"/>
        <v>-1.5751301027174369E-2</v>
      </c>
    </row>
    <row r="52" spans="6:31">
      <c r="F52" s="17">
        <f>Constituents!A54</f>
        <v>44215</v>
      </c>
      <c r="G52" s="28">
        <f>L51*(1+Constituents!H54)</f>
        <v>334.09527079534456</v>
      </c>
      <c r="H52" s="28">
        <f>M51*(1+Constituents!I54)</f>
        <v>173.38831442948847</v>
      </c>
      <c r="I52" s="28">
        <f>N51*(1+Constituents!J54)</f>
        <v>687.44128469613725</v>
      </c>
      <c r="J52" s="28">
        <f t="shared" si="4"/>
        <v>1194.9248699209702</v>
      </c>
      <c r="K52" t="b">
        <f t="shared" si="8"/>
        <v>0</v>
      </c>
      <c r="L52" s="28">
        <f t="shared" si="11"/>
        <v>334.09527079534456</v>
      </c>
      <c r="M52" s="28">
        <f t="shared" si="11"/>
        <v>173.38831442948847</v>
      </c>
      <c r="N52" s="28">
        <f t="shared" si="11"/>
        <v>687.44128469613725</v>
      </c>
      <c r="P52" s="17">
        <f>Constituents!G54</f>
        <v>44215</v>
      </c>
      <c r="Q52" s="36">
        <f t="shared" si="6"/>
        <v>0.27959521071600169</v>
      </c>
      <c r="R52" s="36">
        <f t="shared" si="6"/>
        <v>0.14510394652758044</v>
      </c>
      <c r="S52" s="36">
        <f t="shared" si="6"/>
        <v>0.57530084275641791</v>
      </c>
      <c r="T52" s="29">
        <f t="shared" si="7"/>
        <v>1</v>
      </c>
      <c r="AE52" s="36">
        <f t="shared" si="10"/>
        <v>9.8661406271254304E-3</v>
      </c>
    </row>
    <row r="53" spans="6:31">
      <c r="F53" s="17">
        <f>Constituents!A55</f>
        <v>44216</v>
      </c>
      <c r="G53" s="28">
        <f>L52*(1+Constituents!H55)</f>
        <v>337.6798638097456</v>
      </c>
      <c r="H53" s="28">
        <f>M52*(1+Constituents!I55)</f>
        <v>173.8095072406542</v>
      </c>
      <c r="I53" s="28">
        <f>N52*(1+Constituents!J55)</f>
        <v>686.69605199557293</v>
      </c>
      <c r="J53" s="28">
        <f t="shared" si="4"/>
        <v>1198.1854230459726</v>
      </c>
      <c r="K53" t="b">
        <f t="shared" si="8"/>
        <v>0</v>
      </c>
      <c r="L53" s="28">
        <f t="shared" si="11"/>
        <v>337.6798638097456</v>
      </c>
      <c r="M53" s="28">
        <f t="shared" si="11"/>
        <v>173.8095072406542</v>
      </c>
      <c r="N53" s="28">
        <f t="shared" si="11"/>
        <v>686.69605199557293</v>
      </c>
      <c r="P53" s="17">
        <f>Constituents!G55</f>
        <v>44216</v>
      </c>
      <c r="Q53" s="36">
        <f t="shared" si="6"/>
        <v>0.28182604905283454</v>
      </c>
      <c r="R53" s="36">
        <f t="shared" si="6"/>
        <v>0.14506060906566828</v>
      </c>
      <c r="S53" s="36">
        <f t="shared" si="6"/>
        <v>0.57311334188149732</v>
      </c>
      <c r="T53" s="29">
        <f t="shared" si="7"/>
        <v>1</v>
      </c>
      <c r="AE53" s="36">
        <f t="shared" si="10"/>
        <v>2.728667891244152E-3</v>
      </c>
    </row>
    <row r="54" spans="6:31">
      <c r="F54" s="17">
        <f>Constituents!A56</f>
        <v>44217</v>
      </c>
      <c r="G54" s="28">
        <f>L53*(1+Constituents!H56)</f>
        <v>335.66353023914502</v>
      </c>
      <c r="H54" s="28">
        <f>M53*(1+Constituents!I56)</f>
        <v>173.58525273808792</v>
      </c>
      <c r="I54" s="28">
        <f>N53*(1+Constituents!J56)</f>
        <v>681.3855789737737</v>
      </c>
      <c r="J54" s="28">
        <f t="shared" si="4"/>
        <v>1190.6343619510067</v>
      </c>
      <c r="K54" t="b">
        <f t="shared" si="8"/>
        <v>0</v>
      </c>
      <c r="L54" s="28">
        <f t="shared" si="11"/>
        <v>335.66353023914502</v>
      </c>
      <c r="M54" s="28">
        <f t="shared" si="11"/>
        <v>173.58525273808792</v>
      </c>
      <c r="N54" s="28">
        <f t="shared" si="11"/>
        <v>681.3855789737737</v>
      </c>
      <c r="P54" s="17">
        <f>Constituents!G56</f>
        <v>44217</v>
      </c>
      <c r="Q54" s="36">
        <f t="shared" si="6"/>
        <v>0.28191990838322306</v>
      </c>
      <c r="R54" s="36">
        <f t="shared" si="6"/>
        <v>0.14579224175392208</v>
      </c>
      <c r="S54" s="36">
        <f t="shared" si="6"/>
        <v>0.57228784986285486</v>
      </c>
      <c r="T54" s="29">
        <f t="shared" si="7"/>
        <v>1</v>
      </c>
      <c r="AE54" s="36">
        <f t="shared" si="10"/>
        <v>-6.3020805876355945E-3</v>
      </c>
    </row>
    <row r="55" spans="6:31">
      <c r="F55" s="17">
        <f>Constituents!A57</f>
        <v>44218</v>
      </c>
      <c r="G55" s="28">
        <f>L54*(1+Constituents!H57)</f>
        <v>331.63086309794386</v>
      </c>
      <c r="H55" s="28">
        <f>M54*(1+Constituents!I57)</f>
        <v>173.10779183875096</v>
      </c>
      <c r="I55" s="28">
        <f>N54*(1+Constituents!J57)</f>
        <v>675.42923761148529</v>
      </c>
      <c r="J55" s="28">
        <f t="shared" si="4"/>
        <v>1180.1678925481801</v>
      </c>
      <c r="K55" t="b">
        <f t="shared" si="8"/>
        <v>0</v>
      </c>
      <c r="L55" s="28">
        <f t="shared" si="11"/>
        <v>331.63086309794386</v>
      </c>
      <c r="M55" s="28">
        <f t="shared" si="11"/>
        <v>173.10779183875096</v>
      </c>
      <c r="N55" s="28">
        <f t="shared" si="11"/>
        <v>675.42923761148529</v>
      </c>
      <c r="P55" s="17">
        <f>Constituents!G57</f>
        <v>44218</v>
      </c>
      <c r="Q55" s="36">
        <f t="shared" si="6"/>
        <v>0.28100312268443201</v>
      </c>
      <c r="R55" s="36">
        <f t="shared" si="6"/>
        <v>0.14668064851771406</v>
      </c>
      <c r="S55" s="36">
        <f t="shared" si="6"/>
        <v>0.57231622879785393</v>
      </c>
      <c r="T55" s="29">
        <f t="shared" si="7"/>
        <v>1</v>
      </c>
      <c r="AE55" s="36">
        <f t="shared" si="10"/>
        <v>-8.7906663349408554E-3</v>
      </c>
    </row>
    <row r="56" spans="6:31">
      <c r="F56" s="17">
        <f>Constituents!A58</f>
        <v>44221</v>
      </c>
      <c r="G56" s="28">
        <f>L55*(1+Constituents!H58)</f>
        <v>329.27847393224317</v>
      </c>
      <c r="H56" s="28">
        <f>M55*(1+Constituents!I58)</f>
        <v>172.65666571323831</v>
      </c>
      <c r="I56" s="28">
        <f>N55*(1+Constituents!J58)</f>
        <v>675.38507567367401</v>
      </c>
      <c r="J56" s="28">
        <f t="shared" si="4"/>
        <v>1177.3202153191555</v>
      </c>
      <c r="K56" t="b">
        <f t="shared" si="8"/>
        <v>0</v>
      </c>
      <c r="L56" s="28">
        <f t="shared" si="11"/>
        <v>329.27847393224317</v>
      </c>
      <c r="M56" s="28">
        <f t="shared" si="11"/>
        <v>172.65666571323831</v>
      </c>
      <c r="N56" s="28">
        <f t="shared" si="11"/>
        <v>675.38507567367401</v>
      </c>
      <c r="P56" s="17">
        <f>Constituents!G58</f>
        <v>44221</v>
      </c>
      <c r="Q56" s="36">
        <f t="shared" si="6"/>
        <v>0.2796847192868257</v>
      </c>
      <c r="R56" s="36">
        <f t="shared" si="6"/>
        <v>0.14665225608687391</v>
      </c>
      <c r="S56" s="36">
        <f t="shared" si="6"/>
        <v>0.57366302462630037</v>
      </c>
      <c r="T56" s="29">
        <f t="shared" si="7"/>
        <v>1</v>
      </c>
      <c r="AE56" s="36">
        <f t="shared" si="10"/>
        <v>-2.4129424694616652E-3</v>
      </c>
    </row>
    <row r="57" spans="6:31">
      <c r="F57" s="17">
        <f>Constituents!A59</f>
        <v>44223</v>
      </c>
      <c r="G57" s="28">
        <f>L56*(1+Constituents!H59)</f>
        <v>323.84557514479161</v>
      </c>
      <c r="H57" s="28">
        <f>M56*(1+Constituents!I59)</f>
        <v>172.18067694411513</v>
      </c>
      <c r="I57" s="28">
        <f>N56*(1+Constituents!J59)</f>
        <v>664.72548793449073</v>
      </c>
      <c r="J57" s="28">
        <f t="shared" si="4"/>
        <v>1160.7517400233974</v>
      </c>
      <c r="K57" t="b">
        <f t="shared" si="8"/>
        <v>0</v>
      </c>
      <c r="L57" s="28">
        <f t="shared" si="11"/>
        <v>323.84557514479161</v>
      </c>
      <c r="M57" s="28">
        <f t="shared" si="11"/>
        <v>172.18067694411513</v>
      </c>
      <c r="N57" s="28">
        <f t="shared" si="11"/>
        <v>664.72548793449073</v>
      </c>
      <c r="P57" s="17">
        <f>Constituents!G59</f>
        <v>44223</v>
      </c>
      <c r="Q57" s="36">
        <f t="shared" si="6"/>
        <v>0.27899641583846674</v>
      </c>
      <c r="R57" s="36">
        <f t="shared" si="6"/>
        <v>0.1483354889828935</v>
      </c>
      <c r="S57" s="36">
        <f t="shared" si="6"/>
        <v>0.57266809517863981</v>
      </c>
      <c r="T57" s="29">
        <f t="shared" si="7"/>
        <v>1</v>
      </c>
      <c r="AE57" s="36">
        <f t="shared" si="10"/>
        <v>-1.4073040690350092E-2</v>
      </c>
    </row>
    <row r="58" spans="6:31">
      <c r="F58" s="17">
        <f>Constituents!A60</f>
        <v>44224</v>
      </c>
      <c r="G58" s="28">
        <f>L57*(1+Constituents!H60)</f>
        <v>321.82924157419103</v>
      </c>
      <c r="H58" s="28">
        <f>M57*(1+Constituents!I60)</f>
        <v>172.24594138359285</v>
      </c>
      <c r="I58" s="28">
        <f>N57*(1+Constituents!J60)</f>
        <v>661.66175349883736</v>
      </c>
      <c r="J58" s="28">
        <f t="shared" si="4"/>
        <v>1155.7369364566212</v>
      </c>
      <c r="K58" t="b">
        <f t="shared" si="8"/>
        <v>0</v>
      </c>
      <c r="L58" s="28">
        <f t="shared" si="11"/>
        <v>321.82924157419103</v>
      </c>
      <c r="M58" s="28">
        <f t="shared" si="11"/>
        <v>172.24594138359285</v>
      </c>
      <c r="N58" s="28">
        <f t="shared" si="11"/>
        <v>661.66175349883736</v>
      </c>
      <c r="P58" s="17">
        <f>Constituents!G60</f>
        <v>44224</v>
      </c>
      <c r="Q58" s="36">
        <f t="shared" si="6"/>
        <v>0.27846236580522266</v>
      </c>
      <c r="R58" s="36">
        <f t="shared" si="6"/>
        <v>0.14903559447678674</v>
      </c>
      <c r="S58" s="36">
        <f t="shared" si="6"/>
        <v>0.57250203971799063</v>
      </c>
      <c r="T58" s="29">
        <f t="shared" si="7"/>
        <v>1</v>
      </c>
      <c r="AE58" s="36">
        <f t="shared" si="10"/>
        <v>-4.3203067407636686E-3</v>
      </c>
    </row>
    <row r="59" spans="6:31">
      <c r="F59" s="17">
        <f>Constituents!A61</f>
        <v>44225</v>
      </c>
      <c r="G59" s="28">
        <f>L58*(1+Constituents!H61)</f>
        <v>319.42084314264036</v>
      </c>
      <c r="H59" s="28">
        <f>M58*(1+Constituents!I61)</f>
        <v>172.01269052972012</v>
      </c>
      <c r="I59" s="28">
        <f>N58*(1+Constituents!J61)</f>
        <v>655.8875801300203</v>
      </c>
      <c r="J59" s="28">
        <f t="shared" si="4"/>
        <v>1147.3211138023808</v>
      </c>
      <c r="K59" t="b">
        <f t="shared" si="8"/>
        <v>0</v>
      </c>
      <c r="L59" s="28">
        <f t="shared" si="11"/>
        <v>319.42084314264036</v>
      </c>
      <c r="M59" s="28">
        <f t="shared" si="11"/>
        <v>172.01269052972012</v>
      </c>
      <c r="N59" s="28">
        <f t="shared" si="11"/>
        <v>655.8875801300203</v>
      </c>
      <c r="P59" s="17">
        <f>Constituents!G61</f>
        <v>44225</v>
      </c>
      <c r="Q59" s="36">
        <f t="shared" si="6"/>
        <v>0.27840579180490765</v>
      </c>
      <c r="R59" s="36">
        <f t="shared" si="6"/>
        <v>0.14992549902585361</v>
      </c>
      <c r="S59" s="36">
        <f t="shared" si="6"/>
        <v>0.57166870916923873</v>
      </c>
      <c r="T59" s="29">
        <f t="shared" si="7"/>
        <v>1</v>
      </c>
      <c r="AE59" s="36">
        <f t="shared" si="10"/>
        <v>-7.2817804716378554E-3</v>
      </c>
    </row>
    <row r="60" spans="6:31">
      <c r="F60" s="17">
        <f>Constituents!A62</f>
        <v>44228</v>
      </c>
      <c r="G60" s="28">
        <f>L59*(1+Constituents!H62)</f>
        <v>331.91090942719393</v>
      </c>
      <c r="H60" s="28">
        <f>M59*(1+Constituents!I62)</f>
        <v>172.40345931646763</v>
      </c>
      <c r="I60" s="28">
        <f>N59*(1+Constituents!J62)</f>
        <v>667.97691060584179</v>
      </c>
      <c r="J60" s="28">
        <f t="shared" si="4"/>
        <v>1172.2912793495034</v>
      </c>
      <c r="K60" t="b">
        <f t="shared" si="8"/>
        <v>1</v>
      </c>
      <c r="L60" s="28">
        <f t="shared" si="11"/>
        <v>329.40240881375559</v>
      </c>
      <c r="M60" s="28">
        <f t="shared" si="11"/>
        <v>175.84369190242549</v>
      </c>
      <c r="N60" s="28">
        <f t="shared" si="11"/>
        <v>667.04400634204308</v>
      </c>
      <c r="P60" s="17">
        <f>Constituents!G62</f>
        <v>44228</v>
      </c>
      <c r="Q60" s="36">
        <f t="shared" si="6"/>
        <v>0.28099024075018181</v>
      </c>
      <c r="R60" s="36">
        <f t="shared" si="6"/>
        <v>0.15</v>
      </c>
      <c r="S60" s="36">
        <f t="shared" si="6"/>
        <v>0.56900875924981831</v>
      </c>
      <c r="T60" s="29">
        <f t="shared" si="7"/>
        <v>0.99999900000000008</v>
      </c>
      <c r="AE60" s="36">
        <f t="shared" si="10"/>
        <v>2.1763885669608296E-2</v>
      </c>
    </row>
    <row r="61" spans="6:31">
      <c r="F61" s="17">
        <f>Constituents!A63</f>
        <v>44229</v>
      </c>
      <c r="G61" s="28">
        <f>L60*(1+Constituents!H63)</f>
        <v>338.24057671814091</v>
      </c>
      <c r="H61" s="28">
        <f>M60*(1+Constituents!I63)</f>
        <v>176.55090118244186</v>
      </c>
      <c r="I61" s="28">
        <f>N60*(1+Constituents!J63)</f>
        <v>676.72952610687071</v>
      </c>
      <c r="J61" s="28">
        <f t="shared" si="4"/>
        <v>1191.5210040074535</v>
      </c>
      <c r="K61" t="b">
        <f t="shared" si="8"/>
        <v>0</v>
      </c>
      <c r="L61" s="28">
        <f t="shared" si="11"/>
        <v>338.24057671814091</v>
      </c>
      <c r="M61" s="28">
        <f t="shared" si="11"/>
        <v>176.55090118244186</v>
      </c>
      <c r="N61" s="28">
        <f t="shared" si="11"/>
        <v>676.72952610687071</v>
      </c>
      <c r="P61" s="17">
        <f>Constituents!G63</f>
        <v>44229</v>
      </c>
      <c r="Q61" s="36">
        <f t="shared" si="6"/>
        <v>0.28387294523599105</v>
      </c>
      <c r="R61" s="36">
        <f t="shared" si="6"/>
        <v>0.1481727141935783</v>
      </c>
      <c r="S61" s="36">
        <f t="shared" si="6"/>
        <v>0.5679543405704307</v>
      </c>
      <c r="T61" s="29">
        <f t="shared" si="7"/>
        <v>1</v>
      </c>
      <c r="AE61" s="36">
        <f t="shared" si="10"/>
        <v>1.6403538093894721E-2</v>
      </c>
    </row>
    <row r="62" spans="6:31">
      <c r="F62" s="17">
        <f>Constituents!A64</f>
        <v>44230</v>
      </c>
      <c r="G62" s="28">
        <f>L61*(1+Constituents!H64)</f>
        <v>341.79807826456016</v>
      </c>
      <c r="H62" s="28">
        <f>M61*(1+Constituents!I64)</f>
        <v>177.48717352956427</v>
      </c>
      <c r="I62" s="28">
        <f>N61*(1+Constituents!J64)</f>
        <v>688.35545734421942</v>
      </c>
      <c r="J62" s="28">
        <f t="shared" si="4"/>
        <v>1207.6407091383439</v>
      </c>
      <c r="K62" t="b">
        <f t="shared" si="8"/>
        <v>0</v>
      </c>
      <c r="L62" s="28">
        <f t="shared" si="11"/>
        <v>341.79807826456016</v>
      </c>
      <c r="M62" s="28">
        <f t="shared" si="11"/>
        <v>177.48717352956427</v>
      </c>
      <c r="N62" s="28">
        <f t="shared" si="11"/>
        <v>688.35545734421942</v>
      </c>
      <c r="P62" s="17">
        <f>Constituents!G64</f>
        <v>44230</v>
      </c>
      <c r="Q62" s="36">
        <f t="shared" si="6"/>
        <v>0.28302960945100497</v>
      </c>
      <c r="R62" s="36">
        <f t="shared" si="6"/>
        <v>0.14697018093750916</v>
      </c>
      <c r="S62" s="36">
        <f t="shared" si="6"/>
        <v>0.57000020961148579</v>
      </c>
      <c r="T62" s="29">
        <f t="shared" si="7"/>
        <v>0.99999999999999989</v>
      </c>
      <c r="AE62" s="36">
        <f t="shared" si="10"/>
        <v>1.3528678954609186E-2</v>
      </c>
    </row>
    <row r="63" spans="6:31">
      <c r="F63" s="17">
        <f>Constituents!A65</f>
        <v>44231</v>
      </c>
      <c r="G63" s="28">
        <f>L62*(1+Constituents!H65)</f>
        <v>345.57792365763061</v>
      </c>
      <c r="H63" s="28">
        <f>M62*(1+Constituents!I65)</f>
        <v>178.42177753679516</v>
      </c>
      <c r="I63" s="28">
        <f>N62*(1+Constituents!J65)</f>
        <v>688.63659650643126</v>
      </c>
      <c r="J63" s="28">
        <f t="shared" si="4"/>
        <v>1212.6362977008571</v>
      </c>
      <c r="K63" t="b">
        <f t="shared" si="8"/>
        <v>0</v>
      </c>
      <c r="L63" s="28">
        <f t="shared" si="11"/>
        <v>345.57792365763061</v>
      </c>
      <c r="M63" s="28">
        <f t="shared" si="11"/>
        <v>178.42177753679516</v>
      </c>
      <c r="N63" s="28">
        <f t="shared" si="11"/>
        <v>688.63659650643126</v>
      </c>
      <c r="P63" s="17">
        <f>Constituents!G65</f>
        <v>44231</v>
      </c>
      <c r="Q63" s="36">
        <f t="shared" si="6"/>
        <v>0.28498068572814611</v>
      </c>
      <c r="R63" s="36">
        <f t="shared" si="6"/>
        <v>0.14713544190874095</v>
      </c>
      <c r="S63" s="36">
        <f t="shared" si="6"/>
        <v>0.56788387236311288</v>
      </c>
      <c r="T63" s="29">
        <f t="shared" si="7"/>
        <v>1</v>
      </c>
      <c r="AE63" s="36">
        <f t="shared" si="10"/>
        <v>4.1366513439891062E-3</v>
      </c>
    </row>
    <row r="64" spans="6:31">
      <c r="F64" s="17">
        <f>Constituents!A66</f>
        <v>44232</v>
      </c>
      <c r="G64" s="28">
        <f>L63*(1+Constituents!H66)</f>
        <v>344.91089211767695</v>
      </c>
      <c r="H64" s="28">
        <f>M63*(1+Constituents!I66)</f>
        <v>178.32234447926041</v>
      </c>
      <c r="I64" s="28">
        <f>N63*(1+Constituents!J66)</f>
        <v>683.78556782512885</v>
      </c>
      <c r="J64" s="28">
        <f t="shared" si="4"/>
        <v>1207.0188044220663</v>
      </c>
      <c r="K64" t="b">
        <f t="shared" si="8"/>
        <v>0</v>
      </c>
      <c r="L64" s="28">
        <f t="shared" si="11"/>
        <v>344.91089211767695</v>
      </c>
      <c r="M64" s="28">
        <f t="shared" si="11"/>
        <v>178.32234447926041</v>
      </c>
      <c r="N64" s="28">
        <f t="shared" si="11"/>
        <v>683.78556782512885</v>
      </c>
      <c r="P64" s="17">
        <f>Constituents!G66</f>
        <v>44232</v>
      </c>
      <c r="Q64" s="36">
        <f t="shared" si="6"/>
        <v>0.28575436509692492</v>
      </c>
      <c r="R64" s="36">
        <f t="shared" si="6"/>
        <v>0.14773783459375606</v>
      </c>
      <c r="S64" s="36">
        <f t="shared" si="6"/>
        <v>0.56650780030931891</v>
      </c>
      <c r="T64" s="29">
        <f t="shared" si="7"/>
        <v>0.99999999999999989</v>
      </c>
      <c r="AE64" s="36">
        <f t="shared" si="10"/>
        <v>-4.6324634100443074E-3</v>
      </c>
    </row>
    <row r="65" spans="6:31">
      <c r="F65" s="17">
        <f>Constituents!A67</f>
        <v>44235</v>
      </c>
      <c r="G65" s="28">
        <f>L64*(1+Constituents!H67)</f>
        <v>349.96921462899184</v>
      </c>
      <c r="H65" s="28">
        <f>M64*(1+Constituents!I67)</f>
        <v>179.32418258411965</v>
      </c>
      <c r="I65" s="28">
        <f>N64*(1+Constituents!J67)</f>
        <v>692.68279542924483</v>
      </c>
      <c r="J65" s="28">
        <f t="shared" si="4"/>
        <v>1221.9761926423562</v>
      </c>
      <c r="K65" t="b">
        <f t="shared" si="8"/>
        <v>0</v>
      </c>
      <c r="L65" s="28">
        <f t="shared" si="11"/>
        <v>349.96921462899184</v>
      </c>
      <c r="M65" s="28">
        <f t="shared" si="11"/>
        <v>179.32418258411965</v>
      </c>
      <c r="N65" s="28">
        <f t="shared" si="11"/>
        <v>692.68279542924483</v>
      </c>
      <c r="P65" s="17">
        <f>Constituents!G67</f>
        <v>44235</v>
      </c>
      <c r="Q65" s="36">
        <f t="shared" si="6"/>
        <v>0.28639609898800999</v>
      </c>
      <c r="R65" s="36">
        <f t="shared" si="6"/>
        <v>0.146749325939285</v>
      </c>
      <c r="S65" s="36">
        <f t="shared" si="6"/>
        <v>0.56685457507270509</v>
      </c>
      <c r="T65" s="29">
        <f t="shared" si="7"/>
        <v>1</v>
      </c>
      <c r="AE65" s="36">
        <f t="shared" si="10"/>
        <v>1.2392009275656424E-2</v>
      </c>
    </row>
    <row r="66" spans="6:31">
      <c r="F66" s="17">
        <f>Constituents!A68</f>
        <v>44236</v>
      </c>
      <c r="G66" s="28">
        <f>L65*(1+Constituents!H68)</f>
        <v>349.69128482067782</v>
      </c>
      <c r="H66" s="28">
        <f>M65*(1+Constituents!I68)</f>
        <v>178.67069384861028</v>
      </c>
      <c r="I66" s="28">
        <f>N65*(1+Constituents!J68)</f>
        <v>696.28247921207492</v>
      </c>
      <c r="J66" s="28">
        <f t="shared" si="4"/>
        <v>1224.644457881363</v>
      </c>
      <c r="K66" t="b">
        <f t="shared" si="8"/>
        <v>0</v>
      </c>
      <c r="L66" s="28">
        <f t="shared" si="11"/>
        <v>349.69128482067782</v>
      </c>
      <c r="M66" s="28">
        <f t="shared" si="11"/>
        <v>178.67069384861028</v>
      </c>
      <c r="N66" s="28">
        <f t="shared" si="11"/>
        <v>696.28247921207492</v>
      </c>
      <c r="P66" s="17">
        <f>Constituents!G68</f>
        <v>44236</v>
      </c>
      <c r="Q66" s="36">
        <f t="shared" si="6"/>
        <v>0.28554514950865362</v>
      </c>
      <c r="R66" s="36">
        <f t="shared" si="6"/>
        <v>0.14589597225443773</v>
      </c>
      <c r="S66" s="36">
        <f t="shared" si="6"/>
        <v>0.56855887823690865</v>
      </c>
      <c r="T66" s="29">
        <f t="shared" si="7"/>
        <v>1</v>
      </c>
      <c r="AE66" s="36">
        <f t="shared" si="10"/>
        <v>2.1835656497013467E-3</v>
      </c>
    </row>
    <row r="67" spans="6:31">
      <c r="F67" s="17">
        <f>Constituents!A69</f>
        <v>44237</v>
      </c>
      <c r="G67" s="28">
        <f>L66*(1+Constituents!H69)</f>
        <v>349.69128482067782</v>
      </c>
      <c r="H67" s="28">
        <f>M66*(1+Constituents!I69)</f>
        <v>178.99835580330532</v>
      </c>
      <c r="I67" s="28">
        <f>N66*(1+Constituents!J69)</f>
        <v>699.17104629048674</v>
      </c>
      <c r="J67" s="28">
        <f t="shared" si="4"/>
        <v>1227.8606869144699</v>
      </c>
      <c r="K67" t="b">
        <f t="shared" si="8"/>
        <v>0</v>
      </c>
      <c r="L67" s="28">
        <f t="shared" si="11"/>
        <v>349.69128482067782</v>
      </c>
      <c r="M67" s="28">
        <f t="shared" si="11"/>
        <v>178.99835580330532</v>
      </c>
      <c r="N67" s="28">
        <f t="shared" si="11"/>
        <v>699.17104629048674</v>
      </c>
      <c r="P67" s="17">
        <f>Constituents!G69</f>
        <v>44237</v>
      </c>
      <c r="Q67" s="36">
        <f t="shared" si="6"/>
        <v>0.28479719934631037</v>
      </c>
      <c r="R67" s="36">
        <f t="shared" si="6"/>
        <v>0.14578067179031196</v>
      </c>
      <c r="S67" s="36">
        <f t="shared" si="6"/>
        <v>0.56942212886337773</v>
      </c>
      <c r="T67" s="29">
        <f t="shared" si="7"/>
        <v>1</v>
      </c>
      <c r="AE67" s="36">
        <f t="shared" si="10"/>
        <v>2.6262553285636425E-3</v>
      </c>
    </row>
    <row r="68" spans="6:31">
      <c r="F68" s="17">
        <f>Constituents!A70</f>
        <v>44238</v>
      </c>
      <c r="G68" s="28">
        <f>L67*(1+Constituents!H70)</f>
        <v>350.74741809227106</v>
      </c>
      <c r="H68" s="28">
        <f>M67*(1+Constituents!I70)</f>
        <v>179.37840363059411</v>
      </c>
      <c r="I68" s="28">
        <f>N67*(1+Constituents!J70)</f>
        <v>704.1268130910446</v>
      </c>
      <c r="J68" s="28">
        <f t="shared" ref="J68:J131" si="12">SUM(G68:I68)</f>
        <v>1234.2526348139097</v>
      </c>
      <c r="K68" t="b">
        <f t="shared" si="8"/>
        <v>0</v>
      </c>
      <c r="L68" s="28">
        <f t="shared" si="11"/>
        <v>350.74741809227106</v>
      </c>
      <c r="M68" s="28">
        <f t="shared" si="11"/>
        <v>179.37840363059411</v>
      </c>
      <c r="N68" s="28">
        <f t="shared" si="11"/>
        <v>704.1268130910446</v>
      </c>
      <c r="P68" s="17">
        <f>Constituents!G70</f>
        <v>44238</v>
      </c>
      <c r="Q68" s="36">
        <f t="shared" ref="Q68:S131" si="13">L68/$J68</f>
        <v>0.28417797799164013</v>
      </c>
      <c r="R68" s="36">
        <f t="shared" si="13"/>
        <v>0.14533362017707119</v>
      </c>
      <c r="S68" s="36">
        <f t="shared" si="13"/>
        <v>0.57048840183128868</v>
      </c>
      <c r="T68" s="29">
        <f t="shared" ref="T68:T131" si="14">SUM(Q68:S68)</f>
        <v>1</v>
      </c>
      <c r="AE68" s="36">
        <f t="shared" si="10"/>
        <v>5.2057598777777159E-3</v>
      </c>
    </row>
    <row r="69" spans="6:31">
      <c r="F69" s="17">
        <f>Constituents!A71</f>
        <v>44239</v>
      </c>
      <c r="G69" s="28">
        <f>L68*(1+Constituents!H71)</f>
        <v>350.35831636063142</v>
      </c>
      <c r="H69" s="28">
        <f>M68*(1+Constituents!I71)</f>
        <v>179.10279388051458</v>
      </c>
      <c r="I69" s="28">
        <f>N68*(1+Constituents!J71)</f>
        <v>699.66717422380179</v>
      </c>
      <c r="J69" s="28">
        <f t="shared" si="12"/>
        <v>1229.1282844649477</v>
      </c>
      <c r="K69" t="b">
        <f t="shared" ref="K69:K132" si="15">MOD(DAY(F69)-1,$D$9)=0</f>
        <v>0</v>
      </c>
      <c r="L69" s="28">
        <f t="shared" si="11"/>
        <v>350.35831636063142</v>
      </c>
      <c r="M69" s="28">
        <f t="shared" si="11"/>
        <v>179.10279388051458</v>
      </c>
      <c r="N69" s="28">
        <f t="shared" si="11"/>
        <v>699.66717422380179</v>
      </c>
      <c r="P69" s="17">
        <f>Constituents!G71</f>
        <v>44239</v>
      </c>
      <c r="Q69" s="36">
        <f t="shared" si="13"/>
        <v>0.28504617523560288</v>
      </c>
      <c r="R69" s="36">
        <f t="shared" si="13"/>
        <v>0.1457152976985473</v>
      </c>
      <c r="S69" s="36">
        <f t="shared" si="13"/>
        <v>0.56923852706584988</v>
      </c>
      <c r="T69" s="29">
        <f t="shared" si="14"/>
        <v>1</v>
      </c>
      <c r="AE69" s="36">
        <f t="shared" ref="AE69:AE132" si="16">J69/J68 -1</f>
        <v>-4.1517840063064471E-3</v>
      </c>
    </row>
    <row r="70" spans="6:31">
      <c r="F70" s="17">
        <f>Constituents!A72</f>
        <v>44242</v>
      </c>
      <c r="G70" s="28">
        <f>L69*(1+Constituents!H72)</f>
        <v>354.52726348534151</v>
      </c>
      <c r="H70" s="28">
        <f>M69*(1+Constituents!I72)</f>
        <v>179.05391152169298</v>
      </c>
      <c r="I70" s="28">
        <f>N69*(1+Constituents!J72)</f>
        <v>699.30334707270413</v>
      </c>
      <c r="J70" s="28">
        <f t="shared" si="12"/>
        <v>1232.8845220797386</v>
      </c>
      <c r="K70" t="b">
        <f t="shared" si="15"/>
        <v>0</v>
      </c>
      <c r="L70" s="28">
        <f t="shared" si="11"/>
        <v>354.52726348534151</v>
      </c>
      <c r="M70" s="28">
        <f t="shared" si="11"/>
        <v>179.05391152169298</v>
      </c>
      <c r="N70" s="28">
        <f t="shared" si="11"/>
        <v>699.30334707270413</v>
      </c>
      <c r="P70" s="17">
        <f>Constituents!G72</f>
        <v>44242</v>
      </c>
      <c r="Q70" s="36">
        <f t="shared" si="13"/>
        <v>0.28755918103935119</v>
      </c>
      <c r="R70" s="36">
        <f t="shared" si="13"/>
        <v>0.1452316971419586</v>
      </c>
      <c r="S70" s="36">
        <f t="shared" si="13"/>
        <v>0.56720912181869021</v>
      </c>
      <c r="T70" s="29">
        <f t="shared" si="14"/>
        <v>1</v>
      </c>
      <c r="AE70" s="36">
        <f t="shared" si="16"/>
        <v>3.0560175550968793E-3</v>
      </c>
    </row>
    <row r="71" spans="6:31">
      <c r="F71" s="17">
        <f>Constituents!A73</f>
        <v>44243</v>
      </c>
      <c r="G71" s="28">
        <f>L70*(1+Constituents!H73)</f>
        <v>354.91636521698109</v>
      </c>
      <c r="H71" s="28">
        <f>M70*(1+Constituents!I73)</f>
        <v>178.94313375289587</v>
      </c>
      <c r="I71" s="28">
        <f>N70*(1+Constituents!J73)</f>
        <v>699.70576195194838</v>
      </c>
      <c r="J71" s="28">
        <f t="shared" si="12"/>
        <v>1233.5652609218255</v>
      </c>
      <c r="K71" t="b">
        <f t="shared" si="15"/>
        <v>0</v>
      </c>
      <c r="L71" s="28">
        <f t="shared" si="11"/>
        <v>354.91636521698109</v>
      </c>
      <c r="M71" s="28">
        <f t="shared" si="11"/>
        <v>178.94313375289587</v>
      </c>
      <c r="N71" s="28">
        <f t="shared" si="11"/>
        <v>699.70576195194838</v>
      </c>
      <c r="P71" s="17">
        <f>Constituents!G73</f>
        <v>44243</v>
      </c>
      <c r="Q71" s="36">
        <f t="shared" si="13"/>
        <v>0.28771592104641242</v>
      </c>
      <c r="R71" s="36">
        <f t="shared" si="13"/>
        <v>0.14506174859299642</v>
      </c>
      <c r="S71" s="36">
        <f t="shared" si="13"/>
        <v>0.567222330360591</v>
      </c>
      <c r="T71" s="29">
        <f t="shared" si="14"/>
        <v>0.99999999999999978</v>
      </c>
      <c r="AE71" s="36">
        <f t="shared" si="16"/>
        <v>5.5215134093700158E-4</v>
      </c>
    </row>
    <row r="72" spans="6:31">
      <c r="F72" s="17">
        <f>Constituents!A74</f>
        <v>44244</v>
      </c>
      <c r="G72" s="28">
        <f>L71*(1+Constituents!H74)</f>
        <v>354.19374771536468</v>
      </c>
      <c r="H72" s="28">
        <f>M71*(1+Constituents!I74)</f>
        <v>179.02454873960218</v>
      </c>
      <c r="I72" s="28">
        <f>N71*(1+Constituents!J74)</f>
        <v>701.84462459779536</v>
      </c>
      <c r="J72" s="28">
        <f t="shared" si="12"/>
        <v>1235.0629210527622</v>
      </c>
      <c r="K72" t="b">
        <f t="shared" si="15"/>
        <v>0</v>
      </c>
      <c r="L72" s="28">
        <f t="shared" si="11"/>
        <v>354.19374771536468</v>
      </c>
      <c r="M72" s="28">
        <f t="shared" si="11"/>
        <v>179.02454873960218</v>
      </c>
      <c r="N72" s="28">
        <f t="shared" si="11"/>
        <v>701.84462459779536</v>
      </c>
      <c r="P72" s="17">
        <f>Constituents!G74</f>
        <v>44244</v>
      </c>
      <c r="Q72" s="36">
        <f t="shared" si="13"/>
        <v>0.28678194582463173</v>
      </c>
      <c r="R72" s="36">
        <f t="shared" si="13"/>
        <v>0.1449517637425326</v>
      </c>
      <c r="S72" s="36">
        <f t="shared" si="13"/>
        <v>0.56826629043283561</v>
      </c>
      <c r="T72" s="29">
        <f t="shared" si="14"/>
        <v>1</v>
      </c>
      <c r="AE72" s="36">
        <f t="shared" si="16"/>
        <v>1.2140907160578251E-3</v>
      </c>
    </row>
    <row r="73" spans="6:31">
      <c r="F73" s="17">
        <f>Constituents!A75</f>
        <v>44245</v>
      </c>
      <c r="G73" s="28">
        <f>L72*(1+Constituents!H75)</f>
        <v>353.69347406039947</v>
      </c>
      <c r="H73" s="28">
        <f>M72*(1+Constituents!I75)</f>
        <v>178.8246816205978</v>
      </c>
      <c r="I73" s="28">
        <f>N72*(1+Constituents!J75)</f>
        <v>706.20503787837515</v>
      </c>
      <c r="J73" s="28">
        <f t="shared" si="12"/>
        <v>1238.7231935593725</v>
      </c>
      <c r="K73" t="b">
        <f t="shared" si="15"/>
        <v>0</v>
      </c>
      <c r="L73" s="28">
        <f t="shared" si="11"/>
        <v>353.69347406039947</v>
      </c>
      <c r="M73" s="28">
        <f t="shared" si="11"/>
        <v>178.8246816205978</v>
      </c>
      <c r="N73" s="28">
        <f t="shared" si="11"/>
        <v>706.20503787837515</v>
      </c>
      <c r="P73" s="17">
        <f>Constituents!G75</f>
        <v>44245</v>
      </c>
      <c r="Q73" s="36">
        <f t="shared" si="13"/>
        <v>0.28553067860470865</v>
      </c>
      <c r="R73" s="36">
        <f t="shared" si="13"/>
        <v>0.14436210006430841</v>
      </c>
      <c r="S73" s="36">
        <f t="shared" si="13"/>
        <v>0.57010722133098291</v>
      </c>
      <c r="T73" s="29">
        <f t="shared" si="14"/>
        <v>1</v>
      </c>
      <c r="AE73" s="36">
        <f t="shared" si="16"/>
        <v>2.9636324143633708E-3</v>
      </c>
    </row>
    <row r="74" spans="6:31">
      <c r="F74" s="17">
        <f>Constituents!A76</f>
        <v>44246</v>
      </c>
      <c r="G74" s="28">
        <f>L73*(1+Constituents!H76)</f>
        <v>348.80190943407297</v>
      </c>
      <c r="H74" s="28">
        <f>M73*(1+Constituents!I76)</f>
        <v>177.6986356108147</v>
      </c>
      <c r="I74" s="28">
        <f>N73*(1+Constituents!J76)</f>
        <v>712.93584017368232</v>
      </c>
      <c r="J74" s="28">
        <f t="shared" si="12"/>
        <v>1239.43638521857</v>
      </c>
      <c r="K74" t="b">
        <f t="shared" si="15"/>
        <v>0</v>
      </c>
      <c r="L74" s="28">
        <f t="shared" si="11"/>
        <v>348.80190943407297</v>
      </c>
      <c r="M74" s="28">
        <f t="shared" si="11"/>
        <v>177.6986356108147</v>
      </c>
      <c r="N74" s="28">
        <f t="shared" si="11"/>
        <v>712.93584017368232</v>
      </c>
      <c r="P74" s="17">
        <f>Constituents!G76</f>
        <v>44246</v>
      </c>
      <c r="Q74" s="36">
        <f t="shared" si="13"/>
        <v>0.28141977562855158</v>
      </c>
      <c r="R74" s="36">
        <f t="shared" si="13"/>
        <v>0.14337051722059799</v>
      </c>
      <c r="S74" s="36">
        <f t="shared" si="13"/>
        <v>0.57520970715085051</v>
      </c>
      <c r="T74" s="29">
        <f t="shared" si="14"/>
        <v>1</v>
      </c>
      <c r="AE74" s="36">
        <f t="shared" si="16"/>
        <v>5.7574740095733823E-4</v>
      </c>
    </row>
    <row r="75" spans="6:31">
      <c r="F75" s="17">
        <f>Constituents!A77</f>
        <v>44249</v>
      </c>
      <c r="G75" s="28">
        <f>L74*(1+Constituents!H77)</f>
        <v>341.90925018788568</v>
      </c>
      <c r="H75" s="28">
        <f>M74*(1+Constituents!I77)</f>
        <v>176.57258960103161</v>
      </c>
      <c r="I75" s="28">
        <f>N74*(1+Constituents!J77)</f>
        <v>694.00029071882568</v>
      </c>
      <c r="J75" s="28">
        <f t="shared" si="12"/>
        <v>1212.482130507743</v>
      </c>
      <c r="K75" t="b">
        <f t="shared" si="15"/>
        <v>0</v>
      </c>
      <c r="L75" s="28">
        <f t="shared" si="11"/>
        <v>341.90925018788568</v>
      </c>
      <c r="M75" s="28">
        <f t="shared" si="11"/>
        <v>176.57258960103161</v>
      </c>
      <c r="N75" s="28">
        <f t="shared" si="11"/>
        <v>694.00029071882568</v>
      </c>
      <c r="P75" s="17">
        <f>Constituents!G77</f>
        <v>44249</v>
      </c>
      <c r="Q75" s="36">
        <f t="shared" si="13"/>
        <v>0.28199116637265953</v>
      </c>
      <c r="R75" s="36">
        <f t="shared" si="13"/>
        <v>0.14562902426206437</v>
      </c>
      <c r="S75" s="36">
        <f t="shared" si="13"/>
        <v>0.57237980936527599</v>
      </c>
      <c r="T75" s="29">
        <f t="shared" si="14"/>
        <v>0.99999999999999989</v>
      </c>
      <c r="AE75" s="36">
        <f t="shared" si="16"/>
        <v>-2.174718689259203E-2</v>
      </c>
    </row>
    <row r="76" spans="6:31">
      <c r="F76" s="17">
        <f>Constituents!A78</f>
        <v>44250</v>
      </c>
      <c r="G76" s="28">
        <f>L75*(1+Constituents!H78)</f>
        <v>343.74358692275814</v>
      </c>
      <c r="H76" s="28">
        <f>M75*(1+Constituents!I78)</f>
        <v>177.01186349446948</v>
      </c>
      <c r="I76" s="28">
        <f>N75*(1+Constituents!J78)</f>
        <v>703.14558228959925</v>
      </c>
      <c r="J76" s="28">
        <f t="shared" si="12"/>
        <v>1223.9010327068268</v>
      </c>
      <c r="K76" t="b">
        <f t="shared" si="15"/>
        <v>0</v>
      </c>
      <c r="L76" s="28">
        <f t="shared" si="11"/>
        <v>343.74358692275814</v>
      </c>
      <c r="M76" s="28">
        <f t="shared" si="11"/>
        <v>177.01186349446948</v>
      </c>
      <c r="N76" s="28">
        <f t="shared" si="11"/>
        <v>703.14558228959925</v>
      </c>
      <c r="P76" s="17">
        <f>Constituents!G78</f>
        <v>44250</v>
      </c>
      <c r="Q76" s="36">
        <f t="shared" si="13"/>
        <v>0.28085897285544531</v>
      </c>
      <c r="R76" s="36">
        <f t="shared" si="13"/>
        <v>0.14462922962241745</v>
      </c>
      <c r="S76" s="36">
        <f t="shared" si="13"/>
        <v>0.57451179752213732</v>
      </c>
      <c r="T76" s="29">
        <f t="shared" si="14"/>
        <v>1</v>
      </c>
      <c r="AE76" s="36">
        <f t="shared" si="16"/>
        <v>9.4177900950194182E-3</v>
      </c>
    </row>
    <row r="77" spans="6:31">
      <c r="F77" s="17">
        <f>Constituents!A79</f>
        <v>44251</v>
      </c>
      <c r="G77" s="28">
        <f>L76*(1+Constituents!H79)</f>
        <v>349.46894097402657</v>
      </c>
      <c r="H77" s="28">
        <f>M76*(1+Constituents!I79)</f>
        <v>177.62981659028941</v>
      </c>
      <c r="I77" s="28">
        <f>N76*(1+Constituents!J79)</f>
        <v>704.3252642643705</v>
      </c>
      <c r="J77" s="28">
        <f t="shared" si="12"/>
        <v>1231.4240218286864</v>
      </c>
      <c r="K77" t="b">
        <f t="shared" si="15"/>
        <v>0</v>
      </c>
      <c r="L77" s="28">
        <f t="shared" si="11"/>
        <v>349.46894097402657</v>
      </c>
      <c r="M77" s="28">
        <f t="shared" si="11"/>
        <v>177.62981659028941</v>
      </c>
      <c r="N77" s="28">
        <f t="shared" si="11"/>
        <v>704.3252642643705</v>
      </c>
      <c r="P77" s="17">
        <f>Constituents!G79</f>
        <v>44251</v>
      </c>
      <c r="Q77" s="36">
        <f t="shared" si="13"/>
        <v>0.28379253188114606</v>
      </c>
      <c r="R77" s="36">
        <f t="shared" si="13"/>
        <v>0.14424748375990423</v>
      </c>
      <c r="S77" s="36">
        <f t="shared" si="13"/>
        <v>0.57195998435894979</v>
      </c>
      <c r="T77" s="29">
        <f t="shared" si="14"/>
        <v>1</v>
      </c>
      <c r="AE77" s="36">
        <f t="shared" si="16"/>
        <v>6.1467299404278641E-3</v>
      </c>
    </row>
    <row r="78" spans="6:31">
      <c r="F78" s="17">
        <f>Constituents!A80</f>
        <v>44252</v>
      </c>
      <c r="G78" s="28">
        <f>L77*(1+Constituents!H80)</f>
        <v>353.08202848210863</v>
      </c>
      <c r="H78" s="28">
        <f>M77*(1+Constituents!I80)</f>
        <v>178.07392866941268</v>
      </c>
      <c r="I78" s="28">
        <f>N77*(1+Constituents!J80)</f>
        <v>713.79579525809504</v>
      </c>
      <c r="J78" s="28">
        <f t="shared" si="12"/>
        <v>1244.9517524096163</v>
      </c>
      <c r="K78" t="b">
        <f t="shared" si="15"/>
        <v>0</v>
      </c>
      <c r="L78" s="28">
        <f t="shared" si="11"/>
        <v>353.08202848210863</v>
      </c>
      <c r="M78" s="28">
        <f t="shared" si="11"/>
        <v>178.07392866941268</v>
      </c>
      <c r="N78" s="28">
        <f t="shared" si="11"/>
        <v>713.79579525809504</v>
      </c>
      <c r="P78" s="17">
        <f>Constituents!G80</f>
        <v>44252</v>
      </c>
      <c r="Q78" s="36">
        <f t="shared" si="13"/>
        <v>0.28361101367881519</v>
      </c>
      <c r="R78" s="36">
        <f t="shared" si="13"/>
        <v>0.14303681112520936</v>
      </c>
      <c r="S78" s="36">
        <f t="shared" si="13"/>
        <v>0.57335217519597548</v>
      </c>
      <c r="T78" s="29">
        <f t="shared" si="14"/>
        <v>1</v>
      </c>
      <c r="AE78" s="36">
        <f t="shared" si="16"/>
        <v>1.0985436649872282E-2</v>
      </c>
    </row>
    <row r="79" spans="6:31">
      <c r="F79" s="17">
        <f>Constituents!A81</f>
        <v>44253</v>
      </c>
      <c r="G79" s="28">
        <f>L78*(1+Constituents!H81)</f>
        <v>344.24386057772335</v>
      </c>
      <c r="H79" s="28">
        <f>M78*(1+Constituents!I81)</f>
        <v>176.72307385924691</v>
      </c>
      <c r="I79" s="28">
        <f>N78*(1+Constituents!J81)</f>
        <v>700.70904288376323</v>
      </c>
      <c r="J79" s="28">
        <f t="shared" si="12"/>
        <v>1221.6759773207336</v>
      </c>
      <c r="K79" t="b">
        <f t="shared" si="15"/>
        <v>0</v>
      </c>
      <c r="L79" s="28">
        <f t="shared" si="11"/>
        <v>344.24386057772335</v>
      </c>
      <c r="M79" s="28">
        <f t="shared" si="11"/>
        <v>176.72307385924691</v>
      </c>
      <c r="N79" s="28">
        <f t="shared" si="11"/>
        <v>700.70904288376323</v>
      </c>
      <c r="P79" s="17">
        <f>Constituents!G81</f>
        <v>44253</v>
      </c>
      <c r="Q79" s="36">
        <f t="shared" si="13"/>
        <v>0.28178000301903866</v>
      </c>
      <c r="R79" s="36">
        <f t="shared" si="13"/>
        <v>0.14465625676525093</v>
      </c>
      <c r="S79" s="36">
        <f t="shared" si="13"/>
        <v>0.57356374021571033</v>
      </c>
      <c r="T79" s="29">
        <f t="shared" si="14"/>
        <v>0.99999999999999989</v>
      </c>
      <c r="AE79" s="36">
        <f t="shared" si="16"/>
        <v>-1.8696126210378972E-2</v>
      </c>
    </row>
    <row r="80" spans="6:31">
      <c r="F80" s="17">
        <f>Constituents!A82</f>
        <v>44256</v>
      </c>
      <c r="G80" s="28">
        <f>L79*(1+Constituents!H82)</f>
        <v>350.30273039896866</v>
      </c>
      <c r="H80" s="28">
        <f>M79*(1+Constituents!I82)</f>
        <v>177.53939256816884</v>
      </c>
      <c r="I80" s="28">
        <f>N79*(1+Constituents!J82)</f>
        <v>711.36476838485135</v>
      </c>
      <c r="J80" s="28">
        <f t="shared" si="12"/>
        <v>1239.2068913519888</v>
      </c>
      <c r="K80" t="b">
        <f t="shared" si="15"/>
        <v>1</v>
      </c>
      <c r="L80" s="28">
        <f t="shared" si="11"/>
        <v>348.20504274027974</v>
      </c>
      <c r="M80" s="28">
        <f t="shared" si="11"/>
        <v>185.88103370279831</v>
      </c>
      <c r="N80" s="28">
        <f t="shared" si="11"/>
        <v>705.11957570201957</v>
      </c>
      <c r="P80" s="17">
        <f>Constituents!G82</f>
        <v>44256</v>
      </c>
      <c r="Q80" s="36">
        <f t="shared" si="13"/>
        <v>0.28099024075018181</v>
      </c>
      <c r="R80" s="36">
        <f t="shared" si="13"/>
        <v>0.15</v>
      </c>
      <c r="S80" s="36">
        <f t="shared" si="13"/>
        <v>0.56900875924981831</v>
      </c>
      <c r="T80" s="29">
        <f t="shared" si="14"/>
        <v>0.99999900000000008</v>
      </c>
      <c r="AE80" s="36">
        <f t="shared" si="16"/>
        <v>1.4349888478369266E-2</v>
      </c>
    </row>
    <row r="81" spans="6:31">
      <c r="F81" s="17">
        <f>Constituents!A83</f>
        <v>44257</v>
      </c>
      <c r="G81" s="28">
        <f>L80*(1+Constituents!H83)</f>
        <v>352.1280129139642</v>
      </c>
      <c r="H81" s="28">
        <f>M80*(1+Constituents!I83)</f>
        <v>186.56120896200429</v>
      </c>
      <c r="I81" s="28">
        <f>N80*(1+Constituents!J83)</f>
        <v>715.80742792467936</v>
      </c>
      <c r="J81" s="28">
        <f t="shared" si="12"/>
        <v>1254.4966498006479</v>
      </c>
      <c r="K81" t="b">
        <f t="shared" si="15"/>
        <v>0</v>
      </c>
      <c r="L81" s="28">
        <f t="shared" si="11"/>
        <v>352.1280129139642</v>
      </c>
      <c r="M81" s="28">
        <f t="shared" si="11"/>
        <v>186.56120896200429</v>
      </c>
      <c r="N81" s="28">
        <f t="shared" si="11"/>
        <v>715.80742792467936</v>
      </c>
      <c r="P81" s="17">
        <f>Constituents!G83</f>
        <v>44257</v>
      </c>
      <c r="Q81" s="36">
        <f t="shared" si="13"/>
        <v>0.28069266902380396</v>
      </c>
      <c r="R81" s="36">
        <f t="shared" si="13"/>
        <v>0.14871399536351948</v>
      </c>
      <c r="S81" s="36">
        <f t="shared" si="13"/>
        <v>0.57059333561267644</v>
      </c>
      <c r="T81" s="29">
        <f t="shared" si="14"/>
        <v>0.99999999999999989</v>
      </c>
      <c r="AE81" s="36">
        <f t="shared" si="16"/>
        <v>1.2338342011621428E-2</v>
      </c>
    </row>
    <row r="82" spans="6:31">
      <c r="F82" s="17">
        <f>Constituents!A84</f>
        <v>44258</v>
      </c>
      <c r="G82" s="28">
        <f>L81*(1+Constituents!H84)</f>
        <v>358.31636023019894</v>
      </c>
      <c r="H82" s="28">
        <f>M81*(1+Constituents!I84)</f>
        <v>187.10024872828819</v>
      </c>
      <c r="I82" s="28">
        <f>N81*(1+Constituents!J84)</f>
        <v>719.6213956401275</v>
      </c>
      <c r="J82" s="28">
        <f t="shared" si="12"/>
        <v>1265.0380045986146</v>
      </c>
      <c r="K82" t="b">
        <f t="shared" si="15"/>
        <v>0</v>
      </c>
      <c r="L82" s="28">
        <f t="shared" si="11"/>
        <v>358.31636023019894</v>
      </c>
      <c r="M82" s="28">
        <f t="shared" si="11"/>
        <v>187.10024872828819</v>
      </c>
      <c r="N82" s="28">
        <f t="shared" si="11"/>
        <v>719.6213956401275</v>
      </c>
      <c r="P82" s="17">
        <f>Constituents!G84</f>
        <v>44258</v>
      </c>
      <c r="Q82" s="36">
        <f t="shared" si="13"/>
        <v>0.28324553011661457</v>
      </c>
      <c r="R82" s="36">
        <f t="shared" si="13"/>
        <v>0.1479008915527826</v>
      </c>
      <c r="S82" s="36">
        <f t="shared" si="13"/>
        <v>0.56885357833060279</v>
      </c>
      <c r="T82" s="29">
        <f t="shared" si="14"/>
        <v>1</v>
      </c>
      <c r="AE82" s="36">
        <f t="shared" si="16"/>
        <v>8.4028560774889183E-3</v>
      </c>
    </row>
    <row r="83" spans="6:31">
      <c r="F83" s="17">
        <f>Constituents!A85</f>
        <v>44259</v>
      </c>
      <c r="G83" s="28">
        <f>L82*(1+Constituents!H85)</f>
        <v>357.98484162397216</v>
      </c>
      <c r="H83" s="28">
        <f>M82*(1+Constituents!I85)</f>
        <v>186.98636216716793</v>
      </c>
      <c r="I83" s="28">
        <f>N82*(1+Constituents!J85)</f>
        <v>719.37550946936074</v>
      </c>
      <c r="J83" s="28">
        <f t="shared" si="12"/>
        <v>1264.3467132605008</v>
      </c>
      <c r="K83" t="b">
        <f t="shared" si="15"/>
        <v>0</v>
      </c>
      <c r="L83" s="28">
        <f t="shared" si="11"/>
        <v>357.98484162397216</v>
      </c>
      <c r="M83" s="28">
        <f t="shared" si="11"/>
        <v>186.98636216716793</v>
      </c>
      <c r="N83" s="28">
        <f t="shared" si="11"/>
        <v>719.37550946936074</v>
      </c>
      <c r="P83" s="17">
        <f>Constituents!G85</f>
        <v>44259</v>
      </c>
      <c r="Q83" s="36">
        <f t="shared" si="13"/>
        <v>0.28313819134373347</v>
      </c>
      <c r="R83" s="36">
        <f t="shared" si="13"/>
        <v>0.14789168208850481</v>
      </c>
      <c r="S83" s="36">
        <f t="shared" si="13"/>
        <v>0.5689701265677618</v>
      </c>
      <c r="T83" s="29">
        <f t="shared" si="14"/>
        <v>1</v>
      </c>
      <c r="AE83" s="36">
        <f t="shared" si="16"/>
        <v>-5.4645894874372214E-4</v>
      </c>
    </row>
    <row r="84" spans="6:31">
      <c r="F84" s="17">
        <f>Constituents!A86</f>
        <v>44260</v>
      </c>
      <c r="G84" s="28">
        <f>L83*(1+Constituents!H86)</f>
        <v>352.57003772226676</v>
      </c>
      <c r="H84" s="28">
        <f>M83*(1+Constituents!I86)</f>
        <v>186.36767167715576</v>
      </c>
      <c r="I84" s="28">
        <f>N83*(1+Constituents!J86)</f>
        <v>709.98812188320039</v>
      </c>
      <c r="J84" s="28">
        <f t="shared" si="12"/>
        <v>1248.9258312826228</v>
      </c>
      <c r="K84" t="b">
        <f t="shared" si="15"/>
        <v>0</v>
      </c>
      <c r="L84" s="28">
        <f t="shared" si="11"/>
        <v>352.57003772226676</v>
      </c>
      <c r="M84" s="28">
        <f t="shared" si="11"/>
        <v>186.36767167715576</v>
      </c>
      <c r="N84" s="28">
        <f t="shared" si="11"/>
        <v>709.98812188320039</v>
      </c>
      <c r="P84" s="17">
        <f>Constituents!G86</f>
        <v>44260</v>
      </c>
      <c r="Q84" s="36">
        <f t="shared" si="13"/>
        <v>0.2822986192544229</v>
      </c>
      <c r="R84" s="36">
        <f t="shared" si="13"/>
        <v>0.14922236934258917</v>
      </c>
      <c r="S84" s="36">
        <f t="shared" si="13"/>
        <v>0.56847901140298807</v>
      </c>
      <c r="T84" s="29">
        <f t="shared" si="14"/>
        <v>1</v>
      </c>
      <c r="AE84" s="36">
        <f t="shared" si="16"/>
        <v>-1.2196719314523041E-2</v>
      </c>
    </row>
    <row r="85" spans="6:31">
      <c r="F85" s="17">
        <f>Constituents!A87</f>
        <v>44263</v>
      </c>
      <c r="G85" s="28">
        <f>L84*(1+Constituents!H87)</f>
        <v>354.11712455132545</v>
      </c>
      <c r="H85" s="28">
        <f>M84*(1+Constituents!I87)</f>
        <v>186.57308670150763</v>
      </c>
      <c r="I85" s="28">
        <f>N84*(1+Constituents!J87)</f>
        <v>712.92782765814457</v>
      </c>
      <c r="J85" s="28">
        <f t="shared" si="12"/>
        <v>1253.6180389109777</v>
      </c>
      <c r="K85" t="b">
        <f t="shared" si="15"/>
        <v>0</v>
      </c>
      <c r="L85" s="28">
        <f t="shared" ref="L85:N148" si="17">IF($K85=FALSE,G85,A$3*$J85)</f>
        <v>354.11712455132545</v>
      </c>
      <c r="M85" s="28">
        <f t="shared" si="17"/>
        <v>186.57308670150763</v>
      </c>
      <c r="N85" s="28">
        <f t="shared" si="17"/>
        <v>712.92782765814457</v>
      </c>
      <c r="P85" s="17">
        <f>Constituents!G87</f>
        <v>44263</v>
      </c>
      <c r="Q85" s="36">
        <f t="shared" si="13"/>
        <v>0.2824760920471025</v>
      </c>
      <c r="R85" s="36">
        <f t="shared" si="13"/>
        <v>0.14882769783975375</v>
      </c>
      <c r="S85" s="36">
        <f t="shared" si="13"/>
        <v>0.56869621011314375</v>
      </c>
      <c r="T85" s="29">
        <f t="shared" si="14"/>
        <v>1</v>
      </c>
      <c r="AE85" s="36">
        <f t="shared" si="16"/>
        <v>3.7569946195572523E-3</v>
      </c>
    </row>
    <row r="86" spans="6:31">
      <c r="F86" s="17">
        <f>Constituents!A88</f>
        <v>44264</v>
      </c>
      <c r="G86" s="28">
        <f>L85*(1+Constituents!H88)</f>
        <v>353.89611214717416</v>
      </c>
      <c r="H86" s="28">
        <f>M85*(1+Constituents!I88)</f>
        <v>186.25588118771256</v>
      </c>
      <c r="I86" s="28">
        <f>N85*(1+Constituents!J88)</f>
        <v>711.74757403846434</v>
      </c>
      <c r="J86" s="28">
        <f t="shared" si="12"/>
        <v>1251.8995673733511</v>
      </c>
      <c r="K86" t="b">
        <f t="shared" si="15"/>
        <v>0</v>
      </c>
      <c r="L86" s="28">
        <f t="shared" si="17"/>
        <v>353.89611214717416</v>
      </c>
      <c r="M86" s="28">
        <f t="shared" si="17"/>
        <v>186.25588118771256</v>
      </c>
      <c r="N86" s="28">
        <f t="shared" si="17"/>
        <v>711.74757403846434</v>
      </c>
      <c r="P86" s="17">
        <f>Constituents!G88</f>
        <v>44264</v>
      </c>
      <c r="Q86" s="36">
        <f t="shared" si="13"/>
        <v>0.28268730285584687</v>
      </c>
      <c r="R86" s="36">
        <f t="shared" si="13"/>
        <v>0.14877861295095879</v>
      </c>
      <c r="S86" s="36">
        <f t="shared" si="13"/>
        <v>0.56853408419319429</v>
      </c>
      <c r="T86" s="29">
        <f t="shared" si="14"/>
        <v>1</v>
      </c>
      <c r="AE86" s="36">
        <f t="shared" si="16"/>
        <v>-1.3708095163654788E-3</v>
      </c>
    </row>
    <row r="87" spans="6:31">
      <c r="F87" s="17">
        <f>Constituents!A89</f>
        <v>44265</v>
      </c>
      <c r="G87" s="28">
        <f>L86*(1+Constituents!H89)</f>
        <v>356.10623618868658</v>
      </c>
      <c r="H87" s="28">
        <f>M86*(1+Constituents!I89)</f>
        <v>186.64679855548425</v>
      </c>
      <c r="I87" s="28">
        <f>N86*(1+Constituents!J89)</f>
        <v>713.41959999967798</v>
      </c>
      <c r="J87" s="28">
        <f t="shared" si="12"/>
        <v>1256.1726347438489</v>
      </c>
      <c r="K87" t="b">
        <f t="shared" si="15"/>
        <v>0</v>
      </c>
      <c r="L87" s="28">
        <f t="shared" si="17"/>
        <v>356.10623618868658</v>
      </c>
      <c r="M87" s="28">
        <f t="shared" si="17"/>
        <v>186.64679855548425</v>
      </c>
      <c r="N87" s="28">
        <f t="shared" si="17"/>
        <v>713.41959999967798</v>
      </c>
      <c r="P87" s="17">
        <f>Constituents!G89</f>
        <v>44265</v>
      </c>
      <c r="Q87" s="36">
        <f t="shared" si="13"/>
        <v>0.28348510892477896</v>
      </c>
      <c r="R87" s="36">
        <f t="shared" si="13"/>
        <v>0.1485837164360328</v>
      </c>
      <c r="S87" s="36">
        <f t="shared" si="13"/>
        <v>0.56793117463918819</v>
      </c>
      <c r="T87" s="29">
        <f t="shared" si="14"/>
        <v>1</v>
      </c>
      <c r="AE87" s="36">
        <f t="shared" si="16"/>
        <v>3.4132669120281456E-3</v>
      </c>
    </row>
    <row r="88" spans="6:31">
      <c r="F88" s="17">
        <f>Constituents!A90</f>
        <v>44267</v>
      </c>
      <c r="G88" s="28">
        <f>L87*(1+Constituents!H90)</f>
        <v>354.78016176377912</v>
      </c>
      <c r="H88" s="28">
        <f>M87*(1+Constituents!I90)</f>
        <v>186.02286788627941</v>
      </c>
      <c r="I88" s="28">
        <f>N87*(1+Constituents!J90)</f>
        <v>718.57228131152272</v>
      </c>
      <c r="J88" s="28">
        <f t="shared" si="12"/>
        <v>1259.3753109615814</v>
      </c>
      <c r="K88" t="b">
        <f t="shared" si="15"/>
        <v>0</v>
      </c>
      <c r="L88" s="28">
        <f t="shared" si="17"/>
        <v>354.78016176377912</v>
      </c>
      <c r="M88" s="28">
        <f t="shared" si="17"/>
        <v>186.02286788627941</v>
      </c>
      <c r="N88" s="28">
        <f t="shared" si="17"/>
        <v>718.57228131152272</v>
      </c>
      <c r="P88" s="17">
        <f>Constituents!G90</f>
        <v>44267</v>
      </c>
      <c r="Q88" s="36">
        <f t="shared" si="13"/>
        <v>0.28171122514136859</v>
      </c>
      <c r="R88" s="36">
        <f t="shared" si="13"/>
        <v>0.14771042934313505</v>
      </c>
      <c r="S88" s="36">
        <f t="shared" si="13"/>
        <v>0.57057834551549624</v>
      </c>
      <c r="T88" s="29">
        <f t="shared" si="14"/>
        <v>0.99999999999999989</v>
      </c>
      <c r="AE88" s="36">
        <f t="shared" si="16"/>
        <v>2.5495510164377233E-3</v>
      </c>
    </row>
    <row r="89" spans="6:31">
      <c r="F89" s="17">
        <f>Constituents!A91</f>
        <v>44270</v>
      </c>
      <c r="G89" s="28">
        <f>L88*(1+Constituents!H91)</f>
        <v>352.29377221707767</v>
      </c>
      <c r="H89" s="28">
        <f>M88*(1+Constituents!I91)</f>
        <v>185.4305529648702</v>
      </c>
      <c r="I89" s="28">
        <f>N88*(1+Constituents!J91)</f>
        <v>716.80736501913043</v>
      </c>
      <c r="J89" s="28">
        <f t="shared" si="12"/>
        <v>1254.5316902010782</v>
      </c>
      <c r="K89" t="b">
        <f t="shared" si="15"/>
        <v>0</v>
      </c>
      <c r="L89" s="28">
        <f t="shared" si="17"/>
        <v>352.29377221707767</v>
      </c>
      <c r="M89" s="28">
        <f t="shared" si="17"/>
        <v>185.4305529648702</v>
      </c>
      <c r="N89" s="28">
        <f t="shared" si="17"/>
        <v>716.80736501913043</v>
      </c>
      <c r="P89" s="17">
        <f>Constituents!G91</f>
        <v>44270</v>
      </c>
      <c r="Q89" s="36">
        <f t="shared" si="13"/>
        <v>0.28081695741030782</v>
      </c>
      <c r="R89" s="36">
        <f t="shared" si="13"/>
        <v>0.14780858420176626</v>
      </c>
      <c r="S89" s="36">
        <f t="shared" si="13"/>
        <v>0.571374458387926</v>
      </c>
      <c r="T89" s="29">
        <f t="shared" si="14"/>
        <v>1</v>
      </c>
      <c r="AE89" s="36">
        <f t="shared" si="16"/>
        <v>-3.8460502745641945E-3</v>
      </c>
    </row>
    <row r="90" spans="6:31">
      <c r="F90" s="17">
        <f>Constituents!A92</f>
        <v>44271</v>
      </c>
      <c r="G90" s="28">
        <f>L89*(1+Constituents!H92)</f>
        <v>351.90700050981303</v>
      </c>
      <c r="H90" s="28">
        <f>M89*(1+Constituents!I92)</f>
        <v>185.54898101462408</v>
      </c>
      <c r="I90" s="28">
        <f>N89*(1+Constituents!J92)</f>
        <v>730.4567795652473</v>
      </c>
      <c r="J90" s="28">
        <f t="shared" si="12"/>
        <v>1267.9127610896844</v>
      </c>
      <c r="K90" t="b">
        <f t="shared" si="15"/>
        <v>0</v>
      </c>
      <c r="L90" s="28">
        <f t="shared" si="17"/>
        <v>351.90700050981303</v>
      </c>
      <c r="M90" s="28">
        <f t="shared" si="17"/>
        <v>185.54898101462408</v>
      </c>
      <c r="N90" s="28">
        <f t="shared" si="17"/>
        <v>730.4567795652473</v>
      </c>
      <c r="P90" s="17">
        <f>Constituents!G92</f>
        <v>44271</v>
      </c>
      <c r="Q90" s="36">
        <f t="shared" si="13"/>
        <v>0.27754827564585199</v>
      </c>
      <c r="R90" s="36">
        <f t="shared" si="13"/>
        <v>0.1463420723482248</v>
      </c>
      <c r="S90" s="36">
        <f t="shared" si="13"/>
        <v>0.57610965200592323</v>
      </c>
      <c r="T90" s="29">
        <f t="shared" si="14"/>
        <v>1</v>
      </c>
      <c r="AE90" s="36">
        <f t="shared" si="16"/>
        <v>1.0666188023087386E-2</v>
      </c>
    </row>
    <row r="91" spans="6:31">
      <c r="F91" s="17">
        <f>Constituents!A93</f>
        <v>44272</v>
      </c>
      <c r="G91" s="28">
        <f>L90*(1+Constituents!H93)</f>
        <v>345.22137528423798</v>
      </c>
      <c r="H91" s="28">
        <f>M90*(1+Constituents!I93)</f>
        <v>184.54915482466649</v>
      </c>
      <c r="I91" s="28">
        <f>N90*(1+Constituents!J93)</f>
        <v>719.70335769704957</v>
      </c>
      <c r="J91" s="28">
        <f t="shared" si="12"/>
        <v>1249.4738878059541</v>
      </c>
      <c r="K91" t="b">
        <f t="shared" si="15"/>
        <v>0</v>
      </c>
      <c r="L91" s="28">
        <f t="shared" si="17"/>
        <v>345.22137528423798</v>
      </c>
      <c r="M91" s="28">
        <f t="shared" si="17"/>
        <v>184.54915482466649</v>
      </c>
      <c r="N91" s="28">
        <f t="shared" si="17"/>
        <v>719.70335769704957</v>
      </c>
      <c r="P91" s="17">
        <f>Constituents!G93</f>
        <v>44272</v>
      </c>
      <c r="Q91" s="36">
        <f t="shared" si="13"/>
        <v>0.2762933892843798</v>
      </c>
      <c r="R91" s="36">
        <f t="shared" si="13"/>
        <v>0.14770148990366685</v>
      </c>
      <c r="S91" s="36">
        <f t="shared" si="13"/>
        <v>0.57600512081195332</v>
      </c>
      <c r="T91" s="29">
        <f t="shared" si="14"/>
        <v>1</v>
      </c>
      <c r="AE91" s="36">
        <f t="shared" si="16"/>
        <v>-1.4542698716813462E-2</v>
      </c>
    </row>
    <row r="92" spans="6:31">
      <c r="F92" s="17">
        <f>Constituents!A94</f>
        <v>44273</v>
      </c>
      <c r="G92" s="28">
        <f>L91*(1+Constituents!H94)</f>
        <v>340.7458741001754</v>
      </c>
      <c r="H92" s="28">
        <f>M91*(1+Constituents!I94)</f>
        <v>184.15631605785748</v>
      </c>
      <c r="I92" s="28">
        <f>N91*(1+Constituents!J94)</f>
        <v>711.70932507856719</v>
      </c>
      <c r="J92" s="28">
        <f t="shared" si="12"/>
        <v>1236.6115152366001</v>
      </c>
      <c r="K92" t="b">
        <f t="shared" si="15"/>
        <v>0</v>
      </c>
      <c r="L92" s="28">
        <f t="shared" si="17"/>
        <v>340.7458741001754</v>
      </c>
      <c r="M92" s="28">
        <f t="shared" si="17"/>
        <v>184.15631605785748</v>
      </c>
      <c r="N92" s="28">
        <f t="shared" si="17"/>
        <v>711.70932507856719</v>
      </c>
      <c r="P92" s="17">
        <f>Constituents!G94</f>
        <v>44273</v>
      </c>
      <c r="Q92" s="36">
        <f t="shared" si="13"/>
        <v>0.27554803582350657</v>
      </c>
      <c r="R92" s="36">
        <f t="shared" si="13"/>
        <v>0.14892010448618778</v>
      </c>
      <c r="S92" s="36">
        <f t="shared" si="13"/>
        <v>0.57553185969030562</v>
      </c>
      <c r="T92" s="29">
        <f t="shared" si="14"/>
        <v>1</v>
      </c>
      <c r="AE92" s="36">
        <f t="shared" si="16"/>
        <v>-1.0294230791761505E-2</v>
      </c>
    </row>
    <row r="93" spans="6:31">
      <c r="F93" s="17">
        <f>Constituents!A95</f>
        <v>44274</v>
      </c>
      <c r="G93" s="28">
        <f>L92*(1+Constituents!H95)</f>
        <v>344.28207256659528</v>
      </c>
      <c r="H93" s="28">
        <f>M92*(1+Constituents!I95)</f>
        <v>185.34793280626607</v>
      </c>
      <c r="I93" s="28">
        <f>N92*(1+Constituents!J95)</f>
        <v>721.75787325723365</v>
      </c>
      <c r="J93" s="28">
        <f t="shared" si="12"/>
        <v>1251.387878630095</v>
      </c>
      <c r="K93" t="b">
        <f t="shared" si="15"/>
        <v>0</v>
      </c>
      <c r="L93" s="28">
        <f t="shared" si="17"/>
        <v>344.28207256659528</v>
      </c>
      <c r="M93" s="28">
        <f t="shared" si="17"/>
        <v>185.34793280626607</v>
      </c>
      <c r="N93" s="28">
        <f t="shared" si="17"/>
        <v>721.75787325723365</v>
      </c>
      <c r="P93" s="17">
        <f>Constituents!G95</f>
        <v>44274</v>
      </c>
      <c r="Q93" s="36">
        <f t="shared" si="13"/>
        <v>0.27512019130589932</v>
      </c>
      <c r="R93" s="36">
        <f t="shared" si="13"/>
        <v>0.14811389495730776</v>
      </c>
      <c r="S93" s="36">
        <f t="shared" si="13"/>
        <v>0.57676591373679298</v>
      </c>
      <c r="T93" s="29">
        <f t="shared" si="14"/>
        <v>1</v>
      </c>
      <c r="AE93" s="36">
        <f t="shared" si="16"/>
        <v>1.1949074718641706E-2</v>
      </c>
    </row>
    <row r="94" spans="6:31">
      <c r="F94" s="17">
        <f>Constituents!A96</f>
        <v>44277</v>
      </c>
      <c r="G94" s="28">
        <f>L93*(1+Constituents!H96)</f>
        <v>345.3318814863137</v>
      </c>
      <c r="H94" s="28">
        <f>M93*(1+Constituents!I96)</f>
        <v>185.81710351664802</v>
      </c>
      <c r="I94" s="28">
        <f>N93*(1+Constituents!J96)</f>
        <v>731.11794015775342</v>
      </c>
      <c r="J94" s="28">
        <f t="shared" si="12"/>
        <v>1262.2669251607151</v>
      </c>
      <c r="K94" t="b">
        <f t="shared" si="15"/>
        <v>0</v>
      </c>
      <c r="L94" s="28">
        <f t="shared" si="17"/>
        <v>345.3318814863137</v>
      </c>
      <c r="M94" s="28">
        <f t="shared" si="17"/>
        <v>185.81710351664802</v>
      </c>
      <c r="N94" s="28">
        <f t="shared" si="17"/>
        <v>731.11794015775342</v>
      </c>
      <c r="P94" s="17">
        <f>Constituents!G96</f>
        <v>44277</v>
      </c>
      <c r="Q94" s="36">
        <f t="shared" si="13"/>
        <v>0.27358070991390759</v>
      </c>
      <c r="R94" s="36">
        <f t="shared" si="13"/>
        <v>0.14720904098234952</v>
      </c>
      <c r="S94" s="36">
        <f t="shared" si="13"/>
        <v>0.57921024910374297</v>
      </c>
      <c r="T94" s="29">
        <f t="shared" si="14"/>
        <v>1</v>
      </c>
      <c r="AE94" s="36">
        <f t="shared" si="16"/>
        <v>8.6935847121434318E-3</v>
      </c>
    </row>
    <row r="95" spans="6:31">
      <c r="F95" s="17">
        <f>Constituents!A97</f>
        <v>44278</v>
      </c>
      <c r="G95" s="28">
        <f>L94*(1+Constituents!H97)</f>
        <v>347.65251172990173</v>
      </c>
      <c r="H95" s="28">
        <f>M94*(1+Constituents!I97)</f>
        <v>186.25465847923431</v>
      </c>
      <c r="I95" s="28">
        <f>N94*(1+Constituents!J97)</f>
        <v>739.69663544894775</v>
      </c>
      <c r="J95" s="28">
        <f t="shared" si="12"/>
        <v>1273.6038056580837</v>
      </c>
      <c r="K95" t="b">
        <f t="shared" si="15"/>
        <v>0</v>
      </c>
      <c r="L95" s="28">
        <f t="shared" si="17"/>
        <v>347.65251172990173</v>
      </c>
      <c r="M95" s="28">
        <f t="shared" si="17"/>
        <v>186.25465847923431</v>
      </c>
      <c r="N95" s="28">
        <f t="shared" si="17"/>
        <v>739.69663544894775</v>
      </c>
      <c r="P95" s="17">
        <f>Constituents!G97</f>
        <v>44278</v>
      </c>
      <c r="Q95" s="36">
        <f t="shared" si="13"/>
        <v>0.27296755096477293</v>
      </c>
      <c r="R95" s="36">
        <f t="shared" si="13"/>
        <v>0.14624222827521677</v>
      </c>
      <c r="S95" s="36">
        <f t="shared" si="13"/>
        <v>0.5807902207600103</v>
      </c>
      <c r="T95" s="29">
        <f t="shared" si="14"/>
        <v>1</v>
      </c>
      <c r="AE95" s="36">
        <f t="shared" si="16"/>
        <v>8.9813654080534988E-3</v>
      </c>
    </row>
    <row r="96" spans="6:31">
      <c r="F96" s="17">
        <f>Constituents!A98</f>
        <v>44279</v>
      </c>
      <c r="G96" s="28">
        <f>L95*(1+Constituents!H98)</f>
        <v>341.35365821159138</v>
      </c>
      <c r="H96" s="28">
        <f>M95*(1+Constituents!I98)</f>
        <v>185.4597232957093</v>
      </c>
      <c r="I96" s="28">
        <f>N95*(1+Constituents!J98)</f>
        <v>728.03616681747724</v>
      </c>
      <c r="J96" s="28">
        <f t="shared" si="12"/>
        <v>1254.849548324778</v>
      </c>
      <c r="K96" t="b">
        <f t="shared" si="15"/>
        <v>0</v>
      </c>
      <c r="L96" s="28">
        <f t="shared" si="17"/>
        <v>341.35365821159138</v>
      </c>
      <c r="M96" s="28">
        <f t="shared" si="17"/>
        <v>185.4597232957093</v>
      </c>
      <c r="N96" s="28">
        <f t="shared" si="17"/>
        <v>728.03616681747724</v>
      </c>
      <c r="P96" s="17">
        <f>Constituents!G98</f>
        <v>44279</v>
      </c>
      <c r="Q96" s="36">
        <f t="shared" si="13"/>
        <v>0.27202755793895605</v>
      </c>
      <c r="R96" s="36">
        <f t="shared" si="13"/>
        <v>0.14779438980816284</v>
      </c>
      <c r="S96" s="36">
        <f t="shared" si="13"/>
        <v>0.5801780522528811</v>
      </c>
      <c r="T96" s="29">
        <f t="shared" si="14"/>
        <v>1</v>
      </c>
      <c r="AE96" s="36">
        <f t="shared" si="16"/>
        <v>-1.4725346493146829E-2</v>
      </c>
    </row>
    <row r="97" spans="6:31">
      <c r="F97" s="17">
        <f>Constituents!A99</f>
        <v>44280</v>
      </c>
      <c r="G97" s="28">
        <f>L96*(1+Constituents!H99)</f>
        <v>337.04391633064216</v>
      </c>
      <c r="H97" s="28">
        <f>M96*(1+Constituents!I99)</f>
        <v>184.7264475540178</v>
      </c>
      <c r="I97" s="28">
        <f>N96*(1+Constituents!J99)</f>
        <v>711.15744722862428</v>
      </c>
      <c r="J97" s="28">
        <f t="shared" si="12"/>
        <v>1232.9278111132842</v>
      </c>
      <c r="K97" t="b">
        <f t="shared" si="15"/>
        <v>0</v>
      </c>
      <c r="L97" s="28">
        <f t="shared" si="17"/>
        <v>337.04391633064216</v>
      </c>
      <c r="M97" s="28">
        <f t="shared" si="17"/>
        <v>184.7264475540178</v>
      </c>
      <c r="N97" s="28">
        <f t="shared" si="17"/>
        <v>711.15744722862428</v>
      </c>
      <c r="P97" s="17">
        <f>Constituents!G99</f>
        <v>44280</v>
      </c>
      <c r="Q97" s="36">
        <f t="shared" si="13"/>
        <v>0.2733687352111111</v>
      </c>
      <c r="R97" s="36">
        <f t="shared" si="13"/>
        <v>0.14982746425941779</v>
      </c>
      <c r="S97" s="36">
        <f t="shared" si="13"/>
        <v>0.57680380052947122</v>
      </c>
      <c r="T97" s="29">
        <f t="shared" si="14"/>
        <v>1</v>
      </c>
      <c r="AE97" s="36">
        <f t="shared" si="16"/>
        <v>-1.7469613979428256E-2</v>
      </c>
    </row>
    <row r="98" spans="6:31">
      <c r="F98" s="17">
        <f>Constituents!A100</f>
        <v>44281</v>
      </c>
      <c r="G98" s="28">
        <f>L97*(1+Constituents!H100)</f>
        <v>341.35365821159138</v>
      </c>
      <c r="H98" s="28">
        <f>M97*(1+Constituents!I100)</f>
        <v>185.53832598359904</v>
      </c>
      <c r="I98" s="28">
        <f>N97*(1+Constituents!J100)</f>
        <v>712.49616082502075</v>
      </c>
      <c r="J98" s="28">
        <f t="shared" si="12"/>
        <v>1239.3881450202111</v>
      </c>
      <c r="K98" t="b">
        <f t="shared" si="15"/>
        <v>0</v>
      </c>
      <c r="L98" s="28">
        <f t="shared" si="17"/>
        <v>341.35365821159138</v>
      </c>
      <c r="M98" s="28">
        <f t="shared" si="17"/>
        <v>185.53832598359904</v>
      </c>
      <c r="N98" s="28">
        <f t="shared" si="17"/>
        <v>712.49616082502075</v>
      </c>
      <c r="P98" s="17">
        <f>Constituents!G100</f>
        <v>44281</v>
      </c>
      <c r="Q98" s="36">
        <f t="shared" si="13"/>
        <v>0.27542110966861377</v>
      </c>
      <c r="R98" s="36">
        <f t="shared" si="13"/>
        <v>0.1497015496953728</v>
      </c>
      <c r="S98" s="36">
        <f t="shared" si="13"/>
        <v>0.57487734063601348</v>
      </c>
      <c r="T98" s="29">
        <f t="shared" si="14"/>
        <v>1</v>
      </c>
      <c r="AE98" s="36">
        <f t="shared" si="16"/>
        <v>5.2398314391930434E-3</v>
      </c>
    </row>
    <row r="99" spans="6:31">
      <c r="F99" s="17">
        <f>Constituents!A101</f>
        <v>44285</v>
      </c>
      <c r="G99" s="28">
        <f>L98*(1+Constituents!H101)</f>
        <v>347.26574002263709</v>
      </c>
      <c r="H99" s="28">
        <f>M98*(1+Constituents!I101)</f>
        <v>186.23981130485512</v>
      </c>
      <c r="I99" s="28">
        <f>N98*(1+Constituents!J101)</f>
        <v>719.98202869058525</v>
      </c>
      <c r="J99" s="28">
        <f t="shared" si="12"/>
        <v>1253.4875800180776</v>
      </c>
      <c r="K99" t="b">
        <f t="shared" si="15"/>
        <v>0</v>
      </c>
      <c r="L99" s="28">
        <f t="shared" si="17"/>
        <v>347.26574002263709</v>
      </c>
      <c r="M99" s="28">
        <f t="shared" si="17"/>
        <v>186.23981130485512</v>
      </c>
      <c r="N99" s="28">
        <f t="shared" si="17"/>
        <v>719.98202869058525</v>
      </c>
      <c r="P99" s="17">
        <f>Constituents!G101</f>
        <v>44285</v>
      </c>
      <c r="Q99" s="36">
        <f t="shared" si="13"/>
        <v>0.27703963370552814</v>
      </c>
      <c r="R99" s="36">
        <f t="shared" si="13"/>
        <v>0.14857730884112089</v>
      </c>
      <c r="S99" s="36">
        <f t="shared" si="13"/>
        <v>0.57438305745335094</v>
      </c>
      <c r="T99" s="29">
        <f t="shared" si="14"/>
        <v>1</v>
      </c>
      <c r="AE99" s="36">
        <f t="shared" si="16"/>
        <v>1.1376125432954298E-2</v>
      </c>
    </row>
    <row r="100" spans="6:31">
      <c r="F100" s="17">
        <f>Constituents!A102</f>
        <v>44286</v>
      </c>
      <c r="G100" s="28">
        <f>L99*(1+Constituents!H102)</f>
        <v>347.3762462247127</v>
      </c>
      <c r="H100" s="28">
        <f>M99*(1+Constituents!I102)</f>
        <v>186.24557550196701</v>
      </c>
      <c r="I100" s="28">
        <f>N99*(1+Constituents!J102)</f>
        <v>719.64871632576819</v>
      </c>
      <c r="J100" s="28">
        <f t="shared" si="12"/>
        <v>1253.270538052448</v>
      </c>
      <c r="K100" t="b">
        <f t="shared" si="15"/>
        <v>1</v>
      </c>
      <c r="L100" s="28">
        <f t="shared" si="17"/>
        <v>352.15679021246729</v>
      </c>
      <c r="M100" s="28">
        <f t="shared" si="17"/>
        <v>187.9905807078672</v>
      </c>
      <c r="N100" s="28">
        <f t="shared" si="17"/>
        <v>713.12191386157565</v>
      </c>
      <c r="P100" s="17">
        <f>Constituents!G102</f>
        <v>44286</v>
      </c>
      <c r="Q100" s="36">
        <f t="shared" si="13"/>
        <v>0.28099024075018181</v>
      </c>
      <c r="R100" s="36">
        <f t="shared" si="13"/>
        <v>0.15</v>
      </c>
      <c r="S100" s="36">
        <f t="shared" si="13"/>
        <v>0.56900875924981831</v>
      </c>
      <c r="T100" s="29">
        <f t="shared" si="14"/>
        <v>0.99999900000000008</v>
      </c>
      <c r="AE100" s="36">
        <f t="shared" si="16"/>
        <v>-1.7315047160371133E-4</v>
      </c>
    </row>
    <row r="101" spans="6:31">
      <c r="F101" s="17">
        <f>Constituents!A103</f>
        <v>44287</v>
      </c>
      <c r="G101" s="28">
        <f>L100*(1+Constituents!H103)</f>
        <v>356.46982868015618</v>
      </c>
      <c r="H101" s="28">
        <f>M100*(1+Constituents!I103)</f>
        <v>188.13383194403974</v>
      </c>
      <c r="I101" s="28">
        <f>N100*(1+Constituents!J103)</f>
        <v>726.69626724530701</v>
      </c>
      <c r="J101" s="28">
        <f t="shared" si="12"/>
        <v>1271.2999278695029</v>
      </c>
      <c r="K101" t="b">
        <f t="shared" si="15"/>
        <v>1</v>
      </c>
      <c r="L101" s="28">
        <f t="shared" si="17"/>
        <v>357.22287279774037</v>
      </c>
      <c r="M101" s="28">
        <f t="shared" si="17"/>
        <v>190.69498918042544</v>
      </c>
      <c r="N101" s="28">
        <f t="shared" si="17"/>
        <v>723.38079459140931</v>
      </c>
      <c r="P101" s="17">
        <f>Constituents!G103</f>
        <v>44287</v>
      </c>
      <c r="Q101" s="36">
        <f t="shared" si="13"/>
        <v>0.28099024075018181</v>
      </c>
      <c r="R101" s="36">
        <f t="shared" si="13"/>
        <v>0.15</v>
      </c>
      <c r="S101" s="36">
        <f t="shared" si="13"/>
        <v>0.56900875924981831</v>
      </c>
      <c r="T101" s="29">
        <f t="shared" si="14"/>
        <v>0.99999900000000008</v>
      </c>
      <c r="AE101" s="36">
        <f t="shared" si="16"/>
        <v>1.4385872219634388E-2</v>
      </c>
    </row>
    <row r="102" spans="6:31">
      <c r="F102" s="17">
        <f>Constituents!A104</f>
        <v>44291</v>
      </c>
      <c r="G102" s="28">
        <f>L101*(1+Constituents!H104)</f>
        <v>351.5535594488133</v>
      </c>
      <c r="H102" s="28">
        <f>M101*(1+Constituents!I104)</f>
        <v>190.84019056525733</v>
      </c>
      <c r="I102" s="28">
        <f>N101*(1+Constituents!J104)</f>
        <v>732.80768962788466</v>
      </c>
      <c r="J102" s="28">
        <f t="shared" si="12"/>
        <v>1275.2014396419554</v>
      </c>
      <c r="K102" t="b">
        <f t="shared" si="15"/>
        <v>0</v>
      </c>
      <c r="L102" s="28">
        <f t="shared" si="17"/>
        <v>351.5535594488133</v>
      </c>
      <c r="M102" s="28">
        <f t="shared" si="17"/>
        <v>190.84019056525733</v>
      </c>
      <c r="N102" s="28">
        <f t="shared" si="17"/>
        <v>732.80768962788466</v>
      </c>
      <c r="P102" s="17">
        <f>Constituents!G104</f>
        <v>44291</v>
      </c>
      <c r="Q102" s="36">
        <f t="shared" si="13"/>
        <v>0.27568472597358479</v>
      </c>
      <c r="R102" s="36">
        <f t="shared" si="13"/>
        <v>0.14965493657130788</v>
      </c>
      <c r="S102" s="36">
        <f t="shared" si="13"/>
        <v>0.57466033745510725</v>
      </c>
      <c r="T102" s="29">
        <f t="shared" si="14"/>
        <v>0.99999999999999989</v>
      </c>
      <c r="AE102" s="36">
        <f t="shared" si="16"/>
        <v>3.0689152787028995E-3</v>
      </c>
    </row>
    <row r="103" spans="6:31">
      <c r="F103" s="17">
        <f>Constituents!A105</f>
        <v>44292</v>
      </c>
      <c r="G103" s="28">
        <f>L102*(1+Constituents!H105)</f>
        <v>352.78845938620333</v>
      </c>
      <c r="H103" s="28">
        <f>M102*(1+Constituents!I105)</f>
        <v>191.0562502258872</v>
      </c>
      <c r="I103" s="28">
        <f>N102*(1+Constituents!J105)</f>
        <v>736.33266924701252</v>
      </c>
      <c r="J103" s="28">
        <f t="shared" si="12"/>
        <v>1280.1773788591031</v>
      </c>
      <c r="K103" t="b">
        <f t="shared" si="15"/>
        <v>0</v>
      </c>
      <c r="L103" s="28">
        <f t="shared" si="17"/>
        <v>352.78845938620333</v>
      </c>
      <c r="M103" s="28">
        <f t="shared" si="17"/>
        <v>191.0562502258872</v>
      </c>
      <c r="N103" s="28">
        <f t="shared" si="17"/>
        <v>736.33266924701252</v>
      </c>
      <c r="P103" s="17">
        <f>Constituents!G105</f>
        <v>44292</v>
      </c>
      <c r="Q103" s="36">
        <f t="shared" si="13"/>
        <v>0.27557779508696612</v>
      </c>
      <c r="R103" s="36">
        <f t="shared" si="13"/>
        <v>0.14924201394353409</v>
      </c>
      <c r="S103" s="36">
        <f t="shared" si="13"/>
        <v>0.57518019096949968</v>
      </c>
      <c r="T103" s="29">
        <f t="shared" si="14"/>
        <v>0.99999999999999989</v>
      </c>
      <c r="AE103" s="36">
        <f t="shared" si="16"/>
        <v>3.9020809281276048E-3</v>
      </c>
    </row>
    <row r="104" spans="6:31">
      <c r="F104" s="17">
        <f>Constituents!A106</f>
        <v>44293</v>
      </c>
      <c r="G104" s="28">
        <f>L103*(1+Constituents!H106)</f>
        <v>356.54929101370942</v>
      </c>
      <c r="H104" s="28">
        <f>M103*(1+Constituents!I106)</f>
        <v>192.11885629876153</v>
      </c>
      <c r="I104" s="28">
        <f>N103*(1+Constituents!J106)</f>
        <v>742.11061749120995</v>
      </c>
      <c r="J104" s="28">
        <f t="shared" si="12"/>
        <v>1290.778764803681</v>
      </c>
      <c r="K104" t="b">
        <f t="shared" si="15"/>
        <v>0</v>
      </c>
      <c r="L104" s="28">
        <f t="shared" si="17"/>
        <v>356.54929101370942</v>
      </c>
      <c r="M104" s="28">
        <f t="shared" si="17"/>
        <v>192.11885629876153</v>
      </c>
      <c r="N104" s="28">
        <f t="shared" si="17"/>
        <v>742.11061749120995</v>
      </c>
      <c r="P104" s="17">
        <f>Constituents!G106</f>
        <v>44293</v>
      </c>
      <c r="Q104" s="36">
        <f t="shared" si="13"/>
        <v>0.27622804212148488</v>
      </c>
      <c r="R104" s="36">
        <f t="shared" si="13"/>
        <v>0.14883949251208944</v>
      </c>
      <c r="S104" s="36">
        <f t="shared" si="13"/>
        <v>0.57493246536642562</v>
      </c>
      <c r="T104" s="29">
        <f t="shared" si="14"/>
        <v>1</v>
      </c>
      <c r="AE104" s="36">
        <f t="shared" si="16"/>
        <v>8.2811851854669438E-3</v>
      </c>
    </row>
    <row r="105" spans="6:31">
      <c r="F105" s="17">
        <f>Constituents!A107</f>
        <v>44294</v>
      </c>
      <c r="G105" s="28">
        <f>L104*(1+Constituents!H107)</f>
        <v>358.23324547378672</v>
      </c>
      <c r="H105" s="28">
        <f>M104*(1+Constituents!I107)</f>
        <v>192.81010424525962</v>
      </c>
      <c r="I105" s="28">
        <f>N104*(1+Constituents!J107)</f>
        <v>748.42216356766073</v>
      </c>
      <c r="J105" s="28">
        <f t="shared" si="12"/>
        <v>1299.4655132867069</v>
      </c>
      <c r="K105" t="b">
        <f t="shared" si="15"/>
        <v>0</v>
      </c>
      <c r="L105" s="28">
        <f t="shared" si="17"/>
        <v>358.23324547378672</v>
      </c>
      <c r="M105" s="28">
        <f t="shared" si="17"/>
        <v>192.81010424525962</v>
      </c>
      <c r="N105" s="28">
        <f t="shared" si="17"/>
        <v>748.42216356766073</v>
      </c>
      <c r="P105" s="17">
        <f>Constituents!G107</f>
        <v>44294</v>
      </c>
      <c r="Q105" s="36">
        <f t="shared" si="13"/>
        <v>0.27567737797651587</v>
      </c>
      <c r="R105" s="36">
        <f t="shared" si="13"/>
        <v>0.14837646884340136</v>
      </c>
      <c r="S105" s="36">
        <f t="shared" si="13"/>
        <v>0.57594615318008291</v>
      </c>
      <c r="T105" s="29">
        <f t="shared" si="14"/>
        <v>1</v>
      </c>
      <c r="AE105" s="36">
        <f t="shared" si="16"/>
        <v>6.7298507845743316E-3</v>
      </c>
    </row>
    <row r="106" spans="6:31">
      <c r="F106" s="17">
        <f>Constituents!A108</f>
        <v>44295</v>
      </c>
      <c r="G106" s="28">
        <f>L105*(1+Constituents!H108)</f>
        <v>358.23324547378672</v>
      </c>
      <c r="H106" s="28">
        <f>M105*(1+Constituents!I108)</f>
        <v>192.66838769366373</v>
      </c>
      <c r="I106" s="28">
        <f>N105*(1+Constituents!J108)</f>
        <v>755.96260162142221</v>
      </c>
      <c r="J106" s="28">
        <f t="shared" si="12"/>
        <v>1306.8642347888726</v>
      </c>
      <c r="K106" t="b">
        <f t="shared" si="15"/>
        <v>0</v>
      </c>
      <c r="L106" s="28">
        <f t="shared" si="17"/>
        <v>358.23324547378672</v>
      </c>
      <c r="M106" s="28">
        <f t="shared" si="17"/>
        <v>192.66838769366373</v>
      </c>
      <c r="N106" s="28">
        <f t="shared" si="17"/>
        <v>755.96260162142221</v>
      </c>
      <c r="P106" s="17">
        <f>Constituents!G108</f>
        <v>44295</v>
      </c>
      <c r="Q106" s="36">
        <f t="shared" si="13"/>
        <v>0.27411664956280651</v>
      </c>
      <c r="R106" s="36">
        <f t="shared" si="13"/>
        <v>0.14742800557610319</v>
      </c>
      <c r="S106" s="36">
        <f t="shared" si="13"/>
        <v>0.57845534486109029</v>
      </c>
      <c r="T106" s="29">
        <f t="shared" si="14"/>
        <v>1</v>
      </c>
      <c r="AE106" s="36">
        <f t="shared" si="16"/>
        <v>5.6936651465664401E-3</v>
      </c>
    </row>
    <row r="107" spans="6:31">
      <c r="F107" s="17">
        <f>Constituents!A109</f>
        <v>44298</v>
      </c>
      <c r="G107" s="28">
        <f>L106*(1+Constituents!H109)</f>
        <v>343.86350074779341</v>
      </c>
      <c r="H107" s="28">
        <f>M106*(1+Constituents!I109)</f>
        <v>190.63467475903377</v>
      </c>
      <c r="I107" s="28">
        <f>N106*(1+Constituents!J109)</f>
        <v>727.15909843393013</v>
      </c>
      <c r="J107" s="28">
        <f t="shared" si="12"/>
        <v>1261.6572739407575</v>
      </c>
      <c r="K107" t="b">
        <f t="shared" si="15"/>
        <v>0</v>
      </c>
      <c r="L107" s="28">
        <f t="shared" si="17"/>
        <v>343.86350074779341</v>
      </c>
      <c r="M107" s="28">
        <f t="shared" si="17"/>
        <v>190.63467475903377</v>
      </c>
      <c r="N107" s="28">
        <f t="shared" si="17"/>
        <v>727.15909843393013</v>
      </c>
      <c r="P107" s="17">
        <f>Constituents!G109</f>
        <v>44298</v>
      </c>
      <c r="Q107" s="36">
        <f t="shared" si="13"/>
        <v>0.27254905737890583</v>
      </c>
      <c r="R107" s="36">
        <f t="shared" si="13"/>
        <v>0.15109862138993638</v>
      </c>
      <c r="S107" s="36">
        <f t="shared" si="13"/>
        <v>0.57635232123115765</v>
      </c>
      <c r="T107" s="29">
        <f t="shared" si="14"/>
        <v>0.99999999999999989</v>
      </c>
      <c r="AE107" s="36">
        <f t="shared" si="16"/>
        <v>-3.4591933610776726E-2</v>
      </c>
    </row>
    <row r="108" spans="6:31">
      <c r="F108" s="17">
        <f>Constituents!A110</f>
        <v>44299</v>
      </c>
      <c r="G108" s="28">
        <f>L107*(1+Constituents!H110)</f>
        <v>348.57857323601002</v>
      </c>
      <c r="H108" s="28">
        <f>M107*(1+Constituents!I110)</f>
        <v>190.83813540719513</v>
      </c>
      <c r="I108" s="28">
        <f>N107*(1+Constituents!J110)</f>
        <v>732.15551449957479</v>
      </c>
      <c r="J108" s="28">
        <f t="shared" si="12"/>
        <v>1271.5722231427799</v>
      </c>
      <c r="K108" t="b">
        <f t="shared" si="15"/>
        <v>0</v>
      </c>
      <c r="L108" s="28">
        <f t="shared" si="17"/>
        <v>348.57857323601002</v>
      </c>
      <c r="M108" s="28">
        <f t="shared" si="17"/>
        <v>190.83813540719513</v>
      </c>
      <c r="N108" s="28">
        <f t="shared" si="17"/>
        <v>732.15551449957479</v>
      </c>
      <c r="P108" s="17">
        <f>Constituents!G110</f>
        <v>44299</v>
      </c>
      <c r="Q108" s="36">
        <f t="shared" si="13"/>
        <v>0.27413195011013503</v>
      </c>
      <c r="R108" s="36">
        <f t="shared" si="13"/>
        <v>0.15008045310672585</v>
      </c>
      <c r="S108" s="36">
        <f t="shared" si="13"/>
        <v>0.57578759678313918</v>
      </c>
      <c r="T108" s="29">
        <f t="shared" si="14"/>
        <v>1</v>
      </c>
      <c r="AE108" s="36">
        <f t="shared" si="16"/>
        <v>7.8586708187819987E-3</v>
      </c>
    </row>
    <row r="109" spans="6:31">
      <c r="F109" s="17">
        <f>Constituents!A111</f>
        <v>44301</v>
      </c>
      <c r="G109" s="28">
        <f>L108*(1+Constituents!H111)</f>
        <v>347.90499145197907</v>
      </c>
      <c r="H109" s="28">
        <f>M108*(1+Constituents!I111)</f>
        <v>191.04159605535648</v>
      </c>
      <c r="I109" s="28">
        <f>N108*(1+Constituents!J111)</f>
        <v>731.56262801929336</v>
      </c>
      <c r="J109" s="28">
        <f t="shared" si="12"/>
        <v>1270.5092155266289</v>
      </c>
      <c r="K109" t="b">
        <f t="shared" si="15"/>
        <v>0</v>
      </c>
      <c r="L109" s="28">
        <f t="shared" si="17"/>
        <v>347.90499145197907</v>
      </c>
      <c r="M109" s="28">
        <f t="shared" si="17"/>
        <v>191.04159605535648</v>
      </c>
      <c r="N109" s="28">
        <f t="shared" si="17"/>
        <v>731.56262801929336</v>
      </c>
      <c r="P109" s="17">
        <f>Constituents!G111</f>
        <v>44301</v>
      </c>
      <c r="Q109" s="36">
        <f t="shared" si="13"/>
        <v>0.27383114360785782</v>
      </c>
      <c r="R109" s="36">
        <f t="shared" si="13"/>
        <v>0.150366163205018</v>
      </c>
      <c r="S109" s="36">
        <f t="shared" si="13"/>
        <v>0.57580269318712418</v>
      </c>
      <c r="T109" s="29">
        <f t="shared" si="14"/>
        <v>1</v>
      </c>
      <c r="AE109" s="36">
        <f t="shared" si="16"/>
        <v>-8.3597895330222993E-4</v>
      </c>
    </row>
    <row r="110" spans="6:31">
      <c r="F110" s="17">
        <f>Constituents!A112</f>
        <v>44302</v>
      </c>
      <c r="G110" s="28">
        <f>L109*(1+Constituents!H112)</f>
        <v>350.20639588075147</v>
      </c>
      <c r="H110" s="28">
        <f>M109*(1+Constituents!I112)</f>
        <v>191.30805176586028</v>
      </c>
      <c r="I110" s="28">
        <f>N109*(1+Constituents!J112)</f>
        <v>741.36681445231125</v>
      </c>
      <c r="J110" s="28">
        <f t="shared" si="12"/>
        <v>1282.8812620989229</v>
      </c>
      <c r="K110" t="b">
        <f t="shared" si="15"/>
        <v>0</v>
      </c>
      <c r="L110" s="28">
        <f t="shared" si="17"/>
        <v>350.20639588075147</v>
      </c>
      <c r="M110" s="28">
        <f t="shared" si="17"/>
        <v>191.30805176586028</v>
      </c>
      <c r="N110" s="28">
        <f t="shared" si="17"/>
        <v>741.36681445231125</v>
      </c>
      <c r="P110" s="17">
        <f>Constituents!G112</f>
        <v>44302</v>
      </c>
      <c r="Q110" s="36">
        <f t="shared" si="13"/>
        <v>0.27298426302351519</v>
      </c>
      <c r="R110" s="36">
        <f t="shared" si="13"/>
        <v>0.14912373998889114</v>
      </c>
      <c r="S110" s="36">
        <f t="shared" si="13"/>
        <v>0.57789199698759375</v>
      </c>
      <c r="T110" s="29">
        <f t="shared" si="14"/>
        <v>1</v>
      </c>
      <c r="AE110" s="36">
        <f t="shared" si="16"/>
        <v>9.7378644885828258E-3</v>
      </c>
    </row>
    <row r="111" spans="6:31">
      <c r="F111" s="17">
        <f>Constituents!A113</f>
        <v>44305</v>
      </c>
      <c r="G111" s="28">
        <f>L110*(1+Constituents!H113)</f>
        <v>344.70547797783212</v>
      </c>
      <c r="H111" s="28">
        <f>M110*(1+Constituents!I113)</f>
        <v>190.59446514477264</v>
      </c>
      <c r="I111" s="28">
        <f>N110*(1+Constituents!J113)</f>
        <v>733.88566504657797</v>
      </c>
      <c r="J111" s="28">
        <f t="shared" si="12"/>
        <v>1269.1856081691826</v>
      </c>
      <c r="K111" t="b">
        <f t="shared" si="15"/>
        <v>0</v>
      </c>
      <c r="L111" s="28">
        <f t="shared" si="17"/>
        <v>344.70547797783212</v>
      </c>
      <c r="M111" s="28">
        <f t="shared" si="17"/>
        <v>190.59446514477264</v>
      </c>
      <c r="N111" s="28">
        <f t="shared" si="17"/>
        <v>733.88566504657797</v>
      </c>
      <c r="P111" s="17">
        <f>Constituents!G113</f>
        <v>44305</v>
      </c>
      <c r="Q111" s="36">
        <f t="shared" si="13"/>
        <v>0.27159579793460975</v>
      </c>
      <c r="R111" s="36">
        <f t="shared" si="13"/>
        <v>0.15017067946406021</v>
      </c>
      <c r="S111" s="36">
        <f t="shared" si="13"/>
        <v>0.5782335226013301</v>
      </c>
      <c r="T111" s="29">
        <f t="shared" si="14"/>
        <v>1</v>
      </c>
      <c r="AE111" s="36">
        <f t="shared" si="16"/>
        <v>-1.0675698783948917E-2</v>
      </c>
    </row>
    <row r="112" spans="6:31">
      <c r="F112" s="17">
        <f>Constituents!A114</f>
        <v>44306</v>
      </c>
      <c r="G112" s="28">
        <f>L111*(1+Constituents!H114)</f>
        <v>344.87387342383983</v>
      </c>
      <c r="H112" s="28">
        <f>M111*(1+Constituents!I114)</f>
        <v>190.69329144115667</v>
      </c>
      <c r="I112" s="28">
        <f>N111*(1+Constituents!J114)</f>
        <v>739.89537800579456</v>
      </c>
      <c r="J112" s="28">
        <f t="shared" si="12"/>
        <v>1275.4625428707909</v>
      </c>
      <c r="K112" t="b">
        <f t="shared" si="15"/>
        <v>0</v>
      </c>
      <c r="L112" s="28">
        <f t="shared" si="17"/>
        <v>344.87387342383983</v>
      </c>
      <c r="M112" s="28">
        <f t="shared" si="17"/>
        <v>190.69329144115667</v>
      </c>
      <c r="N112" s="28">
        <f t="shared" si="17"/>
        <v>739.89537800579456</v>
      </c>
      <c r="P112" s="17">
        <f>Constituents!G114</f>
        <v>44306</v>
      </c>
      <c r="Q112" s="36">
        <f t="shared" si="13"/>
        <v>0.27039122030789176</v>
      </c>
      <c r="R112" s="36">
        <f t="shared" si="13"/>
        <v>0.14950912710611416</v>
      </c>
      <c r="S112" s="36">
        <f t="shared" si="13"/>
        <v>0.58009965258599416</v>
      </c>
      <c r="T112" s="29">
        <f t="shared" si="14"/>
        <v>1</v>
      </c>
      <c r="AE112" s="36">
        <f t="shared" si="16"/>
        <v>4.9456396772911138E-3</v>
      </c>
    </row>
    <row r="113" spans="6:31">
      <c r="F113" s="17">
        <f>Constituents!A115</f>
        <v>44308</v>
      </c>
      <c r="G113" s="28">
        <f>L112*(1+Constituents!H115)</f>
        <v>348.12951871332274</v>
      </c>
      <c r="H113" s="28">
        <f>M112*(1+Constituents!I115)</f>
        <v>191.07572955012927</v>
      </c>
      <c r="I113" s="28">
        <f>N112*(1+Constituents!J115)</f>
        <v>745.27447534507542</v>
      </c>
      <c r="J113" s="28">
        <f t="shared" si="12"/>
        <v>1284.4797236085274</v>
      </c>
      <c r="K113" t="b">
        <f t="shared" si="15"/>
        <v>0</v>
      </c>
      <c r="L113" s="28">
        <f t="shared" si="17"/>
        <v>348.12951871332274</v>
      </c>
      <c r="M113" s="28">
        <f t="shared" si="17"/>
        <v>191.07572955012927</v>
      </c>
      <c r="N113" s="28">
        <f t="shared" si="17"/>
        <v>745.27447534507542</v>
      </c>
      <c r="P113" s="17">
        <f>Constituents!G115</f>
        <v>44308</v>
      </c>
      <c r="Q113" s="36">
        <f t="shared" si="13"/>
        <v>0.27102764824913861</v>
      </c>
      <c r="R113" s="36">
        <f t="shared" si="13"/>
        <v>0.14875729529878018</v>
      </c>
      <c r="S113" s="36">
        <f t="shared" si="13"/>
        <v>0.58021505645208127</v>
      </c>
      <c r="T113" s="29">
        <f t="shared" si="14"/>
        <v>1</v>
      </c>
      <c r="AE113" s="36">
        <f t="shared" si="16"/>
        <v>7.069733868813266E-3</v>
      </c>
    </row>
    <row r="114" spans="6:31">
      <c r="F114" s="17">
        <f>Constituents!A116</f>
        <v>44309</v>
      </c>
      <c r="G114" s="28">
        <f>L113*(1+Constituents!H116)</f>
        <v>347.5682005599636</v>
      </c>
      <c r="H114" s="28">
        <f>M113*(1+Constituents!I116)</f>
        <v>191.01818512438666</v>
      </c>
      <c r="I114" s="28">
        <f>N113*(1+Constituents!J116)</f>
        <v>744.57379132292454</v>
      </c>
      <c r="J114" s="28">
        <f t="shared" si="12"/>
        <v>1283.1601770072748</v>
      </c>
      <c r="K114" t="b">
        <f t="shared" si="15"/>
        <v>0</v>
      </c>
      <c r="L114" s="28">
        <f t="shared" si="17"/>
        <v>347.5682005599636</v>
      </c>
      <c r="M114" s="28">
        <f t="shared" si="17"/>
        <v>191.01818512438666</v>
      </c>
      <c r="N114" s="28">
        <f t="shared" si="17"/>
        <v>744.57379132292454</v>
      </c>
      <c r="P114" s="17">
        <f>Constituents!G116</f>
        <v>44309</v>
      </c>
      <c r="Q114" s="36">
        <f t="shared" si="13"/>
        <v>0.27086891160431725</v>
      </c>
      <c r="R114" s="36">
        <f t="shared" si="13"/>
        <v>0.14886542502425532</v>
      </c>
      <c r="S114" s="36">
        <f t="shared" si="13"/>
        <v>0.58026566337142738</v>
      </c>
      <c r="T114" s="29">
        <f t="shared" si="14"/>
        <v>1</v>
      </c>
      <c r="AE114" s="36">
        <f t="shared" si="16"/>
        <v>-1.0273004524707918E-3</v>
      </c>
    </row>
    <row r="115" spans="6:31">
      <c r="F115" s="17">
        <f>Constituents!A117</f>
        <v>44312</v>
      </c>
      <c r="G115" s="28">
        <f>L114*(1+Constituents!H117)</f>
        <v>350.93610948011832</v>
      </c>
      <c r="H115" s="28">
        <f>M114*(1+Constituents!I117)</f>
        <v>191.87062894672277</v>
      </c>
      <c r="I115" s="28">
        <f>N114*(1+Constituents!J117)</f>
        <v>747.80771757900538</v>
      </c>
      <c r="J115" s="28">
        <f t="shared" si="12"/>
        <v>1290.6144560058465</v>
      </c>
      <c r="K115" t="b">
        <f t="shared" si="15"/>
        <v>0</v>
      </c>
      <c r="L115" s="28">
        <f t="shared" si="17"/>
        <v>350.93610948011832</v>
      </c>
      <c r="M115" s="28">
        <f t="shared" si="17"/>
        <v>191.87062894672277</v>
      </c>
      <c r="N115" s="28">
        <f t="shared" si="17"/>
        <v>747.80771757900538</v>
      </c>
      <c r="P115" s="17">
        <f>Constituents!G117</f>
        <v>44312</v>
      </c>
      <c r="Q115" s="36">
        <f t="shared" si="13"/>
        <v>0.27191397697975933</v>
      </c>
      <c r="R115" s="36">
        <f t="shared" si="13"/>
        <v>0.14866610865379429</v>
      </c>
      <c r="S115" s="36">
        <f t="shared" si="13"/>
        <v>0.57941991436644646</v>
      </c>
      <c r="T115" s="29">
        <f t="shared" si="14"/>
        <v>1</v>
      </c>
      <c r="AE115" s="36">
        <f t="shared" si="16"/>
        <v>5.8093129230034624E-3</v>
      </c>
    </row>
    <row r="116" spans="6:31">
      <c r="F116" s="17">
        <f>Constituents!A118</f>
        <v>44313</v>
      </c>
      <c r="G116" s="28">
        <f>L115*(1+Constituents!H118)</f>
        <v>355.48278652232716</v>
      </c>
      <c r="H116" s="28">
        <f>M115*(1+Constituents!I118)</f>
        <v>192.42891710206408</v>
      </c>
      <c r="I116" s="28">
        <f>N115*(1+Constituents!J118)</f>
        <v>757.23461261548061</v>
      </c>
      <c r="J116" s="28">
        <f t="shared" si="12"/>
        <v>1305.1463162398718</v>
      </c>
      <c r="K116" t="b">
        <f t="shared" si="15"/>
        <v>0</v>
      </c>
      <c r="L116" s="28">
        <f t="shared" si="17"/>
        <v>355.48278652232716</v>
      </c>
      <c r="M116" s="28">
        <f t="shared" si="17"/>
        <v>192.42891710206408</v>
      </c>
      <c r="N116" s="28">
        <f t="shared" si="17"/>
        <v>757.23461261548061</v>
      </c>
      <c r="P116" s="17">
        <f>Constituents!G118</f>
        <v>44313</v>
      </c>
      <c r="Q116" s="36">
        <f t="shared" si="13"/>
        <v>0.27237006464261687</v>
      </c>
      <c r="R116" s="36">
        <f t="shared" si="13"/>
        <v>0.14743857811777919</v>
      </c>
      <c r="S116" s="36">
        <f t="shared" si="13"/>
        <v>0.58019135723960402</v>
      </c>
      <c r="T116" s="29">
        <f t="shared" si="14"/>
        <v>1</v>
      </c>
      <c r="AE116" s="36">
        <f t="shared" si="16"/>
        <v>1.1259644711402172E-2</v>
      </c>
    </row>
    <row r="117" spans="6:31">
      <c r="F117" s="17">
        <f>Constituents!A119</f>
        <v>44314</v>
      </c>
      <c r="G117" s="28">
        <f>L116*(1+Constituents!H119)</f>
        <v>358.96295907315368</v>
      </c>
      <c r="H117" s="28">
        <f>M116*(1+Constituents!I119)</f>
        <v>192.72253664086875</v>
      </c>
      <c r="I117" s="28">
        <f>N116*(1+Constituents!J119)</f>
        <v>763.30900409981871</v>
      </c>
      <c r="J117" s="28">
        <f t="shared" si="12"/>
        <v>1314.9944998138412</v>
      </c>
      <c r="K117" t="b">
        <f t="shared" si="15"/>
        <v>0</v>
      </c>
      <c r="L117" s="28">
        <f t="shared" si="17"/>
        <v>358.96295907315368</v>
      </c>
      <c r="M117" s="28">
        <f t="shared" si="17"/>
        <v>192.72253664086875</v>
      </c>
      <c r="N117" s="28">
        <f t="shared" si="17"/>
        <v>763.30900409981871</v>
      </c>
      <c r="P117" s="17">
        <f>Constituents!G119</f>
        <v>44314</v>
      </c>
      <c r="Q117" s="36">
        <f t="shared" si="13"/>
        <v>0.27297677604276727</v>
      </c>
      <c r="R117" s="36">
        <f t="shared" si="13"/>
        <v>0.14655767508392753</v>
      </c>
      <c r="S117" s="36">
        <f t="shared" si="13"/>
        <v>0.58046554887330515</v>
      </c>
      <c r="T117" s="29">
        <f t="shared" si="14"/>
        <v>1</v>
      </c>
      <c r="AE117" s="36">
        <f t="shared" si="16"/>
        <v>7.545654806230484E-3</v>
      </c>
    </row>
    <row r="118" spans="6:31">
      <c r="F118" s="17">
        <f>Constituents!A120</f>
        <v>44315</v>
      </c>
      <c r="G118" s="28">
        <f>L117*(1+Constituents!H120)</f>
        <v>358.73843181181002</v>
      </c>
      <c r="H118" s="28">
        <f>M117*(1+Constituents!I120)</f>
        <v>192.84834805615694</v>
      </c>
      <c r="I118" s="28">
        <f>N117*(1+Constituents!J120)</f>
        <v>762.75384675919156</v>
      </c>
      <c r="J118" s="28">
        <f t="shared" si="12"/>
        <v>1314.3406266271586</v>
      </c>
      <c r="K118" t="b">
        <f t="shared" si="15"/>
        <v>0</v>
      </c>
      <c r="L118" s="28">
        <f t="shared" si="17"/>
        <v>358.73843181181002</v>
      </c>
      <c r="M118" s="28">
        <f t="shared" si="17"/>
        <v>192.84834805615694</v>
      </c>
      <c r="N118" s="28">
        <f t="shared" si="17"/>
        <v>762.75384675919156</v>
      </c>
      <c r="P118" s="17">
        <f>Constituents!G120</f>
        <v>44315</v>
      </c>
      <c r="Q118" s="36">
        <f t="shared" si="13"/>
        <v>0.27294175082482175</v>
      </c>
      <c r="R118" s="36">
        <f t="shared" si="13"/>
        <v>0.14672630834751071</v>
      </c>
      <c r="S118" s="36">
        <f t="shared" si="13"/>
        <v>0.58033194082766748</v>
      </c>
      <c r="T118" s="29">
        <f t="shared" si="14"/>
        <v>1</v>
      </c>
      <c r="AE118" s="36">
        <f t="shared" si="16"/>
        <v>-4.9724404685735912E-4</v>
      </c>
    </row>
    <row r="119" spans="6:31">
      <c r="F119" s="17">
        <f>Constituents!A121</f>
        <v>44316</v>
      </c>
      <c r="G119" s="28">
        <f>L118*(1+Constituents!H121)</f>
        <v>356.43702738303767</v>
      </c>
      <c r="H119" s="28">
        <f>M118*(1+Constituents!I121)</f>
        <v>192.46787575054825</v>
      </c>
      <c r="I119" s="28">
        <f>N118*(1+Constituents!J121)</f>
        <v>760.78654162007581</v>
      </c>
      <c r="J119" s="28">
        <f t="shared" si="12"/>
        <v>1309.6914447536617</v>
      </c>
      <c r="K119" t="b">
        <f t="shared" si="15"/>
        <v>0</v>
      </c>
      <c r="L119" s="28">
        <f t="shared" si="17"/>
        <v>356.43702738303767</v>
      </c>
      <c r="M119" s="28">
        <f t="shared" si="17"/>
        <v>192.46787575054825</v>
      </c>
      <c r="N119" s="28">
        <f t="shared" si="17"/>
        <v>760.78654162007581</v>
      </c>
      <c r="P119" s="17">
        <f>Constituents!G121</f>
        <v>44316</v>
      </c>
      <c r="Q119" s="36">
        <f t="shared" si="13"/>
        <v>0.27215343645317885</v>
      </c>
      <c r="R119" s="36">
        <f t="shared" si="13"/>
        <v>0.14695665648694017</v>
      </c>
      <c r="S119" s="36">
        <f t="shared" si="13"/>
        <v>0.58088990705988097</v>
      </c>
      <c r="T119" s="29">
        <f t="shared" si="14"/>
        <v>1</v>
      </c>
      <c r="AE119" s="36">
        <f t="shared" si="16"/>
        <v>-3.537273199435087E-3</v>
      </c>
    </row>
    <row r="120" spans="6:31">
      <c r="F120" s="17">
        <f>Constituents!A122</f>
        <v>44319</v>
      </c>
      <c r="G120" s="28">
        <f>L119*(1+Constituents!H122)</f>
        <v>357.16674098240458</v>
      </c>
      <c r="H120" s="28">
        <f>M119*(1+Constituents!I122)</f>
        <v>192.75917206719561</v>
      </c>
      <c r="I120" s="28">
        <f>N119*(1+Constituents!J122)</f>
        <v>768.46172660117395</v>
      </c>
      <c r="J120" s="28">
        <f t="shared" si="12"/>
        <v>1318.3876396507742</v>
      </c>
      <c r="K120" t="b">
        <f t="shared" si="15"/>
        <v>0</v>
      </c>
      <c r="L120" s="28">
        <f t="shared" si="17"/>
        <v>357.16674098240458</v>
      </c>
      <c r="M120" s="28">
        <f t="shared" si="17"/>
        <v>192.75917206719561</v>
      </c>
      <c r="N120" s="28">
        <f t="shared" si="17"/>
        <v>768.46172660117395</v>
      </c>
      <c r="P120" s="17">
        <f>Constituents!G122</f>
        <v>44319</v>
      </c>
      <c r="Q120" s="36">
        <f t="shared" si="13"/>
        <v>0.27091177908571257</v>
      </c>
      <c r="R120" s="36">
        <f t="shared" si="13"/>
        <v>0.14620826703006357</v>
      </c>
      <c r="S120" s="36">
        <f t="shared" si="13"/>
        <v>0.58287995388422387</v>
      </c>
      <c r="T120" s="29">
        <f t="shared" si="14"/>
        <v>1</v>
      </c>
      <c r="AE120" s="36">
        <f t="shared" si="16"/>
        <v>6.6398806619281103E-3</v>
      </c>
    </row>
    <row r="121" spans="6:31">
      <c r="F121" s="17">
        <f>Constituents!A123</f>
        <v>44320</v>
      </c>
      <c r="G121" s="28">
        <f>L120*(1+Constituents!H123)</f>
        <v>354.19175476960129</v>
      </c>
      <c r="H121" s="28">
        <f>M120*(1+Constituents!I123)</f>
        <v>192.65569932649694</v>
      </c>
      <c r="I121" s="28">
        <f>N120*(1+Constituents!J123)</f>
        <v>762.17174003309708</v>
      </c>
      <c r="J121" s="28">
        <f t="shared" si="12"/>
        <v>1309.0191941291953</v>
      </c>
      <c r="K121" t="b">
        <f t="shared" si="15"/>
        <v>0</v>
      </c>
      <c r="L121" s="28">
        <f t="shared" si="17"/>
        <v>354.19175476960129</v>
      </c>
      <c r="M121" s="28">
        <f t="shared" si="17"/>
        <v>192.65569932649694</v>
      </c>
      <c r="N121" s="28">
        <f t="shared" si="17"/>
        <v>762.17174003309708</v>
      </c>
      <c r="P121" s="17">
        <f>Constituents!G123</f>
        <v>44320</v>
      </c>
      <c r="Q121" s="36">
        <f t="shared" si="13"/>
        <v>0.27057796887785274</v>
      </c>
      <c r="R121" s="36">
        <f t="shared" si="13"/>
        <v>0.14717561070955737</v>
      </c>
      <c r="S121" s="36">
        <f t="shared" si="13"/>
        <v>0.58224642041258989</v>
      </c>
      <c r="T121" s="29">
        <f t="shared" si="14"/>
        <v>1</v>
      </c>
      <c r="AE121" s="36">
        <f t="shared" si="16"/>
        <v>-7.1059870707377293E-3</v>
      </c>
    </row>
    <row r="122" spans="6:31">
      <c r="F122" s="17">
        <f>Constituents!A124</f>
        <v>44321</v>
      </c>
      <c r="G122" s="28">
        <f>L121*(1+Constituents!H124)</f>
        <v>358.06485002777913</v>
      </c>
      <c r="H122" s="28">
        <f>M121*(1+Constituents!I124)</f>
        <v>193.2291777805591</v>
      </c>
      <c r="I122" s="28">
        <f>N121*(1+Constituents!J124)</f>
        <v>773.05929176190205</v>
      </c>
      <c r="J122" s="28">
        <f t="shared" si="12"/>
        <v>1324.3533195702403</v>
      </c>
      <c r="K122" t="b">
        <f t="shared" si="15"/>
        <v>0</v>
      </c>
      <c r="L122" s="28">
        <f t="shared" si="17"/>
        <v>358.06485002777913</v>
      </c>
      <c r="M122" s="28">
        <f t="shared" si="17"/>
        <v>193.2291777805591</v>
      </c>
      <c r="N122" s="28">
        <f t="shared" si="17"/>
        <v>773.05929176190205</v>
      </c>
      <c r="P122" s="17">
        <f>Constituents!G124</f>
        <v>44321</v>
      </c>
      <c r="Q122" s="36">
        <f t="shared" si="13"/>
        <v>0.27036957942913081</v>
      </c>
      <c r="R122" s="36">
        <f t="shared" si="13"/>
        <v>0.14590455199920743</v>
      </c>
      <c r="S122" s="36">
        <f t="shared" si="13"/>
        <v>0.58372586857166175</v>
      </c>
      <c r="T122" s="29">
        <f t="shared" si="14"/>
        <v>1</v>
      </c>
      <c r="AE122" s="36">
        <f t="shared" si="16"/>
        <v>1.171420977615667E-2</v>
      </c>
    </row>
    <row r="123" spans="6:31">
      <c r="F123" s="17">
        <f>Constituents!A125</f>
        <v>44322</v>
      </c>
      <c r="G123" s="28">
        <f>L122*(1+Constituents!H125)</f>
        <v>360.59078171789508</v>
      </c>
      <c r="H123" s="28">
        <f>M122*(1+Constituents!I125)</f>
        <v>193.62805715402959</v>
      </c>
      <c r="I123" s="28">
        <f>N122*(1+Constituents!J125)</f>
        <v>781.30580371490771</v>
      </c>
      <c r="J123" s="28">
        <f t="shared" si="12"/>
        <v>1335.5246425868322</v>
      </c>
      <c r="K123" t="b">
        <f t="shared" si="15"/>
        <v>0</v>
      </c>
      <c r="L123" s="28">
        <f t="shared" si="17"/>
        <v>360.59078171789508</v>
      </c>
      <c r="M123" s="28">
        <f t="shared" si="17"/>
        <v>193.62805715402959</v>
      </c>
      <c r="N123" s="28">
        <f t="shared" si="17"/>
        <v>781.30580371490771</v>
      </c>
      <c r="P123" s="17">
        <f>Constituents!G125</f>
        <v>44322</v>
      </c>
      <c r="Q123" s="36">
        <f t="shared" si="13"/>
        <v>0.26999934723739133</v>
      </c>
      <c r="R123" s="36">
        <f t="shared" si="13"/>
        <v>0.14498276630746662</v>
      </c>
      <c r="S123" s="36">
        <f t="shared" si="13"/>
        <v>0.58501788645514219</v>
      </c>
      <c r="T123" s="29">
        <f t="shared" si="14"/>
        <v>1</v>
      </c>
      <c r="AE123" s="36">
        <f t="shared" si="16"/>
        <v>8.4353041227827052E-3</v>
      </c>
    </row>
    <row r="124" spans="6:31">
      <c r="F124" s="17">
        <f>Constituents!A126</f>
        <v>44323</v>
      </c>
      <c r="G124" s="28">
        <f>L123*(1+Constituents!H126)</f>
        <v>361.48889076326975</v>
      </c>
      <c r="H124" s="28">
        <f>M123*(1+Constituents!I126)</f>
        <v>193.71097831410592</v>
      </c>
      <c r="I124" s="28">
        <f>N123*(1+Constituents!J126)</f>
        <v>790.35001747774686</v>
      </c>
      <c r="J124" s="28">
        <f t="shared" si="12"/>
        <v>1345.5498865551226</v>
      </c>
      <c r="K124" t="b">
        <f t="shared" si="15"/>
        <v>0</v>
      </c>
      <c r="L124" s="28">
        <f t="shared" si="17"/>
        <v>361.48889076326975</v>
      </c>
      <c r="M124" s="28">
        <f t="shared" si="17"/>
        <v>193.71097831410592</v>
      </c>
      <c r="N124" s="28">
        <f t="shared" si="17"/>
        <v>790.35001747774686</v>
      </c>
      <c r="P124" s="17">
        <f>Constituents!G126</f>
        <v>44323</v>
      </c>
      <c r="Q124" s="36">
        <f t="shared" si="13"/>
        <v>0.26865513822661291</v>
      </c>
      <c r="R124" s="36">
        <f t="shared" si="13"/>
        <v>0.14396417423812122</v>
      </c>
      <c r="S124" s="36">
        <f t="shared" si="13"/>
        <v>0.58738068753526584</v>
      </c>
      <c r="T124" s="29">
        <f t="shared" si="14"/>
        <v>1</v>
      </c>
      <c r="AE124" s="36">
        <f t="shared" si="16"/>
        <v>7.5065960212250538E-3</v>
      </c>
    </row>
    <row r="125" spans="6:31">
      <c r="F125" s="17">
        <f>Constituents!A127</f>
        <v>44326</v>
      </c>
      <c r="G125" s="28">
        <f>L124*(1+Constituents!H127)</f>
        <v>364.18321789939347</v>
      </c>
      <c r="H125" s="28">
        <f>M124*(1+Constituents!I127)</f>
        <v>194.22834201759918</v>
      </c>
      <c r="I125" s="28">
        <f>N124*(1+Constituents!J127)</f>
        <v>796.30044178893536</v>
      </c>
      <c r="J125" s="28">
        <f t="shared" si="12"/>
        <v>1354.7120017059281</v>
      </c>
      <c r="K125" t="b">
        <f t="shared" si="15"/>
        <v>0</v>
      </c>
      <c r="L125" s="28">
        <f t="shared" si="17"/>
        <v>364.18321789939347</v>
      </c>
      <c r="M125" s="28">
        <f t="shared" si="17"/>
        <v>194.22834201759918</v>
      </c>
      <c r="N125" s="28">
        <f t="shared" si="17"/>
        <v>796.30044178893536</v>
      </c>
      <c r="P125" s="17">
        <f>Constituents!G127</f>
        <v>44326</v>
      </c>
      <c r="Q125" s="36">
        <f t="shared" si="13"/>
        <v>0.268827040316166</v>
      </c>
      <c r="R125" s="36">
        <f t="shared" si="13"/>
        <v>0.14337242290096799</v>
      </c>
      <c r="S125" s="36">
        <f t="shared" si="13"/>
        <v>0.58780053678286592</v>
      </c>
      <c r="T125" s="29">
        <f t="shared" si="14"/>
        <v>0.99999999999999989</v>
      </c>
      <c r="AE125" s="36">
        <f t="shared" si="16"/>
        <v>6.8091976688149369E-3</v>
      </c>
    </row>
    <row r="126" spans="6:31">
      <c r="F126" s="17">
        <f>Constituents!A128</f>
        <v>44327</v>
      </c>
      <c r="G126" s="28">
        <f>L125*(1+Constituents!H128)</f>
        <v>365.02519512943218</v>
      </c>
      <c r="H126" s="28">
        <f>M125*(1+Constituents!I128)</f>
        <v>194.25085940158542</v>
      </c>
      <c r="I126" s="28">
        <f>N125*(1+Constituents!J128)</f>
        <v>805.04821231163373</v>
      </c>
      <c r="J126" s="28">
        <f t="shared" si="12"/>
        <v>1364.3242668426515</v>
      </c>
      <c r="K126" t="b">
        <f t="shared" si="15"/>
        <v>0</v>
      </c>
      <c r="L126" s="28">
        <f t="shared" si="17"/>
        <v>365.02519512943218</v>
      </c>
      <c r="M126" s="28">
        <f t="shared" si="17"/>
        <v>194.25085940158542</v>
      </c>
      <c r="N126" s="28">
        <f t="shared" si="17"/>
        <v>805.04821231163373</v>
      </c>
      <c r="P126" s="17">
        <f>Constituents!G128</f>
        <v>44327</v>
      </c>
      <c r="Q126" s="36">
        <f t="shared" si="13"/>
        <v>0.26755017410500315</v>
      </c>
      <c r="R126" s="36">
        <f t="shared" si="13"/>
        <v>0.14237880548084433</v>
      </c>
      <c r="S126" s="36">
        <f t="shared" si="13"/>
        <v>0.59007102041415238</v>
      </c>
      <c r="T126" s="29">
        <f t="shared" si="14"/>
        <v>0.99999999999999989</v>
      </c>
      <c r="AE126" s="36">
        <f t="shared" si="16"/>
        <v>7.0954307075001832E-3</v>
      </c>
    </row>
    <row r="127" spans="6:31">
      <c r="F127" s="17">
        <f>Constituents!A129</f>
        <v>44328</v>
      </c>
      <c r="G127" s="28">
        <f>L126*(1+Constituents!H129)</f>
        <v>362.49926343931617</v>
      </c>
      <c r="H127" s="28">
        <f>M126*(1+Constituents!I129)</f>
        <v>194.09305900428504</v>
      </c>
      <c r="I127" s="28">
        <f>N126*(1+Constituents!J129)</f>
        <v>797.82577700638694</v>
      </c>
      <c r="J127" s="28">
        <f t="shared" si="12"/>
        <v>1354.4180994499882</v>
      </c>
      <c r="K127" t="b">
        <f t="shared" si="15"/>
        <v>0</v>
      </c>
      <c r="L127" s="28">
        <f t="shared" si="17"/>
        <v>362.49926343931617</v>
      </c>
      <c r="M127" s="28">
        <f t="shared" si="17"/>
        <v>194.09305900428504</v>
      </c>
      <c r="N127" s="28">
        <f t="shared" si="17"/>
        <v>797.82577700638694</v>
      </c>
      <c r="P127" s="17">
        <f>Constituents!G129</f>
        <v>44328</v>
      </c>
      <c r="Q127" s="36">
        <f t="shared" si="13"/>
        <v>0.26764206974679566</v>
      </c>
      <c r="R127" s="36">
        <f t="shared" si="13"/>
        <v>0.14330365127511493</v>
      </c>
      <c r="S127" s="36">
        <f t="shared" si="13"/>
        <v>0.58905427897808937</v>
      </c>
      <c r="T127" s="29">
        <f t="shared" si="14"/>
        <v>1</v>
      </c>
      <c r="AE127" s="36">
        <f t="shared" si="16"/>
        <v>-7.2608599241501537E-3</v>
      </c>
    </row>
    <row r="128" spans="6:31">
      <c r="F128" s="17">
        <f>Constituents!A130</f>
        <v>44330</v>
      </c>
      <c r="G128" s="28">
        <f>L127*(1+Constituents!H130)</f>
        <v>358.62616818113833</v>
      </c>
      <c r="H128" s="28">
        <f>M127*(1+Constituents!I130)</f>
        <v>193.44523744118897</v>
      </c>
      <c r="I128" s="28">
        <f>N127*(1+Constituents!J130)</f>
        <v>791.70287662820749</v>
      </c>
      <c r="J128" s="28">
        <f t="shared" si="12"/>
        <v>1343.7742822505347</v>
      </c>
      <c r="K128" t="b">
        <f t="shared" si="15"/>
        <v>0</v>
      </c>
      <c r="L128" s="28">
        <f t="shared" si="17"/>
        <v>358.62616818113833</v>
      </c>
      <c r="M128" s="28">
        <f t="shared" si="17"/>
        <v>193.44523744118897</v>
      </c>
      <c r="N128" s="28">
        <f t="shared" si="17"/>
        <v>791.70287662820749</v>
      </c>
      <c r="P128" s="17">
        <f>Constituents!G130</f>
        <v>44330</v>
      </c>
      <c r="Q128" s="36">
        <f t="shared" si="13"/>
        <v>0.26687976762028526</v>
      </c>
      <c r="R128" s="36">
        <f t="shared" si="13"/>
        <v>0.14395664509757511</v>
      </c>
      <c r="S128" s="36">
        <f t="shared" si="13"/>
        <v>0.58916358728213969</v>
      </c>
      <c r="T128" s="29">
        <f t="shared" si="14"/>
        <v>1</v>
      </c>
      <c r="AE128" s="36">
        <f t="shared" si="16"/>
        <v>-7.8585904926815608E-3</v>
      </c>
    </row>
    <row r="129" spans="6:31">
      <c r="F129" s="17">
        <f>Constituents!A131</f>
        <v>44333</v>
      </c>
      <c r="G129" s="28">
        <f>L128*(1+Constituents!H131)</f>
        <v>364.85679968342447</v>
      </c>
      <c r="H129" s="28">
        <f>M128*(1+Constituents!I131)</f>
        <v>194.37130953497214</v>
      </c>
      <c r="I129" s="28">
        <f>N128*(1+Constituents!J131)</f>
        <v>794.17144033701561</v>
      </c>
      <c r="J129" s="28">
        <f t="shared" si="12"/>
        <v>1353.3995495554122</v>
      </c>
      <c r="K129" t="b">
        <f t="shared" si="15"/>
        <v>0</v>
      </c>
      <c r="L129" s="28">
        <f t="shared" si="17"/>
        <v>364.85679968342447</v>
      </c>
      <c r="M129" s="28">
        <f t="shared" si="17"/>
        <v>194.37130953497214</v>
      </c>
      <c r="N129" s="28">
        <f t="shared" si="17"/>
        <v>794.17144033701561</v>
      </c>
      <c r="P129" s="17">
        <f>Constituents!G131</f>
        <v>44333</v>
      </c>
      <c r="Q129" s="36">
        <f t="shared" si="13"/>
        <v>0.26958543011432129</v>
      </c>
      <c r="R129" s="36">
        <f t="shared" si="13"/>
        <v>0.14361709341400516</v>
      </c>
      <c r="S129" s="36">
        <f t="shared" si="13"/>
        <v>0.58679747647167357</v>
      </c>
      <c r="T129" s="29">
        <f t="shared" si="14"/>
        <v>1</v>
      </c>
      <c r="AE129" s="36">
        <f t="shared" si="16"/>
        <v>7.1628601856832397E-3</v>
      </c>
    </row>
    <row r="130" spans="6:31">
      <c r="F130" s="17">
        <f>Constituents!A132</f>
        <v>44334</v>
      </c>
      <c r="G130" s="28">
        <f>L129*(1+Constituents!H132)</f>
        <v>370.07705850966425</v>
      </c>
      <c r="H130" s="28">
        <f>M129*(1+Constituents!I132)</f>
        <v>195.02574334574672</v>
      </c>
      <c r="I130" s="28">
        <f>N129*(1+Constituents!J132)</f>
        <v>797.84733651476063</v>
      </c>
      <c r="J130" s="28">
        <f t="shared" si="12"/>
        <v>1362.9501383701715</v>
      </c>
      <c r="K130" t="b">
        <f t="shared" si="15"/>
        <v>0</v>
      </c>
      <c r="L130" s="28">
        <f t="shared" si="17"/>
        <v>370.07705850966425</v>
      </c>
      <c r="M130" s="28">
        <f t="shared" si="17"/>
        <v>195.02574334574672</v>
      </c>
      <c r="N130" s="28">
        <f t="shared" si="17"/>
        <v>797.84733651476063</v>
      </c>
      <c r="P130" s="17">
        <f>Constituents!G132</f>
        <v>44334</v>
      </c>
      <c r="Q130" s="36">
        <f t="shared" si="13"/>
        <v>0.27152648368502008</v>
      </c>
      <c r="R130" s="36">
        <f t="shared" si="13"/>
        <v>0.14309088634670108</v>
      </c>
      <c r="S130" s="36">
        <f t="shared" si="13"/>
        <v>0.58538262996827883</v>
      </c>
      <c r="T130" s="29">
        <f t="shared" si="14"/>
        <v>1</v>
      </c>
      <c r="AE130" s="36">
        <f t="shared" si="16"/>
        <v>7.0567400572112415E-3</v>
      </c>
    </row>
    <row r="131" spans="6:31">
      <c r="F131" s="17">
        <f>Constituents!A133</f>
        <v>44335</v>
      </c>
      <c r="G131" s="28">
        <f>L130*(1+Constituents!H133)</f>
        <v>369.74026761764878</v>
      </c>
      <c r="H131" s="28">
        <f>M130*(1+Constituents!I133)</f>
        <v>195.29613066297827</v>
      </c>
      <c r="I131" s="28">
        <f>N130*(1+Constituents!J133)</f>
        <v>796.45674822464593</v>
      </c>
      <c r="J131" s="28">
        <f t="shared" si="12"/>
        <v>1361.493146505273</v>
      </c>
      <c r="K131" t="b">
        <f t="shared" si="15"/>
        <v>0</v>
      </c>
      <c r="L131" s="28">
        <f t="shared" si="17"/>
        <v>369.74026761764878</v>
      </c>
      <c r="M131" s="28">
        <f t="shared" si="17"/>
        <v>195.29613066297827</v>
      </c>
      <c r="N131" s="28">
        <f t="shared" si="17"/>
        <v>796.45674822464593</v>
      </c>
      <c r="P131" s="17">
        <f>Constituents!G133</f>
        <v>44335</v>
      </c>
      <c r="Q131" s="36">
        <f t="shared" si="13"/>
        <v>0.27156968697691258</v>
      </c>
      <c r="R131" s="36">
        <f t="shared" si="13"/>
        <v>0.1434426101697765</v>
      </c>
      <c r="S131" s="36">
        <f t="shared" si="13"/>
        <v>0.58498770285331092</v>
      </c>
      <c r="T131" s="29">
        <f t="shared" si="14"/>
        <v>1</v>
      </c>
      <c r="AE131" s="36">
        <f t="shared" si="16"/>
        <v>-1.0689986551091213E-3</v>
      </c>
    </row>
    <row r="132" spans="6:31">
      <c r="F132" s="17">
        <f>Constituents!A134</f>
        <v>44336</v>
      </c>
      <c r="G132" s="28">
        <f>L131*(1+Constituents!H134)</f>
        <v>368.84215857227417</v>
      </c>
      <c r="H132" s="28">
        <f>M131*(1+Constituents!I134)</f>
        <v>195.0852535748532</v>
      </c>
      <c r="I132" s="28">
        <f>N131*(1+Constituents!J134)</f>
        <v>793.30906000206073</v>
      </c>
      <c r="J132" s="28">
        <f t="shared" ref="J132:J195" si="18">SUM(G132:I132)</f>
        <v>1357.2364721491881</v>
      </c>
      <c r="K132" t="b">
        <f t="shared" si="15"/>
        <v>0</v>
      </c>
      <c r="L132" s="28">
        <f t="shared" si="17"/>
        <v>368.84215857227417</v>
      </c>
      <c r="M132" s="28">
        <f t="shared" si="17"/>
        <v>195.0852535748532</v>
      </c>
      <c r="N132" s="28">
        <f t="shared" si="17"/>
        <v>793.30906000206073</v>
      </c>
      <c r="P132" s="17">
        <f>Constituents!G134</f>
        <v>44336</v>
      </c>
      <c r="Q132" s="36">
        <f t="shared" ref="Q132:S195" si="19">L132/$J132</f>
        <v>0.27175968679077089</v>
      </c>
      <c r="R132" s="36">
        <f t="shared" si="19"/>
        <v>0.14373711403874603</v>
      </c>
      <c r="S132" s="36">
        <f t="shared" si="19"/>
        <v>0.5845031991704831</v>
      </c>
      <c r="T132" s="29">
        <f t="shared" ref="T132:T195" si="20">SUM(Q132:S132)</f>
        <v>1</v>
      </c>
      <c r="AE132" s="36">
        <f t="shared" si="16"/>
        <v>-3.1264750520493267E-3</v>
      </c>
    </row>
    <row r="133" spans="6:31">
      <c r="F133" s="17">
        <f>Constituents!A135</f>
        <v>44337</v>
      </c>
      <c r="G133" s="28">
        <f>L132*(1+Constituents!H135)</f>
        <v>374.11854921384992</v>
      </c>
      <c r="H133" s="28">
        <f>M132*(1+Constituents!I135)</f>
        <v>195.9929186007746</v>
      </c>
      <c r="I133" s="28">
        <f>N132*(1+Constituents!J135)</f>
        <v>799.09239812335159</v>
      </c>
      <c r="J133" s="28">
        <f t="shared" si="18"/>
        <v>1369.2038659379762</v>
      </c>
      <c r="K133" t="b">
        <f t="shared" ref="K133:K196" si="21">MOD(DAY(F133)-1,$D$9)=0</f>
        <v>0</v>
      </c>
      <c r="L133" s="28">
        <f t="shared" si="17"/>
        <v>374.11854921384992</v>
      </c>
      <c r="M133" s="28">
        <f t="shared" si="17"/>
        <v>195.9929186007746</v>
      </c>
      <c r="N133" s="28">
        <f t="shared" si="17"/>
        <v>799.09239812335159</v>
      </c>
      <c r="P133" s="17">
        <f>Constituents!G135</f>
        <v>44337</v>
      </c>
      <c r="Q133" s="36">
        <f t="shared" si="19"/>
        <v>0.27323801701184885</v>
      </c>
      <c r="R133" s="36">
        <f t="shared" si="19"/>
        <v>0.14314370816248698</v>
      </c>
      <c r="S133" s="36">
        <f t="shared" si="19"/>
        <v>0.5836182748256642</v>
      </c>
      <c r="T133" s="29">
        <f t="shared" si="20"/>
        <v>1</v>
      </c>
      <c r="AE133" s="36">
        <f t="shared" ref="AE133:AE196" si="22">J133/J132 -1</f>
        <v>8.8174714092656981E-3</v>
      </c>
    </row>
    <row r="134" spans="6:31">
      <c r="F134" s="17">
        <f>Constituents!A136</f>
        <v>44340</v>
      </c>
      <c r="G134" s="28">
        <f>L133*(1+Constituents!H136)</f>
        <v>376.70061271930177</v>
      </c>
      <c r="H134" s="28">
        <f>M133*(1+Constituents!I136)</f>
        <v>196.40180570046115</v>
      </c>
      <c r="I134" s="28">
        <f>N133*(1+Constituents!J136)</f>
        <v>800.29973059228837</v>
      </c>
      <c r="J134" s="28">
        <f t="shared" si="18"/>
        <v>1373.4021490120513</v>
      </c>
      <c r="K134" t="b">
        <f t="shared" si="21"/>
        <v>0</v>
      </c>
      <c r="L134" s="28">
        <f t="shared" si="17"/>
        <v>376.70061271930177</v>
      </c>
      <c r="M134" s="28">
        <f t="shared" si="17"/>
        <v>196.40180570046115</v>
      </c>
      <c r="N134" s="28">
        <f t="shared" si="17"/>
        <v>800.29973059228837</v>
      </c>
      <c r="P134" s="17">
        <f>Constituents!G136</f>
        <v>44340</v>
      </c>
      <c r="Q134" s="36">
        <f t="shared" si="19"/>
        <v>0.2742828187579866</v>
      </c>
      <c r="R134" s="36">
        <f t="shared" si="19"/>
        <v>0.14300385785892475</v>
      </c>
      <c r="S134" s="36">
        <f t="shared" si="19"/>
        <v>0.58271332338308868</v>
      </c>
      <c r="T134" s="29">
        <f t="shared" si="20"/>
        <v>1</v>
      </c>
      <c r="AE134" s="36">
        <f t="shared" si="22"/>
        <v>3.0662220422514874E-3</v>
      </c>
    </row>
    <row r="135" spans="6:31">
      <c r="F135" s="17">
        <f>Constituents!A137</f>
        <v>44341</v>
      </c>
      <c r="G135" s="28">
        <f>L134*(1+Constituents!H137)</f>
        <v>376.30769001195046</v>
      </c>
      <c r="H135" s="28">
        <f>M134*(1+Constituents!I137)</f>
        <v>196.64520789878858</v>
      </c>
      <c r="I135" s="28">
        <f>N134*(1+Constituents!J137)</f>
        <v>798.05754172140564</v>
      </c>
      <c r="J135" s="28">
        <f t="shared" si="18"/>
        <v>1371.0104396321447</v>
      </c>
      <c r="K135" t="b">
        <f t="shared" si="21"/>
        <v>0</v>
      </c>
      <c r="L135" s="28">
        <f t="shared" si="17"/>
        <v>376.30769001195046</v>
      </c>
      <c r="M135" s="28">
        <f t="shared" si="17"/>
        <v>196.64520789878858</v>
      </c>
      <c r="N135" s="28">
        <f t="shared" si="17"/>
        <v>798.05754172140564</v>
      </c>
      <c r="P135" s="17">
        <f>Constituents!G137</f>
        <v>44341</v>
      </c>
      <c r="Q135" s="36">
        <f t="shared" si="19"/>
        <v>0.27447470794818851</v>
      </c>
      <c r="R135" s="36">
        <f t="shared" si="19"/>
        <v>0.14343086107466141</v>
      </c>
      <c r="S135" s="36">
        <f t="shared" si="19"/>
        <v>0.58209443097715008</v>
      </c>
      <c r="T135" s="29">
        <f t="shared" si="20"/>
        <v>1</v>
      </c>
      <c r="AE135" s="36">
        <f t="shared" si="22"/>
        <v>-1.7414486948539309E-3</v>
      </c>
    </row>
    <row r="136" spans="6:31">
      <c r="F136" s="17">
        <f>Constituents!A138</f>
        <v>44342</v>
      </c>
      <c r="G136" s="28">
        <f>L135*(1+Constituents!H138)</f>
        <v>377.87938084135595</v>
      </c>
      <c r="H136" s="28">
        <f>M135*(1+Constituents!I138)</f>
        <v>196.77915059162734</v>
      </c>
      <c r="I136" s="28">
        <f>N135*(1+Constituents!J138)</f>
        <v>798.05754172140564</v>
      </c>
      <c r="J136" s="28">
        <f t="shared" si="18"/>
        <v>1372.7160731543891</v>
      </c>
      <c r="K136" t="b">
        <f t="shared" si="21"/>
        <v>0</v>
      </c>
      <c r="L136" s="28">
        <f t="shared" si="17"/>
        <v>377.87938084135595</v>
      </c>
      <c r="M136" s="28">
        <f t="shared" si="17"/>
        <v>196.77915059162734</v>
      </c>
      <c r="N136" s="28">
        <f t="shared" si="17"/>
        <v>798.05754172140564</v>
      </c>
      <c r="P136" s="17">
        <f>Constituents!G138</f>
        <v>44342</v>
      </c>
      <c r="Q136" s="36">
        <f t="shared" si="19"/>
        <v>0.27527861604550175</v>
      </c>
      <c r="R136" s="36">
        <f t="shared" si="19"/>
        <v>0.14335021964115638</v>
      </c>
      <c r="S136" s="36">
        <f t="shared" si="19"/>
        <v>0.58137116431334179</v>
      </c>
      <c r="T136" s="29">
        <f t="shared" si="20"/>
        <v>0.99999999999999989</v>
      </c>
      <c r="AE136" s="36">
        <f t="shared" si="22"/>
        <v>1.2440704118212853E-3</v>
      </c>
    </row>
    <row r="137" spans="6:31">
      <c r="F137" s="17">
        <f>Constituents!A139</f>
        <v>44343</v>
      </c>
      <c r="G137" s="28">
        <f>L136*(1+Constituents!H139)</f>
        <v>380.51757616214388</v>
      </c>
      <c r="H137" s="28">
        <f>M136*(1+Constituents!I139)</f>
        <v>196.9130932844661</v>
      </c>
      <c r="I137" s="28">
        <f>N136*(1+Constituents!J139)</f>
        <v>799.95477845830624</v>
      </c>
      <c r="J137" s="28">
        <f t="shared" si="18"/>
        <v>1377.3854479049162</v>
      </c>
      <c r="K137" t="b">
        <f t="shared" si="21"/>
        <v>0</v>
      </c>
      <c r="L137" s="28">
        <f t="shared" si="17"/>
        <v>380.51757616214388</v>
      </c>
      <c r="M137" s="28">
        <f t="shared" si="17"/>
        <v>196.9130932844661</v>
      </c>
      <c r="N137" s="28">
        <f t="shared" si="17"/>
        <v>799.95477845830624</v>
      </c>
      <c r="P137" s="17">
        <f>Constituents!G139</f>
        <v>44343</v>
      </c>
      <c r="Q137" s="36">
        <f t="shared" si="19"/>
        <v>0.27626077852131614</v>
      </c>
      <c r="R137" s="36">
        <f t="shared" si="19"/>
        <v>0.14296150259463133</v>
      </c>
      <c r="S137" s="36">
        <f t="shared" si="19"/>
        <v>0.58077771888405261</v>
      </c>
      <c r="T137" s="29">
        <f t="shared" si="20"/>
        <v>1</v>
      </c>
      <c r="AE137" s="36">
        <f t="shared" si="22"/>
        <v>3.4015590272773455E-3</v>
      </c>
    </row>
    <row r="138" spans="6:31">
      <c r="F138" s="17">
        <f>Constituents!A140</f>
        <v>44344</v>
      </c>
      <c r="G138" s="28">
        <f>L137*(1+Constituents!H140)</f>
        <v>380.18078527012841</v>
      </c>
      <c r="H138" s="28">
        <f>M137*(1+Constituents!I140)</f>
        <v>196.85805079027753</v>
      </c>
      <c r="I138" s="28">
        <f>N137*(1+Constituents!J140)</f>
        <v>804.1427129599308</v>
      </c>
      <c r="J138" s="28">
        <f t="shared" si="18"/>
        <v>1381.1815490203367</v>
      </c>
      <c r="K138" t="b">
        <f t="shared" si="21"/>
        <v>0</v>
      </c>
      <c r="L138" s="28">
        <f t="shared" si="17"/>
        <v>380.18078527012841</v>
      </c>
      <c r="M138" s="28">
        <f t="shared" si="17"/>
        <v>196.85805079027753</v>
      </c>
      <c r="N138" s="28">
        <f t="shared" si="17"/>
        <v>804.1427129599308</v>
      </c>
      <c r="P138" s="17">
        <f>Constituents!G140</f>
        <v>44344</v>
      </c>
      <c r="Q138" s="36">
        <f t="shared" si="19"/>
        <v>0.27525764845308587</v>
      </c>
      <c r="R138" s="36">
        <f t="shared" si="19"/>
        <v>0.14252872906527581</v>
      </c>
      <c r="S138" s="36">
        <f t="shared" si="19"/>
        <v>0.58221362248163833</v>
      </c>
      <c r="T138" s="29">
        <f t="shared" si="20"/>
        <v>1</v>
      </c>
      <c r="AE138" s="36">
        <f t="shared" si="22"/>
        <v>2.7560194723956766E-3</v>
      </c>
    </row>
    <row r="139" spans="6:31">
      <c r="F139" s="17">
        <f>Constituents!A141</f>
        <v>44347</v>
      </c>
      <c r="G139" s="28">
        <f>L138*(1+Constituents!H141)</f>
        <v>382.93124422158803</v>
      </c>
      <c r="H139" s="28">
        <f>M138*(1+Constituents!I141)</f>
        <v>197.16793288418336</v>
      </c>
      <c r="I139" s="28">
        <f>N138*(1+Constituents!J141)</f>
        <v>811.72088015334668</v>
      </c>
      <c r="J139" s="28">
        <f t="shared" si="18"/>
        <v>1391.8200572591181</v>
      </c>
      <c r="K139" t="b">
        <f t="shared" si="21"/>
        <v>1</v>
      </c>
      <c r="L139" s="28">
        <f t="shared" si="17"/>
        <v>391.08785297017141</v>
      </c>
      <c r="M139" s="28">
        <f t="shared" si="17"/>
        <v>208.77300858886773</v>
      </c>
      <c r="N139" s="28">
        <f t="shared" si="17"/>
        <v>791.95780388002186</v>
      </c>
      <c r="P139" s="17">
        <f>Constituents!G141</f>
        <v>44347</v>
      </c>
      <c r="Q139" s="36">
        <f t="shared" si="19"/>
        <v>0.28099024075018181</v>
      </c>
      <c r="R139" s="36">
        <f t="shared" si="19"/>
        <v>0.15</v>
      </c>
      <c r="S139" s="36">
        <f t="shared" si="19"/>
        <v>0.56900875924981831</v>
      </c>
      <c r="T139" s="29">
        <f t="shared" si="20"/>
        <v>0.99999900000000008</v>
      </c>
      <c r="AE139" s="36">
        <f t="shared" si="22"/>
        <v>7.7024691260372258E-3</v>
      </c>
    </row>
    <row r="140" spans="6:31">
      <c r="F140" s="17">
        <f>Constituents!A142</f>
        <v>44348</v>
      </c>
      <c r="G140" s="28">
        <f>L139*(1+Constituents!H142)</f>
        <v>388.56544524066578</v>
      </c>
      <c r="H140" s="28">
        <f>M139*(1+Constituents!I142)</f>
        <v>208.62484304575923</v>
      </c>
      <c r="I140" s="28">
        <f>N139*(1+Constituents!J142)</f>
        <v>785.98923722107645</v>
      </c>
      <c r="J140" s="28">
        <f t="shared" si="18"/>
        <v>1383.1795255075015</v>
      </c>
      <c r="K140" t="b">
        <f t="shared" si="21"/>
        <v>1</v>
      </c>
      <c r="L140" s="28">
        <f t="shared" si="17"/>
        <v>388.65994787307505</v>
      </c>
      <c r="M140" s="28">
        <f t="shared" si="17"/>
        <v>207.4769288261252</v>
      </c>
      <c r="N140" s="28">
        <f t="shared" si="17"/>
        <v>787.04126562877582</v>
      </c>
      <c r="P140" s="17">
        <f>Constituents!G142</f>
        <v>44348</v>
      </c>
      <c r="Q140" s="36">
        <f t="shared" si="19"/>
        <v>0.28099024075018181</v>
      </c>
      <c r="R140" s="36">
        <f t="shared" si="19"/>
        <v>0.15</v>
      </c>
      <c r="S140" s="36">
        <f t="shared" si="19"/>
        <v>0.56900875924981831</v>
      </c>
      <c r="T140" s="29">
        <f t="shared" si="20"/>
        <v>0.99999900000000008</v>
      </c>
      <c r="AE140" s="36">
        <f t="shared" si="22"/>
        <v>-6.2080810709340684E-3</v>
      </c>
    </row>
    <row r="141" spans="6:31">
      <c r="F141" s="17">
        <f>Constituents!A143</f>
        <v>44349</v>
      </c>
      <c r="G141" s="28">
        <f>L140*(1+Constituents!H143)</f>
        <v>391.18296907496574</v>
      </c>
      <c r="H141" s="28">
        <f>M140*(1+Constituents!I143)</f>
        <v>207.85763079755864</v>
      </c>
      <c r="I141" s="28">
        <f>N140*(1+Constituents!J143)</f>
        <v>793.12313482846821</v>
      </c>
      <c r="J141" s="28">
        <f t="shared" si="18"/>
        <v>1392.1637347009926</v>
      </c>
      <c r="K141" t="b">
        <f t="shared" si="21"/>
        <v>0</v>
      </c>
      <c r="L141" s="28">
        <f t="shared" si="17"/>
        <v>391.18296907496574</v>
      </c>
      <c r="M141" s="28">
        <f t="shared" si="17"/>
        <v>207.85763079755864</v>
      </c>
      <c r="N141" s="28">
        <f t="shared" si="17"/>
        <v>793.12313482846821</v>
      </c>
      <c r="P141" s="17">
        <f>Constituents!G143</f>
        <v>44349</v>
      </c>
      <c r="Q141" s="36">
        <f t="shared" si="19"/>
        <v>0.280989196402953</v>
      </c>
      <c r="R141" s="36">
        <f t="shared" si="19"/>
        <v>0.14930544850186181</v>
      </c>
      <c r="S141" s="36">
        <f t="shared" si="19"/>
        <v>0.56970535509518527</v>
      </c>
      <c r="T141" s="29">
        <f t="shared" si="20"/>
        <v>1</v>
      </c>
      <c r="AE141" s="36">
        <f t="shared" si="22"/>
        <v>6.4953312479048009E-3</v>
      </c>
    </row>
    <row r="142" spans="6:31">
      <c r="F142" s="17">
        <f>Constituents!A144</f>
        <v>44350</v>
      </c>
      <c r="G142" s="28">
        <f>L141*(1+Constituents!H144)</f>
        <v>395.08218365970595</v>
      </c>
      <c r="H142" s="28">
        <f>M141*(1+Constituents!I144)</f>
        <v>208.25508139749314</v>
      </c>
      <c r="I142" s="28">
        <f>N141*(1+Constituents!J144)</f>
        <v>797.16718291969232</v>
      </c>
      <c r="J142" s="28">
        <f t="shared" si="18"/>
        <v>1400.5044479768915</v>
      </c>
      <c r="K142" t="b">
        <f t="shared" si="21"/>
        <v>0</v>
      </c>
      <c r="L142" s="28">
        <f t="shared" si="17"/>
        <v>395.08218365970595</v>
      </c>
      <c r="M142" s="28">
        <f t="shared" si="17"/>
        <v>208.25508139749314</v>
      </c>
      <c r="N142" s="28">
        <f t="shared" si="17"/>
        <v>797.16718291969232</v>
      </c>
      <c r="P142" s="17">
        <f>Constituents!G144</f>
        <v>44350</v>
      </c>
      <c r="Q142" s="36">
        <f t="shared" si="19"/>
        <v>0.28209991352074937</v>
      </c>
      <c r="R142" s="36">
        <f t="shared" si="19"/>
        <v>0.14870004997008721</v>
      </c>
      <c r="S142" s="36">
        <f t="shared" si="19"/>
        <v>0.5692000365091634</v>
      </c>
      <c r="T142" s="29">
        <f t="shared" si="20"/>
        <v>1</v>
      </c>
      <c r="AE142" s="36">
        <f t="shared" si="22"/>
        <v>5.9911870048032778E-3</v>
      </c>
    </row>
    <row r="143" spans="6:31">
      <c r="F143" s="17">
        <f>Constituents!A145</f>
        <v>44351</v>
      </c>
      <c r="G143" s="28">
        <f>L142*(1+Constituents!H145)</f>
        <v>394.27940418637706</v>
      </c>
      <c r="H143" s="28">
        <f>M142*(1+Constituents!I145)</f>
        <v>208.30476272248495</v>
      </c>
      <c r="I143" s="28">
        <f>N142*(1+Constituents!J145)</f>
        <v>797.64109480538275</v>
      </c>
      <c r="J143" s="28">
        <f t="shared" si="18"/>
        <v>1400.2252617142449</v>
      </c>
      <c r="K143" t="b">
        <f t="shared" si="21"/>
        <v>0</v>
      </c>
      <c r="L143" s="28">
        <f t="shared" si="17"/>
        <v>394.27940418637706</v>
      </c>
      <c r="M143" s="28">
        <f t="shared" si="17"/>
        <v>208.30476272248495</v>
      </c>
      <c r="N143" s="28">
        <f t="shared" si="17"/>
        <v>797.64109480538275</v>
      </c>
      <c r="P143" s="17">
        <f>Constituents!G145</f>
        <v>44351</v>
      </c>
      <c r="Q143" s="36">
        <f t="shared" si="19"/>
        <v>0.28158283882385832</v>
      </c>
      <c r="R143" s="36">
        <f t="shared" si="19"/>
        <v>0.14876517973077061</v>
      </c>
      <c r="S143" s="36">
        <f t="shared" si="19"/>
        <v>0.56965198144537099</v>
      </c>
      <c r="T143" s="29">
        <f t="shared" si="20"/>
        <v>0.99999999999999989</v>
      </c>
      <c r="AE143" s="36">
        <f t="shared" si="22"/>
        <v>-1.9934693035061901E-4</v>
      </c>
    </row>
    <row r="144" spans="6:31">
      <c r="F144" s="17">
        <f>Constituents!A146</f>
        <v>44354</v>
      </c>
      <c r="G144" s="28">
        <f>L143*(1+Constituents!H146)</f>
        <v>396.63040121541161</v>
      </c>
      <c r="H144" s="28">
        <f>M143*(1+Constituents!I146)</f>
        <v>208.81832460090408</v>
      </c>
      <c r="I144" s="28">
        <f>N143*(1+Constituents!J146)</f>
        <v>809.98913227142498</v>
      </c>
      <c r="J144" s="28">
        <f t="shared" si="18"/>
        <v>1415.4378580877406</v>
      </c>
      <c r="K144" t="b">
        <f t="shared" si="21"/>
        <v>0</v>
      </c>
      <c r="L144" s="28">
        <f t="shared" si="17"/>
        <v>396.63040121541161</v>
      </c>
      <c r="M144" s="28">
        <f t="shared" si="17"/>
        <v>208.81832460090408</v>
      </c>
      <c r="N144" s="28">
        <f t="shared" si="17"/>
        <v>809.98913227142498</v>
      </c>
      <c r="P144" s="17">
        <f>Constituents!G146</f>
        <v>44354</v>
      </c>
      <c r="Q144" s="36">
        <f t="shared" si="19"/>
        <v>0.28021745988288038</v>
      </c>
      <c r="R144" s="36">
        <f t="shared" si="19"/>
        <v>0.14752913623704969</v>
      </c>
      <c r="S144" s="36">
        <f t="shared" si="19"/>
        <v>0.57225340388006996</v>
      </c>
      <c r="T144" s="29">
        <f t="shared" si="20"/>
        <v>1</v>
      </c>
      <c r="AE144" s="36">
        <f t="shared" si="22"/>
        <v>1.0864392172778903E-2</v>
      </c>
    </row>
    <row r="145" spans="6:31">
      <c r="F145" s="17">
        <f>Constituents!A147</f>
        <v>44355</v>
      </c>
      <c r="G145" s="28">
        <f>L144*(1+Constituents!H147)</f>
        <v>398.23596016206932</v>
      </c>
      <c r="H145" s="28">
        <f>M144*(1+Constituents!I147)</f>
        <v>209.29330817771972</v>
      </c>
      <c r="I145" s="28">
        <f>N144*(1+Constituents!J147)</f>
        <v>808.15667298008907</v>
      </c>
      <c r="J145" s="28">
        <f t="shared" si="18"/>
        <v>1415.6859413198781</v>
      </c>
      <c r="K145" t="b">
        <f t="shared" si="21"/>
        <v>0</v>
      </c>
      <c r="L145" s="28">
        <f t="shared" si="17"/>
        <v>398.23596016206932</v>
      </c>
      <c r="M145" s="28">
        <f t="shared" si="17"/>
        <v>209.29330817771972</v>
      </c>
      <c r="N145" s="28">
        <f t="shared" si="17"/>
        <v>808.15667298008907</v>
      </c>
      <c r="P145" s="17">
        <f>Constituents!G147</f>
        <v>44355</v>
      </c>
      <c r="Q145" s="36">
        <f t="shared" si="19"/>
        <v>0.28130247573892297</v>
      </c>
      <c r="R145" s="36">
        <f t="shared" si="19"/>
        <v>0.14783879818894757</v>
      </c>
      <c r="S145" s="36">
        <f t="shared" si="19"/>
        <v>0.57085872607212951</v>
      </c>
      <c r="T145" s="29">
        <f t="shared" si="20"/>
        <v>1</v>
      </c>
      <c r="AE145" s="36">
        <f t="shared" si="22"/>
        <v>1.7526960348002163E-4</v>
      </c>
    </row>
    <row r="146" spans="6:31">
      <c r="F146" s="17">
        <f>Constituents!A148</f>
        <v>44356</v>
      </c>
      <c r="G146" s="28">
        <f>L145*(1+Constituents!H148)</f>
        <v>395.08218365970595</v>
      </c>
      <c r="H146" s="28">
        <f>M145*(1+Constituents!I148)</f>
        <v>208.8155017983477</v>
      </c>
      <c r="I146" s="28">
        <f>N145*(1+Constituents!J148)</f>
        <v>797.18297998254877</v>
      </c>
      <c r="J146" s="28">
        <f t="shared" si="18"/>
        <v>1401.0806654406024</v>
      </c>
      <c r="K146" t="b">
        <f t="shared" si="21"/>
        <v>0</v>
      </c>
      <c r="L146" s="28">
        <f t="shared" si="17"/>
        <v>395.08218365970595</v>
      </c>
      <c r="M146" s="28">
        <f t="shared" si="17"/>
        <v>208.8155017983477</v>
      </c>
      <c r="N146" s="28">
        <f t="shared" si="17"/>
        <v>797.18297998254877</v>
      </c>
      <c r="P146" s="17">
        <f>Constituents!G148</f>
        <v>44356</v>
      </c>
      <c r="Q146" s="36">
        <f t="shared" si="19"/>
        <v>0.28198389529232648</v>
      </c>
      <c r="R146" s="36">
        <f t="shared" si="19"/>
        <v>0.14903888616054867</v>
      </c>
      <c r="S146" s="36">
        <f t="shared" si="19"/>
        <v>0.56897721854712491</v>
      </c>
      <c r="T146" s="29">
        <f t="shared" si="20"/>
        <v>1</v>
      </c>
      <c r="AE146" s="36">
        <f t="shared" si="22"/>
        <v>-1.0316748547816279E-2</v>
      </c>
    </row>
    <row r="147" spans="6:31">
      <c r="F147" s="17">
        <f>Constituents!A149</f>
        <v>44357</v>
      </c>
      <c r="G147" s="28">
        <f>L146*(1+Constituents!H149)</f>
        <v>399.2107638082544</v>
      </c>
      <c r="H147" s="28">
        <f>M146*(1+Constituents!I149)</f>
        <v>209.59986453533963</v>
      </c>
      <c r="I147" s="28">
        <f>N146*(1+Constituents!J149)</f>
        <v>808.28831517055858</v>
      </c>
      <c r="J147" s="28">
        <f t="shared" si="18"/>
        <v>1417.0989435141528</v>
      </c>
      <c r="K147" t="b">
        <f t="shared" si="21"/>
        <v>0</v>
      </c>
      <c r="L147" s="28">
        <f t="shared" si="17"/>
        <v>399.2107638082544</v>
      </c>
      <c r="M147" s="28">
        <f t="shared" si="17"/>
        <v>209.59986453533963</v>
      </c>
      <c r="N147" s="28">
        <f t="shared" si="17"/>
        <v>808.28831517055858</v>
      </c>
      <c r="P147" s="17">
        <f>Constituents!G149</f>
        <v>44357</v>
      </c>
      <c r="Q147" s="36">
        <f t="shared" si="19"/>
        <v>0.28170987328399444</v>
      </c>
      <c r="R147" s="36">
        <f t="shared" si="19"/>
        <v>0.14790771349780935</v>
      </c>
      <c r="S147" s="36">
        <f t="shared" si="19"/>
        <v>0.57038241321819605</v>
      </c>
      <c r="T147" s="29">
        <f t="shared" si="20"/>
        <v>0.99999999999999978</v>
      </c>
      <c r="AE147" s="36">
        <f t="shared" si="22"/>
        <v>1.143280217096776E-2</v>
      </c>
    </row>
    <row r="148" spans="6:31">
      <c r="F148" s="17">
        <f>Constituents!A150</f>
        <v>44358</v>
      </c>
      <c r="G148" s="28">
        <f>L147*(1+Constituents!H150)</f>
        <v>400.75898136396006</v>
      </c>
      <c r="H148" s="28">
        <f>M147*(1+Constituents!I150)</f>
        <v>209.57728211488879</v>
      </c>
      <c r="I148" s="28">
        <f>N147*(1+Constituents!J150)</f>
        <v>814.44916968453276</v>
      </c>
      <c r="J148" s="28">
        <f t="shared" si="18"/>
        <v>1424.7854331633816</v>
      </c>
      <c r="K148" t="b">
        <f t="shared" si="21"/>
        <v>0</v>
      </c>
      <c r="L148" s="28">
        <f t="shared" si="17"/>
        <v>400.75898136396006</v>
      </c>
      <c r="M148" s="28">
        <f t="shared" si="17"/>
        <v>209.57728211488879</v>
      </c>
      <c r="N148" s="28">
        <f t="shared" si="17"/>
        <v>814.44916968453276</v>
      </c>
      <c r="P148" s="17">
        <f>Constituents!G150</f>
        <v>44358</v>
      </c>
      <c r="Q148" s="36">
        <f t="shared" si="19"/>
        <v>0.2812767256289071</v>
      </c>
      <c r="R148" s="36">
        <f t="shared" si="19"/>
        <v>0.1470939253285139</v>
      </c>
      <c r="S148" s="36">
        <f t="shared" si="19"/>
        <v>0.571629349042579</v>
      </c>
      <c r="T148" s="29">
        <f t="shared" si="20"/>
        <v>1</v>
      </c>
      <c r="AE148" s="36">
        <f t="shared" si="22"/>
        <v>5.4241023073291483E-3</v>
      </c>
    </row>
    <row r="149" spans="6:31">
      <c r="F149" s="17">
        <f>Constituents!A151</f>
        <v>44361</v>
      </c>
      <c r="G149" s="28">
        <f>L148*(1+Constituents!H151)</f>
        <v>400.70163997300796</v>
      </c>
      <c r="H149" s="28">
        <f>M148*(1+Constituents!I151)</f>
        <v>209.60249915105885</v>
      </c>
      <c r="I149" s="28">
        <f>N148*(1+Constituents!J151)</f>
        <v>813.25385859506935</v>
      </c>
      <c r="J149" s="28">
        <f t="shared" si="18"/>
        <v>1423.557997719136</v>
      </c>
      <c r="K149" t="b">
        <f t="shared" si="21"/>
        <v>0</v>
      </c>
      <c r="L149" s="28">
        <f t="shared" ref="L149:N212" si="23">IF($K149=FALSE,G149,A$3*$J149)</f>
        <v>400.70163997300796</v>
      </c>
      <c r="M149" s="28">
        <f t="shared" si="23"/>
        <v>209.60249915105885</v>
      </c>
      <c r="N149" s="28">
        <f t="shared" si="23"/>
        <v>813.25385859506935</v>
      </c>
      <c r="P149" s="17">
        <f>Constituents!G151</f>
        <v>44361</v>
      </c>
      <c r="Q149" s="36">
        <f t="shared" si="19"/>
        <v>0.28147897073039752</v>
      </c>
      <c r="R149" s="36">
        <f t="shared" si="19"/>
        <v>0.14723846832155049</v>
      </c>
      <c r="S149" s="36">
        <f t="shared" si="19"/>
        <v>0.57128256094805208</v>
      </c>
      <c r="T149" s="29">
        <f t="shared" si="20"/>
        <v>1</v>
      </c>
      <c r="AE149" s="36">
        <f t="shared" si="22"/>
        <v>-8.6148792349771686E-4</v>
      </c>
    </row>
    <row r="150" spans="6:31">
      <c r="F150" s="17">
        <f>Constituents!A152</f>
        <v>44362</v>
      </c>
      <c r="G150" s="28">
        <f>L149*(1+Constituents!H152)</f>
        <v>403.10997839299455</v>
      </c>
      <c r="H150" s="28">
        <f>M149*(1+Constituents!I152)</f>
        <v>209.03982050815918</v>
      </c>
      <c r="I150" s="28">
        <f>N149*(1+Constituents!J152)</f>
        <v>822.81108162315752</v>
      </c>
      <c r="J150" s="28">
        <f t="shared" si="18"/>
        <v>1434.9608805243113</v>
      </c>
      <c r="K150" t="b">
        <f t="shared" si="21"/>
        <v>0</v>
      </c>
      <c r="L150" s="28">
        <f t="shared" si="23"/>
        <v>403.10997839299455</v>
      </c>
      <c r="M150" s="28">
        <f t="shared" si="23"/>
        <v>209.03982050815918</v>
      </c>
      <c r="N150" s="28">
        <f t="shared" si="23"/>
        <v>822.81108162315752</v>
      </c>
      <c r="P150" s="17">
        <f>Constituents!G152</f>
        <v>44362</v>
      </c>
      <c r="Q150" s="36">
        <f t="shared" si="19"/>
        <v>0.2809205350920122</v>
      </c>
      <c r="R150" s="36">
        <f t="shared" si="19"/>
        <v>0.14567632006231379</v>
      </c>
      <c r="S150" s="36">
        <f t="shared" si="19"/>
        <v>0.57340314484567401</v>
      </c>
      <c r="T150" s="29">
        <f t="shared" si="20"/>
        <v>1</v>
      </c>
      <c r="AE150" s="36">
        <f t="shared" si="22"/>
        <v>8.0101287221492345E-3</v>
      </c>
    </row>
    <row r="151" spans="6:31">
      <c r="F151" s="17">
        <f>Constituents!A153</f>
        <v>44363</v>
      </c>
      <c r="G151" s="28">
        <f>L150*(1+Constituents!H153)</f>
        <v>401.38973666443269</v>
      </c>
      <c r="H151" s="28">
        <f>M150*(1+Constituents!I153)</f>
        <v>208.61414188266116</v>
      </c>
      <c r="I151" s="28">
        <f>N150*(1+Constituents!J153)</f>
        <v>829.24575189330847</v>
      </c>
      <c r="J151" s="28">
        <f t="shared" si="18"/>
        <v>1439.2496304404021</v>
      </c>
      <c r="K151" t="b">
        <f t="shared" si="21"/>
        <v>0</v>
      </c>
      <c r="L151" s="28">
        <f t="shared" si="23"/>
        <v>401.38973666443269</v>
      </c>
      <c r="M151" s="28">
        <f t="shared" si="23"/>
        <v>208.61414188266116</v>
      </c>
      <c r="N151" s="28">
        <f t="shared" si="23"/>
        <v>829.24575189330847</v>
      </c>
      <c r="P151" s="17">
        <f>Constituents!G153</f>
        <v>44363</v>
      </c>
      <c r="Q151" s="36">
        <f t="shared" si="19"/>
        <v>0.27888819852717955</v>
      </c>
      <c r="R151" s="36">
        <f t="shared" si="19"/>
        <v>0.14494646201078157</v>
      </c>
      <c r="S151" s="36">
        <f t="shared" si="19"/>
        <v>0.57616533946203896</v>
      </c>
      <c r="T151" s="29">
        <f t="shared" si="20"/>
        <v>1</v>
      </c>
      <c r="AE151" s="36">
        <f t="shared" si="22"/>
        <v>2.9887573761062658E-3</v>
      </c>
    </row>
    <row r="152" spans="6:31">
      <c r="F152" s="17">
        <f>Constituents!A154</f>
        <v>44364</v>
      </c>
      <c r="G152" s="28">
        <f>L151*(1+Constituents!H154)</f>
        <v>399.09608102635019</v>
      </c>
      <c r="H152" s="28">
        <f>M151*(1+Constituents!I154)</f>
        <v>208.29083689654021</v>
      </c>
      <c r="I152" s="28">
        <f>N151*(1+Constituents!J154)</f>
        <v>821.26823515085471</v>
      </c>
      <c r="J152" s="28">
        <f t="shared" si="18"/>
        <v>1428.6551530737452</v>
      </c>
      <c r="K152" t="b">
        <f t="shared" si="21"/>
        <v>0</v>
      </c>
      <c r="L152" s="28">
        <f t="shared" si="23"/>
        <v>399.09608102635019</v>
      </c>
      <c r="M152" s="28">
        <f t="shared" si="23"/>
        <v>208.29083689654021</v>
      </c>
      <c r="N152" s="28">
        <f t="shared" si="23"/>
        <v>821.26823515085471</v>
      </c>
      <c r="P152" s="17">
        <f>Constituents!G154</f>
        <v>44364</v>
      </c>
      <c r="Q152" s="36">
        <f t="shared" si="19"/>
        <v>0.27935088475878644</v>
      </c>
      <c r="R152" s="36">
        <f t="shared" si="19"/>
        <v>0.14579504119549314</v>
      </c>
      <c r="S152" s="36">
        <f t="shared" si="19"/>
        <v>0.57485407404572042</v>
      </c>
      <c r="T152" s="29">
        <f t="shared" si="20"/>
        <v>1</v>
      </c>
      <c r="AE152" s="36">
        <f t="shared" si="22"/>
        <v>-7.3611117505829604E-3</v>
      </c>
    </row>
    <row r="153" spans="6:31">
      <c r="F153" s="17">
        <f>Constituents!A155</f>
        <v>44365</v>
      </c>
      <c r="G153" s="28">
        <f>L152*(1+Constituents!H155)</f>
        <v>397.03179095207599</v>
      </c>
      <c r="H153" s="28">
        <f>M152*(1+Constituents!I155)</f>
        <v>208.07611571542029</v>
      </c>
      <c r="I153" s="28">
        <f>N152*(1+Constituents!J155)</f>
        <v>817.66650481960824</v>
      </c>
      <c r="J153" s="28">
        <f t="shared" si="18"/>
        <v>1422.7744114871045</v>
      </c>
      <c r="K153" t="b">
        <f t="shared" si="21"/>
        <v>0</v>
      </c>
      <c r="L153" s="28">
        <f t="shared" si="23"/>
        <v>397.03179095207599</v>
      </c>
      <c r="M153" s="28">
        <f t="shared" si="23"/>
        <v>208.07611571542029</v>
      </c>
      <c r="N153" s="28">
        <f t="shared" si="23"/>
        <v>817.66650481960824</v>
      </c>
      <c r="P153" s="17">
        <f>Constituents!G155</f>
        <v>44365</v>
      </c>
      <c r="Q153" s="36">
        <f t="shared" si="19"/>
        <v>0.27905463279810649</v>
      </c>
      <c r="R153" s="36">
        <f t="shared" si="19"/>
        <v>0.14624673738539906</v>
      </c>
      <c r="S153" s="36">
        <f t="shared" si="19"/>
        <v>0.57469862981649444</v>
      </c>
      <c r="T153" s="29">
        <f t="shared" si="20"/>
        <v>1</v>
      </c>
      <c r="AE153" s="36">
        <f t="shared" si="22"/>
        <v>-4.1162778673273781E-3</v>
      </c>
    </row>
    <row r="154" spans="6:31">
      <c r="F154" s="17">
        <f>Constituents!A156</f>
        <v>44368</v>
      </c>
      <c r="G154" s="28">
        <f>L153*(1+Constituents!H156)</f>
        <v>397.49052207969248</v>
      </c>
      <c r="H154" s="28">
        <f>M153*(1+Constituents!I156)</f>
        <v>208.32941519814372</v>
      </c>
      <c r="I154" s="28">
        <f>N153*(1+Constituents!J156)</f>
        <v>826.09160500965845</v>
      </c>
      <c r="J154" s="28">
        <f t="shared" si="18"/>
        <v>1431.9115422874947</v>
      </c>
      <c r="K154" t="b">
        <f t="shared" si="21"/>
        <v>0</v>
      </c>
      <c r="L154" s="28">
        <f t="shared" si="23"/>
        <v>397.49052207969248</v>
      </c>
      <c r="M154" s="28">
        <f t="shared" si="23"/>
        <v>208.32941519814372</v>
      </c>
      <c r="N154" s="28">
        <f t="shared" si="23"/>
        <v>826.09160500965845</v>
      </c>
      <c r="P154" s="17">
        <f>Constituents!G156</f>
        <v>44368</v>
      </c>
      <c r="Q154" s="36">
        <f t="shared" si="19"/>
        <v>0.27759432782048599</v>
      </c>
      <c r="R154" s="36">
        <f t="shared" si="19"/>
        <v>0.14549042244979404</v>
      </c>
      <c r="S154" s="36">
        <f t="shared" si="19"/>
        <v>0.57691524972971997</v>
      </c>
      <c r="T154" s="29">
        <f t="shared" si="20"/>
        <v>1</v>
      </c>
      <c r="AE154" s="36">
        <f t="shared" si="22"/>
        <v>6.4220516805892913E-3</v>
      </c>
    </row>
    <row r="155" spans="6:31">
      <c r="F155" s="17">
        <f>Constituents!A157</f>
        <v>44369</v>
      </c>
      <c r="G155" s="28">
        <f>L154*(1+Constituents!H157)</f>
        <v>398.75203268063797</v>
      </c>
      <c r="H155" s="28">
        <f>M154*(1+Constituents!I157)</f>
        <v>208.24435474777894</v>
      </c>
      <c r="I155" s="28">
        <f>N154*(1+Constituents!J157)</f>
        <v>829.95661972184394</v>
      </c>
      <c r="J155" s="28">
        <f t="shared" si="18"/>
        <v>1436.9530071502609</v>
      </c>
      <c r="K155" t="b">
        <f t="shared" si="21"/>
        <v>0</v>
      </c>
      <c r="L155" s="28">
        <f t="shared" si="23"/>
        <v>398.75203268063797</v>
      </c>
      <c r="M155" s="28">
        <f t="shared" si="23"/>
        <v>208.24435474777894</v>
      </c>
      <c r="N155" s="28">
        <f t="shared" si="23"/>
        <v>829.95661972184394</v>
      </c>
      <c r="P155" s="17">
        <f>Constituents!G157</f>
        <v>44369</v>
      </c>
      <c r="Q155" s="36">
        <f t="shared" si="19"/>
        <v>0.27749831114619106</v>
      </c>
      <c r="R155" s="36">
        <f t="shared" si="19"/>
        <v>0.1449207828728967</v>
      </c>
      <c r="S155" s="36">
        <f t="shared" si="19"/>
        <v>0.57758090598091227</v>
      </c>
      <c r="T155" s="29">
        <f t="shared" si="20"/>
        <v>1</v>
      </c>
      <c r="AE155" s="36">
        <f t="shared" si="22"/>
        <v>3.5207935084540232E-3</v>
      </c>
    </row>
    <row r="156" spans="6:31">
      <c r="F156" s="17">
        <f>Constituents!A158</f>
        <v>44370</v>
      </c>
      <c r="G156" s="28">
        <f>L155*(1+Constituents!H158)</f>
        <v>397.54786347064464</v>
      </c>
      <c r="H156" s="28">
        <f>M155*(1+Constituents!I158)</f>
        <v>208.03019812717031</v>
      </c>
      <c r="I156" s="28">
        <f>N155*(1+Constituents!J158)</f>
        <v>829.75652359233015</v>
      </c>
      <c r="J156" s="28">
        <f t="shared" si="18"/>
        <v>1435.3345851901449</v>
      </c>
      <c r="K156" t="b">
        <f t="shared" si="21"/>
        <v>0</v>
      </c>
      <c r="L156" s="28">
        <f t="shared" si="23"/>
        <v>397.54786347064464</v>
      </c>
      <c r="M156" s="28">
        <f t="shared" si="23"/>
        <v>208.03019812717031</v>
      </c>
      <c r="N156" s="28">
        <f t="shared" si="23"/>
        <v>829.75652359233015</v>
      </c>
      <c r="P156" s="17">
        <f>Constituents!G158</f>
        <v>44370</v>
      </c>
      <c r="Q156" s="36">
        <f t="shared" si="19"/>
        <v>0.27697225968952721</v>
      </c>
      <c r="R156" s="36">
        <f t="shared" si="19"/>
        <v>0.14493498608173763</v>
      </c>
      <c r="S156" s="36">
        <f t="shared" si="19"/>
        <v>0.57809275422873529</v>
      </c>
      <c r="T156" s="29">
        <f t="shared" si="20"/>
        <v>1</v>
      </c>
      <c r="AE156" s="36">
        <f t="shared" si="22"/>
        <v>-1.1262873260731165E-3</v>
      </c>
    </row>
    <row r="157" spans="6:31">
      <c r="F157" s="17">
        <f>Constituents!A159</f>
        <v>44371</v>
      </c>
      <c r="G157" s="28">
        <f>L156*(1+Constituents!H159)</f>
        <v>399.38278798111071</v>
      </c>
      <c r="H157" s="28">
        <f>M156*(1+Constituents!I159)</f>
        <v>208.11676407223183</v>
      </c>
      <c r="I157" s="28">
        <f>N156*(1+Constituents!J159)</f>
        <v>826.52339139439846</v>
      </c>
      <c r="J157" s="28">
        <f t="shared" si="18"/>
        <v>1434.022943447741</v>
      </c>
      <c r="K157" t="b">
        <f t="shared" si="21"/>
        <v>0</v>
      </c>
      <c r="L157" s="28">
        <f t="shared" si="23"/>
        <v>399.38278798111071</v>
      </c>
      <c r="M157" s="28">
        <f t="shared" si="23"/>
        <v>208.11676407223183</v>
      </c>
      <c r="N157" s="28">
        <f t="shared" si="23"/>
        <v>826.52339139439846</v>
      </c>
      <c r="P157" s="17">
        <f>Constituents!G159</f>
        <v>44371</v>
      </c>
      <c r="Q157" s="36">
        <f t="shared" si="19"/>
        <v>0.27850515907430118</v>
      </c>
      <c r="R157" s="36">
        <f t="shared" si="19"/>
        <v>0.14512791794799904</v>
      </c>
      <c r="S157" s="36">
        <f t="shared" si="19"/>
        <v>0.57636692297769976</v>
      </c>
      <c r="T157" s="29">
        <f t="shared" si="20"/>
        <v>1</v>
      </c>
      <c r="AE157" s="36">
        <f t="shared" si="22"/>
        <v>-9.1382299008013756E-4</v>
      </c>
    </row>
    <row r="158" spans="6:31">
      <c r="F158" s="17">
        <f>Constituents!A160</f>
        <v>44372</v>
      </c>
      <c r="G158" s="28">
        <f>L157*(1+Constituents!H160)</f>
        <v>403.05263700204267</v>
      </c>
      <c r="H158" s="28">
        <f>M157*(1+Constituents!I160)</f>
        <v>208.24793029768372</v>
      </c>
      <c r="I158" s="28">
        <f>N157*(1+Constituents!J160)</f>
        <v>834.72206701684104</v>
      </c>
      <c r="J158" s="28">
        <f t="shared" si="18"/>
        <v>1446.0226343165673</v>
      </c>
      <c r="K158" t="b">
        <f t="shared" si="21"/>
        <v>0</v>
      </c>
      <c r="L158" s="28">
        <f t="shared" si="23"/>
        <v>403.05263700204267</v>
      </c>
      <c r="M158" s="28">
        <f t="shared" si="23"/>
        <v>208.24793029768372</v>
      </c>
      <c r="N158" s="28">
        <f t="shared" si="23"/>
        <v>834.72206701684104</v>
      </c>
      <c r="P158" s="17">
        <f>Constituents!G160</f>
        <v>44372</v>
      </c>
      <c r="Q158" s="36">
        <f t="shared" si="19"/>
        <v>0.27873190048130692</v>
      </c>
      <c r="R158" s="36">
        <f t="shared" si="19"/>
        <v>0.14401429504325</v>
      </c>
      <c r="S158" s="36">
        <f t="shared" si="19"/>
        <v>0.57725380447544317</v>
      </c>
      <c r="T158" s="29">
        <f t="shared" si="20"/>
        <v>1</v>
      </c>
      <c r="AE158" s="36">
        <f t="shared" si="22"/>
        <v>8.3678513817750932E-3</v>
      </c>
    </row>
    <row r="159" spans="6:31">
      <c r="F159" s="17">
        <f>Constituents!A161</f>
        <v>44375</v>
      </c>
      <c r="G159" s="28">
        <f>L158*(1+Constituents!H161)</f>
        <v>404.19946482108389</v>
      </c>
      <c r="H159" s="28">
        <f>M158*(1+Constituents!I161)</f>
        <v>208.17416105754435</v>
      </c>
      <c r="I159" s="28">
        <f>N158*(1+Constituents!J161)</f>
        <v>829.9460883466063</v>
      </c>
      <c r="J159" s="28">
        <f t="shared" si="18"/>
        <v>1442.3197142252345</v>
      </c>
      <c r="K159" t="b">
        <f t="shared" si="21"/>
        <v>0</v>
      </c>
      <c r="L159" s="28">
        <f t="shared" si="23"/>
        <v>404.19946482108389</v>
      </c>
      <c r="M159" s="28">
        <f t="shared" si="23"/>
        <v>208.17416105754435</v>
      </c>
      <c r="N159" s="28">
        <f t="shared" si="23"/>
        <v>829.9460883466063</v>
      </c>
      <c r="P159" s="17">
        <f>Constituents!G161</f>
        <v>44375</v>
      </c>
      <c r="Q159" s="36">
        <f t="shared" si="19"/>
        <v>0.28024262639868736</v>
      </c>
      <c r="R159" s="36">
        <f t="shared" si="19"/>
        <v>0.1443328819570136</v>
      </c>
      <c r="S159" s="36">
        <f t="shared" si="19"/>
        <v>0.5754244916442991</v>
      </c>
      <c r="T159" s="29">
        <f t="shared" si="20"/>
        <v>1</v>
      </c>
      <c r="AE159" s="36">
        <f t="shared" si="22"/>
        <v>-2.5607621924139679E-3</v>
      </c>
    </row>
    <row r="160" spans="6:31">
      <c r="F160" s="17">
        <f>Constituents!A162</f>
        <v>44376</v>
      </c>
      <c r="G160" s="28">
        <f>L159*(1+Constituents!H162)</f>
        <v>402.19251613776174</v>
      </c>
      <c r="H160" s="28">
        <f>M159*(1+Constituents!I162)</f>
        <v>208.41899213259867</v>
      </c>
      <c r="I160" s="28">
        <f>N159*(1+Constituents!J162)</f>
        <v>830.9202405560809</v>
      </c>
      <c r="J160" s="28">
        <f t="shared" si="18"/>
        <v>1441.5317488264413</v>
      </c>
      <c r="K160" t="b">
        <f t="shared" si="21"/>
        <v>0</v>
      </c>
      <c r="L160" s="28">
        <f t="shared" si="23"/>
        <v>402.19251613776174</v>
      </c>
      <c r="M160" s="28">
        <f t="shared" si="23"/>
        <v>208.41899213259867</v>
      </c>
      <c r="N160" s="28">
        <f t="shared" si="23"/>
        <v>830.9202405560809</v>
      </c>
      <c r="P160" s="17">
        <f>Constituents!G162</f>
        <v>44376</v>
      </c>
      <c r="Q160" s="36">
        <f t="shared" si="19"/>
        <v>0.27900357828760192</v>
      </c>
      <c r="R160" s="36">
        <f t="shared" si="19"/>
        <v>0.14458161764544811</v>
      </c>
      <c r="S160" s="36">
        <f t="shared" si="19"/>
        <v>0.57641480406695</v>
      </c>
      <c r="T160" s="29">
        <f t="shared" si="20"/>
        <v>1</v>
      </c>
      <c r="AE160" s="36">
        <f t="shared" si="22"/>
        <v>-5.463181228279046E-4</v>
      </c>
    </row>
    <row r="161" spans="6:31">
      <c r="F161" s="17">
        <f>Constituents!A163</f>
        <v>44377</v>
      </c>
      <c r="G161" s="28">
        <f>L160*(1+Constituents!H163)</f>
        <v>402.24985752871385</v>
      </c>
      <c r="H161" s="28">
        <f>M160*(1+Constituents!I163)</f>
        <v>208.56483693134359</v>
      </c>
      <c r="I161" s="28">
        <f>N160*(1+Constituents!J163)</f>
        <v>830.98342880750636</v>
      </c>
      <c r="J161" s="28">
        <f t="shared" si="18"/>
        <v>1441.7981232675638</v>
      </c>
      <c r="K161" t="b">
        <f t="shared" si="21"/>
        <v>0</v>
      </c>
      <c r="L161" s="28">
        <f t="shared" si="23"/>
        <v>402.24985752871385</v>
      </c>
      <c r="M161" s="28">
        <f t="shared" si="23"/>
        <v>208.56483693134359</v>
      </c>
      <c r="N161" s="28">
        <f t="shared" si="23"/>
        <v>830.98342880750636</v>
      </c>
      <c r="P161" s="17">
        <f>Constituents!G163</f>
        <v>44377</v>
      </c>
      <c r="Q161" s="36">
        <f t="shared" si="19"/>
        <v>0.27899180269224538</v>
      </c>
      <c r="R161" s="36">
        <f t="shared" si="19"/>
        <v>0.14465606076575455</v>
      </c>
      <c r="S161" s="36">
        <f t="shared" si="19"/>
        <v>0.57635213654200002</v>
      </c>
      <c r="T161" s="29">
        <f t="shared" si="20"/>
        <v>1</v>
      </c>
      <c r="AE161" s="36">
        <f t="shared" si="22"/>
        <v>1.8478569156687996E-4</v>
      </c>
    </row>
    <row r="162" spans="6:31">
      <c r="F162" s="17">
        <f>Constituents!A164</f>
        <v>44378</v>
      </c>
      <c r="G162" s="28">
        <f>L161*(1+Constituents!H164)</f>
        <v>402.19251613776174</v>
      </c>
      <c r="H162" s="28">
        <f>M161*(1+Constituents!I164)</f>
        <v>208.66871606541739</v>
      </c>
      <c r="I162" s="28">
        <f>N161*(1+Constituents!J164)</f>
        <v>833.24767448358239</v>
      </c>
      <c r="J162" s="28">
        <f t="shared" si="18"/>
        <v>1444.1089066867617</v>
      </c>
      <c r="K162" t="b">
        <f t="shared" si="21"/>
        <v>1</v>
      </c>
      <c r="L162" s="28">
        <f t="shared" si="23"/>
        <v>405.78050935939501</v>
      </c>
      <c r="M162" s="28">
        <f t="shared" si="23"/>
        <v>216.61633600301425</v>
      </c>
      <c r="N162" s="28">
        <f t="shared" si="23"/>
        <v>821.71061721544595</v>
      </c>
      <c r="P162" s="17">
        <f>Constituents!G164</f>
        <v>44378</v>
      </c>
      <c r="Q162" s="36">
        <f t="shared" si="19"/>
        <v>0.28099024075018181</v>
      </c>
      <c r="R162" s="36">
        <f t="shared" si="19"/>
        <v>0.15</v>
      </c>
      <c r="S162" s="36">
        <f t="shared" si="19"/>
        <v>0.56900875924981831</v>
      </c>
      <c r="T162" s="29">
        <f t="shared" si="20"/>
        <v>0.99999900000000008</v>
      </c>
      <c r="AE162" s="36">
        <f t="shared" si="22"/>
        <v>1.6027094098034489E-3</v>
      </c>
    </row>
    <row r="163" spans="6:31">
      <c r="F163" s="17">
        <f>Constituents!A165</f>
        <v>44379</v>
      </c>
      <c r="G163" s="28">
        <f>L162*(1+Constituents!H165)</f>
        <v>407.5739504472395</v>
      </c>
      <c r="H163" s="28">
        <f>M162*(1+Constituents!I165)</f>
        <v>216.66751884490171</v>
      </c>
      <c r="I163" s="28">
        <f>N162*(1+Constituents!J165)</f>
        <v>825.51692457206605</v>
      </c>
      <c r="J163" s="28">
        <f t="shared" si="18"/>
        <v>1449.7583938642074</v>
      </c>
      <c r="K163" t="b">
        <f t="shared" si="21"/>
        <v>0</v>
      </c>
      <c r="L163" s="28">
        <f t="shared" si="23"/>
        <v>407.5739504472395</v>
      </c>
      <c r="M163" s="28">
        <f t="shared" si="23"/>
        <v>216.66751884490171</v>
      </c>
      <c r="N163" s="28">
        <f t="shared" si="23"/>
        <v>825.51692457206605</v>
      </c>
      <c r="P163" s="17">
        <f>Constituents!G165</f>
        <v>44379</v>
      </c>
      <c r="Q163" s="36">
        <f t="shared" si="19"/>
        <v>0.28113232671885824</v>
      </c>
      <c r="R163" s="36">
        <f t="shared" si="19"/>
        <v>0.149450777289444</v>
      </c>
      <c r="S163" s="36">
        <f t="shared" si="19"/>
        <v>0.56941689599169765</v>
      </c>
      <c r="T163" s="29">
        <f t="shared" si="20"/>
        <v>0.99999999999999989</v>
      </c>
      <c r="AE163" s="36">
        <f t="shared" si="22"/>
        <v>3.9120921914452822E-3</v>
      </c>
    </row>
    <row r="164" spans="6:31">
      <c r="F164" s="17">
        <f>Constituents!A166</f>
        <v>44382</v>
      </c>
      <c r="G164" s="28">
        <f>L163*(1+Constituents!H166)</f>
        <v>409.94592091825962</v>
      </c>
      <c r="H164" s="28">
        <f>M163*(1+Constituents!I166)</f>
        <v>217.14066710082307</v>
      </c>
      <c r="I164" s="28">
        <f>N163*(1+Constituents!J166)</f>
        <v>830.61623401845213</v>
      </c>
      <c r="J164" s="28">
        <f t="shared" si="18"/>
        <v>1457.7028220375348</v>
      </c>
      <c r="K164" t="b">
        <f t="shared" si="21"/>
        <v>0</v>
      </c>
      <c r="L164" s="28">
        <f t="shared" si="23"/>
        <v>409.94592091825962</v>
      </c>
      <c r="M164" s="28">
        <f t="shared" si="23"/>
        <v>217.14066710082307</v>
      </c>
      <c r="N164" s="28">
        <f t="shared" si="23"/>
        <v>830.61623401845213</v>
      </c>
      <c r="P164" s="17">
        <f>Constituents!G166</f>
        <v>44382</v>
      </c>
      <c r="Q164" s="36">
        <f t="shared" si="19"/>
        <v>0.28122736316394659</v>
      </c>
      <c r="R164" s="36">
        <f t="shared" si="19"/>
        <v>0.14896086075851189</v>
      </c>
      <c r="S164" s="36">
        <f t="shared" si="19"/>
        <v>0.56981177607754152</v>
      </c>
      <c r="T164" s="29">
        <f t="shared" si="20"/>
        <v>1</v>
      </c>
      <c r="AE164" s="36">
        <f t="shared" si="22"/>
        <v>5.4798290576902886E-3</v>
      </c>
    </row>
    <row r="165" spans="6:31">
      <c r="F165" s="17">
        <f>Constituents!A167</f>
        <v>44383</v>
      </c>
      <c r="G165" s="28">
        <f>L164*(1+Constituents!H167)</f>
        <v>409.42524447340151</v>
      </c>
      <c r="H165" s="28">
        <f>M164*(1+Constituents!I167)</f>
        <v>216.70424546427134</v>
      </c>
      <c r="I165" s="28">
        <f>N164*(1+Constituents!J167)</f>
        <v>832.75565916296432</v>
      </c>
      <c r="J165" s="28">
        <f t="shared" si="18"/>
        <v>1458.8851491006371</v>
      </c>
      <c r="K165" t="b">
        <f t="shared" si="21"/>
        <v>0</v>
      </c>
      <c r="L165" s="28">
        <f t="shared" si="23"/>
        <v>409.42524447340151</v>
      </c>
      <c r="M165" s="28">
        <f t="shared" si="23"/>
        <v>216.70424546427134</v>
      </c>
      <c r="N165" s="28">
        <f t="shared" si="23"/>
        <v>832.75565916296432</v>
      </c>
      <c r="P165" s="17">
        <f>Constituents!G167</f>
        <v>44383</v>
      </c>
      <c r="Q165" s="36">
        <f t="shared" si="19"/>
        <v>0.28064254730799132</v>
      </c>
      <c r="R165" s="36">
        <f t="shared" si="19"/>
        <v>0.14854099076809685</v>
      </c>
      <c r="S165" s="36">
        <f t="shared" si="19"/>
        <v>0.57081646192391189</v>
      </c>
      <c r="T165" s="29">
        <f t="shared" si="20"/>
        <v>1</v>
      </c>
      <c r="AE165" s="36">
        <f t="shared" si="22"/>
        <v>8.1108923247441567E-4</v>
      </c>
    </row>
    <row r="166" spans="6:31">
      <c r="F166" s="17">
        <f>Constituents!A168</f>
        <v>44384</v>
      </c>
      <c r="G166" s="28">
        <f>L165*(1+Constituents!H168)</f>
        <v>411.7393620061041</v>
      </c>
      <c r="H166" s="28">
        <f>M165*(1+Constituents!I168)</f>
        <v>216.62883868194859</v>
      </c>
      <c r="I166" s="28">
        <f>N165*(1+Constituents!J168)</f>
        <v>832.57910466074725</v>
      </c>
      <c r="J166" s="28">
        <f t="shared" si="18"/>
        <v>1460.9473053488</v>
      </c>
      <c r="K166" t="b">
        <f t="shared" si="21"/>
        <v>0</v>
      </c>
      <c r="L166" s="28">
        <f t="shared" si="23"/>
        <v>411.7393620061041</v>
      </c>
      <c r="M166" s="28">
        <f t="shared" si="23"/>
        <v>216.62883868194859</v>
      </c>
      <c r="N166" s="28">
        <f t="shared" si="23"/>
        <v>832.57910466074725</v>
      </c>
      <c r="P166" s="17">
        <f>Constituents!G168</f>
        <v>44384</v>
      </c>
      <c r="Q166" s="36">
        <f t="shared" si="19"/>
        <v>0.28183039901483758</v>
      </c>
      <c r="R166" s="36">
        <f t="shared" si="19"/>
        <v>0.14827970720698144</v>
      </c>
      <c r="S166" s="36">
        <f t="shared" si="19"/>
        <v>0.56988989377818089</v>
      </c>
      <c r="T166" s="29">
        <f t="shared" si="20"/>
        <v>0.99999999999999989</v>
      </c>
      <c r="AE166" s="36">
        <f t="shared" si="22"/>
        <v>1.4135151416367897E-3</v>
      </c>
    </row>
    <row r="167" spans="6:31">
      <c r="F167" s="17">
        <f>Constituents!A169</f>
        <v>44385</v>
      </c>
      <c r="G167" s="28">
        <f>L166*(1+Constituents!H169)</f>
        <v>408.73100921359082</v>
      </c>
      <c r="H167" s="28">
        <f>M166*(1+Constituents!I169)</f>
        <v>216.54385953606678</v>
      </c>
      <c r="I167" s="28">
        <f>N166*(1+Constituents!J169)</f>
        <v>828.89742401157446</v>
      </c>
      <c r="J167" s="28">
        <f t="shared" si="18"/>
        <v>1454.172292761232</v>
      </c>
      <c r="K167" t="b">
        <f t="shared" si="21"/>
        <v>0</v>
      </c>
      <c r="L167" s="28">
        <f t="shared" si="23"/>
        <v>408.73100921359082</v>
      </c>
      <c r="M167" s="28">
        <f t="shared" si="23"/>
        <v>216.54385953606678</v>
      </c>
      <c r="N167" s="28">
        <f t="shared" si="23"/>
        <v>828.89742401157446</v>
      </c>
      <c r="P167" s="17">
        <f>Constituents!G169</f>
        <v>44385</v>
      </c>
      <c r="Q167" s="36">
        <f t="shared" si="19"/>
        <v>0.28107467818512649</v>
      </c>
      <c r="R167" s="36">
        <f t="shared" si="19"/>
        <v>0.14891210664238821</v>
      </c>
      <c r="S167" s="36">
        <f t="shared" si="19"/>
        <v>0.57001321517248527</v>
      </c>
      <c r="T167" s="29">
        <f t="shared" si="20"/>
        <v>1</v>
      </c>
      <c r="AE167" s="36">
        <f t="shared" si="22"/>
        <v>-4.6374106463411557E-3</v>
      </c>
    </row>
    <row r="168" spans="6:31">
      <c r="F168" s="17">
        <f>Constituents!A170</f>
        <v>44386</v>
      </c>
      <c r="G168" s="28">
        <f>L167*(1+Constituents!H170)</f>
        <v>408.67315627527324</v>
      </c>
      <c r="H168" s="28">
        <f>M167*(1+Constituents!I170)</f>
        <v>216.60363796972158</v>
      </c>
      <c r="I168" s="28">
        <f>N167*(1+Constituents!J170)</f>
        <v>832.37658626114535</v>
      </c>
      <c r="J168" s="28">
        <f t="shared" si="18"/>
        <v>1457.6533805061401</v>
      </c>
      <c r="K168" t="b">
        <f t="shared" si="21"/>
        <v>0</v>
      </c>
      <c r="L168" s="28">
        <f t="shared" si="23"/>
        <v>408.67315627527324</v>
      </c>
      <c r="M168" s="28">
        <f t="shared" si="23"/>
        <v>216.60363796972158</v>
      </c>
      <c r="N168" s="28">
        <f t="shared" si="23"/>
        <v>832.37658626114535</v>
      </c>
      <c r="P168" s="17">
        <f>Constituents!G170</f>
        <v>44386</v>
      </c>
      <c r="Q168" s="36">
        <f t="shared" si="19"/>
        <v>0.28036374198464786</v>
      </c>
      <c r="R168" s="36">
        <f t="shared" si="19"/>
        <v>0.14859749297498312</v>
      </c>
      <c r="S168" s="36">
        <f t="shared" si="19"/>
        <v>0.57103876504036899</v>
      </c>
      <c r="T168" s="29">
        <f t="shared" si="20"/>
        <v>1</v>
      </c>
      <c r="AE168" s="36">
        <f t="shared" si="22"/>
        <v>2.3938619668637529E-3</v>
      </c>
    </row>
    <row r="169" spans="6:31">
      <c r="F169" s="17">
        <f>Constituents!A171</f>
        <v>44389</v>
      </c>
      <c r="G169" s="28">
        <f>L168*(1+Constituents!H171)</f>
        <v>410.40874442480015</v>
      </c>
      <c r="H169" s="28">
        <f>M168*(1+Constituents!I171)</f>
        <v>216.85427761148338</v>
      </c>
      <c r="I169" s="28">
        <f>N168*(1+Constituents!J171)</f>
        <v>835.13395216341723</v>
      </c>
      <c r="J169" s="28">
        <f t="shared" si="18"/>
        <v>1462.3969741997007</v>
      </c>
      <c r="K169" t="b">
        <f t="shared" si="21"/>
        <v>0</v>
      </c>
      <c r="L169" s="28">
        <f t="shared" si="23"/>
        <v>410.40874442480015</v>
      </c>
      <c r="M169" s="28">
        <f t="shared" si="23"/>
        <v>216.85427761148338</v>
      </c>
      <c r="N169" s="28">
        <f t="shared" si="23"/>
        <v>835.13395216341723</v>
      </c>
      <c r="P169" s="17">
        <f>Constituents!G171</f>
        <v>44389</v>
      </c>
      <c r="Q169" s="36">
        <f t="shared" si="19"/>
        <v>0.28064113347157127</v>
      </c>
      <c r="R169" s="36">
        <f t="shared" si="19"/>
        <v>0.14828687520374367</v>
      </c>
      <c r="S169" s="36">
        <f t="shared" si="19"/>
        <v>0.57107199132468511</v>
      </c>
      <c r="T169" s="29">
        <f t="shared" si="20"/>
        <v>1</v>
      </c>
      <c r="AE169" s="36">
        <f t="shared" si="22"/>
        <v>3.2542672743731682E-3</v>
      </c>
    </row>
    <row r="170" spans="6:31">
      <c r="F170" s="17">
        <f>Constituents!A172</f>
        <v>44390</v>
      </c>
      <c r="G170" s="28">
        <f>L169*(1+Constituents!H172)</f>
        <v>413.99562660048917</v>
      </c>
      <c r="H170" s="28">
        <f>M169*(1+Constituents!I172)</f>
        <v>216.9296843938061</v>
      </c>
      <c r="I170" s="28">
        <f>N169*(1+Constituents!J172)</f>
        <v>838.88833172526768</v>
      </c>
      <c r="J170" s="28">
        <f t="shared" si="18"/>
        <v>1469.8136427195629</v>
      </c>
      <c r="K170" t="b">
        <f t="shared" si="21"/>
        <v>0</v>
      </c>
      <c r="L170" s="28">
        <f t="shared" si="23"/>
        <v>413.99562660048917</v>
      </c>
      <c r="M170" s="28">
        <f t="shared" si="23"/>
        <v>216.9296843938061</v>
      </c>
      <c r="N170" s="28">
        <f t="shared" si="23"/>
        <v>838.88833172526768</v>
      </c>
      <c r="P170" s="17">
        <f>Constituents!G172</f>
        <v>44390</v>
      </c>
      <c r="Q170" s="36">
        <f t="shared" si="19"/>
        <v>0.28166538571140382</v>
      </c>
      <c r="R170" s="36">
        <f t="shared" si="19"/>
        <v>0.14758992438825511</v>
      </c>
      <c r="S170" s="36">
        <f t="shared" si="19"/>
        <v>0.57074468990034111</v>
      </c>
      <c r="T170" s="29">
        <f t="shared" si="20"/>
        <v>1</v>
      </c>
      <c r="AE170" s="36">
        <f t="shared" si="22"/>
        <v>5.071583606032215E-3</v>
      </c>
    </row>
    <row r="171" spans="6:31">
      <c r="F171" s="17">
        <f>Constituents!A173</f>
        <v>44391</v>
      </c>
      <c r="G171" s="28">
        <f>L170*(1+Constituents!H173)</f>
        <v>414.80556773693507</v>
      </c>
      <c r="H171" s="28">
        <f>M170*(1+Constituents!I173)</f>
        <v>216.88240863908561</v>
      </c>
      <c r="I171" s="28">
        <f>N170*(1+Constituents!J173)</f>
        <v>846.41786196687633</v>
      </c>
      <c r="J171" s="28">
        <f t="shared" si="18"/>
        <v>1478.1058383428972</v>
      </c>
      <c r="K171" t="b">
        <f t="shared" si="21"/>
        <v>0</v>
      </c>
      <c r="L171" s="28">
        <f t="shared" si="23"/>
        <v>414.80556773693507</v>
      </c>
      <c r="M171" s="28">
        <f t="shared" si="23"/>
        <v>216.88240863908561</v>
      </c>
      <c r="N171" s="28">
        <f t="shared" si="23"/>
        <v>846.41786196687633</v>
      </c>
      <c r="P171" s="17">
        <f>Constituents!G173</f>
        <v>44391</v>
      </c>
      <c r="Q171" s="36">
        <f t="shared" si="19"/>
        <v>0.28063319755368338</v>
      </c>
      <c r="R171" s="36">
        <f t="shared" si="19"/>
        <v>0.14672995871678055</v>
      </c>
      <c r="S171" s="36">
        <f t="shared" si="19"/>
        <v>0.57263684372953594</v>
      </c>
      <c r="T171" s="29">
        <f t="shared" si="20"/>
        <v>0.99999999999999989</v>
      </c>
      <c r="AE171" s="36">
        <f t="shared" si="22"/>
        <v>5.6416646181016716E-3</v>
      </c>
    </row>
    <row r="172" spans="6:31">
      <c r="F172" s="17">
        <f>Constituents!A174</f>
        <v>44392</v>
      </c>
      <c r="G172" s="28">
        <f>L171*(1+Constituents!H174)</f>
        <v>417.2932440845903</v>
      </c>
      <c r="H172" s="28">
        <f>M171*(1+Constituents!I174)</f>
        <v>217.10042410300315</v>
      </c>
      <c r="I172" s="28">
        <f>N171*(1+Constituents!J174)</f>
        <v>850.99270068608826</v>
      </c>
      <c r="J172" s="28">
        <f t="shared" si="18"/>
        <v>1485.3863688736817</v>
      </c>
      <c r="K172" t="b">
        <f t="shared" si="21"/>
        <v>0</v>
      </c>
      <c r="L172" s="28">
        <f t="shared" si="23"/>
        <v>417.2932440845903</v>
      </c>
      <c r="M172" s="28">
        <f t="shared" si="23"/>
        <v>217.10042410300315</v>
      </c>
      <c r="N172" s="28">
        <f t="shared" si="23"/>
        <v>850.99270068608826</v>
      </c>
      <c r="P172" s="17">
        <f>Constituents!G174</f>
        <v>44392</v>
      </c>
      <c r="Q172" s="36">
        <f t="shared" si="19"/>
        <v>0.28093245826741337</v>
      </c>
      <c r="R172" s="36">
        <f t="shared" si="19"/>
        <v>0.14615754436175624</v>
      </c>
      <c r="S172" s="36">
        <f t="shared" si="19"/>
        <v>0.57290999737083037</v>
      </c>
      <c r="T172" s="29">
        <f t="shared" si="20"/>
        <v>1</v>
      </c>
      <c r="AE172" s="36">
        <f t="shared" si="22"/>
        <v>4.9255813365480794E-3</v>
      </c>
    </row>
    <row r="173" spans="6:31">
      <c r="F173" s="17">
        <f>Constituents!A175</f>
        <v>44393</v>
      </c>
      <c r="G173" s="28">
        <f>L172*(1+Constituents!H175)</f>
        <v>418.68171460421189</v>
      </c>
      <c r="H173" s="28">
        <f>M172*(1+Constituents!I175)</f>
        <v>217.41631210045352</v>
      </c>
      <c r="I173" s="28">
        <f>N172*(1+Constituents!J175)</f>
        <v>853.25675253804764</v>
      </c>
      <c r="J173" s="28">
        <f t="shared" si="18"/>
        <v>1489.354779242713</v>
      </c>
      <c r="K173" t="b">
        <f t="shared" si="21"/>
        <v>0</v>
      </c>
      <c r="L173" s="28">
        <f t="shared" si="23"/>
        <v>418.68171460421189</v>
      </c>
      <c r="M173" s="28">
        <f t="shared" si="23"/>
        <v>217.41631210045352</v>
      </c>
      <c r="N173" s="28">
        <f t="shared" si="23"/>
        <v>853.25675253804764</v>
      </c>
      <c r="P173" s="17">
        <f>Constituents!G175</f>
        <v>44393</v>
      </c>
      <c r="Q173" s="36">
        <f t="shared" si="19"/>
        <v>0.28111617221055785</v>
      </c>
      <c r="R173" s="36">
        <f t="shared" si="19"/>
        <v>0.14598020238737369</v>
      </c>
      <c r="S173" s="36">
        <f t="shared" si="19"/>
        <v>0.57290362540206852</v>
      </c>
      <c r="T173" s="29">
        <f t="shared" si="20"/>
        <v>1</v>
      </c>
      <c r="AE173" s="36">
        <f t="shared" si="22"/>
        <v>2.6716351059827836E-3</v>
      </c>
    </row>
    <row r="174" spans="6:31">
      <c r="F174" s="17">
        <f>Constituents!A176</f>
        <v>44396</v>
      </c>
      <c r="G174" s="28">
        <f>L173*(1+Constituents!H176)</f>
        <v>415.9626265032864</v>
      </c>
      <c r="H174" s="28">
        <f>M173*(1+Constituents!I176)</f>
        <v>218.23347938142751</v>
      </c>
      <c r="I174" s="28">
        <f>N173*(1+Constituents!J176)</f>
        <v>852.67516123662688</v>
      </c>
      <c r="J174" s="28">
        <f t="shared" si="18"/>
        <v>1486.8712671213407</v>
      </c>
      <c r="K174" t="b">
        <f t="shared" si="21"/>
        <v>0</v>
      </c>
      <c r="L174" s="28">
        <f t="shared" si="23"/>
        <v>415.9626265032864</v>
      </c>
      <c r="M174" s="28">
        <f t="shared" si="23"/>
        <v>218.23347938142751</v>
      </c>
      <c r="N174" s="28">
        <f t="shared" si="23"/>
        <v>852.67516123662688</v>
      </c>
      <c r="P174" s="17">
        <f>Constituents!G176</f>
        <v>44396</v>
      </c>
      <c r="Q174" s="36">
        <f t="shared" si="19"/>
        <v>0.27975698750881872</v>
      </c>
      <c r="R174" s="36">
        <f t="shared" si="19"/>
        <v>0.14677362069410271</v>
      </c>
      <c r="S174" s="36">
        <f t="shared" si="19"/>
        <v>0.57346939179707868</v>
      </c>
      <c r="T174" s="29">
        <f t="shared" si="20"/>
        <v>1</v>
      </c>
      <c r="AE174" s="36">
        <f t="shared" si="22"/>
        <v>-1.667508746730606E-3</v>
      </c>
    </row>
    <row r="175" spans="6:31">
      <c r="F175" s="17">
        <f>Constituents!A177</f>
        <v>44397</v>
      </c>
      <c r="G175" s="28">
        <f>L174*(1+Constituents!H177)</f>
        <v>411.62365612946905</v>
      </c>
      <c r="H175" s="28">
        <f>M174*(1+Constituents!I177)</f>
        <v>217.86230610056438</v>
      </c>
      <c r="I175" s="28">
        <f>N174*(1+Constituents!J177)</f>
        <v>841.39125143316778</v>
      </c>
      <c r="J175" s="28">
        <f t="shared" si="18"/>
        <v>1470.8772136632012</v>
      </c>
      <c r="K175" t="b">
        <f t="shared" si="21"/>
        <v>0</v>
      </c>
      <c r="L175" s="28">
        <f t="shared" si="23"/>
        <v>411.62365612946905</v>
      </c>
      <c r="M175" s="28">
        <f t="shared" si="23"/>
        <v>217.86230610056438</v>
      </c>
      <c r="N175" s="28">
        <f t="shared" si="23"/>
        <v>841.39125143316778</v>
      </c>
      <c r="P175" s="17">
        <f>Constituents!G177</f>
        <v>44397</v>
      </c>
      <c r="Q175" s="36">
        <f t="shared" si="19"/>
        <v>0.27984909434032601</v>
      </c>
      <c r="R175" s="36">
        <f t="shared" si="19"/>
        <v>0.14811726232265238</v>
      </c>
      <c r="S175" s="36">
        <f t="shared" si="19"/>
        <v>0.57203364333702156</v>
      </c>
      <c r="T175" s="29">
        <f t="shared" si="20"/>
        <v>1</v>
      </c>
      <c r="AE175" s="36">
        <f t="shared" si="22"/>
        <v>-1.0756851525623112E-2</v>
      </c>
    </row>
    <row r="176" spans="6:31">
      <c r="F176" s="17">
        <f>Constituents!A178</f>
        <v>44399</v>
      </c>
      <c r="G176" s="28">
        <f>L175*(1+Constituents!H178)</f>
        <v>416.7725676397323</v>
      </c>
      <c r="H176" s="28">
        <f>M175*(1+Constituents!I178)</f>
        <v>218.42707555055142</v>
      </c>
      <c r="I176" s="28">
        <f>N175*(1+Constituents!J178)</f>
        <v>852.68035401610393</v>
      </c>
      <c r="J176" s="28">
        <f t="shared" si="18"/>
        <v>1487.8799972063875</v>
      </c>
      <c r="K176" t="b">
        <f t="shared" si="21"/>
        <v>0</v>
      </c>
      <c r="L176" s="28">
        <f t="shared" si="23"/>
        <v>416.7725676397323</v>
      </c>
      <c r="M176" s="28">
        <f t="shared" si="23"/>
        <v>218.42707555055142</v>
      </c>
      <c r="N176" s="28">
        <f t="shared" si="23"/>
        <v>852.68035401610393</v>
      </c>
      <c r="P176" s="17">
        <f>Constituents!G178</f>
        <v>44399</v>
      </c>
      <c r="Q176" s="36">
        <f t="shared" si="19"/>
        <v>0.28011168133334396</v>
      </c>
      <c r="R176" s="36">
        <f t="shared" si="19"/>
        <v>0.1468042288092222</v>
      </c>
      <c r="S176" s="36">
        <f t="shared" si="19"/>
        <v>0.57308408985743398</v>
      </c>
      <c r="T176" s="29">
        <f t="shared" si="20"/>
        <v>1</v>
      </c>
      <c r="AE176" s="36">
        <f t="shared" si="22"/>
        <v>1.1559621282623E-2</v>
      </c>
    </row>
    <row r="177" spans="6:31">
      <c r="F177" s="17">
        <f>Constituents!A179</f>
        <v>44400</v>
      </c>
      <c r="G177" s="28">
        <f>L176*(1+Constituents!H179)</f>
        <v>418.21889109767142</v>
      </c>
      <c r="H177" s="28">
        <f>M176*(1+Constituents!I179)</f>
        <v>219.20106951833026</v>
      </c>
      <c r="I177" s="28">
        <f>N176*(1+Constituents!J179)</f>
        <v>858.20027860012465</v>
      </c>
      <c r="J177" s="28">
        <f t="shared" si="18"/>
        <v>1495.6202392161263</v>
      </c>
      <c r="K177" t="b">
        <f t="shared" si="21"/>
        <v>0</v>
      </c>
      <c r="L177" s="28">
        <f t="shared" si="23"/>
        <v>418.21889109767142</v>
      </c>
      <c r="M177" s="28">
        <f t="shared" si="23"/>
        <v>219.20106951833026</v>
      </c>
      <c r="N177" s="28">
        <f t="shared" si="23"/>
        <v>858.20027860012465</v>
      </c>
      <c r="P177" s="17">
        <f>Constituents!G179</f>
        <v>44400</v>
      </c>
      <c r="Q177" s="36">
        <f t="shared" si="19"/>
        <v>0.27962906634431833</v>
      </c>
      <c r="R177" s="36">
        <f t="shared" si="19"/>
        <v>0.14656198396540579</v>
      </c>
      <c r="S177" s="36">
        <f t="shared" si="19"/>
        <v>0.57380894969027596</v>
      </c>
      <c r="T177" s="29">
        <f t="shared" si="20"/>
        <v>1</v>
      </c>
      <c r="AE177" s="36">
        <f t="shared" si="22"/>
        <v>5.2021950858076593E-3</v>
      </c>
    </row>
    <row r="178" spans="6:31">
      <c r="F178" s="17">
        <f>Constituents!A180</f>
        <v>44403</v>
      </c>
      <c r="G178" s="28">
        <f>L177*(1+Constituents!H180)</f>
        <v>418.73956754252941</v>
      </c>
      <c r="H178" s="28">
        <f>M177*(1+Constituents!I180)</f>
        <v>219.43744829193255</v>
      </c>
      <c r="I178" s="28">
        <f>N177*(1+Constituents!J180)</f>
        <v>865.40785651416115</v>
      </c>
      <c r="J178" s="28">
        <f t="shared" si="18"/>
        <v>1503.5848723486231</v>
      </c>
      <c r="K178" t="b">
        <f t="shared" si="21"/>
        <v>0</v>
      </c>
      <c r="L178" s="28">
        <f t="shared" si="23"/>
        <v>418.73956754252941</v>
      </c>
      <c r="M178" s="28">
        <f t="shared" si="23"/>
        <v>219.43744829193255</v>
      </c>
      <c r="N178" s="28">
        <f t="shared" si="23"/>
        <v>865.40785651416115</v>
      </c>
      <c r="P178" s="17">
        <f>Constituents!G180</f>
        <v>44403</v>
      </c>
      <c r="Q178" s="36">
        <f t="shared" si="19"/>
        <v>0.27849413441387694</v>
      </c>
      <c r="R178" s="36">
        <f t="shared" si="19"/>
        <v>0.14594284122396617</v>
      </c>
      <c r="S178" s="36">
        <f t="shared" si="19"/>
        <v>0.57556302436215689</v>
      </c>
      <c r="T178" s="29">
        <f t="shared" si="20"/>
        <v>1</v>
      </c>
      <c r="AE178" s="36">
        <f t="shared" si="22"/>
        <v>5.3253044614260947E-3</v>
      </c>
    </row>
    <row r="179" spans="6:31">
      <c r="F179" s="17">
        <f>Constituents!A181</f>
        <v>44404</v>
      </c>
      <c r="G179" s="28">
        <f>L178*(1+Constituents!H181)</f>
        <v>417.17753820795525</v>
      </c>
      <c r="H179" s="28">
        <f>M178*(1+Constituents!I181)</f>
        <v>219.29972346929648</v>
      </c>
      <c r="I179" s="28">
        <f>N178*(1+Constituents!J181)</f>
        <v>871.26011898470813</v>
      </c>
      <c r="J179" s="28">
        <f t="shared" si="18"/>
        <v>1507.7373806619598</v>
      </c>
      <c r="K179" t="b">
        <f t="shared" si="21"/>
        <v>0</v>
      </c>
      <c r="L179" s="28">
        <f t="shared" si="23"/>
        <v>417.17753820795525</v>
      </c>
      <c r="M179" s="28">
        <f t="shared" si="23"/>
        <v>219.29972346929648</v>
      </c>
      <c r="N179" s="28">
        <f t="shared" si="23"/>
        <v>871.26011898470813</v>
      </c>
      <c r="P179" s="17">
        <f>Constituents!G181</f>
        <v>44404</v>
      </c>
      <c r="Q179" s="36">
        <f t="shared" si="19"/>
        <v>0.27669111581275302</v>
      </c>
      <c r="R179" s="36">
        <f t="shared" si="19"/>
        <v>0.14544954995611684</v>
      </c>
      <c r="S179" s="36">
        <f t="shared" si="19"/>
        <v>0.57785933423113012</v>
      </c>
      <c r="T179" s="29">
        <f t="shared" si="20"/>
        <v>1</v>
      </c>
      <c r="AE179" s="36">
        <f t="shared" si="22"/>
        <v>2.7617385554368212E-3</v>
      </c>
    </row>
    <row r="180" spans="6:31">
      <c r="F180" s="17">
        <f>Constituents!A182</f>
        <v>44405</v>
      </c>
      <c r="G180" s="28">
        <f>L179*(1+Constituents!H182)</f>
        <v>415.78906768833372</v>
      </c>
      <c r="H180" s="28">
        <f>M179*(1+Constituents!I182)</f>
        <v>219.08756863612942</v>
      </c>
      <c r="I180" s="28">
        <f>N179*(1+Constituents!J182)</f>
        <v>870.44485260682347</v>
      </c>
      <c r="J180" s="28">
        <f t="shared" si="18"/>
        <v>1505.3214889312867</v>
      </c>
      <c r="K180" t="b">
        <f t="shared" si="21"/>
        <v>0</v>
      </c>
      <c r="L180" s="28">
        <f t="shared" si="23"/>
        <v>415.78906768833372</v>
      </c>
      <c r="M180" s="28">
        <f t="shared" si="23"/>
        <v>219.08756863612942</v>
      </c>
      <c r="N180" s="28">
        <f t="shared" si="23"/>
        <v>870.44485260682347</v>
      </c>
      <c r="P180" s="17">
        <f>Constituents!G182</f>
        <v>44405</v>
      </c>
      <c r="Q180" s="36">
        <f t="shared" si="19"/>
        <v>0.27621280287676359</v>
      </c>
      <c r="R180" s="36">
        <f t="shared" si="19"/>
        <v>0.14554204550130492</v>
      </c>
      <c r="S180" s="36">
        <f t="shared" si="19"/>
        <v>0.57824515162193146</v>
      </c>
      <c r="T180" s="29">
        <f t="shared" si="20"/>
        <v>1</v>
      </c>
      <c r="AE180" s="36">
        <f t="shared" si="22"/>
        <v>-1.6023292661302424E-3</v>
      </c>
    </row>
    <row r="181" spans="6:31">
      <c r="F181" s="17">
        <f>Constituents!A183</f>
        <v>44406</v>
      </c>
      <c r="G181" s="28">
        <f>L180*(1+Constituents!H183)</f>
        <v>417.46680289954304</v>
      </c>
      <c r="H181" s="28">
        <f>M180*(1+Constituents!I183)</f>
        <v>219.37376277111073</v>
      </c>
      <c r="I181" s="28">
        <f>N180*(1+Constituents!J183)</f>
        <v>874.93660685440386</v>
      </c>
      <c r="J181" s="28">
        <f t="shared" si="18"/>
        <v>1511.7771725250577</v>
      </c>
      <c r="K181" t="b">
        <f t="shared" si="21"/>
        <v>0</v>
      </c>
      <c r="L181" s="28">
        <f t="shared" si="23"/>
        <v>417.46680289954304</v>
      </c>
      <c r="M181" s="28">
        <f t="shared" si="23"/>
        <v>219.37376277111073</v>
      </c>
      <c r="N181" s="28">
        <f t="shared" si="23"/>
        <v>874.93660685440386</v>
      </c>
      <c r="P181" s="17">
        <f>Constituents!G183</f>
        <v>44406</v>
      </c>
      <c r="Q181" s="36">
        <f t="shared" si="19"/>
        <v>0.27614307881251166</v>
      </c>
      <c r="R181" s="36">
        <f t="shared" si="19"/>
        <v>0.14510985266744039</v>
      </c>
      <c r="S181" s="36">
        <f t="shared" si="19"/>
        <v>0.57874706852004787</v>
      </c>
      <c r="T181" s="29">
        <f t="shared" si="20"/>
        <v>0.99999999999999989</v>
      </c>
      <c r="AE181" s="36">
        <f t="shared" si="22"/>
        <v>4.2885746607883579E-3</v>
      </c>
    </row>
    <row r="182" spans="6:31">
      <c r="F182" s="17">
        <f>Constituents!A184</f>
        <v>44407</v>
      </c>
      <c r="G182" s="28">
        <f>L181*(1+Constituents!H184)</f>
        <v>418.85527341916463</v>
      </c>
      <c r="H182" s="28">
        <f>M181*(1+Constituents!I184)</f>
        <v>219.22470739569042</v>
      </c>
      <c r="I182" s="28">
        <f>N181*(1+Constituents!J184)</f>
        <v>877.94322617157036</v>
      </c>
      <c r="J182" s="28">
        <f t="shared" si="18"/>
        <v>1516.0232069864255</v>
      </c>
      <c r="K182" t="b">
        <f t="shared" si="21"/>
        <v>0</v>
      </c>
      <c r="L182" s="28">
        <f t="shared" si="23"/>
        <v>418.85527341916463</v>
      </c>
      <c r="M182" s="28">
        <f t="shared" si="23"/>
        <v>219.22470739569042</v>
      </c>
      <c r="N182" s="28">
        <f t="shared" si="23"/>
        <v>877.94322617157036</v>
      </c>
      <c r="P182" s="17">
        <f>Constituents!G184</f>
        <v>44407</v>
      </c>
      <c r="Q182" s="36">
        <f t="shared" si="19"/>
        <v>0.27628552880253837</v>
      </c>
      <c r="R182" s="36">
        <f t="shared" si="19"/>
        <v>0.1446051131575147</v>
      </c>
      <c r="S182" s="36">
        <f t="shared" si="19"/>
        <v>0.5791093580399469</v>
      </c>
      <c r="T182" s="29">
        <f t="shared" si="20"/>
        <v>1</v>
      </c>
      <c r="AE182" s="36">
        <f t="shared" si="22"/>
        <v>2.8086377665537121E-3</v>
      </c>
    </row>
    <row r="183" spans="6:31">
      <c r="F183" s="17">
        <f>Constituents!A185</f>
        <v>44410</v>
      </c>
      <c r="G183" s="28">
        <f>L182*(1+Constituents!H185)</f>
        <v>422.21074384158334</v>
      </c>
      <c r="H183" s="28">
        <f>M182*(1+Constituents!I185)</f>
        <v>220.17080855317474</v>
      </c>
      <c r="I183" s="28">
        <f>N182*(1+Constituents!J185)</f>
        <v>889.21155763659851</v>
      </c>
      <c r="J183" s="28">
        <f t="shared" si="18"/>
        <v>1531.5931100313564</v>
      </c>
      <c r="K183" t="b">
        <f t="shared" si="21"/>
        <v>0</v>
      </c>
      <c r="L183" s="28">
        <f t="shared" si="23"/>
        <v>422.21074384158334</v>
      </c>
      <c r="M183" s="28">
        <f t="shared" si="23"/>
        <v>220.17080855317474</v>
      </c>
      <c r="N183" s="28">
        <f t="shared" si="23"/>
        <v>889.21155763659851</v>
      </c>
      <c r="P183" s="17">
        <f>Constituents!G185</f>
        <v>44410</v>
      </c>
      <c r="Q183" s="36">
        <f t="shared" si="19"/>
        <v>0.27566769599331731</v>
      </c>
      <c r="R183" s="36">
        <f t="shared" si="19"/>
        <v>0.14375280687222938</v>
      </c>
      <c r="S183" s="36">
        <f t="shared" si="19"/>
        <v>0.58057949713445345</v>
      </c>
      <c r="T183" s="29">
        <f t="shared" si="20"/>
        <v>1</v>
      </c>
      <c r="AE183" s="36">
        <f t="shared" si="22"/>
        <v>1.0270227377245034E-2</v>
      </c>
    </row>
    <row r="184" spans="6:31">
      <c r="F184" s="17">
        <f>Constituents!A186</f>
        <v>44411</v>
      </c>
      <c r="G184" s="28">
        <f>L183*(1+Constituents!H186)</f>
        <v>426.08689070886015</v>
      </c>
      <c r="H184" s="28">
        <f>M183*(1+Constituents!I186)</f>
        <v>220.86490258838882</v>
      </c>
      <c r="I184" s="28">
        <f>N183*(1+Constituents!J186)</f>
        <v>895.96736373613862</v>
      </c>
      <c r="J184" s="28">
        <f t="shared" si="18"/>
        <v>1542.9191570333876</v>
      </c>
      <c r="K184" t="b">
        <f t="shared" si="21"/>
        <v>0</v>
      </c>
      <c r="L184" s="28">
        <f t="shared" si="23"/>
        <v>426.08689070886015</v>
      </c>
      <c r="M184" s="28">
        <f t="shared" si="23"/>
        <v>220.86490258838882</v>
      </c>
      <c r="N184" s="28">
        <f t="shared" si="23"/>
        <v>895.96736373613862</v>
      </c>
      <c r="P184" s="17">
        <f>Constituents!G186</f>
        <v>44411</v>
      </c>
      <c r="Q184" s="36">
        <f t="shared" si="19"/>
        <v>0.27615632923251077</v>
      </c>
      <c r="R184" s="36">
        <f t="shared" si="19"/>
        <v>0.14314742388256541</v>
      </c>
      <c r="S184" s="36">
        <f t="shared" si="19"/>
        <v>0.58069624688492383</v>
      </c>
      <c r="T184" s="29">
        <f t="shared" si="20"/>
        <v>1</v>
      </c>
      <c r="AE184" s="36">
        <f t="shared" si="22"/>
        <v>7.3949451246873021E-3</v>
      </c>
    </row>
    <row r="185" spans="6:31">
      <c r="F185" s="17">
        <f>Constituents!A187</f>
        <v>44412</v>
      </c>
      <c r="G185" s="28">
        <f>L184*(1+Constituents!H187)</f>
        <v>425.04553781914399</v>
      </c>
      <c r="H185" s="28">
        <f>M184*(1+Constituents!I187)</f>
        <v>220.90612235800046</v>
      </c>
      <c r="I185" s="28">
        <f>N184*(1+Constituents!J187)</f>
        <v>891.41848891431141</v>
      </c>
      <c r="J185" s="28">
        <f t="shared" si="18"/>
        <v>1537.3701490914559</v>
      </c>
      <c r="K185" t="b">
        <f t="shared" si="21"/>
        <v>0</v>
      </c>
      <c r="L185" s="28">
        <f t="shared" si="23"/>
        <v>425.04553781914399</v>
      </c>
      <c r="M185" s="28">
        <f t="shared" si="23"/>
        <v>220.90612235800046</v>
      </c>
      <c r="N185" s="28">
        <f t="shared" si="23"/>
        <v>891.41848891431141</v>
      </c>
      <c r="P185" s="17">
        <f>Constituents!G187</f>
        <v>44412</v>
      </c>
      <c r="Q185" s="36">
        <f t="shared" si="19"/>
        <v>0.27647573232141548</v>
      </c>
      <c r="R185" s="36">
        <f t="shared" si="19"/>
        <v>0.14369091431139727</v>
      </c>
      <c r="S185" s="36">
        <f t="shared" si="19"/>
        <v>0.57983335336718722</v>
      </c>
      <c r="T185" s="29">
        <f t="shared" si="20"/>
        <v>1</v>
      </c>
      <c r="AE185" s="36">
        <f t="shared" si="22"/>
        <v>-3.5964346651842227E-3</v>
      </c>
    </row>
    <row r="186" spans="6:31">
      <c r="F186" s="17">
        <f>Constituents!A188</f>
        <v>44413</v>
      </c>
      <c r="G186" s="28">
        <f>L185*(1+Constituents!H188)</f>
        <v>424.8719790041913</v>
      </c>
      <c r="H186" s="28">
        <f>M185*(1+Constituents!I188)</f>
        <v>220.85826054020495</v>
      </c>
      <c r="I186" s="28">
        <f>N185*(1+Constituents!J188)</f>
        <v>879.46990333779991</v>
      </c>
      <c r="J186" s="28">
        <f t="shared" si="18"/>
        <v>1525.2001428821961</v>
      </c>
      <c r="K186" t="b">
        <f t="shared" si="21"/>
        <v>0</v>
      </c>
      <c r="L186" s="28">
        <f t="shared" si="23"/>
        <v>424.8719790041913</v>
      </c>
      <c r="M186" s="28">
        <f t="shared" si="23"/>
        <v>220.85826054020495</v>
      </c>
      <c r="N186" s="28">
        <f t="shared" si="23"/>
        <v>879.46990333779991</v>
      </c>
      <c r="P186" s="17">
        <f>Constituents!G188</f>
        <v>44413</v>
      </c>
      <c r="Q186" s="36">
        <f t="shared" si="19"/>
        <v>0.27856801678585186</v>
      </c>
      <c r="R186" s="36">
        <f t="shared" si="19"/>
        <v>0.1448060843495893</v>
      </c>
      <c r="S186" s="36">
        <f t="shared" si="19"/>
        <v>0.57662589886455884</v>
      </c>
      <c r="T186" s="29">
        <f t="shared" si="20"/>
        <v>1</v>
      </c>
      <c r="AE186" s="36">
        <f t="shared" si="22"/>
        <v>-7.9161197558388352E-3</v>
      </c>
    </row>
    <row r="187" spans="6:31">
      <c r="F187" s="17">
        <f>Constituents!A189</f>
        <v>44414</v>
      </c>
      <c r="G187" s="28">
        <f>L186*(1+Constituents!H189)</f>
        <v>422.96283203971171</v>
      </c>
      <c r="H187" s="28">
        <f>M186*(1+Constituents!I189)</f>
        <v>220.33822723827987</v>
      </c>
      <c r="I187" s="28">
        <f>N186*(1+Constituents!J189)</f>
        <v>874.8742935006801</v>
      </c>
      <c r="J187" s="28">
        <f t="shared" si="18"/>
        <v>1518.1753527786718</v>
      </c>
      <c r="K187" t="b">
        <f t="shared" si="21"/>
        <v>0</v>
      </c>
      <c r="L187" s="28">
        <f t="shared" si="23"/>
        <v>422.96283203971171</v>
      </c>
      <c r="M187" s="28">
        <f t="shared" si="23"/>
        <v>220.33822723827987</v>
      </c>
      <c r="N187" s="28">
        <f t="shared" si="23"/>
        <v>874.8742935006801</v>
      </c>
      <c r="P187" s="17">
        <f>Constituents!G189</f>
        <v>44414</v>
      </c>
      <c r="Q187" s="36">
        <f t="shared" si="19"/>
        <v>0.2785994590582539</v>
      </c>
      <c r="R187" s="36">
        <f t="shared" si="19"/>
        <v>0.14513358212211869</v>
      </c>
      <c r="S187" s="36">
        <f t="shared" si="19"/>
        <v>0.57626695881962731</v>
      </c>
      <c r="T187" s="29">
        <f t="shared" si="20"/>
        <v>0.99999999999999989</v>
      </c>
      <c r="AE187" s="36">
        <f t="shared" si="22"/>
        <v>-4.60581526713566E-3</v>
      </c>
    </row>
    <row r="188" spans="6:31">
      <c r="F188" s="17">
        <f>Constituents!A190</f>
        <v>44417</v>
      </c>
      <c r="G188" s="28">
        <f>L187*(1+Constituents!H190)</f>
        <v>422.09503796494823</v>
      </c>
      <c r="H188" s="28">
        <f>M187*(1+Constituents!I190)</f>
        <v>220.16494792242426</v>
      </c>
      <c r="I188" s="28">
        <f>N187*(1+Constituents!J190)</f>
        <v>869.42187504985998</v>
      </c>
      <c r="J188" s="28">
        <f t="shared" si="18"/>
        <v>1511.6818609372326</v>
      </c>
      <c r="K188" t="b">
        <f t="shared" si="21"/>
        <v>0</v>
      </c>
      <c r="L188" s="28">
        <f t="shared" si="23"/>
        <v>422.09503796494823</v>
      </c>
      <c r="M188" s="28">
        <f t="shared" si="23"/>
        <v>220.16494792242426</v>
      </c>
      <c r="N188" s="28">
        <f t="shared" si="23"/>
        <v>869.42187504985998</v>
      </c>
      <c r="P188" s="17">
        <f>Constituents!G190</f>
        <v>44417</v>
      </c>
      <c r="Q188" s="36">
        <f t="shared" si="19"/>
        <v>0.27922213586875494</v>
      </c>
      <c r="R188" s="36">
        <f t="shared" si="19"/>
        <v>0.14564238257507667</v>
      </c>
      <c r="S188" s="36">
        <f t="shared" si="19"/>
        <v>0.57513548155616834</v>
      </c>
      <c r="T188" s="29">
        <f t="shared" si="20"/>
        <v>1</v>
      </c>
      <c r="AE188" s="36">
        <f t="shared" si="22"/>
        <v>-4.2771685296789652E-3</v>
      </c>
    </row>
    <row r="189" spans="6:31">
      <c r="F189" s="17">
        <f>Constituents!A191</f>
        <v>44418</v>
      </c>
      <c r="G189" s="28">
        <f>L188*(1+Constituents!H191)</f>
        <v>420.0123321855159</v>
      </c>
      <c r="H189" s="28">
        <f>M188*(1+Constituents!I191)</f>
        <v>219.64335178563238</v>
      </c>
      <c r="I189" s="28">
        <f>N188*(1+Constituents!J191)</f>
        <v>856.08162457352034</v>
      </c>
      <c r="J189" s="28">
        <f t="shared" si="18"/>
        <v>1495.7373085446686</v>
      </c>
      <c r="K189" t="b">
        <f t="shared" si="21"/>
        <v>0</v>
      </c>
      <c r="L189" s="28">
        <f t="shared" si="23"/>
        <v>420.0123321855159</v>
      </c>
      <c r="M189" s="28">
        <f t="shared" si="23"/>
        <v>219.64335178563238</v>
      </c>
      <c r="N189" s="28">
        <f t="shared" si="23"/>
        <v>856.08162457352034</v>
      </c>
      <c r="P189" s="17">
        <f>Constituents!G191</f>
        <v>44418</v>
      </c>
      <c r="Q189" s="36">
        <f t="shared" si="19"/>
        <v>0.28080621495908398</v>
      </c>
      <c r="R189" s="36">
        <f t="shared" si="19"/>
        <v>0.14684620790755182</v>
      </c>
      <c r="S189" s="36">
        <f t="shared" si="19"/>
        <v>0.57234757713336426</v>
      </c>
      <c r="T189" s="29">
        <f t="shared" si="20"/>
        <v>1</v>
      </c>
      <c r="AE189" s="36">
        <f t="shared" si="22"/>
        <v>-1.0547558189709649E-2</v>
      </c>
    </row>
    <row r="190" spans="6:31">
      <c r="F190" s="17">
        <f>Constituents!A192</f>
        <v>44419</v>
      </c>
      <c r="G190" s="28">
        <f>L189*(1+Constituents!H192)</f>
        <v>419.43380280234027</v>
      </c>
      <c r="H190" s="28">
        <f>M189*(1+Constituents!I192)</f>
        <v>219.52125531166425</v>
      </c>
      <c r="I190" s="28">
        <f>N189*(1+Constituents!J192)</f>
        <v>865.84924276970366</v>
      </c>
      <c r="J190" s="28">
        <f t="shared" si="18"/>
        <v>1504.804300883708</v>
      </c>
      <c r="K190" t="b">
        <f t="shared" si="21"/>
        <v>0</v>
      </c>
      <c r="L190" s="28">
        <f t="shared" si="23"/>
        <v>419.43380280234027</v>
      </c>
      <c r="M190" s="28">
        <f t="shared" si="23"/>
        <v>219.52125531166425</v>
      </c>
      <c r="N190" s="28">
        <f t="shared" si="23"/>
        <v>865.84924276970366</v>
      </c>
      <c r="P190" s="17">
        <f>Constituents!G192</f>
        <v>44419</v>
      </c>
      <c r="Q190" s="36">
        <f t="shared" si="19"/>
        <v>0.27872980064984165</v>
      </c>
      <c r="R190" s="36">
        <f t="shared" si="19"/>
        <v>0.1458802684061633</v>
      </c>
      <c r="S190" s="36">
        <f t="shared" si="19"/>
        <v>0.57538993094399515</v>
      </c>
      <c r="T190" s="29">
        <f t="shared" si="20"/>
        <v>1</v>
      </c>
      <c r="AE190" s="36">
        <f t="shared" si="22"/>
        <v>6.0618881987115625E-3</v>
      </c>
    </row>
    <row r="191" spans="6:31">
      <c r="F191" s="17">
        <f>Constituents!A193</f>
        <v>44420</v>
      </c>
      <c r="G191" s="28">
        <f>L190*(1+Constituents!H193)</f>
        <v>423.19424379298198</v>
      </c>
      <c r="H191" s="28">
        <f>M190*(1+Constituents!I193)</f>
        <v>220.16729217472445</v>
      </c>
      <c r="I191" s="28">
        <f>N190*(1+Constituents!J193)</f>
        <v>877.3408637522416</v>
      </c>
      <c r="J191" s="28">
        <f t="shared" si="18"/>
        <v>1520.7023997199481</v>
      </c>
      <c r="K191" t="b">
        <f t="shared" si="21"/>
        <v>0</v>
      </c>
      <c r="L191" s="28">
        <f t="shared" si="23"/>
        <v>423.19424379298198</v>
      </c>
      <c r="M191" s="28">
        <f t="shared" si="23"/>
        <v>220.16729217472445</v>
      </c>
      <c r="N191" s="28">
        <f t="shared" si="23"/>
        <v>877.3408637522416</v>
      </c>
      <c r="P191" s="17">
        <f>Constituents!G193</f>
        <v>44420</v>
      </c>
      <c r="Q191" s="36">
        <f t="shared" si="19"/>
        <v>0.27828866704683131</v>
      </c>
      <c r="R191" s="36">
        <f t="shared" si="19"/>
        <v>0.14477999917358608</v>
      </c>
      <c r="S191" s="36">
        <f t="shared" si="19"/>
        <v>0.57693133377958261</v>
      </c>
      <c r="T191" s="29">
        <f t="shared" si="20"/>
        <v>1</v>
      </c>
      <c r="AE191" s="36">
        <f t="shared" si="22"/>
        <v>1.0564894602509867E-2</v>
      </c>
    </row>
    <row r="192" spans="6:31">
      <c r="F192" s="17">
        <f>Constituents!A194</f>
        <v>44421</v>
      </c>
      <c r="G192" s="28">
        <f>L191*(1+Constituents!H194)</f>
        <v>425.16124369577909</v>
      </c>
      <c r="H192" s="28">
        <f>M191*(1+Constituents!I194)</f>
        <v>220.20597233767754</v>
      </c>
      <c r="I192" s="28">
        <f>N191*(1+Constituents!J194)</f>
        <v>874.78601624957173</v>
      </c>
      <c r="J192" s="28">
        <f t="shared" si="18"/>
        <v>1520.1532322830285</v>
      </c>
      <c r="K192" t="b">
        <f t="shared" si="21"/>
        <v>0</v>
      </c>
      <c r="L192" s="28">
        <f t="shared" si="23"/>
        <v>425.16124369577909</v>
      </c>
      <c r="M192" s="28">
        <f t="shared" si="23"/>
        <v>220.20597233767754</v>
      </c>
      <c r="N192" s="28">
        <f t="shared" si="23"/>
        <v>874.78601624957173</v>
      </c>
      <c r="P192" s="17">
        <f>Constituents!G194</f>
        <v>44421</v>
      </c>
      <c r="Q192" s="36">
        <f t="shared" si="19"/>
        <v>0.27968314947911832</v>
      </c>
      <c r="R192" s="36">
        <f t="shared" si="19"/>
        <v>0.14485774700946638</v>
      </c>
      <c r="S192" s="36">
        <f t="shared" si="19"/>
        <v>0.57545910351141527</v>
      </c>
      <c r="T192" s="29">
        <f t="shared" si="20"/>
        <v>1</v>
      </c>
      <c r="AE192" s="36">
        <f t="shared" si="22"/>
        <v>-3.6112748754835167E-4</v>
      </c>
    </row>
    <row r="193" spans="6:31">
      <c r="F193" s="17">
        <f>Constituents!A195</f>
        <v>44424</v>
      </c>
      <c r="G193" s="28">
        <f>L192*(1+Constituents!H195)</f>
        <v>424.40915549765077</v>
      </c>
      <c r="H193" s="28">
        <f>M192*(1+Constituents!I195)</f>
        <v>220.15410575553588</v>
      </c>
      <c r="I193" s="28">
        <f>N192*(1+Constituents!J195)</f>
        <v>878.29633517600439</v>
      </c>
      <c r="J193" s="28">
        <f t="shared" si="18"/>
        <v>1522.859596429191</v>
      </c>
      <c r="K193" t="b">
        <f t="shared" si="21"/>
        <v>0</v>
      </c>
      <c r="L193" s="28">
        <f t="shared" si="23"/>
        <v>424.40915549765077</v>
      </c>
      <c r="M193" s="28">
        <f t="shared" si="23"/>
        <v>220.15410575553588</v>
      </c>
      <c r="N193" s="28">
        <f t="shared" si="23"/>
        <v>878.29633517600439</v>
      </c>
      <c r="P193" s="17">
        <f>Constituents!G195</f>
        <v>44424</v>
      </c>
      <c r="Q193" s="36">
        <f t="shared" si="19"/>
        <v>0.27869224220854472</v>
      </c>
      <c r="R193" s="36">
        <f t="shared" si="19"/>
        <v>0.1445662530359032</v>
      </c>
      <c r="S193" s="36">
        <f t="shared" si="19"/>
        <v>0.57674150475555208</v>
      </c>
      <c r="T193" s="29">
        <f t="shared" si="20"/>
        <v>1</v>
      </c>
      <c r="AE193" s="36">
        <f t="shared" si="22"/>
        <v>1.7803232520829937E-3</v>
      </c>
    </row>
    <row r="194" spans="6:31">
      <c r="F194" s="17">
        <f>Constituents!A196</f>
        <v>44425</v>
      </c>
      <c r="G194" s="28">
        <f>L193*(1+Constituents!H196)</f>
        <v>424.98768488082635</v>
      </c>
      <c r="H194" s="28">
        <f>M193*(1+Constituents!I196)</f>
        <v>220.10223917339422</v>
      </c>
      <c r="I194" s="28">
        <f>N193*(1+Constituents!J196)</f>
        <v>883.05811395638739</v>
      </c>
      <c r="J194" s="28">
        <f t="shared" si="18"/>
        <v>1528.1480380106079</v>
      </c>
      <c r="K194" t="b">
        <f t="shared" si="21"/>
        <v>0</v>
      </c>
      <c r="L194" s="28">
        <f t="shared" si="23"/>
        <v>424.98768488082635</v>
      </c>
      <c r="M194" s="28">
        <f t="shared" si="23"/>
        <v>220.10223917339422</v>
      </c>
      <c r="N194" s="28">
        <f t="shared" si="23"/>
        <v>883.05811395638739</v>
      </c>
      <c r="P194" s="17">
        <f>Constituents!G196</f>
        <v>44425</v>
      </c>
      <c r="Q194" s="36">
        <f t="shared" si="19"/>
        <v>0.27810635770215619</v>
      </c>
      <c r="R194" s="36">
        <f t="shared" si="19"/>
        <v>0.14403201371768298</v>
      </c>
      <c r="S194" s="36">
        <f t="shared" si="19"/>
        <v>0.57786162858016077</v>
      </c>
      <c r="T194" s="29">
        <f t="shared" si="20"/>
        <v>1</v>
      </c>
      <c r="AE194" s="36">
        <f t="shared" si="22"/>
        <v>3.4727046366043179E-3</v>
      </c>
    </row>
    <row r="195" spans="6:31">
      <c r="F195" s="17">
        <f>Constituents!A197</f>
        <v>44426</v>
      </c>
      <c r="G195" s="28">
        <f>L194*(1+Constituents!H197)</f>
        <v>424.06203786774535</v>
      </c>
      <c r="H195" s="28">
        <f>M194*(1+Constituents!I197)</f>
        <v>220.18956257157623</v>
      </c>
      <c r="I195" s="28">
        <f>N194*(1+Constituents!J197)</f>
        <v>877.78225000778434</v>
      </c>
      <c r="J195" s="28">
        <f t="shared" si="18"/>
        <v>1522.033850447106</v>
      </c>
      <c r="K195" t="b">
        <f t="shared" si="21"/>
        <v>0</v>
      </c>
      <c r="L195" s="28">
        <f t="shared" si="23"/>
        <v>424.06203786774535</v>
      </c>
      <c r="M195" s="28">
        <f t="shared" si="23"/>
        <v>220.18956257157623</v>
      </c>
      <c r="N195" s="28">
        <f t="shared" si="23"/>
        <v>877.78225000778434</v>
      </c>
      <c r="P195" s="17">
        <f>Constituents!G197</f>
        <v>44426</v>
      </c>
      <c r="Q195" s="36">
        <f t="shared" si="19"/>
        <v>0.27861537885190579</v>
      </c>
      <c r="R195" s="36">
        <f t="shared" si="19"/>
        <v>0.14466797995780076</v>
      </c>
      <c r="S195" s="36">
        <f t="shared" si="19"/>
        <v>0.57671664119029342</v>
      </c>
      <c r="T195" s="29">
        <f t="shared" si="20"/>
        <v>1</v>
      </c>
      <c r="AE195" s="36">
        <f t="shared" si="22"/>
        <v>-4.0010440162993044E-3</v>
      </c>
    </row>
    <row r="196" spans="6:31">
      <c r="F196" s="17">
        <f>Constituents!A198</f>
        <v>44428</v>
      </c>
      <c r="G196" s="28">
        <f>L195*(1+Constituents!H198)</f>
        <v>416.13618531823909</v>
      </c>
      <c r="H196" s="28">
        <f>M195*(1+Constituents!I198)</f>
        <v>219.42455490428142</v>
      </c>
      <c r="I196" s="28">
        <f>N195*(1+Constituents!J198)</f>
        <v>862.76473176038269</v>
      </c>
      <c r="J196" s="28">
        <f t="shared" ref="J196:J259" si="24">SUM(G196:I196)</f>
        <v>1498.3254719829033</v>
      </c>
      <c r="K196" t="b">
        <f t="shared" si="21"/>
        <v>0</v>
      </c>
      <c r="L196" s="28">
        <f t="shared" si="23"/>
        <v>416.13618531823909</v>
      </c>
      <c r="M196" s="28">
        <f t="shared" si="23"/>
        <v>219.42455490428142</v>
      </c>
      <c r="N196" s="28">
        <f t="shared" si="23"/>
        <v>862.76473176038269</v>
      </c>
      <c r="P196" s="17">
        <f>Constituents!G198</f>
        <v>44428</v>
      </c>
      <c r="Q196" s="36">
        <f t="shared" ref="Q196:S259" si="25">L196/$J196</f>
        <v>0.27773417264776196</v>
      </c>
      <c r="R196" s="36">
        <f t="shared" si="25"/>
        <v>0.14644652247277898</v>
      </c>
      <c r="S196" s="36">
        <f t="shared" si="25"/>
        <v>0.57581930487945898</v>
      </c>
      <c r="T196" s="29">
        <f t="shared" ref="T196:T259" si="26">SUM(Q196:S196)</f>
        <v>0.99999999999999989</v>
      </c>
      <c r="AE196" s="36">
        <f t="shared" si="22"/>
        <v>-1.5576774759140988E-2</v>
      </c>
    </row>
    <row r="197" spans="6:31">
      <c r="F197" s="17">
        <f>Constituents!A199</f>
        <v>44431</v>
      </c>
      <c r="G197" s="28">
        <f>L196*(1+Constituents!H199)</f>
        <v>413.82206778553649</v>
      </c>
      <c r="H197" s="28">
        <f>M196*(1+Constituents!I199)</f>
        <v>219.52145066602256</v>
      </c>
      <c r="I197" s="28">
        <f>N196*(1+Constituents!J199)</f>
        <v>853.83834383946862</v>
      </c>
      <c r="J197" s="28">
        <f t="shared" si="24"/>
        <v>1487.1818622910278</v>
      </c>
      <c r="K197" t="b">
        <f t="shared" ref="K197:K260" si="27">MOD(DAY(F197)-1,$D$9)=0</f>
        <v>0</v>
      </c>
      <c r="L197" s="28">
        <f t="shared" si="23"/>
        <v>413.82206778553649</v>
      </c>
      <c r="M197" s="28">
        <f t="shared" si="23"/>
        <v>219.52145066602256</v>
      </c>
      <c r="N197" s="28">
        <f t="shared" si="23"/>
        <v>853.83834383946862</v>
      </c>
      <c r="P197" s="17">
        <f>Constituents!G199</f>
        <v>44431</v>
      </c>
      <c r="Q197" s="36">
        <f t="shared" si="25"/>
        <v>0.2782592218735353</v>
      </c>
      <c r="R197" s="36">
        <f t="shared" si="25"/>
        <v>0.14760901556978795</v>
      </c>
      <c r="S197" s="36">
        <f t="shared" si="25"/>
        <v>0.57413176255667675</v>
      </c>
      <c r="T197" s="29">
        <f t="shared" si="26"/>
        <v>1</v>
      </c>
      <c r="AE197" s="36">
        <f t="shared" ref="AE197:AE260" si="28">J197/J196 -1</f>
        <v>-7.4373758574149962E-3</v>
      </c>
    </row>
    <row r="198" spans="6:31">
      <c r="F198" s="17">
        <f>Constituents!A200</f>
        <v>44432</v>
      </c>
      <c r="G198" s="28">
        <f>L197*(1+Constituents!H200)</f>
        <v>417.64036171449567</v>
      </c>
      <c r="H198" s="28">
        <f>M197*(1+Constituents!I200)</f>
        <v>220.01979963417094</v>
      </c>
      <c r="I198" s="28">
        <f>N197*(1+Constituents!J200)</f>
        <v>870.33580423780722</v>
      </c>
      <c r="J198" s="28">
        <f t="shared" si="24"/>
        <v>1507.9959655864739</v>
      </c>
      <c r="K198" t="b">
        <f t="shared" si="27"/>
        <v>0</v>
      </c>
      <c r="L198" s="28">
        <f t="shared" si="23"/>
        <v>417.64036171449567</v>
      </c>
      <c r="M198" s="28">
        <f t="shared" si="23"/>
        <v>220.01979963417094</v>
      </c>
      <c r="N198" s="28">
        <f t="shared" si="23"/>
        <v>870.33580423780722</v>
      </c>
      <c r="P198" s="17">
        <f>Constituents!G200</f>
        <v>44432</v>
      </c>
      <c r="Q198" s="36">
        <f t="shared" si="25"/>
        <v>0.2769505829228604</v>
      </c>
      <c r="R198" s="36">
        <f t="shared" si="25"/>
        <v>0.14590211423317911</v>
      </c>
      <c r="S198" s="36">
        <f t="shared" si="25"/>
        <v>0.57714730284396043</v>
      </c>
      <c r="T198" s="29">
        <f t="shared" si="26"/>
        <v>1</v>
      </c>
      <c r="AE198" s="36">
        <f t="shared" si="28"/>
        <v>1.3995667795048128E-2</v>
      </c>
    </row>
    <row r="199" spans="6:31">
      <c r="F199" s="17">
        <f>Constituents!A201</f>
        <v>44433</v>
      </c>
      <c r="G199" s="28">
        <f>L198*(1+Constituents!H201)</f>
        <v>417.87177346776599</v>
      </c>
      <c r="H199" s="28">
        <f>M198*(1+Constituents!I201)</f>
        <v>220.10497413441109</v>
      </c>
      <c r="I199" s="28">
        <f>N198*(1+Constituents!J201)</f>
        <v>873.82535204633211</v>
      </c>
      <c r="J199" s="28">
        <f t="shared" si="24"/>
        <v>1511.8020996485093</v>
      </c>
      <c r="K199" t="b">
        <f t="shared" si="27"/>
        <v>0</v>
      </c>
      <c r="L199" s="28">
        <f t="shared" si="23"/>
        <v>417.87177346776599</v>
      </c>
      <c r="M199" s="28">
        <f t="shared" si="23"/>
        <v>220.10497413441109</v>
      </c>
      <c r="N199" s="28">
        <f t="shared" si="23"/>
        <v>873.82535204633211</v>
      </c>
      <c r="P199" s="17">
        <f>Constituents!G201</f>
        <v>44433</v>
      </c>
      <c r="Q199" s="36">
        <f t="shared" si="25"/>
        <v>0.27640639840685516</v>
      </c>
      <c r="R199" s="36">
        <f t="shared" si="25"/>
        <v>0.14559112874997662</v>
      </c>
      <c r="S199" s="36">
        <f t="shared" si="25"/>
        <v>0.57800247284316819</v>
      </c>
      <c r="T199" s="29">
        <f t="shared" si="26"/>
        <v>1</v>
      </c>
      <c r="AE199" s="36">
        <f t="shared" si="28"/>
        <v>2.5239683320739115E-3</v>
      </c>
    </row>
    <row r="200" spans="6:31">
      <c r="F200" s="17">
        <f>Constituents!A202</f>
        <v>44434</v>
      </c>
      <c r="G200" s="28">
        <f>L199*(1+Constituents!H202)</f>
        <v>418.16103815935378</v>
      </c>
      <c r="H200" s="28">
        <f>M199*(1+Constituents!I202)</f>
        <v>220.03503727412212</v>
      </c>
      <c r="I200" s="28">
        <f>N199*(1+Constituents!J202)</f>
        <v>876.35942843109422</v>
      </c>
      <c r="J200" s="28">
        <f t="shared" si="24"/>
        <v>1514.5555038645703</v>
      </c>
      <c r="K200" t="b">
        <f t="shared" si="27"/>
        <v>0</v>
      </c>
      <c r="L200" s="28">
        <f t="shared" si="23"/>
        <v>418.16103815935378</v>
      </c>
      <c r="M200" s="28">
        <f t="shared" si="23"/>
        <v>220.03503727412212</v>
      </c>
      <c r="N200" s="28">
        <f t="shared" si="23"/>
        <v>876.35942843109422</v>
      </c>
      <c r="P200" s="17">
        <f>Constituents!G202</f>
        <v>44434</v>
      </c>
      <c r="Q200" s="36">
        <f t="shared" si="25"/>
        <v>0.27609489192859932</v>
      </c>
      <c r="R200" s="36">
        <f t="shared" si="25"/>
        <v>0.14528027313140807</v>
      </c>
      <c r="S200" s="36">
        <f t="shared" si="25"/>
        <v>0.57862483493999251</v>
      </c>
      <c r="T200" s="29">
        <f t="shared" si="26"/>
        <v>0.99999999999999989</v>
      </c>
      <c r="AE200" s="36">
        <f t="shared" si="28"/>
        <v>1.8212729144251316E-3</v>
      </c>
    </row>
    <row r="201" spans="6:31">
      <c r="F201" s="17">
        <f>Constituents!A203</f>
        <v>44435</v>
      </c>
      <c r="G201" s="28">
        <f>L200*(1+Constituents!H203)</f>
        <v>420.59086156869148</v>
      </c>
      <c r="H201" s="28">
        <f>M200*(1+Constituents!I203)</f>
        <v>220.62442137326116</v>
      </c>
      <c r="I201" s="28">
        <f>N200*(1+Constituents!J203)</f>
        <v>880.64347149959565</v>
      </c>
      <c r="J201" s="28">
        <f t="shared" si="24"/>
        <v>1521.8587544415482</v>
      </c>
      <c r="K201" t="b">
        <f t="shared" si="27"/>
        <v>0</v>
      </c>
      <c r="L201" s="28">
        <f t="shared" si="23"/>
        <v>420.59086156869148</v>
      </c>
      <c r="M201" s="28">
        <f t="shared" si="23"/>
        <v>220.62442137326116</v>
      </c>
      <c r="N201" s="28">
        <f t="shared" si="23"/>
        <v>880.64347149959565</v>
      </c>
      <c r="P201" s="17">
        <f>Constituents!G203</f>
        <v>44435</v>
      </c>
      <c r="Q201" s="36">
        <f t="shared" si="25"/>
        <v>0.27636655526749515</v>
      </c>
      <c r="R201" s="36">
        <f t="shared" si="25"/>
        <v>0.14497036648727635</v>
      </c>
      <c r="S201" s="36">
        <f t="shared" si="25"/>
        <v>0.57866307824522856</v>
      </c>
      <c r="T201" s="29">
        <f t="shared" si="26"/>
        <v>1</v>
      </c>
      <c r="AE201" s="36">
        <f t="shared" si="28"/>
        <v>4.8220422152525089E-3</v>
      </c>
    </row>
    <row r="202" spans="6:31">
      <c r="F202" s="17">
        <f>Constituents!A204</f>
        <v>44438</v>
      </c>
      <c r="G202" s="28">
        <f>L201*(1+Constituents!H204)</f>
        <v>428.05389061165727</v>
      </c>
      <c r="H202" s="28">
        <f>M201*(1+Constituents!I204)</f>
        <v>221.7809191746874</v>
      </c>
      <c r="I202" s="28">
        <f>N201*(1+Constituents!J204)</f>
        <v>894.20701149344518</v>
      </c>
      <c r="J202" s="28">
        <f t="shared" si="24"/>
        <v>1544.0418212797899</v>
      </c>
      <c r="K202" t="b">
        <f t="shared" si="27"/>
        <v>0</v>
      </c>
      <c r="L202" s="28">
        <f t="shared" si="23"/>
        <v>428.05389061165727</v>
      </c>
      <c r="M202" s="28">
        <f t="shared" si="23"/>
        <v>221.7809191746874</v>
      </c>
      <c r="N202" s="28">
        <f t="shared" si="23"/>
        <v>894.20701149344518</v>
      </c>
      <c r="P202" s="17">
        <f>Constituents!G204</f>
        <v>44438</v>
      </c>
      <c r="Q202" s="36">
        <f t="shared" si="25"/>
        <v>0.27722946665839776</v>
      </c>
      <c r="R202" s="36">
        <f t="shared" si="25"/>
        <v>0.14363660110635004</v>
      </c>
      <c r="S202" s="36">
        <f t="shared" si="25"/>
        <v>0.57913393223525211</v>
      </c>
      <c r="T202" s="29">
        <f t="shared" si="26"/>
        <v>0.99999999999999989</v>
      </c>
      <c r="AE202" s="36">
        <f t="shared" si="28"/>
        <v>1.4576298078583516E-2</v>
      </c>
    </row>
    <row r="203" spans="6:31">
      <c r="F203" s="17">
        <f>Constituents!A205</f>
        <v>44439</v>
      </c>
      <c r="G203" s="28">
        <f>L202*(1+Constituents!H205)</f>
        <v>431.29365515744087</v>
      </c>
      <c r="H203" s="28">
        <f>M202*(1+Constituents!I205)</f>
        <v>222.39101083581139</v>
      </c>
      <c r="I203" s="28">
        <f>N202*(1+Constituents!J205)</f>
        <v>898.36123507502236</v>
      </c>
      <c r="J203" s="28">
        <f t="shared" si="24"/>
        <v>1552.0459010682746</v>
      </c>
      <c r="K203" t="b">
        <f t="shared" si="27"/>
        <v>1</v>
      </c>
      <c r="L203" s="28">
        <f t="shared" si="23"/>
        <v>436.10975139650731</v>
      </c>
      <c r="M203" s="28">
        <f t="shared" si="23"/>
        <v>232.80688516024117</v>
      </c>
      <c r="N203" s="28">
        <f t="shared" si="23"/>
        <v>883.12771246562522</v>
      </c>
      <c r="P203" s="17">
        <f>Constituents!G205</f>
        <v>44439</v>
      </c>
      <c r="Q203" s="36">
        <f t="shared" si="25"/>
        <v>0.28099024075018181</v>
      </c>
      <c r="R203" s="36">
        <f t="shared" si="25"/>
        <v>0.15</v>
      </c>
      <c r="S203" s="36">
        <f t="shared" si="25"/>
        <v>0.56900875924981831</v>
      </c>
      <c r="T203" s="29">
        <f t="shared" si="26"/>
        <v>0.99999900000000008</v>
      </c>
      <c r="AE203" s="36">
        <f t="shared" si="28"/>
        <v>5.1838490889128952E-3</v>
      </c>
    </row>
    <row r="204" spans="6:31">
      <c r="F204" s="17">
        <f>Constituents!A206</f>
        <v>44440</v>
      </c>
      <c r="G204" s="28">
        <f>L203*(1+Constituents!H206)</f>
        <v>437.04573476637233</v>
      </c>
      <c r="H204" s="28">
        <f>M203*(1+Constituents!I206)</f>
        <v>233.10402939638513</v>
      </c>
      <c r="I204" s="28">
        <f>N203*(1+Constituents!J206)</f>
        <v>895.03193221724575</v>
      </c>
      <c r="J204" s="28">
        <f t="shared" si="24"/>
        <v>1565.1816963800034</v>
      </c>
      <c r="K204" t="b">
        <f t="shared" si="27"/>
        <v>1</v>
      </c>
      <c r="L204" s="28">
        <f t="shared" si="23"/>
        <v>439.80078168359512</v>
      </c>
      <c r="M204" s="28">
        <f t="shared" si="23"/>
        <v>234.77725445700048</v>
      </c>
      <c r="N204" s="28">
        <f t="shared" si="23"/>
        <v>890.60209505771149</v>
      </c>
      <c r="P204" s="17">
        <f>Constituents!G206</f>
        <v>44440</v>
      </c>
      <c r="Q204" s="36">
        <f t="shared" si="25"/>
        <v>0.28099024075018181</v>
      </c>
      <c r="R204" s="36">
        <f t="shared" si="25"/>
        <v>0.15</v>
      </c>
      <c r="S204" s="36">
        <f t="shared" si="25"/>
        <v>0.56900875924981831</v>
      </c>
      <c r="T204" s="29">
        <f t="shared" si="26"/>
        <v>0.99999900000000008</v>
      </c>
      <c r="AE204" s="36">
        <f t="shared" si="28"/>
        <v>8.4635353262989543E-3</v>
      </c>
    </row>
    <row r="205" spans="6:31">
      <c r="F205" s="17">
        <f>Constituents!A207</f>
        <v>44441</v>
      </c>
      <c r="G205" s="28">
        <f>L204*(1+Constituents!H207)</f>
        <v>443.62718388001247</v>
      </c>
      <c r="H205" s="28">
        <f>M204*(1+Constituents!I207)</f>
        <v>235.65819619176457</v>
      </c>
      <c r="I205" s="28">
        <f>N204*(1+Constituents!J207)</f>
        <v>903.36169937167779</v>
      </c>
      <c r="J205" s="28">
        <f t="shared" si="24"/>
        <v>1582.6470794434549</v>
      </c>
      <c r="K205" t="b">
        <f t="shared" si="27"/>
        <v>0</v>
      </c>
      <c r="L205" s="28">
        <f t="shared" si="23"/>
        <v>443.62718388001247</v>
      </c>
      <c r="M205" s="28">
        <f t="shared" si="23"/>
        <v>235.65819619176457</v>
      </c>
      <c r="N205" s="28">
        <f t="shared" si="23"/>
        <v>903.36169937167779</v>
      </c>
      <c r="P205" s="17">
        <f>Constituents!G207</f>
        <v>44441</v>
      </c>
      <c r="Q205" s="36">
        <f t="shared" si="25"/>
        <v>0.28030708149792688</v>
      </c>
      <c r="R205" s="36">
        <f t="shared" si="25"/>
        <v>0.14890129281041914</v>
      </c>
      <c r="S205" s="36">
        <f t="shared" si="25"/>
        <v>0.57079162569165387</v>
      </c>
      <c r="T205" s="29">
        <f t="shared" si="26"/>
        <v>0.99999999999999989</v>
      </c>
      <c r="AE205" s="36">
        <f t="shared" si="28"/>
        <v>1.115869365444655E-2</v>
      </c>
    </row>
    <row r="206" spans="6:31">
      <c r="F206" s="17">
        <f>Constituents!A208</f>
        <v>44442</v>
      </c>
      <c r="G206" s="28">
        <f>L205*(1+Constituents!H208)</f>
        <v>445.21661248467808</v>
      </c>
      <c r="H206" s="28">
        <f>M205*(1+Constituents!I208)</f>
        <v>236.40257856946792</v>
      </c>
      <c r="I206" s="28">
        <f>N205*(1+Constituents!J208)</f>
        <v>917.16259305043843</v>
      </c>
      <c r="J206" s="28">
        <f t="shared" si="24"/>
        <v>1598.7817841045844</v>
      </c>
      <c r="K206" t="b">
        <f t="shared" si="27"/>
        <v>0</v>
      </c>
      <c r="L206" s="28">
        <f t="shared" si="23"/>
        <v>445.21661248467808</v>
      </c>
      <c r="M206" s="28">
        <f t="shared" si="23"/>
        <v>236.40257856946792</v>
      </c>
      <c r="N206" s="28">
        <f t="shared" si="23"/>
        <v>917.16259305043843</v>
      </c>
      <c r="P206" s="17">
        <f>Constituents!G208</f>
        <v>44442</v>
      </c>
      <c r="Q206" s="36">
        <f t="shared" si="25"/>
        <v>0.27847240749870478</v>
      </c>
      <c r="R206" s="36">
        <f t="shared" si="25"/>
        <v>0.14786419317497279</v>
      </c>
      <c r="S206" s="36">
        <f t="shared" si="25"/>
        <v>0.57366339932632249</v>
      </c>
      <c r="T206" s="29">
        <f t="shared" si="26"/>
        <v>1</v>
      </c>
      <c r="AE206" s="36">
        <f t="shared" si="28"/>
        <v>1.0194758433954343E-2</v>
      </c>
    </row>
    <row r="207" spans="6:31">
      <c r="F207" s="17">
        <f>Constituents!A209</f>
        <v>44445</v>
      </c>
      <c r="G207" s="28">
        <f>L206*(1+Constituents!H209)</f>
        <v>445.56981884127043</v>
      </c>
      <c r="H207" s="28">
        <f>M206*(1+Constituents!I209)</f>
        <v>236.81225664065002</v>
      </c>
      <c r="I207" s="28">
        <f>N206*(1+Constituents!J209)</f>
        <v>930.95840726888287</v>
      </c>
      <c r="J207" s="28">
        <f t="shared" si="24"/>
        <v>1613.3404827508034</v>
      </c>
      <c r="K207" t="b">
        <f t="shared" si="27"/>
        <v>0</v>
      </c>
      <c r="L207" s="28">
        <f t="shared" si="23"/>
        <v>445.56981884127043</v>
      </c>
      <c r="M207" s="28">
        <f t="shared" si="23"/>
        <v>236.81225664065002</v>
      </c>
      <c r="N207" s="28">
        <f t="shared" si="23"/>
        <v>930.95840726888287</v>
      </c>
      <c r="P207" s="17">
        <f>Constituents!G209</f>
        <v>44445</v>
      </c>
      <c r="Q207" s="36">
        <f t="shared" si="25"/>
        <v>0.27617841590484232</v>
      </c>
      <c r="R207" s="36">
        <f t="shared" si="25"/>
        <v>0.146783806129303</v>
      </c>
      <c r="S207" s="36">
        <f t="shared" si="25"/>
        <v>0.57703777796585465</v>
      </c>
      <c r="T207" s="29">
        <f t="shared" si="26"/>
        <v>1</v>
      </c>
      <c r="AE207" s="36">
        <f t="shared" si="28"/>
        <v>9.1061199164041984E-3</v>
      </c>
    </row>
    <row r="208" spans="6:31">
      <c r="F208" s="17">
        <f>Constituents!A210</f>
        <v>44446</v>
      </c>
      <c r="G208" s="28">
        <f>L207*(1+Constituents!H210)</f>
        <v>443.98039023660482</v>
      </c>
      <c r="H208" s="28">
        <f>M207*(1+Constituents!I210)</f>
        <v>236.75087702013101</v>
      </c>
      <c r="I208" s="28">
        <f>N207*(1+Constituents!J210)</f>
        <v>914.90731267010369</v>
      </c>
      <c r="J208" s="28">
        <f t="shared" si="24"/>
        <v>1595.6385799268396</v>
      </c>
      <c r="K208" t="b">
        <f t="shared" si="27"/>
        <v>0</v>
      </c>
      <c r="L208" s="28">
        <f t="shared" si="23"/>
        <v>443.98039023660482</v>
      </c>
      <c r="M208" s="28">
        <f t="shared" si="23"/>
        <v>236.75087702013101</v>
      </c>
      <c r="N208" s="28">
        <f t="shared" si="23"/>
        <v>914.90731267010369</v>
      </c>
      <c r="P208" s="17">
        <f>Constituents!G210</f>
        <v>44446</v>
      </c>
      <c r="Q208" s="36">
        <f t="shared" si="25"/>
        <v>0.27824621178121767</v>
      </c>
      <c r="R208" s="36">
        <f t="shared" si="25"/>
        <v>0.14837374829015859</v>
      </c>
      <c r="S208" s="36">
        <f t="shared" si="25"/>
        <v>0.57338003992862363</v>
      </c>
      <c r="T208" s="29">
        <f t="shared" si="26"/>
        <v>0.99999999999999989</v>
      </c>
      <c r="AE208" s="36">
        <f t="shared" si="28"/>
        <v>-1.097220519364972E-2</v>
      </c>
    </row>
    <row r="209" spans="6:31">
      <c r="F209" s="17">
        <f>Constituents!A211</f>
        <v>44447</v>
      </c>
      <c r="G209" s="28">
        <f>L208*(1+Constituents!H211)</f>
        <v>444.15699341490102</v>
      </c>
      <c r="H209" s="28">
        <f>M208*(1+Constituents!I211)</f>
        <v>236.734811213418</v>
      </c>
      <c r="I209" s="28">
        <f>N208*(1+Constituents!J211)</f>
        <v>914.79048508283404</v>
      </c>
      <c r="J209" s="28">
        <f t="shared" si="24"/>
        <v>1595.6822897111531</v>
      </c>
      <c r="K209" t="b">
        <f t="shared" si="27"/>
        <v>0</v>
      </c>
      <c r="L209" s="28">
        <f t="shared" si="23"/>
        <v>444.15699341490102</v>
      </c>
      <c r="M209" s="28">
        <f t="shared" si="23"/>
        <v>236.734811213418</v>
      </c>
      <c r="N209" s="28">
        <f t="shared" si="23"/>
        <v>914.79048508283404</v>
      </c>
      <c r="P209" s="17">
        <f>Constituents!G211</f>
        <v>44447</v>
      </c>
      <c r="Q209" s="36">
        <f t="shared" si="25"/>
        <v>0.27834926556420037</v>
      </c>
      <c r="R209" s="36">
        <f t="shared" si="25"/>
        <v>0.14835961565774552</v>
      </c>
      <c r="S209" s="36">
        <f t="shared" si="25"/>
        <v>0.57329111877805417</v>
      </c>
      <c r="T209" s="29">
        <f t="shared" si="26"/>
        <v>1</v>
      </c>
      <c r="AE209" s="36">
        <f t="shared" si="28"/>
        <v>2.7393286213595047E-5</v>
      </c>
    </row>
    <row r="210" spans="6:31">
      <c r="F210" s="17">
        <f>Constituents!A212</f>
        <v>44448</v>
      </c>
      <c r="G210" s="28">
        <f>L209*(1+Constituents!H212)</f>
        <v>445.15774475857938</v>
      </c>
      <c r="H210" s="28">
        <f>M209*(1+Constituents!I212)</f>
        <v>237.01658074653872</v>
      </c>
      <c r="I210" s="28">
        <f>N209*(1+Constituents!J212)</f>
        <v>911.26026016316587</v>
      </c>
      <c r="J210" s="28">
        <f t="shared" si="24"/>
        <v>1593.4345856682839</v>
      </c>
      <c r="K210" t="b">
        <f t="shared" si="27"/>
        <v>0</v>
      </c>
      <c r="L210" s="28">
        <f t="shared" si="23"/>
        <v>445.15774475857938</v>
      </c>
      <c r="M210" s="28">
        <f t="shared" si="23"/>
        <v>237.01658074653872</v>
      </c>
      <c r="N210" s="28">
        <f t="shared" si="23"/>
        <v>911.26026016316587</v>
      </c>
      <c r="P210" s="17">
        <f>Constituents!G212</f>
        <v>44448</v>
      </c>
      <c r="Q210" s="36">
        <f t="shared" si="25"/>
        <v>0.27936995265599868</v>
      </c>
      <c r="R210" s="36">
        <f t="shared" si="25"/>
        <v>0.14874572378327933</v>
      </c>
      <c r="S210" s="36">
        <f t="shared" si="25"/>
        <v>0.57188432356072194</v>
      </c>
      <c r="T210" s="29">
        <f t="shared" si="26"/>
        <v>1</v>
      </c>
      <c r="AE210" s="36">
        <f t="shared" si="28"/>
        <v>-1.4086162749077369E-3</v>
      </c>
    </row>
    <row r="211" spans="6:31">
      <c r="F211" s="17">
        <f>Constituents!A213</f>
        <v>44452</v>
      </c>
      <c r="G211" s="28">
        <f>L210*(1+Constituents!H213)</f>
        <v>445.62868656736924</v>
      </c>
      <c r="H211" s="28">
        <f>M210*(1+Constituents!I213)</f>
        <v>237.08558132665235</v>
      </c>
      <c r="I211" s="28">
        <f>N210*(1+Constituents!J213)</f>
        <v>913.98793035289509</v>
      </c>
      <c r="J211" s="28">
        <f t="shared" si="24"/>
        <v>1596.7021982469166</v>
      </c>
      <c r="K211" t="b">
        <f t="shared" si="27"/>
        <v>0</v>
      </c>
      <c r="L211" s="28">
        <f t="shared" si="23"/>
        <v>445.62868656736924</v>
      </c>
      <c r="M211" s="28">
        <f t="shared" si="23"/>
        <v>237.08558132665235</v>
      </c>
      <c r="N211" s="28">
        <f t="shared" si="23"/>
        <v>913.98793035289509</v>
      </c>
      <c r="P211" s="17">
        <f>Constituents!G213</f>
        <v>44452</v>
      </c>
      <c r="Q211" s="36">
        <f t="shared" si="25"/>
        <v>0.27909317533140671</v>
      </c>
      <c r="R211" s="36">
        <f t="shared" si="25"/>
        <v>0.14848453367632244</v>
      </c>
      <c r="S211" s="36">
        <f t="shared" si="25"/>
        <v>0.57242229099227093</v>
      </c>
      <c r="T211" s="29">
        <f t="shared" si="26"/>
        <v>1</v>
      </c>
      <c r="AE211" s="36">
        <f t="shared" si="28"/>
        <v>2.0506725585238694E-3</v>
      </c>
    </row>
    <row r="212" spans="6:31">
      <c r="F212" s="17">
        <f>Constituents!A214</f>
        <v>44453</v>
      </c>
      <c r="G212" s="28">
        <f>L211*(1+Constituents!H214)</f>
        <v>446.8649088154425</v>
      </c>
      <c r="H212" s="28">
        <f>M211*(1+Constituents!I214)</f>
        <v>237.39186151360448</v>
      </c>
      <c r="I212" s="28">
        <f>N211*(1+Constituents!J214)</f>
        <v>923.83192444543749</v>
      </c>
      <c r="J212" s="28">
        <f t="shared" si="24"/>
        <v>1608.0886947744843</v>
      </c>
      <c r="K212" t="b">
        <f t="shared" si="27"/>
        <v>0</v>
      </c>
      <c r="L212" s="28">
        <f t="shared" si="23"/>
        <v>446.8649088154425</v>
      </c>
      <c r="M212" s="28">
        <f t="shared" si="23"/>
        <v>237.39186151360448</v>
      </c>
      <c r="N212" s="28">
        <f t="shared" si="23"/>
        <v>923.83192444543749</v>
      </c>
      <c r="P212" s="17">
        <f>Constituents!G214</f>
        <v>44453</v>
      </c>
      <c r="Q212" s="36">
        <f t="shared" si="25"/>
        <v>0.27788573495202024</v>
      </c>
      <c r="R212" s="36">
        <f t="shared" si="25"/>
        <v>0.14762361198422325</v>
      </c>
      <c r="S212" s="36">
        <f t="shared" si="25"/>
        <v>0.57449065306375657</v>
      </c>
      <c r="T212" s="29">
        <f t="shared" si="26"/>
        <v>1</v>
      </c>
      <c r="AE212" s="36">
        <f t="shared" si="28"/>
        <v>7.1312587532410543E-3</v>
      </c>
    </row>
    <row r="213" spans="6:31">
      <c r="F213" s="17">
        <f>Constituents!A215</f>
        <v>44454</v>
      </c>
      <c r="G213" s="28">
        <f>L212*(1+Constituents!H215)</f>
        <v>451.63319462943946</v>
      </c>
      <c r="H213" s="28">
        <f>M212*(1+Constituents!I215)</f>
        <v>238.34427549105345</v>
      </c>
      <c r="I213" s="28">
        <f>N212*(1+Constituents!J215)</f>
        <v>924.84781650865136</v>
      </c>
      <c r="J213" s="28">
        <f t="shared" si="24"/>
        <v>1614.8252866291441</v>
      </c>
      <c r="K213" t="b">
        <f t="shared" si="27"/>
        <v>0</v>
      </c>
      <c r="L213" s="28">
        <f t="shared" ref="L213:N276" si="29">IF($K213=FALSE,G213,A$3*$J213)</f>
        <v>451.63319462943946</v>
      </c>
      <c r="M213" s="28">
        <f t="shared" si="29"/>
        <v>238.34427549105345</v>
      </c>
      <c r="N213" s="28">
        <f t="shared" si="29"/>
        <v>924.84781650865136</v>
      </c>
      <c r="P213" s="17">
        <f>Constituents!G215</f>
        <v>44454</v>
      </c>
      <c r="Q213" s="36">
        <f t="shared" si="25"/>
        <v>0.27967929309070833</v>
      </c>
      <c r="R213" s="36">
        <f t="shared" si="25"/>
        <v>0.14759756207966224</v>
      </c>
      <c r="S213" s="36">
        <f t="shared" si="25"/>
        <v>0.5727231448296296</v>
      </c>
      <c r="T213" s="29">
        <f t="shared" si="26"/>
        <v>1.0000000000000002</v>
      </c>
      <c r="AE213" s="36">
        <f t="shared" si="28"/>
        <v>4.1891917258982669E-3</v>
      </c>
    </row>
    <row r="214" spans="6:31">
      <c r="F214" s="17">
        <f>Constituents!A216</f>
        <v>44455</v>
      </c>
      <c r="G214" s="28">
        <f>L213*(1+Constituents!H216)</f>
        <v>452.57507824701912</v>
      </c>
      <c r="H214" s="28">
        <f>M213*(1+Constituents!I216)</f>
        <v>239.33252857578532</v>
      </c>
      <c r="I214" s="28">
        <f>N213*(1+Constituents!J216)</f>
        <v>928.06819434903946</v>
      </c>
      <c r="J214" s="28">
        <f t="shared" si="24"/>
        <v>1619.9758011718438</v>
      </c>
      <c r="K214" t="b">
        <f t="shared" si="27"/>
        <v>0</v>
      </c>
      <c r="L214" s="28">
        <f t="shared" si="29"/>
        <v>452.57507824701912</v>
      </c>
      <c r="M214" s="28">
        <f t="shared" si="29"/>
        <v>239.33252857578532</v>
      </c>
      <c r="N214" s="28">
        <f t="shared" si="29"/>
        <v>928.06819434903946</v>
      </c>
      <c r="P214" s="17">
        <f>Constituents!G216</f>
        <v>44455</v>
      </c>
      <c r="Q214" s="36">
        <f t="shared" si="25"/>
        <v>0.27937150537658606</v>
      </c>
      <c r="R214" s="36">
        <f t="shared" si="25"/>
        <v>0.14773833559900035</v>
      </c>
      <c r="S214" s="36">
        <f t="shared" si="25"/>
        <v>0.57289015902441365</v>
      </c>
      <c r="T214" s="29">
        <f t="shared" si="26"/>
        <v>1</v>
      </c>
      <c r="AE214" s="36">
        <f t="shared" si="28"/>
        <v>3.1895181388019722E-3</v>
      </c>
    </row>
    <row r="215" spans="6:31">
      <c r="F215" s="17">
        <f>Constituents!A217</f>
        <v>44456</v>
      </c>
      <c r="G215" s="28">
        <f>L214*(1+Constituents!H217)</f>
        <v>447.74792470692347</v>
      </c>
      <c r="H215" s="28">
        <f>M214*(1+Constituents!I217)</f>
        <v>239.2824774087178</v>
      </c>
      <c r="I215" s="28">
        <f>N214*(1+Constituents!J217)</f>
        <v>916.2025750507014</v>
      </c>
      <c r="J215" s="28">
        <f t="shared" si="24"/>
        <v>1603.2329771663426</v>
      </c>
      <c r="K215" t="b">
        <f t="shared" si="27"/>
        <v>0</v>
      </c>
      <c r="L215" s="28">
        <f t="shared" si="29"/>
        <v>447.74792470692347</v>
      </c>
      <c r="M215" s="28">
        <f t="shared" si="29"/>
        <v>239.2824774087178</v>
      </c>
      <c r="N215" s="28">
        <f t="shared" si="29"/>
        <v>916.2025750507014</v>
      </c>
      <c r="P215" s="17">
        <f>Constituents!G217</f>
        <v>44456</v>
      </c>
      <c r="Q215" s="36">
        <f t="shared" si="25"/>
        <v>0.27927814053469763</v>
      </c>
      <c r="R215" s="36">
        <f t="shared" si="25"/>
        <v>0.14924997228515163</v>
      </c>
      <c r="S215" s="36">
        <f t="shared" si="25"/>
        <v>0.57147188718015074</v>
      </c>
      <c r="T215" s="29">
        <f t="shared" si="26"/>
        <v>1</v>
      </c>
      <c r="AE215" s="36">
        <f t="shared" si="28"/>
        <v>-1.0335230929616301E-2</v>
      </c>
    </row>
    <row r="216" spans="6:31">
      <c r="F216" s="17">
        <f>Constituents!A218</f>
        <v>44459</v>
      </c>
      <c r="G216" s="28">
        <f>L215*(1+Constituents!H218)</f>
        <v>441.27247483606334</v>
      </c>
      <c r="H216" s="28">
        <f>M215*(1+Constituents!I218)</f>
        <v>238.57990732284443</v>
      </c>
      <c r="I216" s="28">
        <f>N215*(1+Constituents!J218)</f>
        <v>901.69563638800707</v>
      </c>
      <c r="J216" s="28">
        <f t="shared" si="24"/>
        <v>1581.5480185469148</v>
      </c>
      <c r="K216" t="b">
        <f t="shared" si="27"/>
        <v>0</v>
      </c>
      <c r="L216" s="28">
        <f t="shared" si="29"/>
        <v>441.27247483606334</v>
      </c>
      <c r="M216" s="28">
        <f t="shared" si="29"/>
        <v>238.57990732284443</v>
      </c>
      <c r="N216" s="28">
        <f t="shared" si="29"/>
        <v>901.69563638800707</v>
      </c>
      <c r="P216" s="17">
        <f>Constituents!G218</f>
        <v>44459</v>
      </c>
      <c r="Q216" s="36">
        <f t="shared" si="25"/>
        <v>0.27901301108865034</v>
      </c>
      <c r="R216" s="36">
        <f t="shared" si="25"/>
        <v>0.1508521426633922</v>
      </c>
      <c r="S216" s="36">
        <f t="shared" si="25"/>
        <v>0.57013484624795752</v>
      </c>
      <c r="T216" s="29">
        <f t="shared" si="26"/>
        <v>1</v>
      </c>
      <c r="AE216" s="36">
        <f t="shared" si="28"/>
        <v>-1.3525768823540063E-2</v>
      </c>
    </row>
    <row r="217" spans="6:31">
      <c r="F217" s="17">
        <f>Constituents!A219</f>
        <v>44460</v>
      </c>
      <c r="G217" s="28">
        <f>L216*(1+Constituents!H219)</f>
        <v>443.86265478440743</v>
      </c>
      <c r="H217" s="28">
        <f>M216*(1+Constituents!I219)</f>
        <v>238.71255321416737</v>
      </c>
      <c r="I217" s="28">
        <f>N216*(1+Constituents!J219)</f>
        <v>914.10983740048073</v>
      </c>
      <c r="J217" s="28">
        <f t="shared" si="24"/>
        <v>1596.6850453990555</v>
      </c>
      <c r="K217" t="b">
        <f t="shared" si="27"/>
        <v>0</v>
      </c>
      <c r="L217" s="28">
        <f t="shared" si="29"/>
        <v>443.86265478440743</v>
      </c>
      <c r="M217" s="28">
        <f t="shared" si="29"/>
        <v>238.71255321416737</v>
      </c>
      <c r="N217" s="28">
        <f t="shared" si="29"/>
        <v>914.10983740048073</v>
      </c>
      <c r="P217" s="17">
        <f>Constituents!G219</f>
        <v>44460</v>
      </c>
      <c r="Q217" s="36">
        <f t="shared" si="25"/>
        <v>0.27799011211598962</v>
      </c>
      <c r="R217" s="36">
        <f t="shared" si="25"/>
        <v>0.14950509739039144</v>
      </c>
      <c r="S217" s="36">
        <f t="shared" si="25"/>
        <v>0.57250479049361891</v>
      </c>
      <c r="T217" s="29">
        <f t="shared" si="26"/>
        <v>1</v>
      </c>
      <c r="AE217" s="36">
        <f t="shared" si="28"/>
        <v>9.5710194534897042E-3</v>
      </c>
    </row>
    <row r="218" spans="6:31">
      <c r="F218" s="17">
        <f>Constituents!A220</f>
        <v>44461</v>
      </c>
      <c r="G218" s="28">
        <f>L217*(1+Constituents!H220)</f>
        <v>446.86490881544256</v>
      </c>
      <c r="H218" s="28">
        <f>M217*(1+Constituents!I220)</f>
        <v>239.51666743734228</v>
      </c>
      <c r="I218" s="28">
        <f>N217*(1+Constituents!J220)</f>
        <v>925.04083600066201</v>
      </c>
      <c r="J218" s="28">
        <f t="shared" si="24"/>
        <v>1611.422412253447</v>
      </c>
      <c r="K218" t="b">
        <f t="shared" si="27"/>
        <v>0</v>
      </c>
      <c r="L218" s="28">
        <f t="shared" si="29"/>
        <v>446.86490881544256</v>
      </c>
      <c r="M218" s="28">
        <f t="shared" si="29"/>
        <v>239.51666743734228</v>
      </c>
      <c r="N218" s="28">
        <f t="shared" si="29"/>
        <v>925.04083600066201</v>
      </c>
      <c r="P218" s="17">
        <f>Constituents!G220</f>
        <v>44461</v>
      </c>
      <c r="Q218" s="36">
        <f t="shared" si="25"/>
        <v>0.27731084377220327</v>
      </c>
      <c r="R218" s="36">
        <f t="shared" si="25"/>
        <v>0.14863679790974058</v>
      </c>
      <c r="S218" s="36">
        <f t="shared" si="25"/>
        <v>0.57405235831805612</v>
      </c>
      <c r="T218" s="29">
        <f t="shared" si="26"/>
        <v>1</v>
      </c>
      <c r="AE218" s="36">
        <f t="shared" si="28"/>
        <v>9.2299773814867869E-3</v>
      </c>
    </row>
    <row r="219" spans="6:31">
      <c r="F219" s="17">
        <f>Constituents!A221</f>
        <v>44462</v>
      </c>
      <c r="G219" s="28">
        <f>L218*(1+Constituents!H221)</f>
        <v>453.16375550800649</v>
      </c>
      <c r="H219" s="28">
        <f>M218*(1+Constituents!I221)</f>
        <v>240.32922650763558</v>
      </c>
      <c r="I219" s="28">
        <f>N218*(1+Constituents!J221)</f>
        <v>946.58790666142829</v>
      </c>
      <c r="J219" s="28">
        <f t="shared" si="24"/>
        <v>1640.0808886770703</v>
      </c>
      <c r="K219" t="b">
        <f t="shared" si="27"/>
        <v>0</v>
      </c>
      <c r="L219" s="28">
        <f t="shared" si="29"/>
        <v>453.16375550800649</v>
      </c>
      <c r="M219" s="28">
        <f t="shared" si="29"/>
        <v>240.32922650763558</v>
      </c>
      <c r="N219" s="28">
        <f t="shared" si="29"/>
        <v>946.58790666142829</v>
      </c>
      <c r="P219" s="17">
        <f>Constituents!G221</f>
        <v>44462</v>
      </c>
      <c r="Q219" s="36">
        <f t="shared" si="25"/>
        <v>0.27630573506257949</v>
      </c>
      <c r="R219" s="36">
        <f t="shared" si="25"/>
        <v>0.14653498383332242</v>
      </c>
      <c r="S219" s="36">
        <f t="shared" si="25"/>
        <v>0.57715928110409809</v>
      </c>
      <c r="T219" s="29">
        <f t="shared" si="26"/>
        <v>1</v>
      </c>
      <c r="AE219" s="36">
        <f t="shared" si="28"/>
        <v>1.7784583487048922E-2</v>
      </c>
    </row>
    <row r="220" spans="6:31">
      <c r="F220" s="17">
        <f>Constituents!A222</f>
        <v>44463</v>
      </c>
      <c r="G220" s="28">
        <f>L219*(1+Constituents!H222)</f>
        <v>451.33885599894592</v>
      </c>
      <c r="H220" s="28">
        <f>M219*(1+Constituents!I222)</f>
        <v>240.00729245773229</v>
      </c>
      <c r="I220" s="28">
        <f>N219*(1+Constituents!J222)</f>
        <v>939.90841634579715</v>
      </c>
      <c r="J220" s="28">
        <f t="shared" si="24"/>
        <v>1631.2545648024752</v>
      </c>
      <c r="K220" t="b">
        <f t="shared" si="27"/>
        <v>0</v>
      </c>
      <c r="L220" s="28">
        <f t="shared" si="29"/>
        <v>451.33885599894592</v>
      </c>
      <c r="M220" s="28">
        <f t="shared" si="29"/>
        <v>240.00729245773229</v>
      </c>
      <c r="N220" s="28">
        <f t="shared" si="29"/>
        <v>939.90841634579715</v>
      </c>
      <c r="P220" s="17">
        <f>Constituents!G222</f>
        <v>44463</v>
      </c>
      <c r="Q220" s="36">
        <f t="shared" si="25"/>
        <v>0.2766820493486849</v>
      </c>
      <c r="R220" s="36">
        <f t="shared" si="25"/>
        <v>0.14713049553169785</v>
      </c>
      <c r="S220" s="36">
        <f t="shared" si="25"/>
        <v>0.57618745511961733</v>
      </c>
      <c r="T220" s="29">
        <f t="shared" si="26"/>
        <v>1</v>
      </c>
      <c r="AE220" s="36">
        <f t="shared" si="28"/>
        <v>-5.3816393664062323E-3</v>
      </c>
    </row>
    <row r="221" spans="6:31">
      <c r="F221" s="17">
        <f>Constituents!A223</f>
        <v>44466</v>
      </c>
      <c r="G221" s="28">
        <f>L220*(1+Constituents!H223)</f>
        <v>452.63394597311793</v>
      </c>
      <c r="H221" s="28">
        <f>M220*(1+Constituents!I223)</f>
        <v>240.40420027229635</v>
      </c>
      <c r="I221" s="28">
        <f>N220*(1+Constituents!J223)</f>
        <v>946.98918402639777</v>
      </c>
      <c r="J221" s="28">
        <f t="shared" si="24"/>
        <v>1640.0273302718119</v>
      </c>
      <c r="K221" t="b">
        <f t="shared" si="27"/>
        <v>0</v>
      </c>
      <c r="L221" s="28">
        <f t="shared" si="29"/>
        <v>452.63394597311793</v>
      </c>
      <c r="M221" s="28">
        <f t="shared" si="29"/>
        <v>240.40420027229635</v>
      </c>
      <c r="N221" s="28">
        <f t="shared" si="29"/>
        <v>946.98918402639777</v>
      </c>
      <c r="P221" s="17">
        <f>Constituents!G223</f>
        <v>44466</v>
      </c>
      <c r="Q221" s="36">
        <f t="shared" si="25"/>
        <v>0.27599170917359045</v>
      </c>
      <c r="R221" s="36">
        <f t="shared" si="25"/>
        <v>0.14658548417754275</v>
      </c>
      <c r="S221" s="36">
        <f t="shared" si="25"/>
        <v>0.5774228066488668</v>
      </c>
      <c r="T221" s="29">
        <f t="shared" si="26"/>
        <v>1</v>
      </c>
      <c r="AE221" s="36">
        <f t="shared" si="28"/>
        <v>5.3779254683030686E-3</v>
      </c>
    </row>
    <row r="222" spans="6:31">
      <c r="F222" s="17">
        <f>Constituents!A224</f>
        <v>44467</v>
      </c>
      <c r="G222" s="28">
        <f>L221*(1+Constituents!H224)</f>
        <v>448.51320514620699</v>
      </c>
      <c r="H222" s="28">
        <f>M221*(1+Constituents!I224)</f>
        <v>240.06558250003727</v>
      </c>
      <c r="I222" s="28">
        <f>N221*(1+Constituents!J224)</f>
        <v>932.12668314157872</v>
      </c>
      <c r="J222" s="28">
        <f t="shared" si="24"/>
        <v>1620.7054707878228</v>
      </c>
      <c r="K222" t="b">
        <f t="shared" si="27"/>
        <v>0</v>
      </c>
      <c r="L222" s="28">
        <f t="shared" si="29"/>
        <v>448.51320514620699</v>
      </c>
      <c r="M222" s="28">
        <f t="shared" si="29"/>
        <v>240.06558250003727</v>
      </c>
      <c r="N222" s="28">
        <f t="shared" si="29"/>
        <v>932.12668314157872</v>
      </c>
      <c r="P222" s="17">
        <f>Constituents!G224</f>
        <v>44467</v>
      </c>
      <c r="Q222" s="36">
        <f t="shared" si="25"/>
        <v>0.2767394898273437</v>
      </c>
      <c r="R222" s="36">
        <f t="shared" si="25"/>
        <v>0.14812412670103575</v>
      </c>
      <c r="S222" s="36">
        <f t="shared" si="25"/>
        <v>0.57513638347162066</v>
      </c>
      <c r="T222" s="29">
        <f t="shared" si="26"/>
        <v>1</v>
      </c>
      <c r="AE222" s="36">
        <f t="shared" si="28"/>
        <v>-1.1781425301483739E-2</v>
      </c>
    </row>
    <row r="223" spans="6:31">
      <c r="F223" s="17">
        <f>Constituents!A225</f>
        <v>44468</v>
      </c>
      <c r="G223" s="28">
        <f>L222*(1+Constituents!H225)</f>
        <v>449.3373533115892</v>
      </c>
      <c r="H223" s="28">
        <f>M222*(1+Constituents!I225)</f>
        <v>240.36485964303759</v>
      </c>
      <c r="I223" s="28">
        <f>N222*(1+Constituents!J225)</f>
        <v>929.04345072972455</v>
      </c>
      <c r="J223" s="28">
        <f t="shared" si="24"/>
        <v>1618.7456636843513</v>
      </c>
      <c r="K223" t="b">
        <f t="shared" si="27"/>
        <v>0</v>
      </c>
      <c r="L223" s="28">
        <f t="shared" si="29"/>
        <v>449.3373533115892</v>
      </c>
      <c r="M223" s="28">
        <f t="shared" si="29"/>
        <v>240.36485964303759</v>
      </c>
      <c r="N223" s="28">
        <f t="shared" si="29"/>
        <v>929.04345072972455</v>
      </c>
      <c r="P223" s="17">
        <f>Constituents!G225</f>
        <v>44468</v>
      </c>
      <c r="Q223" s="36">
        <f t="shared" si="25"/>
        <v>0.27758366455720629</v>
      </c>
      <c r="R223" s="36">
        <f t="shared" si="25"/>
        <v>0.148488341952345</v>
      </c>
      <c r="S223" s="36">
        <f t="shared" si="25"/>
        <v>0.57392799349044876</v>
      </c>
      <c r="T223" s="29">
        <f t="shared" si="26"/>
        <v>1</v>
      </c>
      <c r="AE223" s="36">
        <f t="shared" si="28"/>
        <v>-1.2092308804997343E-3</v>
      </c>
    </row>
    <row r="224" spans="6:31">
      <c r="F224" s="17">
        <f>Constituents!A226</f>
        <v>44469</v>
      </c>
      <c r="G224" s="28">
        <f>L223*(1+Constituents!H226)</f>
        <v>449.04301468109554</v>
      </c>
      <c r="H224" s="28">
        <f>M223*(1+Constituents!I226)</f>
        <v>240.24374817704711</v>
      </c>
      <c r="I224" s="28">
        <f>N223*(1+Constituents!J226)</f>
        <v>930.06442225325475</v>
      </c>
      <c r="J224" s="28">
        <f t="shared" si="24"/>
        <v>1619.3511851113974</v>
      </c>
      <c r="K224" t="b">
        <f t="shared" si="27"/>
        <v>0</v>
      </c>
      <c r="L224" s="28">
        <f t="shared" si="29"/>
        <v>449.04301468109554</v>
      </c>
      <c r="M224" s="28">
        <f t="shared" si="29"/>
        <v>240.24374817704711</v>
      </c>
      <c r="N224" s="28">
        <f t="shared" si="29"/>
        <v>930.06442225325475</v>
      </c>
      <c r="P224" s="17">
        <f>Constituents!G226</f>
        <v>44469</v>
      </c>
      <c r="Q224" s="36">
        <f t="shared" si="25"/>
        <v>0.27729810482721529</v>
      </c>
      <c r="R224" s="36">
        <f t="shared" si="25"/>
        <v>0.14835802782366841</v>
      </c>
      <c r="S224" s="36">
        <f t="shared" si="25"/>
        <v>0.57434386734911635</v>
      </c>
      <c r="T224" s="29">
        <f t="shared" si="26"/>
        <v>1</v>
      </c>
      <c r="AE224" s="36">
        <f t="shared" si="28"/>
        <v>3.7406829289543531E-4</v>
      </c>
    </row>
    <row r="225" spans="6:31">
      <c r="F225" s="17">
        <f>Constituents!A227</f>
        <v>44470</v>
      </c>
      <c r="G225" s="28">
        <f>L224*(1+Constituents!H227)</f>
        <v>447.68905698082477</v>
      </c>
      <c r="H225" s="28">
        <f>M224*(1+Constituents!I227)</f>
        <v>240.00955814842266</v>
      </c>
      <c r="I225" s="28">
        <f>N224*(1+Constituents!J227)</f>
        <v>929.51584053911904</v>
      </c>
      <c r="J225" s="28">
        <f t="shared" si="24"/>
        <v>1617.2144556683666</v>
      </c>
      <c r="K225" t="b">
        <f t="shared" si="27"/>
        <v>1</v>
      </c>
      <c r="L225" s="28">
        <f t="shared" si="29"/>
        <v>454.42147924292857</v>
      </c>
      <c r="M225" s="28">
        <f t="shared" si="29"/>
        <v>242.58216835025496</v>
      </c>
      <c r="N225" s="28">
        <f t="shared" si="29"/>
        <v>920.20919086072752</v>
      </c>
      <c r="P225" s="17">
        <f>Constituents!G227</f>
        <v>44470</v>
      </c>
      <c r="Q225" s="36">
        <f t="shared" si="25"/>
        <v>0.28099024075018181</v>
      </c>
      <c r="R225" s="36">
        <f t="shared" si="25"/>
        <v>0.15</v>
      </c>
      <c r="S225" s="36">
        <f t="shared" si="25"/>
        <v>0.56900875924981831</v>
      </c>
      <c r="T225" s="29">
        <f t="shared" si="26"/>
        <v>0.99999900000000008</v>
      </c>
      <c r="AE225" s="36">
        <f t="shared" si="28"/>
        <v>-1.3194972546266559E-3</v>
      </c>
    </row>
    <row r="226" spans="6:31">
      <c r="F226" s="17">
        <f>Constituents!A228</f>
        <v>44473</v>
      </c>
      <c r="G226" s="28">
        <f>L225*(1+Constituents!H228)</f>
        <v>460.09801317166995</v>
      </c>
      <c r="H226" s="28">
        <f>M225*(1+Constituents!I228)</f>
        <v>243.14342068311313</v>
      </c>
      <c r="I226" s="28">
        <f>N225*(1+Constituents!J228)</f>
        <v>930.66868492881861</v>
      </c>
      <c r="J226" s="28">
        <f t="shared" si="24"/>
        <v>1633.9101187836018</v>
      </c>
      <c r="K226" t="b">
        <f t="shared" si="27"/>
        <v>0</v>
      </c>
      <c r="L226" s="28">
        <f t="shared" si="29"/>
        <v>460.09801317166995</v>
      </c>
      <c r="M226" s="28">
        <f t="shared" si="29"/>
        <v>243.14342068311313</v>
      </c>
      <c r="N226" s="28">
        <f t="shared" si="29"/>
        <v>930.66868492881861</v>
      </c>
      <c r="P226" s="17">
        <f>Constituents!G228</f>
        <v>44473</v>
      </c>
      <c r="Q226" s="36">
        <f t="shared" si="25"/>
        <v>0.28159322099932854</v>
      </c>
      <c r="R226" s="36">
        <f t="shared" si="25"/>
        <v>0.14881076865117054</v>
      </c>
      <c r="S226" s="36">
        <f t="shared" si="25"/>
        <v>0.5695960103495008</v>
      </c>
      <c r="T226" s="29">
        <f t="shared" si="26"/>
        <v>0.99999999999999989</v>
      </c>
      <c r="AE226" s="36">
        <f t="shared" si="28"/>
        <v>1.0323716224967416E-2</v>
      </c>
    </row>
    <row r="227" spans="6:31">
      <c r="F227" s="17">
        <f>Constituents!A229</f>
        <v>44474</v>
      </c>
      <c r="G227" s="28">
        <f>L226*(1+Constituents!H229)</f>
        <v>463.56368651763836</v>
      </c>
      <c r="H227" s="28">
        <f>M226*(1+Constituents!I229)</f>
        <v>243.34431404409537</v>
      </c>
      <c r="I227" s="28">
        <f>N226*(1+Constituents!J229)</f>
        <v>935.73751666950886</v>
      </c>
      <c r="J227" s="28">
        <f t="shared" si="24"/>
        <v>1642.6455172312426</v>
      </c>
      <c r="K227" t="b">
        <f t="shared" si="27"/>
        <v>0</v>
      </c>
      <c r="L227" s="28">
        <f t="shared" si="29"/>
        <v>463.56368651763836</v>
      </c>
      <c r="M227" s="28">
        <f t="shared" si="29"/>
        <v>243.34431404409537</v>
      </c>
      <c r="N227" s="28">
        <f t="shared" si="29"/>
        <v>935.73751666950886</v>
      </c>
      <c r="P227" s="17">
        <f>Constituents!G229</f>
        <v>44474</v>
      </c>
      <c r="Q227" s="36">
        <f t="shared" si="25"/>
        <v>0.28220555296616706</v>
      </c>
      <c r="R227" s="36">
        <f t="shared" si="25"/>
        <v>0.1481417089027606</v>
      </c>
      <c r="S227" s="36">
        <f t="shared" si="25"/>
        <v>0.56965273813107231</v>
      </c>
      <c r="T227" s="29">
        <f t="shared" si="26"/>
        <v>1</v>
      </c>
      <c r="AE227" s="36">
        <f t="shared" si="28"/>
        <v>5.3463151658208474E-3</v>
      </c>
    </row>
    <row r="228" spans="6:31">
      <c r="F228" s="17">
        <f>Constituents!A230</f>
        <v>44475</v>
      </c>
      <c r="G228" s="28">
        <f>L227*(1+Constituents!H230)</f>
        <v>458.96270638592171</v>
      </c>
      <c r="H228" s="28">
        <f>M227*(1+Constituents!I230)</f>
        <v>242.69354446230216</v>
      </c>
      <c r="I228" s="28">
        <f>N227*(1+Constituents!J230)</f>
        <v>922.3564043064365</v>
      </c>
      <c r="J228" s="28">
        <f t="shared" si="24"/>
        <v>1624.0126551546605</v>
      </c>
      <c r="K228" t="b">
        <f t="shared" si="27"/>
        <v>0</v>
      </c>
      <c r="L228" s="28">
        <f t="shared" si="29"/>
        <v>458.96270638592171</v>
      </c>
      <c r="M228" s="28">
        <f t="shared" si="29"/>
        <v>242.69354446230216</v>
      </c>
      <c r="N228" s="28">
        <f t="shared" si="29"/>
        <v>922.3564043064365</v>
      </c>
      <c r="P228" s="17">
        <f>Constituents!G230</f>
        <v>44475</v>
      </c>
      <c r="Q228" s="36">
        <f t="shared" si="25"/>
        <v>0.28261030166800827</v>
      </c>
      <c r="R228" s="36">
        <f t="shared" si="25"/>
        <v>0.14944067319425511</v>
      </c>
      <c r="S228" s="36">
        <f t="shared" si="25"/>
        <v>0.56794902513773649</v>
      </c>
      <c r="T228" s="29">
        <f t="shared" si="26"/>
        <v>0.99999999999999989</v>
      </c>
      <c r="AE228" s="36">
        <f t="shared" si="28"/>
        <v>-1.1343203315094197E-2</v>
      </c>
    </row>
    <row r="229" spans="6:31">
      <c r="F229" s="17">
        <f>Constituents!A231</f>
        <v>44476</v>
      </c>
      <c r="G229" s="28">
        <f>L228*(1+Constituents!H231)</f>
        <v>466.25257101020009</v>
      </c>
      <c r="H229" s="28">
        <f>M228*(1+Constituents!I231)</f>
        <v>243.34660402023093</v>
      </c>
      <c r="I229" s="28">
        <f>N228*(1+Constituents!J231)</f>
        <v>938.99605135995273</v>
      </c>
      <c r="J229" s="28">
        <f t="shared" si="24"/>
        <v>1648.5952263903837</v>
      </c>
      <c r="K229" t="b">
        <f t="shared" si="27"/>
        <v>0</v>
      </c>
      <c r="L229" s="28">
        <f t="shared" si="29"/>
        <v>466.25257101020009</v>
      </c>
      <c r="M229" s="28">
        <f t="shared" si="29"/>
        <v>243.34660402023093</v>
      </c>
      <c r="N229" s="28">
        <f t="shared" si="29"/>
        <v>938.99605135995273</v>
      </c>
      <c r="P229" s="17">
        <f>Constituents!G231</f>
        <v>44476</v>
      </c>
      <c r="Q229" s="36">
        <f t="shared" si="25"/>
        <v>0.28281810085733716</v>
      </c>
      <c r="R229" s="36">
        <f t="shared" si="25"/>
        <v>0.14760846090343283</v>
      </c>
      <c r="S229" s="36">
        <f t="shared" si="25"/>
        <v>0.56957343823923012</v>
      </c>
      <c r="T229" s="29">
        <f t="shared" si="26"/>
        <v>1</v>
      </c>
      <c r="AE229" s="36">
        <f t="shared" si="28"/>
        <v>1.513693329771626E-2</v>
      </c>
    </row>
    <row r="230" spans="6:31">
      <c r="F230" s="17">
        <f>Constituents!A232</f>
        <v>44477</v>
      </c>
      <c r="G230" s="28">
        <f>L229*(1+Constituents!H232)</f>
        <v>468.94145550276176</v>
      </c>
      <c r="H230" s="28">
        <f>M229*(1+Constituents!I232)</f>
        <v>243.66407798447747</v>
      </c>
      <c r="I230" s="28">
        <f>N229*(1+Constituents!J232)</f>
        <v>940.78623399852972</v>
      </c>
      <c r="J230" s="28">
        <f t="shared" si="24"/>
        <v>1653.3917674857689</v>
      </c>
      <c r="K230" t="b">
        <f t="shared" si="27"/>
        <v>0</v>
      </c>
      <c r="L230" s="28">
        <f t="shared" si="29"/>
        <v>468.94145550276176</v>
      </c>
      <c r="M230" s="28">
        <f t="shared" si="29"/>
        <v>243.66407798447747</v>
      </c>
      <c r="N230" s="28">
        <f t="shared" si="29"/>
        <v>940.78623399852972</v>
      </c>
      <c r="P230" s="17">
        <f>Constituents!G232</f>
        <v>44477</v>
      </c>
      <c r="Q230" s="36">
        <f t="shared" si="25"/>
        <v>0.28362392067299202</v>
      </c>
      <c r="R230" s="36">
        <f t="shared" si="25"/>
        <v>0.1473722579101778</v>
      </c>
      <c r="S230" s="36">
        <f t="shared" si="25"/>
        <v>0.56900382141683026</v>
      </c>
      <c r="T230" s="29">
        <f t="shared" si="26"/>
        <v>1</v>
      </c>
      <c r="AE230" s="36">
        <f t="shared" si="28"/>
        <v>2.9094716632700468E-3</v>
      </c>
    </row>
    <row r="231" spans="6:31">
      <c r="F231" s="17">
        <f>Constituents!A233</f>
        <v>44480</v>
      </c>
      <c r="G231" s="28">
        <f>L230*(1+Constituents!H233)</f>
        <v>472.88515275851893</v>
      </c>
      <c r="H231" s="28">
        <f>M230*(1+Constituents!I233)</f>
        <v>244.30901853610752</v>
      </c>
      <c r="I231" s="28">
        <f>N230*(1+Constituents!J233)</f>
        <v>942.84796119464386</v>
      </c>
      <c r="J231" s="28">
        <f t="shared" si="24"/>
        <v>1660.0421324892704</v>
      </c>
      <c r="K231" t="b">
        <f t="shared" si="27"/>
        <v>0</v>
      </c>
      <c r="L231" s="28">
        <f t="shared" si="29"/>
        <v>472.88515275851893</v>
      </c>
      <c r="M231" s="28">
        <f t="shared" si="29"/>
        <v>244.30901853610752</v>
      </c>
      <c r="N231" s="28">
        <f t="shared" si="29"/>
        <v>942.84796119464386</v>
      </c>
      <c r="P231" s="17">
        <f>Constituents!G233</f>
        <v>44480</v>
      </c>
      <c r="Q231" s="36">
        <f t="shared" si="25"/>
        <v>0.28486334382936235</v>
      </c>
      <c r="R231" s="36">
        <f t="shared" si="25"/>
        <v>0.1471703722180597</v>
      </c>
      <c r="S231" s="36">
        <f t="shared" si="25"/>
        <v>0.56796628395257787</v>
      </c>
      <c r="T231" s="29">
        <f t="shared" si="26"/>
        <v>0.99999999999999989</v>
      </c>
      <c r="AE231" s="36">
        <f t="shared" si="28"/>
        <v>4.0222560280522845E-3</v>
      </c>
    </row>
    <row r="232" spans="6:31">
      <c r="F232" s="17">
        <f>Constituents!A234</f>
        <v>44481</v>
      </c>
      <c r="G232" s="28">
        <f>L231*(1+Constituents!H234)</f>
        <v>473.36317666830763</v>
      </c>
      <c r="H232" s="28">
        <f>M231*(1+Constituents!I234)</f>
        <v>244.79990614770969</v>
      </c>
      <c r="I232" s="28">
        <f>N231*(1+Constituents!J234)</f>
        <v>939.82074223839811</v>
      </c>
      <c r="J232" s="28">
        <f t="shared" si="24"/>
        <v>1657.9838250544153</v>
      </c>
      <c r="K232" t="b">
        <f t="shared" si="27"/>
        <v>0</v>
      </c>
      <c r="L232" s="28">
        <f t="shared" si="29"/>
        <v>473.36317666830763</v>
      </c>
      <c r="M232" s="28">
        <f t="shared" si="29"/>
        <v>244.79990614770969</v>
      </c>
      <c r="N232" s="28">
        <f t="shared" si="29"/>
        <v>939.82074223839811</v>
      </c>
      <c r="P232" s="17">
        <f>Constituents!G234</f>
        <v>44481</v>
      </c>
      <c r="Q232" s="36">
        <f t="shared" si="25"/>
        <v>0.28550530440354072</v>
      </c>
      <c r="R232" s="36">
        <f t="shared" si="25"/>
        <v>0.14764915221032107</v>
      </c>
      <c r="S232" s="36">
        <f t="shared" si="25"/>
        <v>0.56684554338613835</v>
      </c>
      <c r="T232" s="29">
        <f t="shared" si="26"/>
        <v>1</v>
      </c>
      <c r="AE232" s="36">
        <f t="shared" si="28"/>
        <v>-1.2399127676167021E-3</v>
      </c>
    </row>
    <row r="233" spans="6:31">
      <c r="F233" s="17">
        <f>Constituents!A235</f>
        <v>44482</v>
      </c>
      <c r="G233" s="28">
        <f>L232*(1+Constituents!H235)</f>
        <v>481.25057117982203</v>
      </c>
      <c r="H233" s="28">
        <f>M232*(1+Constituents!I235)</f>
        <v>244.96041265684681</v>
      </c>
      <c r="I233" s="28">
        <f>N232*(1+Constituents!J235)</f>
        <v>941.34440892235568</v>
      </c>
      <c r="J233" s="28">
        <f t="shared" si="24"/>
        <v>1667.5553927590245</v>
      </c>
      <c r="K233" t="b">
        <f t="shared" si="27"/>
        <v>0</v>
      </c>
      <c r="L233" s="28">
        <f t="shared" si="29"/>
        <v>481.25057117982203</v>
      </c>
      <c r="M233" s="28">
        <f t="shared" si="29"/>
        <v>244.96041265684681</v>
      </c>
      <c r="N233" s="28">
        <f t="shared" si="29"/>
        <v>941.34440892235568</v>
      </c>
      <c r="P233" s="17">
        <f>Constituents!G235</f>
        <v>44482</v>
      </c>
      <c r="Q233" s="36">
        <f t="shared" si="25"/>
        <v>0.28859645278923979</v>
      </c>
      <c r="R233" s="36">
        <f t="shared" si="25"/>
        <v>0.1468979163873842</v>
      </c>
      <c r="S233" s="36">
        <f t="shared" si="25"/>
        <v>0.56450563082337601</v>
      </c>
      <c r="T233" s="29">
        <f t="shared" si="26"/>
        <v>1</v>
      </c>
      <c r="AE233" s="36">
        <f t="shared" si="28"/>
        <v>5.7730163346405572E-3</v>
      </c>
    </row>
    <row r="234" spans="6:31">
      <c r="F234" s="17">
        <f>Constituents!A236</f>
        <v>44483</v>
      </c>
      <c r="G234" s="28">
        <f>L233*(1+Constituents!H236)</f>
        <v>483.99920866110733</v>
      </c>
      <c r="H234" s="28">
        <f>M233*(1+Constituents!I236)</f>
        <v>245.52291406759707</v>
      </c>
      <c r="I234" s="28">
        <f>N233*(1+Constituents!J236)</f>
        <v>952.37213512010737</v>
      </c>
      <c r="J234" s="28">
        <f t="shared" si="24"/>
        <v>1681.8942578488118</v>
      </c>
      <c r="K234" t="b">
        <f t="shared" si="27"/>
        <v>0</v>
      </c>
      <c r="L234" s="28">
        <f t="shared" si="29"/>
        <v>483.99920866110733</v>
      </c>
      <c r="M234" s="28">
        <f t="shared" si="29"/>
        <v>245.52291406759707</v>
      </c>
      <c r="N234" s="28">
        <f t="shared" si="29"/>
        <v>952.37213512010737</v>
      </c>
      <c r="P234" s="17">
        <f>Constituents!G236</f>
        <v>44483</v>
      </c>
      <c r="Q234" s="36">
        <f t="shared" si="25"/>
        <v>0.28777029614225297</v>
      </c>
      <c r="R234" s="36">
        <f t="shared" si="25"/>
        <v>0.14597999423675273</v>
      </c>
      <c r="S234" s="36">
        <f t="shared" si="25"/>
        <v>0.5662497096209943</v>
      </c>
      <c r="T234" s="29">
        <f t="shared" si="26"/>
        <v>1</v>
      </c>
      <c r="AE234" s="36">
        <f t="shared" si="28"/>
        <v>8.5987339023643194E-3</v>
      </c>
    </row>
    <row r="235" spans="6:31">
      <c r="F235" s="17">
        <f>Constituents!A237</f>
        <v>44487</v>
      </c>
      <c r="G235" s="28">
        <f>L234*(1+Constituents!H237)</f>
        <v>487.28562304090502</v>
      </c>
      <c r="H235" s="28">
        <f>M234*(1+Constituents!I237)</f>
        <v>245.94551875443014</v>
      </c>
      <c r="I235" s="28">
        <f>N234*(1+Constituents!J237)</f>
        <v>954.58472040374204</v>
      </c>
      <c r="J235" s="28">
        <f t="shared" si="24"/>
        <v>1687.8158621990772</v>
      </c>
      <c r="K235" t="b">
        <f t="shared" si="27"/>
        <v>0</v>
      </c>
      <c r="L235" s="28">
        <f t="shared" si="29"/>
        <v>487.28562304090502</v>
      </c>
      <c r="M235" s="28">
        <f t="shared" si="29"/>
        <v>245.94551875443014</v>
      </c>
      <c r="N235" s="28">
        <f t="shared" si="29"/>
        <v>954.58472040374204</v>
      </c>
      <c r="P235" s="17">
        <f>Constituents!G237</f>
        <v>44487</v>
      </c>
      <c r="Q235" s="36">
        <f t="shared" si="25"/>
        <v>0.28870781105588988</v>
      </c>
      <c r="R235" s="36">
        <f t="shared" si="25"/>
        <v>0.14571821740908664</v>
      </c>
      <c r="S235" s="36">
        <f t="shared" si="25"/>
        <v>0.56557397153502353</v>
      </c>
      <c r="T235" s="29">
        <f t="shared" si="26"/>
        <v>1</v>
      </c>
      <c r="AE235" s="36">
        <f t="shared" si="28"/>
        <v>3.5207946769728604E-3</v>
      </c>
    </row>
    <row r="236" spans="6:31">
      <c r="F236" s="17">
        <f>Constituents!A238</f>
        <v>44488</v>
      </c>
      <c r="G236" s="28">
        <f>L235*(1+Constituents!H238)</f>
        <v>482.32612497684676</v>
      </c>
      <c r="H236" s="28">
        <f>M235*(1+Constituents!I238)</f>
        <v>245.58963564500098</v>
      </c>
      <c r="I236" s="28">
        <f>N235*(1+Constituents!J238)</f>
        <v>943.10441994342864</v>
      </c>
      <c r="J236" s="28">
        <f t="shared" si="24"/>
        <v>1671.0201805652764</v>
      </c>
      <c r="K236" t="b">
        <f t="shared" si="27"/>
        <v>0</v>
      </c>
      <c r="L236" s="28">
        <f t="shared" si="29"/>
        <v>482.32612497684676</v>
      </c>
      <c r="M236" s="28">
        <f t="shared" si="29"/>
        <v>245.58963564500098</v>
      </c>
      <c r="N236" s="28">
        <f t="shared" si="29"/>
        <v>943.10441994342864</v>
      </c>
      <c r="P236" s="17">
        <f>Constituents!G238</f>
        <v>44488</v>
      </c>
      <c r="Q236" s="36">
        <f t="shared" si="25"/>
        <v>0.28864171156429985</v>
      </c>
      <c r="R236" s="36">
        <f t="shared" si="25"/>
        <v>0.14696988013748724</v>
      </c>
      <c r="S236" s="36">
        <f t="shared" si="25"/>
        <v>0.56438840829821291</v>
      </c>
      <c r="T236" s="29">
        <f t="shared" si="26"/>
        <v>1</v>
      </c>
      <c r="AE236" s="36">
        <f t="shared" si="28"/>
        <v>-9.9511338943796268E-3</v>
      </c>
    </row>
    <row r="237" spans="6:31">
      <c r="F237" s="17">
        <f>Constituents!A239</f>
        <v>44489</v>
      </c>
      <c r="G237" s="28">
        <f>L236*(1+Constituents!H239)</f>
        <v>477.12761495789408</v>
      </c>
      <c r="H237" s="28">
        <f>M236*(1+Constituents!I239)</f>
        <v>245.2337525355718</v>
      </c>
      <c r="I237" s="28">
        <f>N236*(1+Constituents!J239)</f>
        <v>929.57244949283597</v>
      </c>
      <c r="J237" s="28">
        <f t="shared" si="24"/>
        <v>1651.9338169863017</v>
      </c>
      <c r="K237" t="b">
        <f t="shared" si="27"/>
        <v>0</v>
      </c>
      <c r="L237" s="28">
        <f t="shared" si="29"/>
        <v>477.12761495789408</v>
      </c>
      <c r="M237" s="28">
        <f t="shared" si="29"/>
        <v>245.2337525355718</v>
      </c>
      <c r="N237" s="28">
        <f t="shared" si="29"/>
        <v>929.57244949283597</v>
      </c>
      <c r="P237" s="17">
        <f>Constituents!G239</f>
        <v>44489</v>
      </c>
      <c r="Q237" s="36">
        <f t="shared" si="25"/>
        <v>0.28882974006085776</v>
      </c>
      <c r="R237" s="36">
        <f t="shared" si="25"/>
        <v>0.14845252879619775</v>
      </c>
      <c r="S237" s="36">
        <f t="shared" si="25"/>
        <v>0.56271773114294454</v>
      </c>
      <c r="T237" s="29">
        <f t="shared" si="26"/>
        <v>1</v>
      </c>
      <c r="AE237" s="36">
        <f t="shared" si="28"/>
        <v>-1.142198269114747E-2</v>
      </c>
    </row>
    <row r="238" spans="6:31">
      <c r="F238" s="17">
        <f>Constituents!A240</f>
        <v>44490</v>
      </c>
      <c r="G238" s="28">
        <f>L237*(1+Constituents!H240)</f>
        <v>474.13996552171443</v>
      </c>
      <c r="H238" s="28">
        <f>M237*(1+Constituents!I240)</f>
        <v>245.17213135956067</v>
      </c>
      <c r="I238" s="28">
        <f>N237*(1+Constituents!J240)</f>
        <v>922.09994555765172</v>
      </c>
      <c r="J238" s="28">
        <f t="shared" si="24"/>
        <v>1641.4120424389268</v>
      </c>
      <c r="K238" t="b">
        <f t="shared" si="27"/>
        <v>0</v>
      </c>
      <c r="L238" s="28">
        <f t="shared" si="29"/>
        <v>474.13996552171443</v>
      </c>
      <c r="M238" s="28">
        <f t="shared" si="29"/>
        <v>245.17213135956067</v>
      </c>
      <c r="N238" s="28">
        <f t="shared" si="29"/>
        <v>922.09994555765172</v>
      </c>
      <c r="P238" s="17">
        <f>Constituents!G240</f>
        <v>44490</v>
      </c>
      <c r="Q238" s="36">
        <f t="shared" si="25"/>
        <v>0.28886102530185143</v>
      </c>
      <c r="R238" s="36">
        <f t="shared" si="25"/>
        <v>0.14936659718620468</v>
      </c>
      <c r="S238" s="36">
        <f t="shared" si="25"/>
        <v>0.56177237751194387</v>
      </c>
      <c r="T238" s="29">
        <f t="shared" si="26"/>
        <v>1</v>
      </c>
      <c r="AE238" s="36">
        <f t="shared" si="28"/>
        <v>-6.369368094037986E-3</v>
      </c>
    </row>
    <row r="239" spans="6:31">
      <c r="F239" s="17">
        <f>Constituents!A241</f>
        <v>44491</v>
      </c>
      <c r="G239" s="28">
        <f>L238*(1+Constituents!H241)</f>
        <v>472.4668818374538</v>
      </c>
      <c r="H239" s="28">
        <f>M238*(1+Constituents!I241)</f>
        <v>244.68624005952697</v>
      </c>
      <c r="I239" s="28">
        <f>N238*(1+Constituents!J241)</f>
        <v>921.13445379752034</v>
      </c>
      <c r="J239" s="28">
        <f t="shared" si="24"/>
        <v>1638.2875756945011</v>
      </c>
      <c r="K239" t="b">
        <f t="shared" si="27"/>
        <v>0</v>
      </c>
      <c r="L239" s="28">
        <f t="shared" si="29"/>
        <v>472.4668818374538</v>
      </c>
      <c r="M239" s="28">
        <f t="shared" si="29"/>
        <v>244.68624005952697</v>
      </c>
      <c r="N239" s="28">
        <f t="shared" si="29"/>
        <v>921.13445379752034</v>
      </c>
      <c r="P239" s="17">
        <f>Constituents!G241</f>
        <v>44491</v>
      </c>
      <c r="Q239" s="36">
        <f t="shared" si="25"/>
        <v>0.28839068845234095</v>
      </c>
      <c r="R239" s="36">
        <f t="shared" si="25"/>
        <v>0.14935487742791423</v>
      </c>
      <c r="S239" s="36">
        <f t="shared" si="25"/>
        <v>0.56225443411974485</v>
      </c>
      <c r="T239" s="29">
        <f t="shared" si="26"/>
        <v>1</v>
      </c>
      <c r="AE239" s="36">
        <f t="shared" si="28"/>
        <v>-1.9035237122929649E-3</v>
      </c>
    </row>
    <row r="240" spans="6:31">
      <c r="F240" s="17">
        <f>Constituents!A242</f>
        <v>44494</v>
      </c>
      <c r="G240" s="28">
        <f>L239*(1+Constituents!H242)</f>
        <v>472.52663482617749</v>
      </c>
      <c r="H240" s="28">
        <f>M239*(1+Constituents!I242)</f>
        <v>244.56549586328893</v>
      </c>
      <c r="I240" s="28">
        <f>N239*(1+Constituents!J242)</f>
        <v>913.66194986233597</v>
      </c>
      <c r="J240" s="28">
        <f t="shared" si="24"/>
        <v>1630.7540805518024</v>
      </c>
      <c r="K240" t="b">
        <f t="shared" si="27"/>
        <v>0</v>
      </c>
      <c r="L240" s="28">
        <f t="shared" si="29"/>
        <v>472.52663482617749</v>
      </c>
      <c r="M240" s="28">
        <f t="shared" si="29"/>
        <v>244.56549586328893</v>
      </c>
      <c r="N240" s="28">
        <f t="shared" si="29"/>
        <v>913.66194986233597</v>
      </c>
      <c r="P240" s="17">
        <f>Constituents!G242</f>
        <v>44494</v>
      </c>
      <c r="Q240" s="36">
        <f t="shared" si="25"/>
        <v>0.28975959064673162</v>
      </c>
      <c r="R240" s="36">
        <f t="shared" si="25"/>
        <v>0.14997080110358191</v>
      </c>
      <c r="S240" s="36">
        <f t="shared" si="25"/>
        <v>0.56026960824968641</v>
      </c>
      <c r="T240" s="29">
        <f t="shared" si="26"/>
        <v>1</v>
      </c>
      <c r="AE240" s="36">
        <f t="shared" si="28"/>
        <v>-4.5983960657853817E-3</v>
      </c>
    </row>
    <row r="241" spans="6:31">
      <c r="F241" s="17">
        <f>Constituents!A243</f>
        <v>44495</v>
      </c>
      <c r="G241" s="28">
        <f>L240*(1+Constituents!H243)</f>
        <v>477.90440381130094</v>
      </c>
      <c r="H241" s="28">
        <f>M240*(1+Constituents!I243)</f>
        <v>245.24249608081664</v>
      </c>
      <c r="I241" s="28">
        <f>N240*(1+Constituents!J243)</f>
        <v>930.80948581050438</v>
      </c>
      <c r="J241" s="28">
        <f t="shared" si="24"/>
        <v>1653.9563857026219</v>
      </c>
      <c r="K241" t="b">
        <f t="shared" si="27"/>
        <v>0</v>
      </c>
      <c r="L241" s="28">
        <f t="shared" si="29"/>
        <v>477.90440381130094</v>
      </c>
      <c r="M241" s="28">
        <f t="shared" si="29"/>
        <v>245.24249608081664</v>
      </c>
      <c r="N241" s="28">
        <f t="shared" si="29"/>
        <v>930.80948581050438</v>
      </c>
      <c r="P241" s="17">
        <f>Constituents!G243</f>
        <v>44495</v>
      </c>
      <c r="Q241" s="36">
        <f t="shared" si="25"/>
        <v>0.288946194677486</v>
      </c>
      <c r="R241" s="36">
        <f t="shared" si="25"/>
        <v>0.14827627753717004</v>
      </c>
      <c r="S241" s="36">
        <f t="shared" si="25"/>
        <v>0.56277752778534396</v>
      </c>
      <c r="T241" s="29">
        <f t="shared" si="26"/>
        <v>1</v>
      </c>
      <c r="AE241" s="36">
        <f t="shared" si="28"/>
        <v>1.4227960811214579E-2</v>
      </c>
    </row>
    <row r="242" spans="6:31">
      <c r="F242" s="17">
        <f>Constituents!A244</f>
        <v>44496</v>
      </c>
      <c r="G242" s="28">
        <f>L241*(1+Constituents!H244)</f>
        <v>476.64959104810544</v>
      </c>
      <c r="H242" s="28">
        <f>M241*(1+Constituents!I244)</f>
        <v>245.52853491811157</v>
      </c>
      <c r="I242" s="28">
        <f>N241*(1+Constituents!J244)</f>
        <v>933.77133292882434</v>
      </c>
      <c r="J242" s="28">
        <f t="shared" si="24"/>
        <v>1655.9494588950415</v>
      </c>
      <c r="K242" t="b">
        <f t="shared" si="27"/>
        <v>0</v>
      </c>
      <c r="L242" s="28">
        <f t="shared" si="29"/>
        <v>476.64959104810544</v>
      </c>
      <c r="M242" s="28">
        <f t="shared" si="29"/>
        <v>245.52853491811157</v>
      </c>
      <c r="N242" s="28">
        <f t="shared" si="29"/>
        <v>933.77133292882434</v>
      </c>
      <c r="P242" s="17">
        <f>Constituents!G244</f>
        <v>44496</v>
      </c>
      <c r="Q242" s="36">
        <f t="shared" si="25"/>
        <v>0.28784066354667454</v>
      </c>
      <c r="R242" s="36">
        <f t="shared" si="25"/>
        <v>0.14827054871707521</v>
      </c>
      <c r="S242" s="36">
        <f t="shared" si="25"/>
        <v>0.56388878773625017</v>
      </c>
      <c r="T242" s="29">
        <f t="shared" si="26"/>
        <v>0.99999999999999989</v>
      </c>
      <c r="AE242" s="36">
        <f t="shared" si="28"/>
        <v>1.2050337056335181E-3</v>
      </c>
    </row>
    <row r="243" spans="6:31">
      <c r="F243" s="17">
        <f>Constituents!A245</f>
        <v>44497</v>
      </c>
      <c r="G243" s="28">
        <f>L242*(1+Constituents!H245)</f>
        <v>466.96960687488337</v>
      </c>
      <c r="H243" s="28">
        <f>M242*(1+Constituents!I245)</f>
        <v>244.14518115259139</v>
      </c>
      <c r="I243" s="28">
        <f>N242*(1+Constituents!J245)</f>
        <v>906.24978916215991</v>
      </c>
      <c r="J243" s="28">
        <f t="shared" si="24"/>
        <v>1617.3645771896347</v>
      </c>
      <c r="K243" t="b">
        <f t="shared" si="27"/>
        <v>0</v>
      </c>
      <c r="L243" s="28">
        <f t="shared" si="29"/>
        <v>466.96960687488337</v>
      </c>
      <c r="M243" s="28">
        <f t="shared" si="29"/>
        <v>244.14518115259139</v>
      </c>
      <c r="N243" s="28">
        <f t="shared" si="29"/>
        <v>906.24978916215991</v>
      </c>
      <c r="P243" s="17">
        <f>Constituents!G245</f>
        <v>44497</v>
      </c>
      <c r="Q243" s="36">
        <f t="shared" si="25"/>
        <v>0.28872253878980036</v>
      </c>
      <c r="R243" s="36">
        <f t="shared" si="25"/>
        <v>0.15095247206218834</v>
      </c>
      <c r="S243" s="36">
        <f t="shared" si="25"/>
        <v>0.56032498914801132</v>
      </c>
      <c r="T243" s="29">
        <f t="shared" si="26"/>
        <v>1</v>
      </c>
      <c r="AE243" s="36">
        <f t="shared" si="28"/>
        <v>-2.3300760478011884E-2</v>
      </c>
    </row>
    <row r="244" spans="6:31">
      <c r="F244" s="17">
        <f>Constituents!A246</f>
        <v>44498</v>
      </c>
      <c r="G244" s="28">
        <f>L243*(1+Constituents!H246)</f>
        <v>466.73059491998896</v>
      </c>
      <c r="H244" s="28">
        <f>M243*(1+Constituents!I246)</f>
        <v>243.69155769810402</v>
      </c>
      <c r="I244" s="28">
        <f>N243*(1+Constituents!J246)</f>
        <v>904.00200365810383</v>
      </c>
      <c r="J244" s="28">
        <f t="shared" si="24"/>
        <v>1614.4241562761968</v>
      </c>
      <c r="K244" t="b">
        <f t="shared" si="27"/>
        <v>0</v>
      </c>
      <c r="L244" s="28">
        <f t="shared" si="29"/>
        <v>466.73059491998896</v>
      </c>
      <c r="M244" s="28">
        <f t="shared" si="29"/>
        <v>243.69155769810402</v>
      </c>
      <c r="N244" s="28">
        <f t="shared" si="29"/>
        <v>904.00200365810383</v>
      </c>
      <c r="P244" s="17">
        <f>Constituents!G246</f>
        <v>44498</v>
      </c>
      <c r="Q244" s="36">
        <f t="shared" si="25"/>
        <v>0.28910035389741801</v>
      </c>
      <c r="R244" s="36">
        <f t="shared" si="25"/>
        <v>0.15094642678055487</v>
      </c>
      <c r="S244" s="36">
        <f t="shared" si="25"/>
        <v>0.55995321932202713</v>
      </c>
      <c r="T244" s="29">
        <f t="shared" si="26"/>
        <v>1</v>
      </c>
      <c r="AE244" s="36">
        <f t="shared" si="28"/>
        <v>-1.8180322203836807E-3</v>
      </c>
    </row>
    <row r="245" spans="6:31">
      <c r="F245" s="17">
        <f>Constituents!A247</f>
        <v>44501</v>
      </c>
      <c r="G245" s="28">
        <f>L244*(1+Constituents!H247)</f>
        <v>474.97650736384486</v>
      </c>
      <c r="H245" s="28">
        <f>M244*(1+Constituents!I247)</f>
        <v>244.61254446389202</v>
      </c>
      <c r="I245" s="28">
        <f>N244*(1+Constituents!J247)</f>
        <v>916.62882558357342</v>
      </c>
      <c r="J245" s="28">
        <f t="shared" si="24"/>
        <v>1636.2178774113104</v>
      </c>
      <c r="K245" t="b">
        <f t="shared" si="27"/>
        <v>1</v>
      </c>
      <c r="L245" s="28">
        <f t="shared" si="29"/>
        <v>459.76125529355556</v>
      </c>
      <c r="M245" s="28">
        <f t="shared" si="29"/>
        <v>245.43268161169655</v>
      </c>
      <c r="N245" s="28">
        <f t="shared" si="29"/>
        <v>931.02230428818109</v>
      </c>
      <c r="P245" s="17">
        <f>Constituents!G247</f>
        <v>44501</v>
      </c>
      <c r="Q245" s="36">
        <f t="shared" si="25"/>
        <v>0.28099024075018181</v>
      </c>
      <c r="R245" s="36">
        <f t="shared" si="25"/>
        <v>0.15</v>
      </c>
      <c r="S245" s="36">
        <f t="shared" si="25"/>
        <v>0.56900875924981831</v>
      </c>
      <c r="T245" s="29">
        <f t="shared" si="26"/>
        <v>0.99999900000000008</v>
      </c>
      <c r="AE245" s="36">
        <f t="shared" si="28"/>
        <v>1.3499377502739218E-2</v>
      </c>
    </row>
    <row r="246" spans="6:31">
      <c r="F246" s="17">
        <f>Constituents!A248</f>
        <v>44502</v>
      </c>
      <c r="G246" s="28">
        <f>L245*(1+Constituents!H248)</f>
        <v>460.33964409125798</v>
      </c>
      <c r="H246" s="28">
        <f>M245*(1+Constituents!I248)</f>
        <v>245.88657270948767</v>
      </c>
      <c r="I246" s="28">
        <f>N245*(1+Constituents!J248)</f>
        <v>943.23449264119836</v>
      </c>
      <c r="J246" s="28">
        <f t="shared" si="24"/>
        <v>1649.4607094419439</v>
      </c>
      <c r="K246" t="b">
        <f t="shared" si="27"/>
        <v>0</v>
      </c>
      <c r="L246" s="28">
        <f t="shared" si="29"/>
        <v>460.33964409125798</v>
      </c>
      <c r="M246" s="28">
        <f t="shared" si="29"/>
        <v>245.88657270948767</v>
      </c>
      <c r="N246" s="28">
        <f t="shared" si="29"/>
        <v>943.23449264119836</v>
      </c>
      <c r="P246" s="17">
        <f>Constituents!G248</f>
        <v>44502</v>
      </c>
      <c r="Q246" s="36">
        <f t="shared" si="25"/>
        <v>0.2790849405846127</v>
      </c>
      <c r="R246" s="36">
        <f t="shared" si="25"/>
        <v>0.14907088801931972</v>
      </c>
      <c r="S246" s="36">
        <f t="shared" si="25"/>
        <v>0.57184417139606769</v>
      </c>
      <c r="T246" s="29">
        <f t="shared" si="26"/>
        <v>1</v>
      </c>
      <c r="AE246" s="36">
        <f t="shared" si="28"/>
        <v>8.0935627299130175E-3</v>
      </c>
    </row>
    <row r="247" spans="6:31">
      <c r="F247" s="17">
        <f>Constituents!A249</f>
        <v>44503</v>
      </c>
      <c r="G247" s="28">
        <f>L246*(1+Constituents!H249)</f>
        <v>458.14176665998923</v>
      </c>
      <c r="H247" s="28">
        <f>M246*(1+Constituents!I249)</f>
        <v>245.686676814142</v>
      </c>
      <c r="I247" s="28">
        <f>N246*(1+Constituents!J249)</f>
        <v>940.52237552892223</v>
      </c>
      <c r="J247" s="28">
        <f t="shared" si="24"/>
        <v>1644.3508190030534</v>
      </c>
      <c r="K247" t="b">
        <f t="shared" si="27"/>
        <v>0</v>
      </c>
      <c r="L247" s="28">
        <f t="shared" si="29"/>
        <v>458.14176665998923</v>
      </c>
      <c r="M247" s="28">
        <f t="shared" si="29"/>
        <v>245.686676814142</v>
      </c>
      <c r="N247" s="28">
        <f t="shared" si="29"/>
        <v>940.52237552892223</v>
      </c>
      <c r="P247" s="17">
        <f>Constituents!G249</f>
        <v>44503</v>
      </c>
      <c r="Q247" s="36">
        <f t="shared" si="25"/>
        <v>0.27861558577734286</v>
      </c>
      <c r="R247" s="36">
        <f t="shared" si="25"/>
        <v>0.14941256693817828</v>
      </c>
      <c r="S247" s="36">
        <f t="shared" si="25"/>
        <v>0.57197184728447892</v>
      </c>
      <c r="T247" s="29">
        <f t="shared" si="26"/>
        <v>1</v>
      </c>
      <c r="AE247" s="36">
        <f t="shared" si="28"/>
        <v>-3.0979158276642771E-3</v>
      </c>
    </row>
    <row r="248" spans="6:31">
      <c r="F248" s="17">
        <f>Constituents!A250</f>
        <v>44508</v>
      </c>
      <c r="G248" s="28">
        <f>L247*(1+Constituents!H250)</f>
        <v>464.79323783356563</v>
      </c>
      <c r="H248" s="28">
        <f>M247*(1+Constituents!I250)</f>
        <v>247.20250180110469</v>
      </c>
      <c r="I248" s="28">
        <f>N247*(1+Constituents!J250)</f>
        <v>959.88515513841116</v>
      </c>
      <c r="J248" s="28">
        <f t="shared" si="24"/>
        <v>1671.8808947730815</v>
      </c>
      <c r="K248" t="b">
        <f t="shared" si="27"/>
        <v>0</v>
      </c>
      <c r="L248" s="28">
        <f t="shared" si="29"/>
        <v>464.79323783356563</v>
      </c>
      <c r="M248" s="28">
        <f t="shared" si="29"/>
        <v>247.20250180110469</v>
      </c>
      <c r="N248" s="28">
        <f t="shared" si="29"/>
        <v>959.88515513841116</v>
      </c>
      <c r="P248" s="17">
        <f>Constituents!G250</f>
        <v>44508</v>
      </c>
      <c r="Q248" s="36">
        <f t="shared" si="25"/>
        <v>0.27800619008607691</v>
      </c>
      <c r="R248" s="36">
        <f t="shared" si="25"/>
        <v>0.14785891900191647</v>
      </c>
      <c r="S248" s="36">
        <f t="shared" si="25"/>
        <v>0.57413489091200665</v>
      </c>
      <c r="T248" s="29">
        <f t="shared" si="26"/>
        <v>1</v>
      </c>
      <c r="AE248" s="36">
        <f t="shared" si="28"/>
        <v>1.6742215500411994E-2</v>
      </c>
    </row>
    <row r="249" spans="6:31">
      <c r="F249" s="17">
        <f>Constituents!A251</f>
        <v>44509</v>
      </c>
      <c r="G249" s="28">
        <f>L248*(1+Constituents!H251)</f>
        <v>467.68518182207708</v>
      </c>
      <c r="H249" s="28">
        <f>M248*(1+Constituents!I251)</f>
        <v>247.623181355155</v>
      </c>
      <c r="I249" s="28">
        <f>N248*(1+Constituents!J251)</f>
        <v>971.6478777553076</v>
      </c>
      <c r="J249" s="28">
        <f t="shared" si="24"/>
        <v>1686.9562409325397</v>
      </c>
      <c r="K249" t="b">
        <f t="shared" si="27"/>
        <v>0</v>
      </c>
      <c r="L249" s="28">
        <f t="shared" si="29"/>
        <v>467.68518182207708</v>
      </c>
      <c r="M249" s="28">
        <f t="shared" si="29"/>
        <v>247.623181355155</v>
      </c>
      <c r="N249" s="28">
        <f t="shared" si="29"/>
        <v>971.6478777553076</v>
      </c>
      <c r="P249" s="17">
        <f>Constituents!G251</f>
        <v>44509</v>
      </c>
      <c r="Q249" s="36">
        <f t="shared" si="25"/>
        <v>0.27723610753740918</v>
      </c>
      <c r="R249" s="36">
        <f t="shared" si="25"/>
        <v>0.14678696183504458</v>
      </c>
      <c r="S249" s="36">
        <f t="shared" si="25"/>
        <v>0.57597693062754629</v>
      </c>
      <c r="T249" s="29">
        <f t="shared" si="26"/>
        <v>1</v>
      </c>
      <c r="AE249" s="36">
        <f t="shared" si="28"/>
        <v>9.0169976860130507E-3</v>
      </c>
    </row>
    <row r="250" spans="6:31">
      <c r="F250" s="17">
        <f>Constituents!A252</f>
        <v>44510</v>
      </c>
      <c r="G250" s="28">
        <f>L249*(1+Constituents!H252)</f>
        <v>466.1813709480511</v>
      </c>
      <c r="H250" s="28">
        <f>M249*(1+Constituents!I252)</f>
        <v>247.44459097843554</v>
      </c>
      <c r="I250" s="28">
        <f>N249*(1+Constituents!J252)</f>
        <v>972.11266618697823</v>
      </c>
      <c r="J250" s="28">
        <f t="shared" si="24"/>
        <v>1685.738628113465</v>
      </c>
      <c r="K250" t="b">
        <f t="shared" si="27"/>
        <v>0</v>
      </c>
      <c r="L250" s="28">
        <f t="shared" si="29"/>
        <v>466.1813709480511</v>
      </c>
      <c r="M250" s="28">
        <f t="shared" si="29"/>
        <v>247.44459097843554</v>
      </c>
      <c r="N250" s="28">
        <f t="shared" si="29"/>
        <v>972.11266618697823</v>
      </c>
      <c r="P250" s="17">
        <f>Constituents!G252</f>
        <v>44510</v>
      </c>
      <c r="Q250" s="36">
        <f t="shared" si="25"/>
        <v>0.27654427748966137</v>
      </c>
      <c r="R250" s="36">
        <f t="shared" si="25"/>
        <v>0.14678704447518917</v>
      </c>
      <c r="S250" s="36">
        <f t="shared" si="25"/>
        <v>0.57666867803514943</v>
      </c>
      <c r="T250" s="29">
        <f t="shared" si="26"/>
        <v>1</v>
      </c>
      <c r="AE250" s="36">
        <f t="shared" si="28"/>
        <v>-7.2178091495822549E-4</v>
      </c>
    </row>
    <row r="251" spans="6:31">
      <c r="F251" s="17">
        <f>Constituents!A253</f>
        <v>44511</v>
      </c>
      <c r="G251" s="28">
        <f>L250*(1+Constituents!H253)</f>
        <v>461.55426056643273</v>
      </c>
      <c r="H251" s="28">
        <f>M250*(1+Constituents!I253)</f>
        <v>246.86328452415455</v>
      </c>
      <c r="I251" s="28">
        <f>N250*(1+Constituents!J253)</f>
        <v>962.84243537948066</v>
      </c>
      <c r="J251" s="28">
        <f t="shared" si="24"/>
        <v>1671.2599804700681</v>
      </c>
      <c r="K251" t="b">
        <f t="shared" si="27"/>
        <v>0</v>
      </c>
      <c r="L251" s="28">
        <f t="shared" si="29"/>
        <v>461.55426056643273</v>
      </c>
      <c r="M251" s="28">
        <f t="shared" si="29"/>
        <v>246.86328452415455</v>
      </c>
      <c r="N251" s="28">
        <f t="shared" si="29"/>
        <v>962.84243537948066</v>
      </c>
      <c r="P251" s="17">
        <f>Constituents!G253</f>
        <v>44511</v>
      </c>
      <c r="Q251" s="36">
        <f t="shared" si="25"/>
        <v>0.27617143111188086</v>
      </c>
      <c r="R251" s="36">
        <f t="shared" si="25"/>
        <v>0.14771088125661958</v>
      </c>
      <c r="S251" s="36">
        <f t="shared" si="25"/>
        <v>0.57611768763149951</v>
      </c>
      <c r="T251" s="29">
        <f t="shared" si="26"/>
        <v>1</v>
      </c>
      <c r="AE251" s="36">
        <f t="shared" si="28"/>
        <v>-8.5889042357653045E-3</v>
      </c>
    </row>
    <row r="252" spans="6:31">
      <c r="F252" s="17">
        <f>Constituents!A254</f>
        <v>44512</v>
      </c>
      <c r="G252" s="28">
        <f>L251*(1+Constituents!H254)</f>
        <v>465.25594887172747</v>
      </c>
      <c r="H252" s="28">
        <f>M251*(1+Constituents!I254)</f>
        <v>246.92678332476589</v>
      </c>
      <c r="I252" s="28">
        <f>N251*(1+Constituents!J254)</f>
        <v>973.75730217596674</v>
      </c>
      <c r="J252" s="28">
        <f t="shared" si="24"/>
        <v>1685.9400343724601</v>
      </c>
      <c r="K252" t="b">
        <f t="shared" si="27"/>
        <v>0</v>
      </c>
      <c r="L252" s="28">
        <f t="shared" si="29"/>
        <v>465.25594887172747</v>
      </c>
      <c r="M252" s="28">
        <f t="shared" si="29"/>
        <v>246.92678332476589</v>
      </c>
      <c r="N252" s="28">
        <f t="shared" si="29"/>
        <v>973.75730217596674</v>
      </c>
      <c r="P252" s="17">
        <f>Constituents!G254</f>
        <v>44512</v>
      </c>
      <c r="Q252" s="36">
        <f t="shared" si="25"/>
        <v>0.2759623351876242</v>
      </c>
      <c r="R252" s="36">
        <f t="shared" si="25"/>
        <v>0.14646237605756654</v>
      </c>
      <c r="S252" s="36">
        <f t="shared" si="25"/>
        <v>0.57757528875480924</v>
      </c>
      <c r="T252" s="29">
        <f t="shared" si="26"/>
        <v>1</v>
      </c>
      <c r="AE252" s="36">
        <f t="shared" si="28"/>
        <v>8.7838242248001741E-3</v>
      </c>
    </row>
    <row r="253" spans="6:31">
      <c r="F253" s="17">
        <f>Constituents!A255</f>
        <v>44515</v>
      </c>
      <c r="G253" s="28">
        <f>L252*(1+Constituents!H255)</f>
        <v>463.9256546370122</v>
      </c>
      <c r="H253" s="28">
        <f>M252*(1+Constituents!I255)</f>
        <v>246.73482477949668</v>
      </c>
      <c r="I253" s="28">
        <f>N252*(1+Constituents!J255)</f>
        <v>974.5183293882626</v>
      </c>
      <c r="J253" s="28">
        <f t="shared" si="24"/>
        <v>1685.1788088047715</v>
      </c>
      <c r="K253" t="b">
        <f t="shared" si="27"/>
        <v>0</v>
      </c>
      <c r="L253" s="28">
        <f t="shared" si="29"/>
        <v>463.9256546370122</v>
      </c>
      <c r="M253" s="28">
        <f t="shared" si="29"/>
        <v>246.73482477949668</v>
      </c>
      <c r="N253" s="28">
        <f t="shared" si="29"/>
        <v>974.5183293882626</v>
      </c>
      <c r="P253" s="17">
        <f>Constituents!G255</f>
        <v>44515</v>
      </c>
      <c r="Q253" s="36">
        <f t="shared" si="25"/>
        <v>0.27529758397926668</v>
      </c>
      <c r="R253" s="36">
        <f t="shared" si="25"/>
        <v>0.14641462584881162</v>
      </c>
      <c r="S253" s="36">
        <f t="shared" si="25"/>
        <v>0.57828779017192167</v>
      </c>
      <c r="T253" s="29">
        <f t="shared" si="26"/>
        <v>1</v>
      </c>
      <c r="AE253" s="36">
        <f t="shared" si="28"/>
        <v>-4.5151402313781119E-4</v>
      </c>
    </row>
    <row r="254" spans="6:31">
      <c r="F254" s="17">
        <f>Constituents!A256</f>
        <v>44516</v>
      </c>
      <c r="G254" s="28">
        <f>L253*(1+Constituents!H256)</f>
        <v>461.95913272482449</v>
      </c>
      <c r="H254" s="28">
        <f>M253*(1+Constituents!I256)</f>
        <v>246.91007311407873</v>
      </c>
      <c r="I254" s="28">
        <f>N253*(1+Constituents!J256)</f>
        <v>973.57342982937166</v>
      </c>
      <c r="J254" s="28">
        <f t="shared" si="24"/>
        <v>1682.4426356682748</v>
      </c>
      <c r="K254" t="b">
        <f t="shared" si="27"/>
        <v>0</v>
      </c>
      <c r="L254" s="28">
        <f t="shared" si="29"/>
        <v>461.95913272482449</v>
      </c>
      <c r="M254" s="28">
        <f t="shared" si="29"/>
        <v>246.91007311407873</v>
      </c>
      <c r="N254" s="28">
        <f t="shared" si="29"/>
        <v>973.57342982937166</v>
      </c>
      <c r="P254" s="17">
        <f>Constituents!G256</f>
        <v>44516</v>
      </c>
      <c r="Q254" s="36">
        <f t="shared" si="25"/>
        <v>0.27457645386009372</v>
      </c>
      <c r="R254" s="36">
        <f t="shared" si="25"/>
        <v>0.14675690444328571</v>
      </c>
      <c r="S254" s="36">
        <f t="shared" si="25"/>
        <v>0.57866664169662063</v>
      </c>
      <c r="T254" s="29">
        <f t="shared" si="26"/>
        <v>1</v>
      </c>
      <c r="AE254" s="36">
        <f t="shared" si="28"/>
        <v>-1.6236693235167632E-3</v>
      </c>
    </row>
    <row r="255" spans="6:31">
      <c r="F255" s="17">
        <f>Constituents!A257</f>
        <v>44517</v>
      </c>
      <c r="G255" s="28">
        <f>L254*(1+Constituents!H257)</f>
        <v>459.81909417332599</v>
      </c>
      <c r="H255" s="28">
        <f>M254*(1+Constituents!I257)</f>
        <v>246.85576492934536</v>
      </c>
      <c r="I255" s="28">
        <f>N254*(1+Constituents!J257)</f>
        <v>968.19005612628507</v>
      </c>
      <c r="J255" s="28">
        <f t="shared" si="24"/>
        <v>1674.8649152289563</v>
      </c>
      <c r="K255" t="b">
        <f t="shared" si="27"/>
        <v>0</v>
      </c>
      <c r="L255" s="28">
        <f t="shared" si="29"/>
        <v>459.81909417332599</v>
      </c>
      <c r="M255" s="28">
        <f t="shared" si="29"/>
        <v>246.85576492934536</v>
      </c>
      <c r="N255" s="28">
        <f t="shared" si="29"/>
        <v>968.19005612628507</v>
      </c>
      <c r="P255" s="17">
        <f>Constituents!G257</f>
        <v>44517</v>
      </c>
      <c r="Q255" s="36">
        <f t="shared" si="25"/>
        <v>0.27454100327277325</v>
      </c>
      <c r="R255" s="36">
        <f t="shared" si="25"/>
        <v>0.14738846260660959</v>
      </c>
      <c r="S255" s="36">
        <f t="shared" si="25"/>
        <v>0.57807053412061726</v>
      </c>
      <c r="T255" s="29">
        <f t="shared" si="26"/>
        <v>1</v>
      </c>
      <c r="AE255" s="36">
        <f t="shared" si="28"/>
        <v>-4.5039992916658944E-3</v>
      </c>
    </row>
    <row r="256" spans="6:31">
      <c r="F256" s="17">
        <f>Constituents!A258</f>
        <v>44518</v>
      </c>
      <c r="G256" s="28">
        <f>L255*(1+Constituents!H258)</f>
        <v>454.15088395584348</v>
      </c>
      <c r="H256" s="28">
        <f>M255*(1+Constituents!I258)</f>
        <v>246.32646900582827</v>
      </c>
      <c r="I256" s="28">
        <f>N255*(1+Constituents!J258)</f>
        <v>971.28524062730082</v>
      </c>
      <c r="J256" s="28">
        <f t="shared" si="24"/>
        <v>1671.7625935889725</v>
      </c>
      <c r="K256" t="b">
        <f t="shared" si="27"/>
        <v>0</v>
      </c>
      <c r="L256" s="28">
        <f t="shared" si="29"/>
        <v>454.15088395584348</v>
      </c>
      <c r="M256" s="28">
        <f t="shared" si="29"/>
        <v>246.32646900582827</v>
      </c>
      <c r="N256" s="28">
        <f t="shared" si="29"/>
        <v>971.28524062730082</v>
      </c>
      <c r="P256" s="17">
        <f>Constituents!G258</f>
        <v>44518</v>
      </c>
      <c r="Q256" s="36">
        <f t="shared" si="25"/>
        <v>0.27165991492898733</v>
      </c>
      <c r="R256" s="36">
        <f t="shared" si="25"/>
        <v>0.14734536467705608</v>
      </c>
      <c r="S256" s="36">
        <f t="shared" si="25"/>
        <v>0.58099472039395661</v>
      </c>
      <c r="T256" s="29">
        <f t="shared" si="26"/>
        <v>1</v>
      </c>
      <c r="AE256" s="36">
        <f t="shared" si="28"/>
        <v>-1.8522817044976936E-3</v>
      </c>
    </row>
    <row r="257" spans="6:31">
      <c r="F257" s="17">
        <f>Constituents!A259</f>
        <v>44522</v>
      </c>
      <c r="G257" s="28">
        <f>L256*(1+Constituents!H259)</f>
        <v>443.27717455904036</v>
      </c>
      <c r="H257" s="28">
        <f>M256*(1+Constituents!I259)</f>
        <v>244.79873799375093</v>
      </c>
      <c r="I257" s="28">
        <f>N256*(1+Constituents!J259)</f>
        <v>947.74447269795905</v>
      </c>
      <c r="J257" s="28">
        <f t="shared" si="24"/>
        <v>1635.8203852507504</v>
      </c>
      <c r="K257" t="b">
        <f t="shared" si="27"/>
        <v>0</v>
      </c>
      <c r="L257" s="28">
        <f t="shared" si="29"/>
        <v>443.27717455904036</v>
      </c>
      <c r="M257" s="28">
        <f t="shared" si="29"/>
        <v>244.79873799375093</v>
      </c>
      <c r="N257" s="28">
        <f t="shared" si="29"/>
        <v>947.74447269795905</v>
      </c>
      <c r="P257" s="17">
        <f>Constituents!G259</f>
        <v>44522</v>
      </c>
      <c r="Q257" s="36">
        <f t="shared" si="25"/>
        <v>0.27098156897653014</v>
      </c>
      <c r="R257" s="36">
        <f t="shared" si="25"/>
        <v>0.14964891023547577</v>
      </c>
      <c r="S257" s="36">
        <f t="shared" si="25"/>
        <v>0.57936952078799409</v>
      </c>
      <c r="T257" s="29">
        <f t="shared" si="26"/>
        <v>1</v>
      </c>
      <c r="AE257" s="36">
        <f t="shared" si="28"/>
        <v>-2.1499588802893821E-2</v>
      </c>
    </row>
    <row r="258" spans="6:31">
      <c r="F258" s="17">
        <f>Constituents!A260</f>
        <v>44523</v>
      </c>
      <c r="G258" s="28">
        <f>L257*(1+Constituents!H260)</f>
        <v>447.78860718111827</v>
      </c>
      <c r="H258" s="28">
        <f>M257*(1+Constituents!I260)</f>
        <v>245.34140208581778</v>
      </c>
      <c r="I258" s="28">
        <f>N257*(1+Constituents!J260)</f>
        <v>958.49078984339951</v>
      </c>
      <c r="J258" s="28">
        <f t="shared" si="24"/>
        <v>1651.6207991103356</v>
      </c>
      <c r="K258" t="b">
        <f t="shared" si="27"/>
        <v>0</v>
      </c>
      <c r="L258" s="28">
        <f t="shared" si="29"/>
        <v>447.78860718111827</v>
      </c>
      <c r="M258" s="28">
        <f t="shared" si="29"/>
        <v>245.34140208581778</v>
      </c>
      <c r="N258" s="28">
        <f t="shared" si="29"/>
        <v>958.49078984339951</v>
      </c>
      <c r="P258" s="17">
        <f>Constituents!G260</f>
        <v>44523</v>
      </c>
      <c r="Q258" s="36">
        <f t="shared" si="25"/>
        <v>0.27112071210433092</v>
      </c>
      <c r="R258" s="36">
        <f t="shared" si="25"/>
        <v>0.14854584188935724</v>
      </c>
      <c r="S258" s="36">
        <f t="shared" si="25"/>
        <v>0.58033344600631176</v>
      </c>
      <c r="T258" s="29">
        <f t="shared" si="26"/>
        <v>0.99999999999999989</v>
      </c>
      <c r="AE258" s="36">
        <f t="shared" si="28"/>
        <v>9.6590151351874098E-3</v>
      </c>
    </row>
    <row r="259" spans="6:31">
      <c r="F259" s="17">
        <f>Constituents!A261</f>
        <v>44524</v>
      </c>
      <c r="G259" s="28">
        <f>L258*(1+Constituents!H261)</f>
        <v>446.4004740666328</v>
      </c>
      <c r="H259" s="28">
        <f>M258*(1+Constituents!I261)</f>
        <v>245.40364762062759</v>
      </c>
      <c r="I259" s="28">
        <f>N258*(1+Constituents!J261)</f>
        <v>955.3802826468343</v>
      </c>
      <c r="J259" s="28">
        <f t="shared" si="24"/>
        <v>1647.1844043340948</v>
      </c>
      <c r="K259" t="b">
        <f t="shared" si="27"/>
        <v>0</v>
      </c>
      <c r="L259" s="28">
        <f t="shared" si="29"/>
        <v>446.4004740666328</v>
      </c>
      <c r="M259" s="28">
        <f t="shared" si="29"/>
        <v>245.40364762062759</v>
      </c>
      <c r="N259" s="28">
        <f t="shared" si="29"/>
        <v>955.3802826468343</v>
      </c>
      <c r="P259" s="17">
        <f>Constituents!G261</f>
        <v>44524</v>
      </c>
      <c r="Q259" s="36">
        <f t="shared" si="25"/>
        <v>0.27100819610242644</v>
      </c>
      <c r="R259" s="36">
        <f t="shared" si="25"/>
        <v>0.14898371243372513</v>
      </c>
      <c r="S259" s="36">
        <f t="shared" si="25"/>
        <v>0.58000809146384846</v>
      </c>
      <c r="T259" s="29">
        <f t="shared" si="26"/>
        <v>1</v>
      </c>
      <c r="AE259" s="36">
        <f t="shared" si="28"/>
        <v>-2.686085558277429E-3</v>
      </c>
    </row>
    <row r="260" spans="6:31">
      <c r="F260" s="17">
        <f>Constituents!A262</f>
        <v>44525</v>
      </c>
      <c r="G260" s="28">
        <f>L259*(1+Constituents!H262)</f>
        <v>447.78860718111832</v>
      </c>
      <c r="H260" s="28">
        <f>M259*(1+Constituents!I262)</f>
        <v>245.87717321597614</v>
      </c>
      <c r="I260" s="28">
        <f>N259*(1+Constituents!J262)</f>
        <v>967.72016012943129</v>
      </c>
      <c r="J260" s="28">
        <f t="shared" ref="J260:J323" si="30">SUM(G260:I260)</f>
        <v>1661.3859405265257</v>
      </c>
      <c r="K260" t="b">
        <f t="shared" si="27"/>
        <v>0</v>
      </c>
      <c r="L260" s="28">
        <f t="shared" si="29"/>
        <v>447.78860718111832</v>
      </c>
      <c r="M260" s="28">
        <f t="shared" si="29"/>
        <v>245.87717321597614</v>
      </c>
      <c r="N260" s="28">
        <f t="shared" si="29"/>
        <v>967.72016012943129</v>
      </c>
      <c r="P260" s="17">
        <f>Constituents!G262</f>
        <v>44525</v>
      </c>
      <c r="Q260" s="36">
        <f t="shared" ref="Q260:S323" si="31">L260/$J260</f>
        <v>0.26952714372869035</v>
      </c>
      <c r="R260" s="36">
        <f t="shared" si="31"/>
        <v>0.14799521725701667</v>
      </c>
      <c r="S260" s="36">
        <f t="shared" si="31"/>
        <v>0.58247763901429295</v>
      </c>
      <c r="T260" s="29">
        <f t="shared" ref="T260:T323" si="32">SUM(Q260:S260)</f>
        <v>1</v>
      </c>
      <c r="AE260" s="36">
        <f t="shared" si="28"/>
        <v>8.6217038936646784E-3</v>
      </c>
    </row>
    <row r="261" spans="6:31">
      <c r="F261" s="17">
        <f>Constituents!A263</f>
        <v>44526</v>
      </c>
      <c r="G261" s="28">
        <f>L260*(1+Constituents!H263)</f>
        <v>432.75049844085856</v>
      </c>
      <c r="H261" s="28">
        <f>M260*(1+Constituents!I263)</f>
        <v>243.9582143961847</v>
      </c>
      <c r="I261" s="28">
        <f>N260*(1+Constituents!J263)</f>
        <v>934.78147226301212</v>
      </c>
      <c r="J261" s="28">
        <f t="shared" si="30"/>
        <v>1611.4901851000554</v>
      </c>
      <c r="K261" t="b">
        <f t="shared" ref="K261:K324" si="33">MOD(DAY(F261)-1,$D$9)=0</f>
        <v>0</v>
      </c>
      <c r="L261" s="28">
        <f t="shared" si="29"/>
        <v>432.75049844085856</v>
      </c>
      <c r="M261" s="28">
        <f t="shared" si="29"/>
        <v>243.9582143961847</v>
      </c>
      <c r="N261" s="28">
        <f t="shared" si="29"/>
        <v>934.78147226301212</v>
      </c>
      <c r="P261" s="17">
        <f>Constituents!G263</f>
        <v>44526</v>
      </c>
      <c r="Q261" s="36">
        <f t="shared" si="31"/>
        <v>0.26854057346554028</v>
      </c>
      <c r="R261" s="36">
        <f t="shared" si="31"/>
        <v>0.15138672059677338</v>
      </c>
      <c r="S261" s="36">
        <f t="shared" si="31"/>
        <v>0.58007270593768634</v>
      </c>
      <c r="T261" s="29">
        <f t="shared" si="32"/>
        <v>1</v>
      </c>
      <c r="AE261" s="36">
        <f t="shared" ref="AE261:AE324" si="34">J261/J260 -1</f>
        <v>-3.0032609647976938E-2</v>
      </c>
    </row>
    <row r="262" spans="6:31">
      <c r="F262" s="17">
        <f>Constituents!A264</f>
        <v>44529</v>
      </c>
      <c r="G262" s="28">
        <f>L261*(1+Constituents!H264)</f>
        <v>430.55262100958981</v>
      </c>
      <c r="H262" s="28">
        <f>M261*(1+Constituents!I264)</f>
        <v>243.07821292587002</v>
      </c>
      <c r="I262" s="28">
        <f>N261*(1+Constituents!J264)</f>
        <v>924.90344119871463</v>
      </c>
      <c r="J262" s="28">
        <f t="shared" si="30"/>
        <v>1598.5342751341745</v>
      </c>
      <c r="K262" t="b">
        <f t="shared" si="33"/>
        <v>0</v>
      </c>
      <c r="L262" s="28">
        <f t="shared" si="29"/>
        <v>430.55262100958981</v>
      </c>
      <c r="M262" s="28">
        <f t="shared" si="29"/>
        <v>243.07821292587002</v>
      </c>
      <c r="N262" s="28">
        <f t="shared" si="29"/>
        <v>924.90344119871463</v>
      </c>
      <c r="P262" s="17">
        <f>Constituents!G264</f>
        <v>44529</v>
      </c>
      <c r="Q262" s="36">
        <f t="shared" si="31"/>
        <v>0.2693421265386699</v>
      </c>
      <c r="R262" s="36">
        <f t="shared" si="31"/>
        <v>0.1520631848231512</v>
      </c>
      <c r="S262" s="36">
        <f t="shared" si="31"/>
        <v>0.57859468863817887</v>
      </c>
      <c r="T262" s="29">
        <f t="shared" si="32"/>
        <v>1</v>
      </c>
      <c r="AE262" s="36">
        <f t="shared" si="34"/>
        <v>-8.0397076480341889E-3</v>
      </c>
    </row>
    <row r="263" spans="6:31">
      <c r="F263" s="17">
        <f>Constituents!A265</f>
        <v>44530</v>
      </c>
      <c r="G263" s="28">
        <f>L262*(1+Constituents!H265)</f>
        <v>431.99859300384554</v>
      </c>
      <c r="H263" s="28">
        <f>M262*(1+Constituents!I265)</f>
        <v>243.65429743931125</v>
      </c>
      <c r="I263" s="28">
        <f>N262*(1+Constituents!J265)</f>
        <v>922.25261486863678</v>
      </c>
      <c r="J263" s="28">
        <f t="shared" si="30"/>
        <v>1597.9055053117936</v>
      </c>
      <c r="K263" t="b">
        <f t="shared" si="33"/>
        <v>0</v>
      </c>
      <c r="L263" s="28">
        <f t="shared" si="29"/>
        <v>431.99859300384554</v>
      </c>
      <c r="M263" s="28">
        <f t="shared" si="29"/>
        <v>243.65429743931125</v>
      </c>
      <c r="N263" s="28">
        <f t="shared" si="29"/>
        <v>922.25261486863678</v>
      </c>
      <c r="P263" s="17">
        <f>Constituents!G265</f>
        <v>44530</v>
      </c>
      <c r="Q263" s="36">
        <f t="shared" si="31"/>
        <v>0.27035302874155326</v>
      </c>
      <c r="R263" s="36">
        <f t="shared" si="31"/>
        <v>0.15248354588512908</v>
      </c>
      <c r="S263" s="36">
        <f t="shared" si="31"/>
        <v>0.57716342537331766</v>
      </c>
      <c r="T263" s="29">
        <f t="shared" si="32"/>
        <v>1</v>
      </c>
      <c r="AE263" s="36">
        <f t="shared" si="34"/>
        <v>-3.9334147047187518E-4</v>
      </c>
    </row>
    <row r="264" spans="6:31">
      <c r="F264" s="17">
        <f>Constituents!A266</f>
        <v>44531</v>
      </c>
      <c r="G264" s="28">
        <f>L263*(1+Constituents!H266)</f>
        <v>436.10515346753186</v>
      </c>
      <c r="H264" s="28">
        <f>M263*(1+Constituents!I266)</f>
        <v>244.00542074137607</v>
      </c>
      <c r="I264" s="28">
        <f>N263*(1+Constituents!J266)</f>
        <v>946.95790765974687</v>
      </c>
      <c r="J264" s="28">
        <f t="shared" si="30"/>
        <v>1627.0684818686548</v>
      </c>
      <c r="K264" t="b">
        <f t="shared" si="33"/>
        <v>1</v>
      </c>
      <c r="L264" s="28">
        <f t="shared" si="29"/>
        <v>457.19036443730613</v>
      </c>
      <c r="M264" s="28">
        <f t="shared" si="29"/>
        <v>244.06027228029819</v>
      </c>
      <c r="N264" s="28">
        <f t="shared" si="29"/>
        <v>925.81621808256875</v>
      </c>
      <c r="P264" s="17">
        <f>Constituents!G266</f>
        <v>44531</v>
      </c>
      <c r="Q264" s="36">
        <f t="shared" si="31"/>
        <v>0.28099024075018181</v>
      </c>
      <c r="R264" s="36">
        <f t="shared" si="31"/>
        <v>0.15</v>
      </c>
      <c r="S264" s="36">
        <f t="shared" si="31"/>
        <v>0.56900875924981831</v>
      </c>
      <c r="T264" s="29">
        <f t="shared" si="32"/>
        <v>0.99999900000000008</v>
      </c>
      <c r="AE264" s="36">
        <f t="shared" si="34"/>
        <v>1.8250751662045595E-2</v>
      </c>
    </row>
    <row r="265" spans="6:31">
      <c r="F265" s="17">
        <f>Constituents!A267</f>
        <v>44532</v>
      </c>
      <c r="G265" s="28">
        <f>L264*(1+Constituents!H267)</f>
        <v>461.67737862409138</v>
      </c>
      <c r="H265" s="28">
        <f>M264*(1+Constituents!I267)</f>
        <v>244.8934635393519</v>
      </c>
      <c r="I265" s="28">
        <f>N264*(1+Constituents!J267)</f>
        <v>941.30116758324607</v>
      </c>
      <c r="J265" s="28">
        <f t="shared" si="30"/>
        <v>1647.8720097466894</v>
      </c>
      <c r="K265" t="b">
        <f t="shared" si="33"/>
        <v>0</v>
      </c>
      <c r="L265" s="28">
        <f t="shared" si="29"/>
        <v>461.67737862409138</v>
      </c>
      <c r="M265" s="28">
        <f t="shared" si="29"/>
        <v>244.8934635393519</v>
      </c>
      <c r="N265" s="28">
        <f t="shared" si="29"/>
        <v>941.30116758324607</v>
      </c>
      <c r="P265" s="17">
        <f>Constituents!G267</f>
        <v>44532</v>
      </c>
      <c r="Q265" s="36">
        <f t="shared" si="31"/>
        <v>0.28016579922069335</v>
      </c>
      <c r="R265" s="36">
        <f t="shared" si="31"/>
        <v>0.14861194442946871</v>
      </c>
      <c r="S265" s="36">
        <f t="shared" si="31"/>
        <v>0.57122225634983792</v>
      </c>
      <c r="T265" s="29">
        <f t="shared" si="32"/>
        <v>1</v>
      </c>
      <c r="AE265" s="36">
        <f t="shared" si="34"/>
        <v>1.2785895682855486E-2</v>
      </c>
    </row>
    <row r="266" spans="6:31">
      <c r="F266" s="17">
        <f>Constituents!A268</f>
        <v>44533</v>
      </c>
      <c r="G266" s="28">
        <f>L265*(1+Constituents!H268)</f>
        <v>460.34340143342553</v>
      </c>
      <c r="H266" s="28">
        <f>M265*(1+Constituents!I268)</f>
        <v>244.5600198960596</v>
      </c>
      <c r="I266" s="28">
        <f>N265*(1+Constituents!J268)</f>
        <v>936.84693509224178</v>
      </c>
      <c r="J266" s="28">
        <f t="shared" si="30"/>
        <v>1641.7503564217268</v>
      </c>
      <c r="K266" t="b">
        <f t="shared" si="33"/>
        <v>0</v>
      </c>
      <c r="L266" s="28">
        <f t="shared" si="29"/>
        <v>460.34340143342553</v>
      </c>
      <c r="M266" s="28">
        <f t="shared" si="29"/>
        <v>244.5600198960596</v>
      </c>
      <c r="N266" s="28">
        <f t="shared" si="29"/>
        <v>936.84693509224178</v>
      </c>
      <c r="P266" s="17">
        <f>Constituents!G268</f>
        <v>44533</v>
      </c>
      <c r="Q266" s="36">
        <f t="shared" si="31"/>
        <v>0.28039792994884188</v>
      </c>
      <c r="R266" s="36">
        <f t="shared" si="31"/>
        <v>0.14896297658134203</v>
      </c>
      <c r="S266" s="36">
        <f t="shared" si="31"/>
        <v>0.57063909346981623</v>
      </c>
      <c r="T266" s="29">
        <f t="shared" si="32"/>
        <v>1</v>
      </c>
      <c r="AE266" s="36">
        <f t="shared" si="34"/>
        <v>-3.7148839768833541E-3</v>
      </c>
    </row>
    <row r="267" spans="6:31">
      <c r="F267" s="17">
        <f>Constituents!A269</f>
        <v>44536</v>
      </c>
      <c r="G267" s="28">
        <f>L266*(1+Constituents!H269)</f>
        <v>452.03636165518799</v>
      </c>
      <c r="H267" s="28">
        <f>M266*(1+Constituents!I269)</f>
        <v>243.61902354932488</v>
      </c>
      <c r="I267" s="28">
        <f>N266*(1+Constituents!J269)</f>
        <v>919.19479175625543</v>
      </c>
      <c r="J267" s="28">
        <f t="shared" si="30"/>
        <v>1614.8501769607683</v>
      </c>
      <c r="K267" t="b">
        <f t="shared" si="33"/>
        <v>0</v>
      </c>
      <c r="L267" s="28">
        <f t="shared" si="29"/>
        <v>452.03636165518799</v>
      </c>
      <c r="M267" s="28">
        <f t="shared" si="29"/>
        <v>243.61902354932488</v>
      </c>
      <c r="N267" s="28">
        <f t="shared" si="29"/>
        <v>919.19479175625543</v>
      </c>
      <c r="P267" s="17">
        <f>Constituents!G269</f>
        <v>44536</v>
      </c>
      <c r="Q267" s="36">
        <f t="shared" si="31"/>
        <v>0.27992464446822174</v>
      </c>
      <c r="R267" s="36">
        <f t="shared" si="31"/>
        <v>0.15086168799128383</v>
      </c>
      <c r="S267" s="36">
        <f t="shared" si="31"/>
        <v>0.56921366754049452</v>
      </c>
      <c r="T267" s="29">
        <f t="shared" si="32"/>
        <v>1</v>
      </c>
      <c r="AE267" s="36">
        <f t="shared" si="34"/>
        <v>-1.6385060832018739E-2</v>
      </c>
    </row>
    <row r="268" spans="6:31">
      <c r="F268" s="17">
        <f>Constituents!A270</f>
        <v>44537</v>
      </c>
      <c r="G268" s="28">
        <f>L267*(1+Constituents!H270)</f>
        <v>459.37323620385041</v>
      </c>
      <c r="H268" s="28">
        <f>M267*(1+Constituents!I270)</f>
        <v>244.54602194862812</v>
      </c>
      <c r="I268" s="28">
        <f>N267*(1+Constituents!J270)</f>
        <v>941.19630336540843</v>
      </c>
      <c r="J268" s="28">
        <f t="shared" si="30"/>
        <v>1645.1155615178868</v>
      </c>
      <c r="K268" t="b">
        <f t="shared" si="33"/>
        <v>0</v>
      </c>
      <c r="L268" s="28">
        <f t="shared" si="29"/>
        <v>459.37323620385041</v>
      </c>
      <c r="M268" s="28">
        <f t="shared" si="29"/>
        <v>244.54602194862812</v>
      </c>
      <c r="N268" s="28">
        <f t="shared" si="29"/>
        <v>941.19630336540843</v>
      </c>
      <c r="P268" s="17">
        <f>Constituents!G270</f>
        <v>44537</v>
      </c>
      <c r="Q268" s="36">
        <f t="shared" si="31"/>
        <v>0.27923463065415527</v>
      </c>
      <c r="R268" s="36">
        <f t="shared" si="31"/>
        <v>0.14864975304409292</v>
      </c>
      <c r="S268" s="36">
        <f t="shared" si="31"/>
        <v>0.57211561630175189</v>
      </c>
      <c r="T268" s="29">
        <f t="shared" si="32"/>
        <v>1</v>
      </c>
      <c r="AE268" s="36">
        <f t="shared" si="34"/>
        <v>1.8741914877874022E-2</v>
      </c>
    </row>
    <row r="269" spans="6:31">
      <c r="F269" s="17">
        <f>Constituents!A271</f>
        <v>44538</v>
      </c>
      <c r="G269" s="28">
        <f>L268*(1+Constituents!H271)</f>
        <v>468.52917055796621</v>
      </c>
      <c r="H269" s="28">
        <f>M268*(1+Constituents!I271)</f>
        <v>245.79142142084962</v>
      </c>
      <c r="I269" s="28">
        <f>N268*(1+Constituents!J271)</f>
        <v>960.49631298169902</v>
      </c>
      <c r="J269" s="28">
        <f t="shared" si="30"/>
        <v>1674.8169049605149</v>
      </c>
      <c r="K269" t="b">
        <f t="shared" si="33"/>
        <v>0</v>
      </c>
      <c r="L269" s="28">
        <f t="shared" si="29"/>
        <v>468.52917055796621</v>
      </c>
      <c r="M269" s="28">
        <f t="shared" si="29"/>
        <v>245.79142142084962</v>
      </c>
      <c r="N269" s="28">
        <f t="shared" si="29"/>
        <v>960.49631298169902</v>
      </c>
      <c r="P269" s="17">
        <f>Constituents!G271</f>
        <v>44538</v>
      </c>
      <c r="Q269" s="36">
        <f t="shared" si="31"/>
        <v>0.27974948734411786</v>
      </c>
      <c r="R269" s="36">
        <f t="shared" si="31"/>
        <v>0.14675718921444988</v>
      </c>
      <c r="S269" s="36">
        <f t="shared" si="31"/>
        <v>0.57349332344143222</v>
      </c>
      <c r="T269" s="29">
        <f t="shared" si="32"/>
        <v>1</v>
      </c>
      <c r="AE269" s="36">
        <f t="shared" si="34"/>
        <v>1.8054259613971224E-2</v>
      </c>
    </row>
    <row r="270" spans="6:31">
      <c r="F270" s="17">
        <f>Constituents!A272</f>
        <v>44539</v>
      </c>
      <c r="G270" s="28">
        <f>L269*(1+Constituents!H272)</f>
        <v>469.74187709493526</v>
      </c>
      <c r="H270" s="28">
        <f>M269*(1+Constituents!I272)</f>
        <v>246.21115091920439</v>
      </c>
      <c r="I270" s="28">
        <f>N269*(1+Constituents!J272)</f>
        <v>973.38961824153398</v>
      </c>
      <c r="J270" s="28">
        <f t="shared" si="30"/>
        <v>1689.3426462556736</v>
      </c>
      <c r="K270" t="b">
        <f t="shared" si="33"/>
        <v>0</v>
      </c>
      <c r="L270" s="28">
        <f t="shared" si="29"/>
        <v>469.74187709493526</v>
      </c>
      <c r="M270" s="28">
        <f t="shared" si="29"/>
        <v>246.21115091920439</v>
      </c>
      <c r="N270" s="28">
        <f t="shared" si="29"/>
        <v>973.38961824153398</v>
      </c>
      <c r="P270" s="17">
        <f>Constituents!G272</f>
        <v>44539</v>
      </c>
      <c r="Q270" s="36">
        <f t="shared" si="31"/>
        <v>0.27806193026387505</v>
      </c>
      <c r="R270" s="36">
        <f t="shared" si="31"/>
        <v>0.14574376102143435</v>
      </c>
      <c r="S270" s="36">
        <f t="shared" si="31"/>
        <v>0.57619430871469057</v>
      </c>
      <c r="T270" s="29">
        <f t="shared" si="32"/>
        <v>1</v>
      </c>
      <c r="AE270" s="36">
        <f t="shared" si="34"/>
        <v>8.6730324085790844E-3</v>
      </c>
    </row>
    <row r="271" spans="6:31">
      <c r="F271" s="17">
        <f>Constituents!A273</f>
        <v>44540</v>
      </c>
      <c r="G271" s="28">
        <f>L270*(1+Constituents!H273)</f>
        <v>471.25776026614648</v>
      </c>
      <c r="H271" s="28">
        <f>M270*(1+Constituents!I273)</f>
        <v>246.2546072336184</v>
      </c>
      <c r="I271" s="28">
        <f>N270*(1+Constituents!J273)</f>
        <v>1012.6238163153233</v>
      </c>
      <c r="J271" s="28">
        <f t="shared" si="30"/>
        <v>1730.1361838150883</v>
      </c>
      <c r="K271" t="b">
        <f t="shared" si="33"/>
        <v>0</v>
      </c>
      <c r="L271" s="28">
        <f t="shared" si="29"/>
        <v>471.25776026614648</v>
      </c>
      <c r="M271" s="28">
        <f t="shared" si="29"/>
        <v>246.2546072336184</v>
      </c>
      <c r="N271" s="28">
        <f t="shared" si="29"/>
        <v>1012.6238163153233</v>
      </c>
      <c r="P271" s="17">
        <f>Constituents!G273</f>
        <v>44540</v>
      </c>
      <c r="Q271" s="36">
        <f t="shared" si="31"/>
        <v>0.27238188801241386</v>
      </c>
      <c r="R271" s="36">
        <f t="shared" si="31"/>
        <v>0.14233249933575018</v>
      </c>
      <c r="S271" s="36">
        <f t="shared" si="31"/>
        <v>0.58528561265183587</v>
      </c>
      <c r="T271" s="29">
        <f t="shared" si="32"/>
        <v>0.99999999999999989</v>
      </c>
      <c r="AE271" s="36">
        <f t="shared" si="34"/>
        <v>2.4147580509987776E-2</v>
      </c>
    </row>
    <row r="272" spans="6:31">
      <c r="F272" s="17">
        <f>Constituents!A274</f>
        <v>44543</v>
      </c>
      <c r="G272" s="28">
        <f>L271*(1+Constituents!H274)</f>
        <v>469.86314774863212</v>
      </c>
      <c r="H272" s="28">
        <f>M271*(1+Constituents!I274)</f>
        <v>245.97611075710918</v>
      </c>
      <c r="I272" s="28">
        <f>N271*(1+Constituents!J274)</f>
        <v>1008.6889113793241</v>
      </c>
      <c r="J272" s="28">
        <f t="shared" si="30"/>
        <v>1724.5281698850654</v>
      </c>
      <c r="K272" t="b">
        <f t="shared" si="33"/>
        <v>0</v>
      </c>
      <c r="L272" s="28">
        <f t="shared" si="29"/>
        <v>469.86314774863212</v>
      </c>
      <c r="M272" s="28">
        <f t="shared" si="29"/>
        <v>245.97611075710918</v>
      </c>
      <c r="N272" s="28">
        <f t="shared" si="29"/>
        <v>1008.6889113793241</v>
      </c>
      <c r="P272" s="17">
        <f>Constituents!G274</f>
        <v>44543</v>
      </c>
      <c r="Q272" s="36">
        <f t="shared" si="31"/>
        <v>0.27245895773331846</v>
      </c>
      <c r="R272" s="36">
        <f t="shared" si="31"/>
        <v>0.14263386070028811</v>
      </c>
      <c r="S272" s="36">
        <f t="shared" si="31"/>
        <v>0.58490718156639343</v>
      </c>
      <c r="T272" s="29">
        <f t="shared" si="32"/>
        <v>1</v>
      </c>
      <c r="AE272" s="36">
        <f t="shared" si="34"/>
        <v>-3.2413713917345266E-3</v>
      </c>
    </row>
    <row r="273" spans="6:31">
      <c r="F273" s="17">
        <f>Constituents!A275</f>
        <v>44544</v>
      </c>
      <c r="G273" s="28">
        <f>L272*(1+Constituents!H275)</f>
        <v>469.62060644123835</v>
      </c>
      <c r="H273" s="28">
        <f>M272*(1+Constituents!I275)</f>
        <v>245.53590664907856</v>
      </c>
      <c r="I273" s="28">
        <f>N272*(1+Constituents!J275)</f>
        <v>999.70054985039178</v>
      </c>
      <c r="J273" s="28">
        <f t="shared" si="30"/>
        <v>1714.8570629407086</v>
      </c>
      <c r="K273" t="b">
        <f t="shared" si="33"/>
        <v>0</v>
      </c>
      <c r="L273" s="28">
        <f t="shared" si="29"/>
        <v>469.62060644123835</v>
      </c>
      <c r="M273" s="28">
        <f t="shared" si="29"/>
        <v>245.53590664907856</v>
      </c>
      <c r="N273" s="28">
        <f t="shared" si="29"/>
        <v>999.70054985039178</v>
      </c>
      <c r="P273" s="17">
        <f>Constituents!G275</f>
        <v>44544</v>
      </c>
      <c r="Q273" s="36">
        <f t="shared" si="31"/>
        <v>0.27385408182995341</v>
      </c>
      <c r="R273" s="36">
        <f t="shared" si="31"/>
        <v>0.14318155836733315</v>
      </c>
      <c r="S273" s="36">
        <f t="shared" si="31"/>
        <v>0.58296435980271355</v>
      </c>
      <c r="T273" s="29">
        <f t="shared" si="32"/>
        <v>1</v>
      </c>
      <c r="AE273" s="36">
        <f t="shared" si="34"/>
        <v>-5.6079727274047642E-3</v>
      </c>
    </row>
    <row r="274" spans="6:31">
      <c r="F274" s="17">
        <f>Constituents!A276</f>
        <v>44545</v>
      </c>
      <c r="G274" s="28">
        <f>L273*(1+Constituents!H276)</f>
        <v>467.68027598208795</v>
      </c>
      <c r="H274" s="28">
        <f>M273*(1+Constituents!I276)</f>
        <v>245.14793368818013</v>
      </c>
      <c r="I274" s="28">
        <f>N273*(1+Constituents!J276)</f>
        <v>984.17065854206999</v>
      </c>
      <c r="J274" s="28">
        <f t="shared" si="30"/>
        <v>1696.998868212338</v>
      </c>
      <c r="K274" t="b">
        <f t="shared" si="33"/>
        <v>0</v>
      </c>
      <c r="L274" s="28">
        <f t="shared" si="29"/>
        <v>467.68027598208795</v>
      </c>
      <c r="M274" s="28">
        <f t="shared" si="29"/>
        <v>245.14793368818013</v>
      </c>
      <c r="N274" s="28">
        <f t="shared" si="29"/>
        <v>984.17065854206999</v>
      </c>
      <c r="P274" s="17">
        <f>Constituents!G276</f>
        <v>44545</v>
      </c>
      <c r="Q274" s="36">
        <f t="shared" si="31"/>
        <v>0.27559256799903131</v>
      </c>
      <c r="R274" s="36">
        <f t="shared" si="31"/>
        <v>0.14445969191860761</v>
      </c>
      <c r="S274" s="36">
        <f t="shared" si="31"/>
        <v>0.57994774008236105</v>
      </c>
      <c r="T274" s="29">
        <f t="shared" si="32"/>
        <v>1</v>
      </c>
      <c r="AE274" s="36">
        <f t="shared" si="34"/>
        <v>-1.0413809473861724E-2</v>
      </c>
    </row>
    <row r="275" spans="6:31">
      <c r="F275" s="17">
        <f>Constituents!A277</f>
        <v>44546</v>
      </c>
      <c r="G275" s="28">
        <f>L274*(1+Constituents!H277)</f>
        <v>465.67931019608915</v>
      </c>
      <c r="H275" s="28">
        <f>M274*(1+Constituents!I277)</f>
        <v>245.11199865895315</v>
      </c>
      <c r="I275" s="28">
        <f>N274*(1+Constituents!J277)</f>
        <v>971.46211404699636</v>
      </c>
      <c r="J275" s="28">
        <f t="shared" si="30"/>
        <v>1682.2534229020387</v>
      </c>
      <c r="K275" t="b">
        <f t="shared" si="33"/>
        <v>0</v>
      </c>
      <c r="L275" s="28">
        <f t="shared" si="29"/>
        <v>465.67931019608915</v>
      </c>
      <c r="M275" s="28">
        <f t="shared" si="29"/>
        <v>245.11199865895315</v>
      </c>
      <c r="N275" s="28">
        <f t="shared" si="29"/>
        <v>971.46211404699636</v>
      </c>
      <c r="P275" s="17">
        <f>Constituents!G277</f>
        <v>44546</v>
      </c>
      <c r="Q275" s="36">
        <f t="shared" si="31"/>
        <v>0.27681876217719348</v>
      </c>
      <c r="R275" s="36">
        <f t="shared" si="31"/>
        <v>0.14570456229841572</v>
      </c>
      <c r="S275" s="36">
        <f t="shared" si="31"/>
        <v>0.57747667552439075</v>
      </c>
      <c r="T275" s="29">
        <f t="shared" si="32"/>
        <v>1</v>
      </c>
      <c r="AE275" s="36">
        <f t="shared" si="34"/>
        <v>-8.6891309042725906E-3</v>
      </c>
    </row>
    <row r="276" spans="6:31">
      <c r="F276" s="17">
        <f>Constituents!A278</f>
        <v>44547</v>
      </c>
      <c r="G276" s="28">
        <f>L275*(1+Constituents!H278)</f>
        <v>458.70624760851751</v>
      </c>
      <c r="H276" s="28">
        <f>M275*(1+Constituents!I278)</f>
        <v>243.83463372468671</v>
      </c>
      <c r="I276" s="28">
        <f>N275*(1+Constituents!J278)</f>
        <v>947.52810470912289</v>
      </c>
      <c r="J276" s="28">
        <f t="shared" si="30"/>
        <v>1650.0689860423272</v>
      </c>
      <c r="K276" t="b">
        <f t="shared" si="33"/>
        <v>0</v>
      </c>
      <c r="L276" s="28">
        <f t="shared" si="29"/>
        <v>458.70624760851751</v>
      </c>
      <c r="M276" s="28">
        <f t="shared" si="29"/>
        <v>243.83463372468671</v>
      </c>
      <c r="N276" s="28">
        <f t="shared" si="29"/>
        <v>947.52810470912289</v>
      </c>
      <c r="P276" s="17">
        <f>Constituents!G278</f>
        <v>44547</v>
      </c>
      <c r="Q276" s="36">
        <f t="shared" si="31"/>
        <v>0.27799216365415091</v>
      </c>
      <c r="R276" s="36">
        <f t="shared" si="31"/>
        <v>0.14777238757121389</v>
      </c>
      <c r="S276" s="36">
        <f t="shared" si="31"/>
        <v>0.57423544877463517</v>
      </c>
      <c r="T276" s="29">
        <f t="shared" si="32"/>
        <v>1</v>
      </c>
      <c r="AE276" s="36">
        <f t="shared" si="34"/>
        <v>-1.9131741045407047E-2</v>
      </c>
    </row>
    <row r="277" spans="6:31">
      <c r="F277" s="17">
        <f>Constituents!A279</f>
        <v>44550</v>
      </c>
      <c r="G277" s="28">
        <f>L276*(1+Constituents!H279)</f>
        <v>446.27600560458535</v>
      </c>
      <c r="H277" s="28">
        <f>M276*(1+Constituents!I279)</f>
        <v>241.95347672957141</v>
      </c>
      <c r="I277" s="28">
        <f>N276*(1+Constituents!J279)</f>
        <v>908.50862860519146</v>
      </c>
      <c r="J277" s="28">
        <f t="shared" si="30"/>
        <v>1596.7381109393482</v>
      </c>
      <c r="K277" t="b">
        <f t="shared" si="33"/>
        <v>0</v>
      </c>
      <c r="L277" s="28">
        <f t="shared" ref="L277:N340" si="35">IF($K277=FALSE,G277,A$3*$J277)</f>
        <v>446.27600560458535</v>
      </c>
      <c r="M277" s="28">
        <f t="shared" si="35"/>
        <v>241.95347672957141</v>
      </c>
      <c r="N277" s="28">
        <f t="shared" si="35"/>
        <v>908.50862860519146</v>
      </c>
      <c r="P277" s="17">
        <f>Constituents!G279</f>
        <v>44550</v>
      </c>
      <c r="Q277" s="36">
        <f t="shared" si="31"/>
        <v>0.27949229904836725</v>
      </c>
      <c r="R277" s="36">
        <f t="shared" si="31"/>
        <v>0.15152984391863242</v>
      </c>
      <c r="S277" s="36">
        <f t="shared" si="31"/>
        <v>0.5689778570330003</v>
      </c>
      <c r="T277" s="29">
        <f t="shared" si="32"/>
        <v>1</v>
      </c>
      <c r="AE277" s="36">
        <f t="shared" si="34"/>
        <v>-3.232039118006369E-2</v>
      </c>
    </row>
    <row r="278" spans="6:31">
      <c r="F278" s="17">
        <f>Constituents!A280</f>
        <v>44551</v>
      </c>
      <c r="G278" s="28">
        <f>L277*(1+Constituents!H280)</f>
        <v>451.97572632833965</v>
      </c>
      <c r="H278" s="28">
        <f>M277*(1+Constituents!I280)</f>
        <v>242.39117374253973</v>
      </c>
      <c r="I278" s="28">
        <f>N277*(1+Constituents!J280)</f>
        <v>926.55526114161421</v>
      </c>
      <c r="J278" s="28">
        <f t="shared" si="30"/>
        <v>1620.9221612124936</v>
      </c>
      <c r="K278" t="b">
        <f t="shared" si="33"/>
        <v>0</v>
      </c>
      <c r="L278" s="28">
        <f t="shared" si="35"/>
        <v>451.97572632833965</v>
      </c>
      <c r="M278" s="28">
        <f t="shared" si="35"/>
        <v>242.39117374253973</v>
      </c>
      <c r="N278" s="28">
        <f t="shared" si="35"/>
        <v>926.55526114161421</v>
      </c>
      <c r="P278" s="17">
        <f>Constituents!G280</f>
        <v>44551</v>
      </c>
      <c r="Q278" s="36">
        <f t="shared" si="31"/>
        <v>0.27883863713125473</v>
      </c>
      <c r="R278" s="36">
        <f t="shared" si="31"/>
        <v>0.14953905840933446</v>
      </c>
      <c r="S278" s="36">
        <f t="shared" si="31"/>
        <v>0.57162230445941087</v>
      </c>
      <c r="T278" s="29">
        <f t="shared" si="32"/>
        <v>1</v>
      </c>
      <c r="AE278" s="36">
        <f t="shared" si="34"/>
        <v>1.5145909092705301E-2</v>
      </c>
    </row>
    <row r="279" spans="6:31">
      <c r="F279" s="17">
        <f>Constituents!A281</f>
        <v>44552</v>
      </c>
      <c r="G279" s="28">
        <f>L278*(1+Constituents!H281)</f>
        <v>458.76688293536591</v>
      </c>
      <c r="H279" s="28">
        <f>M278*(1+Constituents!I281)</f>
        <v>243.16523934303976</v>
      </c>
      <c r="I279" s="28">
        <f>N278*(1+Constituents!J281)</f>
        <v>946.7091651031534</v>
      </c>
      <c r="J279" s="28">
        <f t="shared" si="30"/>
        <v>1648.6412873815591</v>
      </c>
      <c r="K279" t="b">
        <f t="shared" si="33"/>
        <v>0</v>
      </c>
      <c r="L279" s="28">
        <f t="shared" si="35"/>
        <v>458.76688293536591</v>
      </c>
      <c r="M279" s="28">
        <f t="shared" si="35"/>
        <v>243.16523934303976</v>
      </c>
      <c r="N279" s="28">
        <f t="shared" si="35"/>
        <v>946.7091651031534</v>
      </c>
      <c r="P279" s="17">
        <f>Constituents!G281</f>
        <v>44552</v>
      </c>
      <c r="Q279" s="36">
        <f t="shared" si="31"/>
        <v>0.27826967967301036</v>
      </c>
      <c r="R279" s="36">
        <f t="shared" si="31"/>
        <v>0.14749432833217768</v>
      </c>
      <c r="S279" s="36">
        <f t="shared" si="31"/>
        <v>0.5742359919948119</v>
      </c>
      <c r="T279" s="29">
        <f t="shared" si="32"/>
        <v>1</v>
      </c>
      <c r="AE279" s="36">
        <f t="shared" si="34"/>
        <v>1.7100837308764216E-2</v>
      </c>
    </row>
    <row r="280" spans="6:31">
      <c r="F280" s="17">
        <f>Constituents!A282</f>
        <v>44553</v>
      </c>
      <c r="G280" s="28">
        <f>L279*(1+Constituents!H282)</f>
        <v>461.73801395094</v>
      </c>
      <c r="H280" s="28">
        <f>M279*(1+Constituents!I282)</f>
        <v>243.32527557785298</v>
      </c>
      <c r="I280" s="28">
        <f>N279*(1+Constituents!J282)</f>
        <v>953.25568841672566</v>
      </c>
      <c r="J280" s="28">
        <f t="shared" si="30"/>
        <v>1658.3189779455188</v>
      </c>
      <c r="K280" t="b">
        <f t="shared" si="33"/>
        <v>0</v>
      </c>
      <c r="L280" s="28">
        <f t="shared" si="35"/>
        <v>461.73801395094</v>
      </c>
      <c r="M280" s="28">
        <f t="shared" si="35"/>
        <v>243.32527557785298</v>
      </c>
      <c r="N280" s="28">
        <f t="shared" si="35"/>
        <v>953.25568841672566</v>
      </c>
      <c r="P280" s="17">
        <f>Constituents!G282</f>
        <v>44553</v>
      </c>
      <c r="Q280" s="36">
        <f t="shared" si="31"/>
        <v>0.27843739358454694</v>
      </c>
      <c r="R280" s="36">
        <f t="shared" si="31"/>
        <v>0.14673007956485379</v>
      </c>
      <c r="S280" s="36">
        <f t="shared" si="31"/>
        <v>0.57483252685059916</v>
      </c>
      <c r="T280" s="29">
        <f t="shared" si="32"/>
        <v>0.99999999999999989</v>
      </c>
      <c r="AE280" s="36">
        <f t="shared" si="34"/>
        <v>5.8701008145503053E-3</v>
      </c>
    </row>
    <row r="281" spans="6:31">
      <c r="F281" s="17">
        <f>Constituents!A283</f>
        <v>44554</v>
      </c>
      <c r="G281" s="28">
        <f>L280*(1+Constituents!H283)</f>
        <v>459.00942424275979</v>
      </c>
      <c r="H281" s="28">
        <f>M280*(1+Constituents!I283)</f>
        <v>242.96091109545839</v>
      </c>
      <c r="I281" s="28">
        <f>N280*(1+Constituents!J283)</f>
        <v>946.32965650526501</v>
      </c>
      <c r="J281" s="28">
        <f t="shared" si="30"/>
        <v>1648.2999918434832</v>
      </c>
      <c r="K281" t="b">
        <f t="shared" si="33"/>
        <v>0</v>
      </c>
      <c r="L281" s="28">
        <f t="shared" si="35"/>
        <v>459.00942424275979</v>
      </c>
      <c r="M281" s="28">
        <f t="shared" si="35"/>
        <v>242.96091109545839</v>
      </c>
      <c r="N281" s="28">
        <f t="shared" si="35"/>
        <v>946.32965650526501</v>
      </c>
      <c r="P281" s="17">
        <f>Constituents!G283</f>
        <v>44554</v>
      </c>
      <c r="Q281" s="36">
        <f t="shared" si="31"/>
        <v>0.27847444428449997</v>
      </c>
      <c r="R281" s="36">
        <f t="shared" si="31"/>
        <v>0.14740090535566119</v>
      </c>
      <c r="S281" s="36">
        <f t="shared" si="31"/>
        <v>0.57412465035983884</v>
      </c>
      <c r="T281" s="29">
        <f t="shared" si="32"/>
        <v>1</v>
      </c>
      <c r="AE281" s="36">
        <f t="shared" si="34"/>
        <v>-6.0416519591713902E-3</v>
      </c>
    </row>
    <row r="282" spans="6:31">
      <c r="F282" s="17">
        <f>Constituents!A284</f>
        <v>44557</v>
      </c>
      <c r="G282" s="28">
        <f>L281*(1+Constituents!H284)</f>
        <v>460.70721339451637</v>
      </c>
      <c r="H282" s="28">
        <f>M281*(1+Constituents!I284)</f>
        <v>243.03340792767796</v>
      </c>
      <c r="I282" s="28">
        <f>N281*(1+Constituents!J284)</f>
        <v>951.05353984213718</v>
      </c>
      <c r="J282" s="28">
        <f t="shared" si="30"/>
        <v>1654.7941611643314</v>
      </c>
      <c r="K282" t="b">
        <f t="shared" si="33"/>
        <v>0</v>
      </c>
      <c r="L282" s="28">
        <f t="shared" si="35"/>
        <v>460.70721339451637</v>
      </c>
      <c r="M282" s="28">
        <f t="shared" si="35"/>
        <v>243.03340792767796</v>
      </c>
      <c r="N282" s="28">
        <f t="shared" si="35"/>
        <v>951.05353984213718</v>
      </c>
      <c r="P282" s="17">
        <f>Constituents!G284</f>
        <v>44557</v>
      </c>
      <c r="Q282" s="36">
        <f t="shared" si="31"/>
        <v>0.27840756524688104</v>
      </c>
      <c r="R282" s="36">
        <f t="shared" si="31"/>
        <v>0.14686624695163111</v>
      </c>
      <c r="S282" s="36">
        <f t="shared" si="31"/>
        <v>0.57472618780148788</v>
      </c>
      <c r="T282" s="29">
        <f t="shared" si="32"/>
        <v>1</v>
      </c>
      <c r="AE282" s="36">
        <f t="shared" si="34"/>
        <v>3.9399195249554264E-3</v>
      </c>
    </row>
    <row r="283" spans="6:31">
      <c r="F283" s="17">
        <f>Constituents!A285</f>
        <v>44558</v>
      </c>
      <c r="G283" s="28">
        <f>L282*(1+Constituents!H285)</f>
        <v>465.80058084978606</v>
      </c>
      <c r="H283" s="28">
        <f>M282*(1+Constituents!I285)</f>
        <v>243.48280471760384</v>
      </c>
      <c r="I283" s="28">
        <f>N282*(1+Constituents!J285)</f>
        <v>959.41770959822691</v>
      </c>
      <c r="J283" s="28">
        <f t="shared" si="30"/>
        <v>1668.7010951656168</v>
      </c>
      <c r="K283" t="b">
        <f t="shared" si="33"/>
        <v>0</v>
      </c>
      <c r="L283" s="28">
        <f t="shared" si="35"/>
        <v>465.80058084978606</v>
      </c>
      <c r="M283" s="28">
        <f t="shared" si="35"/>
        <v>243.48280471760384</v>
      </c>
      <c r="N283" s="28">
        <f t="shared" si="35"/>
        <v>959.41770959822691</v>
      </c>
      <c r="P283" s="17">
        <f>Constituents!G285</f>
        <v>44558</v>
      </c>
      <c r="Q283" s="36">
        <f t="shared" si="31"/>
        <v>0.27913961475740257</v>
      </c>
      <c r="R283" s="36">
        <f t="shared" si="31"/>
        <v>0.14591157483086473</v>
      </c>
      <c r="S283" s="36">
        <f t="shared" si="31"/>
        <v>0.57494881041173262</v>
      </c>
      <c r="T283" s="29">
        <f t="shared" si="32"/>
        <v>0.99999999999999989</v>
      </c>
      <c r="AE283" s="36">
        <f t="shared" si="34"/>
        <v>8.4040265113700663E-3</v>
      </c>
    </row>
    <row r="284" spans="6:31">
      <c r="F284" s="17">
        <f>Constituents!A286</f>
        <v>44559</v>
      </c>
      <c r="G284" s="28">
        <f>L283*(1+Constituents!H286)</f>
        <v>465.19422758130162</v>
      </c>
      <c r="H284" s="28">
        <f>M283*(1+Constituents!I286)</f>
        <v>243.47006031770354</v>
      </c>
      <c r="I284" s="28">
        <f>N283*(1+Constituents!J286)</f>
        <v>956.58637571661325</v>
      </c>
      <c r="J284" s="28">
        <f t="shared" si="30"/>
        <v>1665.2506636156184</v>
      </c>
      <c r="K284" t="b">
        <f t="shared" si="33"/>
        <v>0</v>
      </c>
      <c r="L284" s="28">
        <f t="shared" si="35"/>
        <v>465.19422758130162</v>
      </c>
      <c r="M284" s="28">
        <f t="shared" si="35"/>
        <v>243.47006031770354</v>
      </c>
      <c r="N284" s="28">
        <f t="shared" si="35"/>
        <v>956.58637571661325</v>
      </c>
      <c r="P284" s="17">
        <f>Constituents!G286</f>
        <v>44559</v>
      </c>
      <c r="Q284" s="36">
        <f t="shared" si="31"/>
        <v>0.27935387611332013</v>
      </c>
      <c r="R284" s="36">
        <f t="shared" si="31"/>
        <v>0.14620625329106762</v>
      </c>
      <c r="S284" s="36">
        <f t="shared" si="31"/>
        <v>0.5744398705956123</v>
      </c>
      <c r="T284" s="29">
        <f t="shared" si="32"/>
        <v>1</v>
      </c>
      <c r="AE284" s="36">
        <f t="shared" si="34"/>
        <v>-2.0677349346714946E-3</v>
      </c>
    </row>
    <row r="285" spans="6:31">
      <c r="F285" s="17">
        <f>Constituents!A287</f>
        <v>44560</v>
      </c>
      <c r="G285" s="28">
        <f>L284*(1+Constituents!H287)</f>
        <v>465.01232160075625</v>
      </c>
      <c r="H285" s="28">
        <f>M284*(1+Constituents!I287)</f>
        <v>243.32590235161857</v>
      </c>
      <c r="I285" s="28">
        <f>N284*(1+Constituents!J287)</f>
        <v>951.57786093132484</v>
      </c>
      <c r="J285" s="28">
        <f t="shared" si="30"/>
        <v>1659.9160848836996</v>
      </c>
      <c r="K285" t="b">
        <f t="shared" si="33"/>
        <v>0</v>
      </c>
      <c r="L285" s="28">
        <f t="shared" si="35"/>
        <v>465.01232160075625</v>
      </c>
      <c r="M285" s="28">
        <f t="shared" si="35"/>
        <v>243.32590235161857</v>
      </c>
      <c r="N285" s="28">
        <f t="shared" si="35"/>
        <v>951.57786093132484</v>
      </c>
      <c r="P285" s="17">
        <f>Constituents!G287</f>
        <v>44560</v>
      </c>
      <c r="Q285" s="36">
        <f t="shared" si="31"/>
        <v>0.28014206611735853</v>
      </c>
      <c r="R285" s="36">
        <f t="shared" si="31"/>
        <v>0.14658927916146253</v>
      </c>
      <c r="S285" s="36">
        <f t="shared" si="31"/>
        <v>0.57326865472117905</v>
      </c>
      <c r="T285" s="29">
        <f t="shared" si="32"/>
        <v>1</v>
      </c>
      <c r="AE285" s="36">
        <f t="shared" si="34"/>
        <v>-3.2034689122034665E-3</v>
      </c>
    </row>
    <row r="286" spans="6:31">
      <c r="F286" s="17">
        <f>Constituents!A288</f>
        <v>44561</v>
      </c>
      <c r="G286" s="28">
        <f>L285*(1+Constituents!H288)</f>
        <v>469.74187709493526</v>
      </c>
      <c r="H286" s="28">
        <f>M285*(1+Constituents!I288)</f>
        <v>244.19523756448783</v>
      </c>
      <c r="I286" s="28">
        <f>N285*(1+Constituents!J288)</f>
        <v>960.32653281948546</v>
      </c>
      <c r="J286" s="28">
        <f t="shared" si="30"/>
        <v>1674.2636474789085</v>
      </c>
      <c r="K286" t="b">
        <f t="shared" si="33"/>
        <v>1</v>
      </c>
      <c r="L286" s="28">
        <f t="shared" si="35"/>
        <v>470.45174538437601</v>
      </c>
      <c r="M286" s="28">
        <f t="shared" si="35"/>
        <v>251.13954712183627</v>
      </c>
      <c r="N286" s="28">
        <f t="shared" si="35"/>
        <v>952.67068070904895</v>
      </c>
      <c r="P286" s="17">
        <f>Constituents!G288</f>
        <v>44561</v>
      </c>
      <c r="Q286" s="36">
        <f t="shared" si="31"/>
        <v>0.28099024075018181</v>
      </c>
      <c r="R286" s="36">
        <f t="shared" si="31"/>
        <v>0.15</v>
      </c>
      <c r="S286" s="36">
        <f t="shared" si="31"/>
        <v>0.56900875924981831</v>
      </c>
      <c r="T286" s="29">
        <f t="shared" si="32"/>
        <v>0.99999900000000008</v>
      </c>
      <c r="AE286" s="36">
        <f t="shared" si="34"/>
        <v>8.6435469394310349E-3</v>
      </c>
    </row>
    <row r="287" spans="6:31">
      <c r="F287" s="17">
        <f>Constituents!A289</f>
        <v>44564</v>
      </c>
      <c r="G287" s="28">
        <f>L286*(1+Constituents!H289)</f>
        <v>477.07098383111634</v>
      </c>
      <c r="H287" s="28">
        <f>M286*(1+Constituents!I289)</f>
        <v>251.86966140899767</v>
      </c>
      <c r="I287" s="28">
        <f>N286*(1+Constituents!J289)</f>
        <v>961.7756273647434</v>
      </c>
      <c r="J287" s="28">
        <f t="shared" si="30"/>
        <v>1690.7162726048573</v>
      </c>
      <c r="K287" t="b">
        <f t="shared" si="33"/>
        <v>0</v>
      </c>
      <c r="L287" s="28">
        <f t="shared" si="35"/>
        <v>477.07098383111634</v>
      </c>
      <c r="M287" s="28">
        <f t="shared" si="35"/>
        <v>251.86966140899767</v>
      </c>
      <c r="N287" s="28">
        <f t="shared" si="35"/>
        <v>961.7756273647434</v>
      </c>
      <c r="P287" s="17">
        <f>Constituents!G289</f>
        <v>44564</v>
      </c>
      <c r="Q287" s="36">
        <f t="shared" si="31"/>
        <v>0.28217093048740893</v>
      </c>
      <c r="R287" s="36">
        <f t="shared" si="31"/>
        <v>0.14897216374510103</v>
      </c>
      <c r="S287" s="36">
        <f t="shared" si="31"/>
        <v>0.56885690576749004</v>
      </c>
      <c r="T287" s="29">
        <f t="shared" si="32"/>
        <v>1</v>
      </c>
      <c r="AE287" s="36">
        <f t="shared" si="34"/>
        <v>9.8267827475815306E-3</v>
      </c>
    </row>
    <row r="288" spans="6:31">
      <c r="F288" s="17">
        <f>Constituents!A290</f>
        <v>44565</v>
      </c>
      <c r="G288" s="28">
        <f>L287*(1+Constituents!H290)</f>
        <v>479.31788128551443</v>
      </c>
      <c r="H288" s="28">
        <f>M287*(1+Constituents!I290)</f>
        <v>252.10515442216095</v>
      </c>
      <c r="I288" s="28">
        <f>N287*(1+Constituents!J290)</f>
        <v>961.48831131140821</v>
      </c>
      <c r="J288" s="28">
        <f t="shared" si="30"/>
        <v>1692.9113470190837</v>
      </c>
      <c r="K288" t="b">
        <f t="shared" si="33"/>
        <v>0</v>
      </c>
      <c r="L288" s="28">
        <f t="shared" si="35"/>
        <v>479.31788128551443</v>
      </c>
      <c r="M288" s="28">
        <f t="shared" si="35"/>
        <v>252.10515442216095</v>
      </c>
      <c r="N288" s="28">
        <f t="shared" si="35"/>
        <v>961.48831131140821</v>
      </c>
      <c r="P288" s="17">
        <f>Constituents!G290</f>
        <v>44565</v>
      </c>
      <c r="Q288" s="36">
        <f t="shared" si="31"/>
        <v>0.28313229876420176</v>
      </c>
      <c r="R288" s="36">
        <f t="shared" si="31"/>
        <v>0.14891810777101433</v>
      </c>
      <c r="S288" s="36">
        <f t="shared" si="31"/>
        <v>0.56794959346478391</v>
      </c>
      <c r="T288" s="29">
        <f t="shared" si="32"/>
        <v>1</v>
      </c>
      <c r="AE288" s="36">
        <f t="shared" si="34"/>
        <v>1.2983103373367388E-3</v>
      </c>
    </row>
    <row r="289" spans="6:31">
      <c r="F289" s="17">
        <f>Constituents!A291</f>
        <v>44566</v>
      </c>
      <c r="G289" s="28">
        <f>L288*(1+Constituents!H291)</f>
        <v>480.41096653359995</v>
      </c>
      <c r="H289" s="28">
        <f>M288*(1+Constituents!I291)</f>
        <v>252.62706366392524</v>
      </c>
      <c r="I289" s="28">
        <f>N288*(1+Constituents!J291)</f>
        <v>973.48623340068548</v>
      </c>
      <c r="J289" s="28">
        <f t="shared" si="30"/>
        <v>1706.5242635982106</v>
      </c>
      <c r="K289" t="b">
        <f t="shared" si="33"/>
        <v>0</v>
      </c>
      <c r="L289" s="28">
        <f t="shared" si="35"/>
        <v>480.41096653359995</v>
      </c>
      <c r="M289" s="28">
        <f t="shared" si="35"/>
        <v>252.62706366392524</v>
      </c>
      <c r="N289" s="28">
        <f t="shared" si="35"/>
        <v>973.48623340068548</v>
      </c>
      <c r="P289" s="17">
        <f>Constituents!G291</f>
        <v>44566</v>
      </c>
      <c r="Q289" s="36">
        <f t="shared" si="31"/>
        <v>0.28151429005799911</v>
      </c>
      <c r="R289" s="36">
        <f t="shared" si="31"/>
        <v>0.14803602213733572</v>
      </c>
      <c r="S289" s="36">
        <f t="shared" si="31"/>
        <v>0.57044968780466521</v>
      </c>
      <c r="T289" s="29">
        <f t="shared" si="32"/>
        <v>1</v>
      </c>
      <c r="AE289" s="36">
        <f t="shared" si="34"/>
        <v>8.0411278494274541E-3</v>
      </c>
    </row>
    <row r="290" spans="6:31">
      <c r="F290" s="17">
        <f>Constituents!A292</f>
        <v>44567</v>
      </c>
      <c r="G290" s="28">
        <f>L289*(1+Constituents!H292)</f>
        <v>479.19642736906042</v>
      </c>
      <c r="H290" s="28">
        <f>M289*(1+Constituents!I292)</f>
        <v>252.25620514137063</v>
      </c>
      <c r="I290" s="28">
        <f>N289*(1+Constituents!J292)</f>
        <v>971.52951200297105</v>
      </c>
      <c r="J290" s="28">
        <f t="shared" si="30"/>
        <v>1702.9821445134021</v>
      </c>
      <c r="K290" t="b">
        <f t="shared" si="33"/>
        <v>0</v>
      </c>
      <c r="L290" s="28">
        <f t="shared" si="35"/>
        <v>479.19642736906042</v>
      </c>
      <c r="M290" s="28">
        <f t="shared" si="35"/>
        <v>252.25620514137063</v>
      </c>
      <c r="N290" s="28">
        <f t="shared" si="35"/>
        <v>971.52951200297105</v>
      </c>
      <c r="P290" s="17">
        <f>Constituents!G292</f>
        <v>44567</v>
      </c>
      <c r="Q290" s="36">
        <f t="shared" si="31"/>
        <v>0.28138664219875459</v>
      </c>
      <c r="R290" s="36">
        <f t="shared" si="31"/>
        <v>0.14812615972168547</v>
      </c>
      <c r="S290" s="36">
        <f t="shared" si="31"/>
        <v>0.57048719807955994</v>
      </c>
      <c r="T290" s="29">
        <f t="shared" si="32"/>
        <v>1</v>
      </c>
      <c r="AE290" s="36">
        <f t="shared" si="34"/>
        <v>-2.0756335906645385E-3</v>
      </c>
    </row>
    <row r="291" spans="6:31">
      <c r="F291" s="17">
        <f>Constituents!A293</f>
        <v>44568</v>
      </c>
      <c r="G291" s="28">
        <f>L290*(1+Constituents!H293)</f>
        <v>481.56477873991241</v>
      </c>
      <c r="H291" s="28">
        <f>M290*(1+Constituents!I293)</f>
        <v>252.55895117745371</v>
      </c>
      <c r="I291" s="28">
        <f>N290*(1+Constituents!J293)</f>
        <v>974.48688586230162</v>
      </c>
      <c r="J291" s="28">
        <f t="shared" si="30"/>
        <v>1708.6106157796676</v>
      </c>
      <c r="K291" t="b">
        <f t="shared" si="33"/>
        <v>0</v>
      </c>
      <c r="L291" s="28">
        <f t="shared" si="35"/>
        <v>481.56477873991241</v>
      </c>
      <c r="M291" s="28">
        <f t="shared" si="35"/>
        <v>252.55895117745371</v>
      </c>
      <c r="N291" s="28">
        <f t="shared" si="35"/>
        <v>974.48688586230162</v>
      </c>
      <c r="P291" s="17">
        <f>Constituents!G293</f>
        <v>44568</v>
      </c>
      <c r="Q291" s="36">
        <f t="shared" si="31"/>
        <v>0.28184583092980864</v>
      </c>
      <c r="R291" s="36">
        <f t="shared" si="31"/>
        <v>0.14781539389078818</v>
      </c>
      <c r="S291" s="36">
        <f t="shared" si="31"/>
        <v>0.57033877517940323</v>
      </c>
      <c r="T291" s="29">
        <f t="shared" si="32"/>
        <v>1</v>
      </c>
      <c r="AE291" s="36">
        <f t="shared" si="34"/>
        <v>3.3050676922239397E-3</v>
      </c>
    </row>
    <row r="292" spans="6:31">
      <c r="F292" s="17">
        <f>Constituents!A294</f>
        <v>44571</v>
      </c>
      <c r="G292" s="28">
        <f>L291*(1+Constituents!H294)</f>
        <v>487.81965543729086</v>
      </c>
      <c r="H292" s="28">
        <f>M291*(1+Constituents!I294)</f>
        <v>253.17626087345567</v>
      </c>
      <c r="I292" s="28">
        <f>N291*(1+Constituents!J294)</f>
        <v>978.35079140715561</v>
      </c>
      <c r="J292" s="28">
        <f t="shared" si="30"/>
        <v>1719.3467077179021</v>
      </c>
      <c r="K292" t="b">
        <f t="shared" si="33"/>
        <v>0</v>
      </c>
      <c r="L292" s="28">
        <f t="shared" si="35"/>
        <v>487.81965543729086</v>
      </c>
      <c r="M292" s="28">
        <f t="shared" si="35"/>
        <v>253.17626087345567</v>
      </c>
      <c r="N292" s="28">
        <f t="shared" si="35"/>
        <v>978.35079140715561</v>
      </c>
      <c r="P292" s="17">
        <f>Constituents!G294</f>
        <v>44571</v>
      </c>
      <c r="Q292" s="36">
        <f t="shared" si="31"/>
        <v>0.28372384304313841</v>
      </c>
      <c r="R292" s="36">
        <f t="shared" si="31"/>
        <v>0.14725142970698321</v>
      </c>
      <c r="S292" s="36">
        <f t="shared" si="31"/>
        <v>0.5690247272498784</v>
      </c>
      <c r="T292" s="29">
        <f t="shared" si="32"/>
        <v>1</v>
      </c>
      <c r="AE292" s="36">
        <f t="shared" si="34"/>
        <v>6.2835217334380467E-3</v>
      </c>
    </row>
    <row r="293" spans="6:31">
      <c r="F293" s="17">
        <f>Constituents!A295</f>
        <v>44572</v>
      </c>
      <c r="G293" s="28">
        <f>L292*(1+Constituents!H295)</f>
        <v>488.42692501956071</v>
      </c>
      <c r="H293" s="28">
        <f>M292*(1+Constituents!I295)</f>
        <v>253.35545902398326</v>
      </c>
      <c r="I293" s="28">
        <f>N292*(1+Constituents!J295)</f>
        <v>983.81475014558384</v>
      </c>
      <c r="J293" s="28">
        <f t="shared" si="30"/>
        <v>1725.5971341891277</v>
      </c>
      <c r="K293" t="b">
        <f t="shared" si="33"/>
        <v>0</v>
      </c>
      <c r="L293" s="28">
        <f t="shared" si="35"/>
        <v>488.42692501956071</v>
      </c>
      <c r="M293" s="28">
        <f t="shared" si="35"/>
        <v>253.35545902398326</v>
      </c>
      <c r="N293" s="28">
        <f t="shared" si="35"/>
        <v>983.81475014558384</v>
      </c>
      <c r="P293" s="17">
        <f>Constituents!G295</f>
        <v>44572</v>
      </c>
      <c r="Q293" s="36">
        <f t="shared" si="31"/>
        <v>0.28304806222865952</v>
      </c>
      <c r="R293" s="36">
        <f t="shared" si="31"/>
        <v>0.1468219053012261</v>
      </c>
      <c r="S293" s="36">
        <f t="shared" si="31"/>
        <v>0.57013003247011451</v>
      </c>
      <c r="T293" s="29">
        <f t="shared" si="32"/>
        <v>1</v>
      </c>
      <c r="AE293" s="36">
        <f t="shared" si="34"/>
        <v>3.6353496611059022E-3</v>
      </c>
    </row>
    <row r="294" spans="6:31">
      <c r="F294" s="17">
        <f>Constituents!A296</f>
        <v>44573</v>
      </c>
      <c r="G294" s="28">
        <f>L293*(1+Constituents!H296)</f>
        <v>493.83162430176145</v>
      </c>
      <c r="H294" s="28">
        <f>M293*(1+Constituents!I296)</f>
        <v>253.93215906716785</v>
      </c>
      <c r="I294" s="28">
        <f>N293*(1+Constituents!J296)</f>
        <v>990.72519660080366</v>
      </c>
      <c r="J294" s="28">
        <f t="shared" si="30"/>
        <v>1738.488979969733</v>
      </c>
      <c r="K294" t="b">
        <f t="shared" si="33"/>
        <v>0</v>
      </c>
      <c r="L294" s="28">
        <f t="shared" si="35"/>
        <v>493.83162430176145</v>
      </c>
      <c r="M294" s="28">
        <f t="shared" si="35"/>
        <v>253.93215906716785</v>
      </c>
      <c r="N294" s="28">
        <f t="shared" si="35"/>
        <v>990.72519660080366</v>
      </c>
      <c r="P294" s="17">
        <f>Constituents!G296</f>
        <v>44573</v>
      </c>
      <c r="Q294" s="36">
        <f t="shared" si="31"/>
        <v>0.28405795492034641</v>
      </c>
      <c r="R294" s="36">
        <f t="shared" si="31"/>
        <v>0.14606486551993489</v>
      </c>
      <c r="S294" s="36">
        <f t="shared" si="31"/>
        <v>0.56987717955971862</v>
      </c>
      <c r="T294" s="29">
        <f t="shared" si="32"/>
        <v>0.99999999999999989</v>
      </c>
      <c r="AE294" s="36">
        <f t="shared" si="34"/>
        <v>7.4709476071674885E-3</v>
      </c>
    </row>
    <row r="295" spans="6:31">
      <c r="F295" s="17">
        <f>Constituents!A297</f>
        <v>44574</v>
      </c>
      <c r="G295" s="28">
        <f>L294*(1+Constituents!H297)</f>
        <v>495.71416000679773</v>
      </c>
      <c r="H295" s="28">
        <f>M294*(1+Constituents!I297)</f>
        <v>253.79550436244898</v>
      </c>
      <c r="I295" s="28">
        <f>N294*(1+Constituents!J297)</f>
        <v>998.02698733556622</v>
      </c>
      <c r="J295" s="28">
        <f t="shared" si="30"/>
        <v>1747.5366517048128</v>
      </c>
      <c r="K295" t="b">
        <f t="shared" si="33"/>
        <v>0</v>
      </c>
      <c r="L295" s="28">
        <f t="shared" si="35"/>
        <v>495.71416000679773</v>
      </c>
      <c r="M295" s="28">
        <f t="shared" si="35"/>
        <v>253.79550436244898</v>
      </c>
      <c r="N295" s="28">
        <f t="shared" si="35"/>
        <v>998.02698733556622</v>
      </c>
      <c r="P295" s="17">
        <f>Constituents!G297</f>
        <v>44574</v>
      </c>
      <c r="Q295" s="36">
        <f t="shared" si="31"/>
        <v>0.28366452830800593</v>
      </c>
      <c r="R295" s="36">
        <f t="shared" si="31"/>
        <v>0.14523043285807957</v>
      </c>
      <c r="S295" s="36">
        <f t="shared" si="31"/>
        <v>0.57110503883391461</v>
      </c>
      <c r="T295" s="29">
        <f t="shared" si="32"/>
        <v>1</v>
      </c>
      <c r="AE295" s="36">
        <f t="shared" si="34"/>
        <v>5.2043307949167783E-3</v>
      </c>
    </row>
    <row r="296" spans="6:31">
      <c r="F296" s="17">
        <f>Constituents!A298</f>
        <v>44575</v>
      </c>
      <c r="G296" s="28">
        <f>L295*(1+Constituents!H298)</f>
        <v>496.38215654729441</v>
      </c>
      <c r="H296" s="28">
        <f>M295*(1+Constituents!I298)</f>
        <v>253.75081225776108</v>
      </c>
      <c r="I296" s="28">
        <f>N295*(1+Constituents!J298)</f>
        <v>1009.9258349236937</v>
      </c>
      <c r="J296" s="28">
        <f t="shared" si="30"/>
        <v>1760.0588037287494</v>
      </c>
      <c r="K296" t="b">
        <f t="shared" si="33"/>
        <v>0</v>
      </c>
      <c r="L296" s="28">
        <f t="shared" si="35"/>
        <v>496.38215654729441</v>
      </c>
      <c r="M296" s="28">
        <f t="shared" si="35"/>
        <v>253.75081225776108</v>
      </c>
      <c r="N296" s="28">
        <f t="shared" si="35"/>
        <v>1009.9258349236937</v>
      </c>
      <c r="P296" s="17">
        <f>Constituents!G298</f>
        <v>44575</v>
      </c>
      <c r="Q296" s="36">
        <f t="shared" si="31"/>
        <v>0.28202589339384032</v>
      </c>
      <c r="R296" s="36">
        <f t="shared" si="31"/>
        <v>0.14417178092014918</v>
      </c>
      <c r="S296" s="36">
        <f t="shared" si="31"/>
        <v>0.57380232568601042</v>
      </c>
      <c r="T296" s="29">
        <f t="shared" si="32"/>
        <v>0.99999999999999989</v>
      </c>
      <c r="AE296" s="36">
        <f t="shared" si="34"/>
        <v>7.1656019412928984E-3</v>
      </c>
    </row>
    <row r="297" spans="6:31">
      <c r="F297" s="17">
        <f>Constituents!A299</f>
        <v>44578</v>
      </c>
      <c r="G297" s="28">
        <f>L296*(1+Constituents!H299)</f>
        <v>498.20396529410374</v>
      </c>
      <c r="H297" s="28">
        <f>M296*(1+Constituents!I299)</f>
        <v>253.80581792506931</v>
      </c>
      <c r="I297" s="28">
        <f>N296*(1+Constituents!J299)</f>
        <v>1019.9274058147967</v>
      </c>
      <c r="J297" s="28">
        <f t="shared" si="30"/>
        <v>1771.9371890339698</v>
      </c>
      <c r="K297" t="b">
        <f t="shared" si="33"/>
        <v>0</v>
      </c>
      <c r="L297" s="28">
        <f t="shared" si="35"/>
        <v>498.20396529410374</v>
      </c>
      <c r="M297" s="28">
        <f t="shared" si="35"/>
        <v>253.80581792506931</v>
      </c>
      <c r="N297" s="28">
        <f t="shared" si="35"/>
        <v>1019.9274058147967</v>
      </c>
      <c r="P297" s="17">
        <f>Constituents!G299</f>
        <v>44578</v>
      </c>
      <c r="Q297" s="36">
        <f t="shared" si="31"/>
        <v>0.28116344550887612</v>
      </c>
      <c r="R297" s="36">
        <f t="shared" si="31"/>
        <v>0.14323635143265995</v>
      </c>
      <c r="S297" s="36">
        <f t="shared" si="31"/>
        <v>0.57560020305846382</v>
      </c>
      <c r="T297" s="29">
        <f t="shared" si="32"/>
        <v>0.99999999999999989</v>
      </c>
      <c r="AE297" s="36">
        <f t="shared" si="34"/>
        <v>6.7488570723066577E-3</v>
      </c>
    </row>
    <row r="298" spans="6:31">
      <c r="F298" s="17">
        <f>Constituents!A300</f>
        <v>44579</v>
      </c>
      <c r="G298" s="28">
        <f>L297*(1+Constituents!H300)</f>
        <v>491.15963813977453</v>
      </c>
      <c r="H298" s="28">
        <f>M297*(1+Constituents!I300)</f>
        <v>252.96612203506731</v>
      </c>
      <c r="I298" s="28">
        <f>N297*(1+Constituents!J300)</f>
        <v>995.64919930796384</v>
      </c>
      <c r="J298" s="28">
        <f t="shared" si="30"/>
        <v>1739.7749594828056</v>
      </c>
      <c r="K298" t="b">
        <f t="shared" si="33"/>
        <v>0</v>
      </c>
      <c r="L298" s="28">
        <f t="shared" si="35"/>
        <v>491.15963813977453</v>
      </c>
      <c r="M298" s="28">
        <f t="shared" si="35"/>
        <v>252.96612203506731</v>
      </c>
      <c r="N298" s="28">
        <f t="shared" si="35"/>
        <v>995.64919930796384</v>
      </c>
      <c r="P298" s="17">
        <f>Constituents!G300</f>
        <v>44579</v>
      </c>
      <c r="Q298" s="36">
        <f t="shared" si="31"/>
        <v>0.28231216656077451</v>
      </c>
      <c r="R298" s="36">
        <f t="shared" si="31"/>
        <v>0.14540163407701201</v>
      </c>
      <c r="S298" s="36">
        <f t="shared" si="31"/>
        <v>0.57228619936221359</v>
      </c>
      <c r="T298" s="29">
        <f t="shared" si="32"/>
        <v>1</v>
      </c>
      <c r="AE298" s="36">
        <f t="shared" si="34"/>
        <v>-1.8150885793360771E-2</v>
      </c>
    </row>
    <row r="299" spans="6:31">
      <c r="F299" s="17">
        <f>Constituents!A301</f>
        <v>44580</v>
      </c>
      <c r="G299" s="28">
        <f>L298*(1+Constituents!H301)</f>
        <v>488.60910589424157</v>
      </c>
      <c r="H299" s="28">
        <f>M298*(1+Constituents!I301)</f>
        <v>252.72933982657648</v>
      </c>
      <c r="I299" s="28">
        <f>N298*(1+Constituents!J301)</f>
        <v>990.99765147896642</v>
      </c>
      <c r="J299" s="28">
        <f t="shared" si="30"/>
        <v>1732.3360971997845</v>
      </c>
      <c r="K299" t="b">
        <f t="shared" si="33"/>
        <v>0</v>
      </c>
      <c r="L299" s="28">
        <f t="shared" si="35"/>
        <v>488.60910589424157</v>
      </c>
      <c r="M299" s="28">
        <f t="shared" si="35"/>
        <v>252.72933982657648</v>
      </c>
      <c r="N299" s="28">
        <f t="shared" si="35"/>
        <v>990.99765147896642</v>
      </c>
      <c r="P299" s="17">
        <f>Constituents!G301</f>
        <v>44580</v>
      </c>
      <c r="Q299" s="36">
        <f t="shared" si="31"/>
        <v>0.28205214143147417</v>
      </c>
      <c r="R299" s="36">
        <f t="shared" si="31"/>
        <v>0.14588932265228324</v>
      </c>
      <c r="S299" s="36">
        <f t="shared" si="31"/>
        <v>0.57205853591624256</v>
      </c>
      <c r="T299" s="29">
        <f t="shared" si="32"/>
        <v>1</v>
      </c>
      <c r="AE299" s="36">
        <f t="shared" si="34"/>
        <v>-4.2757612083533791E-3</v>
      </c>
    </row>
    <row r="300" spans="6:31">
      <c r="F300" s="17">
        <f>Constituents!A302</f>
        <v>44581</v>
      </c>
      <c r="G300" s="28">
        <f>L299*(1+Constituents!H302)</f>
        <v>485.08694231707705</v>
      </c>
      <c r="H300" s="28">
        <f>M299*(1+Constituents!I302)</f>
        <v>252.53875378398899</v>
      </c>
      <c r="I300" s="28">
        <f>N299*(1+Constituents!J302)</f>
        <v>996.29318356543945</v>
      </c>
      <c r="J300" s="28">
        <f t="shared" si="30"/>
        <v>1733.9188796665055</v>
      </c>
      <c r="K300" t="b">
        <f t="shared" si="33"/>
        <v>0</v>
      </c>
      <c r="L300" s="28">
        <f t="shared" si="35"/>
        <v>485.08694231707705</v>
      </c>
      <c r="M300" s="28">
        <f t="shared" si="35"/>
        <v>252.53875378398899</v>
      </c>
      <c r="N300" s="28">
        <f t="shared" si="35"/>
        <v>996.29318356543945</v>
      </c>
      <c r="P300" s="17">
        <f>Constituents!G302</f>
        <v>44581</v>
      </c>
      <c r="Q300" s="36">
        <f t="shared" si="31"/>
        <v>0.27976334302927514</v>
      </c>
      <c r="R300" s="36">
        <f t="shared" si="31"/>
        <v>0.14564623336505869</v>
      </c>
      <c r="S300" s="36">
        <f t="shared" si="31"/>
        <v>0.57459042360566615</v>
      </c>
      <c r="T300" s="29">
        <f t="shared" si="32"/>
        <v>1</v>
      </c>
      <c r="AE300" s="36">
        <f t="shared" si="34"/>
        <v>9.1366939087600407E-4</v>
      </c>
    </row>
    <row r="301" spans="6:31">
      <c r="F301" s="17">
        <f>Constituents!A303</f>
        <v>44582</v>
      </c>
      <c r="G301" s="28">
        <f>L300*(1+Constituents!H303)</f>
        <v>477.31389166402425</v>
      </c>
      <c r="H301" s="28">
        <f>M300*(1+Constituents!I303)</f>
        <v>251.90167642629811</v>
      </c>
      <c r="I301" s="28">
        <f>N300*(1+Constituents!J303)</f>
        <v>980.82765393590853</v>
      </c>
      <c r="J301" s="28">
        <f t="shared" si="30"/>
        <v>1710.043222026231</v>
      </c>
      <c r="K301" t="b">
        <f t="shared" si="33"/>
        <v>0</v>
      </c>
      <c r="L301" s="28">
        <f t="shared" si="35"/>
        <v>477.31389166402425</v>
      </c>
      <c r="M301" s="28">
        <f t="shared" si="35"/>
        <v>251.90167642629811</v>
      </c>
      <c r="N301" s="28">
        <f t="shared" si="35"/>
        <v>980.82765393590853</v>
      </c>
      <c r="P301" s="17">
        <f>Constituents!G303</f>
        <v>44582</v>
      </c>
      <c r="Q301" s="36">
        <f t="shared" si="31"/>
        <v>0.27912387565178315</v>
      </c>
      <c r="R301" s="36">
        <f t="shared" si="31"/>
        <v>0.14730719854426819</v>
      </c>
      <c r="S301" s="36">
        <f t="shared" si="31"/>
        <v>0.57356892580394858</v>
      </c>
      <c r="T301" s="29">
        <f t="shared" si="32"/>
        <v>0.99999999999999989</v>
      </c>
      <c r="AE301" s="36">
        <f t="shared" si="34"/>
        <v>-1.3769766233162395E-2</v>
      </c>
    </row>
    <row r="302" spans="6:31">
      <c r="F302" s="17">
        <f>Constituents!A304</f>
        <v>44585</v>
      </c>
      <c r="G302" s="28">
        <f>L301*(1+Constituents!H304)</f>
        <v>463.34669127182002</v>
      </c>
      <c r="H302" s="28">
        <f>M301*(1+Constituents!I304)</f>
        <v>249.7974947858709</v>
      </c>
      <c r="I302" s="28">
        <f>N301*(1+Constituents!J304)</f>
        <v>935.501069659736</v>
      </c>
      <c r="J302" s="28">
        <f t="shared" si="30"/>
        <v>1648.6452557174271</v>
      </c>
      <c r="K302" t="b">
        <f t="shared" si="33"/>
        <v>0</v>
      </c>
      <c r="L302" s="28">
        <f t="shared" si="35"/>
        <v>463.34669127182002</v>
      </c>
      <c r="M302" s="28">
        <f t="shared" si="35"/>
        <v>249.7974947858709</v>
      </c>
      <c r="N302" s="28">
        <f t="shared" si="35"/>
        <v>935.501069659736</v>
      </c>
      <c r="P302" s="17">
        <f>Constituents!G304</f>
        <v>44585</v>
      </c>
      <c r="Q302" s="36">
        <f t="shared" si="31"/>
        <v>0.28104693211893506</v>
      </c>
      <c r="R302" s="36">
        <f t="shared" si="31"/>
        <v>0.15151682505353076</v>
      </c>
      <c r="S302" s="36">
        <f t="shared" si="31"/>
        <v>0.56743624282753413</v>
      </c>
      <c r="T302" s="29">
        <f t="shared" si="32"/>
        <v>1</v>
      </c>
      <c r="AE302" s="36">
        <f t="shared" si="34"/>
        <v>-3.5904335936055132E-2</v>
      </c>
    </row>
    <row r="303" spans="6:31">
      <c r="F303" s="17">
        <f>Constituents!A305</f>
        <v>44586</v>
      </c>
      <c r="G303" s="28">
        <f>L302*(1+Constituents!H305)</f>
        <v>466.99030876543861</v>
      </c>
      <c r="H303" s="28">
        <f>M302*(1+Constituents!I305)</f>
        <v>250.9246812339135</v>
      </c>
      <c r="I303" s="28">
        <f>N302*(1+Constituents!J305)</f>
        <v>950.36719855730917</v>
      </c>
      <c r="J303" s="28">
        <f t="shared" si="30"/>
        <v>1668.2821885566614</v>
      </c>
      <c r="K303" t="b">
        <f t="shared" si="33"/>
        <v>0</v>
      </c>
      <c r="L303" s="28">
        <f t="shared" si="35"/>
        <v>466.99030876543861</v>
      </c>
      <c r="M303" s="28">
        <f t="shared" si="35"/>
        <v>250.9246812339135</v>
      </c>
      <c r="N303" s="28">
        <f t="shared" si="35"/>
        <v>950.36719855730917</v>
      </c>
      <c r="P303" s="17">
        <f>Constituents!G305</f>
        <v>44586</v>
      </c>
      <c r="Q303" s="36">
        <f t="shared" si="31"/>
        <v>0.27992285236196285</v>
      </c>
      <c r="R303" s="36">
        <f t="shared" si="31"/>
        <v>0.15040901530634013</v>
      </c>
      <c r="S303" s="36">
        <f t="shared" si="31"/>
        <v>0.569668132331697</v>
      </c>
      <c r="T303" s="29">
        <f t="shared" si="32"/>
        <v>1</v>
      </c>
      <c r="AE303" s="36">
        <f t="shared" si="34"/>
        <v>1.1910950989082902E-2</v>
      </c>
    </row>
    <row r="304" spans="6:31">
      <c r="F304" s="17">
        <f>Constituents!A306</f>
        <v>44588</v>
      </c>
      <c r="G304" s="28">
        <f>L303*(1+Constituents!H306)</f>
        <v>463.40741823004709</v>
      </c>
      <c r="H304" s="28">
        <f>M303*(1+Constituents!I306)</f>
        <v>250.39245842952894</v>
      </c>
      <c r="I304" s="28">
        <f>N303*(1+Constituents!J306)</f>
        <v>940.84613899678425</v>
      </c>
      <c r="J304" s="28">
        <f t="shared" si="30"/>
        <v>1654.6460156563603</v>
      </c>
      <c r="K304" t="b">
        <f t="shared" si="33"/>
        <v>0</v>
      </c>
      <c r="L304" s="28">
        <f t="shared" si="35"/>
        <v>463.40741823004709</v>
      </c>
      <c r="M304" s="28">
        <f t="shared" si="35"/>
        <v>250.39245842952894</v>
      </c>
      <c r="N304" s="28">
        <f t="shared" si="35"/>
        <v>940.84613899678425</v>
      </c>
      <c r="P304" s="17">
        <f>Constituents!G306</f>
        <v>44588</v>
      </c>
      <c r="Q304" s="36">
        <f t="shared" si="31"/>
        <v>0.28006438467518624</v>
      </c>
      <c r="R304" s="36">
        <f t="shared" si="31"/>
        <v>0.15132690379712666</v>
      </c>
      <c r="S304" s="36">
        <f t="shared" si="31"/>
        <v>0.56860871152768711</v>
      </c>
      <c r="T304" s="29">
        <f t="shared" si="32"/>
        <v>1</v>
      </c>
      <c r="AE304" s="36">
        <f t="shared" si="34"/>
        <v>-8.173780787109286E-3</v>
      </c>
    </row>
    <row r="305" spans="6:31">
      <c r="F305" s="17">
        <f>Constituents!A307</f>
        <v>44589</v>
      </c>
      <c r="G305" s="28">
        <f>L304*(1+Constituents!H307)</f>
        <v>466.32231222494187</v>
      </c>
      <c r="H305" s="28">
        <f>M304*(1+Constituents!I307)</f>
        <v>250.85119710024395</v>
      </c>
      <c r="I305" s="28">
        <f>N304*(1+Constituents!J307)</f>
        <v>944.13541243496786</v>
      </c>
      <c r="J305" s="28">
        <f t="shared" si="30"/>
        <v>1661.3089217601537</v>
      </c>
      <c r="K305" t="b">
        <f t="shared" si="33"/>
        <v>0</v>
      </c>
      <c r="L305" s="28">
        <f t="shared" si="35"/>
        <v>466.32231222494187</v>
      </c>
      <c r="M305" s="28">
        <f t="shared" si="35"/>
        <v>250.85119710024395</v>
      </c>
      <c r="N305" s="28">
        <f t="shared" si="35"/>
        <v>944.13541243496786</v>
      </c>
      <c r="P305" s="17">
        <f>Constituents!G307</f>
        <v>44589</v>
      </c>
      <c r="Q305" s="36">
        <f t="shared" si="31"/>
        <v>0.28069572498947049</v>
      </c>
      <c r="R305" s="36">
        <f t="shared" si="31"/>
        <v>0.15099611746770586</v>
      </c>
      <c r="S305" s="36">
        <f t="shared" si="31"/>
        <v>0.5683081575428236</v>
      </c>
      <c r="T305" s="29">
        <f t="shared" si="32"/>
        <v>1</v>
      </c>
      <c r="AE305" s="36">
        <f t="shared" si="34"/>
        <v>4.0267864188161528E-3</v>
      </c>
    </row>
    <row r="306" spans="6:31">
      <c r="F306" s="17">
        <f>Constituents!A308</f>
        <v>44592</v>
      </c>
      <c r="G306" s="28">
        <f>L305*(1+Constituents!H308)</f>
        <v>474.88481333494531</v>
      </c>
      <c r="H306" s="28">
        <f>M305*(1+Constituents!I308)</f>
        <v>252.21666981799285</v>
      </c>
      <c r="I306" s="28">
        <f>N305*(1+Constituents!J308)</f>
        <v>952.18026192835623</v>
      </c>
      <c r="J306" s="28">
        <f t="shared" si="30"/>
        <v>1679.2817450812945</v>
      </c>
      <c r="K306" t="b">
        <f t="shared" si="33"/>
        <v>1</v>
      </c>
      <c r="L306" s="28">
        <f t="shared" si="35"/>
        <v>471.86178183777838</v>
      </c>
      <c r="M306" s="28">
        <f t="shared" si="35"/>
        <v>251.89226176219415</v>
      </c>
      <c r="N306" s="28">
        <f t="shared" si="35"/>
        <v>955.52602219957703</v>
      </c>
      <c r="P306" s="17">
        <f>Constituents!G308</f>
        <v>44592</v>
      </c>
      <c r="Q306" s="36">
        <f t="shared" si="31"/>
        <v>0.28099024075018181</v>
      </c>
      <c r="R306" s="36">
        <f t="shared" si="31"/>
        <v>0.15</v>
      </c>
      <c r="S306" s="36">
        <f t="shared" si="31"/>
        <v>0.56900875924981831</v>
      </c>
      <c r="T306" s="29">
        <f t="shared" si="32"/>
        <v>0.99999900000000008</v>
      </c>
      <c r="AE306" s="36">
        <f t="shared" si="34"/>
        <v>1.0818471559220111E-2</v>
      </c>
    </row>
    <row r="307" spans="6:31">
      <c r="F307" s="17">
        <f>Constituents!A309</f>
        <v>44593</v>
      </c>
      <c r="G307" s="28">
        <f>L306*(1+Constituents!H309)</f>
        <v>477.53377768084118</v>
      </c>
      <c r="H307" s="28">
        <f>M306*(1+Constituents!I309)</f>
        <v>251.40128093705812</v>
      </c>
      <c r="I307" s="28">
        <f>N306*(1+Constituents!J309)</f>
        <v>969.52472822415371</v>
      </c>
      <c r="J307" s="28">
        <f t="shared" si="30"/>
        <v>1698.4597868420531</v>
      </c>
      <c r="K307" t="b">
        <f t="shared" si="33"/>
        <v>1</v>
      </c>
      <c r="L307" s="28">
        <f t="shared" si="35"/>
        <v>477.25062440925097</v>
      </c>
      <c r="M307" s="28">
        <f t="shared" si="35"/>
        <v>254.76896802630796</v>
      </c>
      <c r="N307" s="28">
        <f t="shared" si="35"/>
        <v>966.43849594670746</v>
      </c>
      <c r="P307" s="17">
        <f>Constituents!G309</f>
        <v>44593</v>
      </c>
      <c r="Q307" s="36">
        <f t="shared" si="31"/>
        <v>0.28099024075018181</v>
      </c>
      <c r="R307" s="36">
        <f t="shared" si="31"/>
        <v>0.15</v>
      </c>
      <c r="S307" s="36">
        <f t="shared" si="31"/>
        <v>0.56900875924981831</v>
      </c>
      <c r="T307" s="29">
        <f t="shared" si="32"/>
        <v>0.99999900000000008</v>
      </c>
      <c r="AE307" s="36">
        <f t="shared" si="34"/>
        <v>1.1420383635403653E-2</v>
      </c>
    </row>
    <row r="308" spans="6:31">
      <c r="F308" s="17">
        <f>Constituents!A310</f>
        <v>44594</v>
      </c>
      <c r="G308" s="28">
        <f>L307*(1+Constituents!H310)</f>
        <v>481.59255579129109</v>
      </c>
      <c r="H308" s="28">
        <f>M307*(1+Constituents!I310)</f>
        <v>254.9240199229084</v>
      </c>
      <c r="I308" s="28">
        <f>N307*(1+Constituents!J310)</f>
        <v>980.24893679048864</v>
      </c>
      <c r="J308" s="28">
        <f t="shared" si="30"/>
        <v>1716.7655125046881</v>
      </c>
      <c r="K308" t="b">
        <f t="shared" si="33"/>
        <v>0</v>
      </c>
      <c r="L308" s="28">
        <f t="shared" si="35"/>
        <v>481.59255579129109</v>
      </c>
      <c r="M308" s="28">
        <f t="shared" si="35"/>
        <v>254.9240199229084</v>
      </c>
      <c r="N308" s="28">
        <f t="shared" si="35"/>
        <v>980.24893679048864</v>
      </c>
      <c r="P308" s="17">
        <f>Constituents!G310</f>
        <v>44594</v>
      </c>
      <c r="Q308" s="36">
        <f t="shared" si="31"/>
        <v>0.28052320033425415</v>
      </c>
      <c r="R308" s="36">
        <f t="shared" si="31"/>
        <v>0.14849087896167315</v>
      </c>
      <c r="S308" s="36">
        <f t="shared" si="31"/>
        <v>0.57098592070407272</v>
      </c>
      <c r="T308" s="29">
        <f t="shared" si="32"/>
        <v>1</v>
      </c>
      <c r="AE308" s="36">
        <f t="shared" si="34"/>
        <v>1.0777838724501665E-2</v>
      </c>
    </row>
    <row r="309" spans="6:31">
      <c r="F309" s="17">
        <f>Constituents!A311</f>
        <v>44595</v>
      </c>
      <c r="G309" s="28">
        <f>L308*(1+Constituents!H311)</f>
        <v>477.55214742189258</v>
      </c>
      <c r="H309" s="28">
        <f>M308*(1+Constituents!I311)</f>
        <v>254.44907834902992</v>
      </c>
      <c r="I309" s="28">
        <f>N308*(1+Constituents!J311)</f>
        <v>978.80694242897437</v>
      </c>
      <c r="J309" s="28">
        <f t="shared" si="30"/>
        <v>1710.808168199897</v>
      </c>
      <c r="K309" t="b">
        <f t="shared" si="33"/>
        <v>0</v>
      </c>
      <c r="L309" s="28">
        <f t="shared" si="35"/>
        <v>477.55214742189258</v>
      </c>
      <c r="M309" s="28">
        <f t="shared" si="35"/>
        <v>254.44907834902992</v>
      </c>
      <c r="N309" s="28">
        <f t="shared" si="35"/>
        <v>978.80694242897437</v>
      </c>
      <c r="P309" s="17">
        <f>Constituents!G311</f>
        <v>44595</v>
      </c>
      <c r="Q309" s="36">
        <f t="shared" si="31"/>
        <v>0.27913833724816173</v>
      </c>
      <c r="R309" s="36">
        <f t="shared" si="31"/>
        <v>0.14873033872451044</v>
      </c>
      <c r="S309" s="36">
        <f t="shared" si="31"/>
        <v>0.5721313240273278</v>
      </c>
      <c r="T309" s="29">
        <f t="shared" si="32"/>
        <v>1</v>
      </c>
      <c r="AE309" s="36">
        <f t="shared" si="34"/>
        <v>-3.4700978446960962E-3</v>
      </c>
    </row>
    <row r="310" spans="6:31">
      <c r="F310" s="17">
        <f>Constituents!A312</f>
        <v>44596</v>
      </c>
      <c r="G310" s="28">
        <f>L309*(1+Constituents!H312)</f>
        <v>476.34605537132586</v>
      </c>
      <c r="H310" s="28">
        <f>M309*(1+Constituents!I312)</f>
        <v>253.92259778567836</v>
      </c>
      <c r="I310" s="28">
        <f>N309*(1+Constituents!J312)</f>
        <v>972.17178624317501</v>
      </c>
      <c r="J310" s="28">
        <f t="shared" si="30"/>
        <v>1702.4404394001792</v>
      </c>
      <c r="K310" t="b">
        <f t="shared" si="33"/>
        <v>0</v>
      </c>
      <c r="L310" s="28">
        <f t="shared" si="35"/>
        <v>476.34605537132586</v>
      </c>
      <c r="M310" s="28">
        <f t="shared" si="35"/>
        <v>253.92259778567836</v>
      </c>
      <c r="N310" s="28">
        <f t="shared" si="35"/>
        <v>972.17178624317501</v>
      </c>
      <c r="P310" s="17">
        <f>Constituents!G312</f>
        <v>44596</v>
      </c>
      <c r="Q310" s="36">
        <f t="shared" si="31"/>
        <v>0.27980189165334729</v>
      </c>
      <c r="R310" s="36">
        <f t="shared" si="31"/>
        <v>0.14915211828211911</v>
      </c>
      <c r="S310" s="36">
        <f t="shared" si="31"/>
        <v>0.5710459900645336</v>
      </c>
      <c r="T310" s="29">
        <f t="shared" si="32"/>
        <v>1</v>
      </c>
      <c r="AE310" s="36">
        <f t="shared" si="34"/>
        <v>-4.8910970588375013E-3</v>
      </c>
    </row>
    <row r="311" spans="6:31">
      <c r="F311" s="17">
        <f>Constituents!A313</f>
        <v>44599</v>
      </c>
      <c r="G311" s="28">
        <f>L310*(1+Constituents!H313)</f>
        <v>470.19498591343563</v>
      </c>
      <c r="H311" s="28">
        <f>M310*(1+Constituents!I313)</f>
        <v>253.75134481432795</v>
      </c>
      <c r="I311" s="28">
        <f>N310*(1+Constituents!J313)</f>
        <v>956.29002703818105</v>
      </c>
      <c r="J311" s="28">
        <f t="shared" si="30"/>
        <v>1680.2363577659446</v>
      </c>
      <c r="K311" t="b">
        <f t="shared" si="33"/>
        <v>0</v>
      </c>
      <c r="L311" s="28">
        <f t="shared" si="35"/>
        <v>470.19498591343563</v>
      </c>
      <c r="M311" s="28">
        <f t="shared" si="35"/>
        <v>253.75134481432795</v>
      </c>
      <c r="N311" s="28">
        <f t="shared" si="35"/>
        <v>956.29002703818105</v>
      </c>
      <c r="P311" s="17">
        <f>Constituents!G313</f>
        <v>44599</v>
      </c>
      <c r="Q311" s="36">
        <f t="shared" si="31"/>
        <v>0.27983859755219831</v>
      </c>
      <c r="R311" s="36">
        <f t="shared" si="31"/>
        <v>0.15102122010484151</v>
      </c>
      <c r="S311" s="36">
        <f t="shared" si="31"/>
        <v>0.56914018234296027</v>
      </c>
      <c r="T311" s="29">
        <f t="shared" si="32"/>
        <v>1</v>
      </c>
      <c r="AE311" s="36">
        <f t="shared" si="34"/>
        <v>-1.3042501294234898E-2</v>
      </c>
    </row>
    <row r="312" spans="6:31">
      <c r="F312" s="17">
        <f>Constituents!A314</f>
        <v>44600</v>
      </c>
      <c r="G312" s="28">
        <f>L311*(1+Constituents!H314)</f>
        <v>468.68737085022724</v>
      </c>
      <c r="H312" s="28">
        <f>M311*(1+Constituents!I314)</f>
        <v>253.58009184297757</v>
      </c>
      <c r="I312" s="28">
        <f>N311*(1+Constituents!J314)</f>
        <v>948.47550776633204</v>
      </c>
      <c r="J312" s="28">
        <f t="shared" si="30"/>
        <v>1670.742970459537</v>
      </c>
      <c r="K312" t="b">
        <f t="shared" si="33"/>
        <v>0</v>
      </c>
      <c r="L312" s="28">
        <f t="shared" si="35"/>
        <v>468.68737085022724</v>
      </c>
      <c r="M312" s="28">
        <f t="shared" si="35"/>
        <v>253.58009184297757</v>
      </c>
      <c r="N312" s="28">
        <f t="shared" si="35"/>
        <v>948.47550776633204</v>
      </c>
      <c r="P312" s="17">
        <f>Constituents!G314</f>
        <v>44600</v>
      </c>
      <c r="Q312" s="36">
        <f t="shared" si="31"/>
        <v>0.28052631621805657</v>
      </c>
      <c r="R312" s="36">
        <f t="shared" si="31"/>
        <v>0.15177684199576821</v>
      </c>
      <c r="S312" s="36">
        <f t="shared" si="31"/>
        <v>0.56769684178617508</v>
      </c>
      <c r="T312" s="29">
        <f t="shared" si="32"/>
        <v>0.99999999999999989</v>
      </c>
      <c r="AE312" s="36">
        <f t="shared" si="34"/>
        <v>-5.6500308796020304E-3</v>
      </c>
    </row>
    <row r="313" spans="6:31">
      <c r="F313" s="17">
        <f>Constituents!A315</f>
        <v>44601</v>
      </c>
      <c r="G313" s="28">
        <f>L312*(1+Constituents!H315)</f>
        <v>474.05448047524919</v>
      </c>
      <c r="H313" s="28">
        <f>M312*(1+Constituents!I315)</f>
        <v>254.49996494623122</v>
      </c>
      <c r="I313" s="28">
        <f>N312*(1+Constituents!J315)</f>
        <v>970.20948463781542</v>
      </c>
      <c r="J313" s="28">
        <f t="shared" si="30"/>
        <v>1698.7639300592959</v>
      </c>
      <c r="K313" t="b">
        <f t="shared" si="33"/>
        <v>0</v>
      </c>
      <c r="L313" s="28">
        <f t="shared" si="35"/>
        <v>474.05448047524919</v>
      </c>
      <c r="M313" s="28">
        <f t="shared" si="35"/>
        <v>254.49996494623122</v>
      </c>
      <c r="N313" s="28">
        <f t="shared" si="35"/>
        <v>970.20948463781542</v>
      </c>
      <c r="P313" s="17">
        <f>Constituents!G315</f>
        <v>44601</v>
      </c>
      <c r="Q313" s="36">
        <f t="shared" si="31"/>
        <v>0.27905848016133833</v>
      </c>
      <c r="R313" s="36">
        <f t="shared" si="31"/>
        <v>0.14981479206316078</v>
      </c>
      <c r="S313" s="36">
        <f t="shared" si="31"/>
        <v>0.57112672777550078</v>
      </c>
      <c r="T313" s="29">
        <f t="shared" si="32"/>
        <v>0.99999999999999989</v>
      </c>
      <c r="AE313" s="36">
        <f t="shared" si="34"/>
        <v>1.6771556185001923E-2</v>
      </c>
    </row>
    <row r="314" spans="6:31">
      <c r="F314" s="17">
        <f>Constituents!A316</f>
        <v>44602</v>
      </c>
      <c r="G314" s="28">
        <f>L313*(1+Constituents!H316)</f>
        <v>476.94910139660931</v>
      </c>
      <c r="H314" s="28">
        <f>M313*(1+Constituents!I316)</f>
        <v>255.36264499365609</v>
      </c>
      <c r="I314" s="28">
        <f>N313*(1+Constituents!J316)</f>
        <v>981.27468535692651</v>
      </c>
      <c r="J314" s="28">
        <f t="shared" si="30"/>
        <v>1713.5864317471919</v>
      </c>
      <c r="K314" t="b">
        <f t="shared" si="33"/>
        <v>0</v>
      </c>
      <c r="L314" s="28">
        <f t="shared" si="35"/>
        <v>476.94910139660931</v>
      </c>
      <c r="M314" s="28">
        <f t="shared" si="35"/>
        <v>255.36264499365609</v>
      </c>
      <c r="N314" s="28">
        <f t="shared" si="35"/>
        <v>981.27468535692651</v>
      </c>
      <c r="P314" s="17">
        <f>Constituents!G316</f>
        <v>44602</v>
      </c>
      <c r="Q314" s="36">
        <f t="shared" si="31"/>
        <v>0.27833384564693747</v>
      </c>
      <c r="R314" s="36">
        <f t="shared" si="31"/>
        <v>0.14902233132955275</v>
      </c>
      <c r="S314" s="36">
        <f t="shared" si="31"/>
        <v>0.57264382302350969</v>
      </c>
      <c r="T314" s="29">
        <f t="shared" si="32"/>
        <v>0.99999999999999989</v>
      </c>
      <c r="AE314" s="36">
        <f t="shared" si="34"/>
        <v>8.7254629237263348E-3</v>
      </c>
    </row>
    <row r="315" spans="6:31">
      <c r="F315" s="17">
        <f>Constituents!A317</f>
        <v>44603</v>
      </c>
      <c r="G315" s="28">
        <f>L314*(1+Constituents!H317)</f>
        <v>468.50645704264224</v>
      </c>
      <c r="H315" s="28">
        <f>M314*(1+Constituents!I317)</f>
        <v>255.05449837727065</v>
      </c>
      <c r="I315" s="28">
        <f>N314*(1+Constituents!J317)</f>
        <v>965.12038426229935</v>
      </c>
      <c r="J315" s="28">
        <f t="shared" si="30"/>
        <v>1688.6813396822122</v>
      </c>
      <c r="K315" t="b">
        <f t="shared" si="33"/>
        <v>0</v>
      </c>
      <c r="L315" s="28">
        <f t="shared" si="35"/>
        <v>468.50645704264224</v>
      </c>
      <c r="M315" s="28">
        <f t="shared" si="35"/>
        <v>255.05449837727065</v>
      </c>
      <c r="N315" s="28">
        <f t="shared" si="35"/>
        <v>965.12038426229935</v>
      </c>
      <c r="P315" s="17">
        <f>Constituents!G317</f>
        <v>44603</v>
      </c>
      <c r="Q315" s="36">
        <f t="shared" si="31"/>
        <v>0.27743923381708535</v>
      </c>
      <c r="R315" s="36">
        <f t="shared" si="31"/>
        <v>0.15103767204845681</v>
      </c>
      <c r="S315" s="36">
        <f t="shared" si="31"/>
        <v>0.5715230941344579</v>
      </c>
      <c r="T315" s="29">
        <f t="shared" si="32"/>
        <v>1</v>
      </c>
      <c r="AE315" s="36">
        <f t="shared" si="34"/>
        <v>-1.4533898963932756E-2</v>
      </c>
    </row>
    <row r="316" spans="6:31">
      <c r="F316" s="17">
        <f>Constituents!A318</f>
        <v>44606</v>
      </c>
      <c r="G316" s="28">
        <f>L315*(1+Constituents!H318)</f>
        <v>451.68147293723655</v>
      </c>
      <c r="H316" s="28">
        <f>M315*(1+Constituents!I318)</f>
        <v>253.21997130893786</v>
      </c>
      <c r="I316" s="28">
        <f>N315*(1+Constituents!J318)</f>
        <v>918.94187754425252</v>
      </c>
      <c r="J316" s="28">
        <f t="shared" si="30"/>
        <v>1623.8433217904269</v>
      </c>
      <c r="K316" t="b">
        <f t="shared" si="33"/>
        <v>0</v>
      </c>
      <c r="L316" s="28">
        <f t="shared" si="35"/>
        <v>451.68147293723655</v>
      </c>
      <c r="M316" s="28">
        <f t="shared" si="35"/>
        <v>253.21997130893786</v>
      </c>
      <c r="N316" s="28">
        <f t="shared" si="35"/>
        <v>918.94187754425252</v>
      </c>
      <c r="P316" s="17">
        <f>Constituents!G318</f>
        <v>44606</v>
      </c>
      <c r="Q316" s="36">
        <f t="shared" si="31"/>
        <v>0.27815582136287564</v>
      </c>
      <c r="R316" s="36">
        <f t="shared" si="31"/>
        <v>0.15593867210645734</v>
      </c>
      <c r="S316" s="36">
        <f t="shared" si="31"/>
        <v>0.56590550653066707</v>
      </c>
      <c r="T316" s="29">
        <f t="shared" si="32"/>
        <v>1</v>
      </c>
      <c r="AE316" s="36">
        <f t="shared" si="34"/>
        <v>-3.8395650125432779E-2</v>
      </c>
    </row>
    <row r="317" spans="6:31">
      <c r="F317" s="17">
        <f>Constituents!A319</f>
        <v>44607</v>
      </c>
      <c r="G317" s="28">
        <f>L316*(1+Constituents!H319)</f>
        <v>464.82787628841373</v>
      </c>
      <c r="H317" s="28">
        <f>M316*(1+Constituents!I319)</f>
        <v>254.09961355542978</v>
      </c>
      <c r="I317" s="28">
        <f>N316*(1+Constituents!J319)</f>
        <v>947.25154691652438</v>
      </c>
      <c r="J317" s="28">
        <f t="shared" si="30"/>
        <v>1666.179036760368</v>
      </c>
      <c r="K317" t="b">
        <f t="shared" si="33"/>
        <v>0</v>
      </c>
      <c r="L317" s="28">
        <f t="shared" si="35"/>
        <v>464.82787628841373</v>
      </c>
      <c r="M317" s="28">
        <f t="shared" si="35"/>
        <v>254.09961355542978</v>
      </c>
      <c r="N317" s="28">
        <f t="shared" si="35"/>
        <v>947.25154691652438</v>
      </c>
      <c r="P317" s="17">
        <f>Constituents!G319</f>
        <v>44607</v>
      </c>
      <c r="Q317" s="36">
        <f t="shared" si="31"/>
        <v>0.27897834868466531</v>
      </c>
      <c r="R317" s="36">
        <f t="shared" si="31"/>
        <v>0.15250438755338555</v>
      </c>
      <c r="S317" s="36">
        <f t="shared" si="31"/>
        <v>0.56851726376194911</v>
      </c>
      <c r="T317" s="29">
        <f t="shared" si="32"/>
        <v>1</v>
      </c>
      <c r="AE317" s="36">
        <f t="shared" si="34"/>
        <v>2.6071305280402468E-2</v>
      </c>
    </row>
    <row r="318" spans="6:31">
      <c r="F318" s="17">
        <f>Constituents!A320</f>
        <v>44608</v>
      </c>
      <c r="G318" s="28">
        <f>L317*(1+Constituents!H320)</f>
        <v>462.77751980245029</v>
      </c>
      <c r="H318" s="28">
        <f>M317*(1+Constituents!I320)</f>
        <v>253.91498654250725</v>
      </c>
      <c r="I318" s="28">
        <f>N317*(1+Constituents!J320)</f>
        <v>946.8848541922905</v>
      </c>
      <c r="J318" s="28">
        <f t="shared" si="30"/>
        <v>1663.5773605372481</v>
      </c>
      <c r="K318" t="b">
        <f t="shared" si="33"/>
        <v>0</v>
      </c>
      <c r="L318" s="28">
        <f t="shared" si="35"/>
        <v>462.77751980245029</v>
      </c>
      <c r="M318" s="28">
        <f t="shared" si="35"/>
        <v>253.91498654250725</v>
      </c>
      <c r="N318" s="28">
        <f t="shared" si="35"/>
        <v>946.8848541922905</v>
      </c>
      <c r="P318" s="17">
        <f>Constituents!G320</f>
        <v>44608</v>
      </c>
      <c r="Q318" s="36">
        <f t="shared" si="31"/>
        <v>0.27818214576627653</v>
      </c>
      <c r="R318" s="36">
        <f t="shared" si="31"/>
        <v>0.15263190793874837</v>
      </c>
      <c r="S318" s="36">
        <f t="shared" si="31"/>
        <v>0.5691859462949751</v>
      </c>
      <c r="T318" s="29">
        <f t="shared" si="32"/>
        <v>1</v>
      </c>
      <c r="AE318" s="36">
        <f t="shared" si="34"/>
        <v>-1.5614625833839657E-3</v>
      </c>
    </row>
    <row r="319" spans="6:31">
      <c r="F319" s="17">
        <f>Constituents!A321</f>
        <v>44609</v>
      </c>
      <c r="G319" s="28">
        <f>L318*(1+Constituents!H321)</f>
        <v>460.66685871395856</v>
      </c>
      <c r="H319" s="28">
        <f>M318*(1+Constituents!I321)</f>
        <v>253.51202558261861</v>
      </c>
      <c r="I319" s="28">
        <f>N318*(1+Constituents!J321)</f>
        <v>940.02670918770025</v>
      </c>
      <c r="J319" s="28">
        <f t="shared" si="30"/>
        <v>1654.2055934842774</v>
      </c>
      <c r="K319" t="b">
        <f t="shared" si="33"/>
        <v>0</v>
      </c>
      <c r="L319" s="28">
        <f t="shared" si="35"/>
        <v>460.66685871395856</v>
      </c>
      <c r="M319" s="28">
        <f t="shared" si="35"/>
        <v>253.51202558261861</v>
      </c>
      <c r="N319" s="28">
        <f t="shared" si="35"/>
        <v>940.02670918770025</v>
      </c>
      <c r="P319" s="17">
        <f>Constituents!G321</f>
        <v>44609</v>
      </c>
      <c r="Q319" s="36">
        <f t="shared" si="31"/>
        <v>0.2784822276798431</v>
      </c>
      <c r="R319" s="36">
        <f t="shared" si="31"/>
        <v>0.15325303371066623</v>
      </c>
      <c r="S319" s="36">
        <f t="shared" si="31"/>
        <v>0.56826473860949067</v>
      </c>
      <c r="T319" s="29">
        <f t="shared" si="32"/>
        <v>1</v>
      </c>
      <c r="AE319" s="36">
        <f t="shared" si="34"/>
        <v>-5.6335023998788092E-3</v>
      </c>
    </row>
    <row r="320" spans="6:31">
      <c r="F320" s="17">
        <f>Constituents!A322</f>
        <v>44610</v>
      </c>
      <c r="G320" s="28">
        <f>L319*(1+Constituents!H322)</f>
        <v>458.07376080524006</v>
      </c>
      <c r="H320" s="28">
        <f>M319*(1+Constituents!I322)</f>
        <v>253.17995791626677</v>
      </c>
      <c r="I320" s="28">
        <f>N319*(1+Constituents!J322)</f>
        <v>932.84646922263425</v>
      </c>
      <c r="J320" s="28">
        <f t="shared" si="30"/>
        <v>1644.100187944141</v>
      </c>
      <c r="K320" t="b">
        <f t="shared" si="33"/>
        <v>0</v>
      </c>
      <c r="L320" s="28">
        <f t="shared" si="35"/>
        <v>458.07376080524006</v>
      </c>
      <c r="M320" s="28">
        <f t="shared" si="35"/>
        <v>253.17995791626677</v>
      </c>
      <c r="N320" s="28">
        <f t="shared" si="35"/>
        <v>932.84646922263425</v>
      </c>
      <c r="P320" s="17">
        <f>Constituents!G322</f>
        <v>44610</v>
      </c>
      <c r="Q320" s="36">
        <f t="shared" si="31"/>
        <v>0.27861669511639475</v>
      </c>
      <c r="R320" s="36">
        <f t="shared" si="31"/>
        <v>0.15399302291477426</v>
      </c>
      <c r="S320" s="36">
        <f t="shared" si="31"/>
        <v>0.56739028196883101</v>
      </c>
      <c r="T320" s="29">
        <f t="shared" si="32"/>
        <v>1</v>
      </c>
      <c r="AE320" s="36">
        <f t="shared" si="34"/>
        <v>-6.1089175250890193E-3</v>
      </c>
    </row>
    <row r="321" spans="6:31">
      <c r="F321" s="17">
        <f>Constituents!A323</f>
        <v>44613</v>
      </c>
      <c r="G321" s="28">
        <f>L320*(1+Constituents!H323)</f>
        <v>455.23944448640827</v>
      </c>
      <c r="H321" s="28">
        <f>M320*(1+Constituents!I323)</f>
        <v>252.50908119675438</v>
      </c>
      <c r="I321" s="28">
        <f>N320*(1+Constituents!J323)</f>
        <v>917.74764853695024</v>
      </c>
      <c r="J321" s="28">
        <f t="shared" si="30"/>
        <v>1625.4961742201128</v>
      </c>
      <c r="K321" t="b">
        <f t="shared" si="33"/>
        <v>0</v>
      </c>
      <c r="L321" s="28">
        <f t="shared" si="35"/>
        <v>455.23944448640827</v>
      </c>
      <c r="M321" s="28">
        <f t="shared" si="35"/>
        <v>252.50908119675438</v>
      </c>
      <c r="N321" s="28">
        <f t="shared" si="35"/>
        <v>917.74764853695024</v>
      </c>
      <c r="P321" s="17">
        <f>Constituents!G323</f>
        <v>44613</v>
      </c>
      <c r="Q321" s="36">
        <f t="shared" si="31"/>
        <v>0.28006183693715853</v>
      </c>
      <c r="R321" s="36">
        <f t="shared" si="31"/>
        <v>0.15534277176499922</v>
      </c>
      <c r="S321" s="36">
        <f t="shared" si="31"/>
        <v>0.56459539129784231</v>
      </c>
      <c r="T321" s="29">
        <f t="shared" si="32"/>
        <v>1</v>
      </c>
      <c r="AE321" s="36">
        <f t="shared" si="34"/>
        <v>-1.1315620459414588E-2</v>
      </c>
    </row>
    <row r="322" spans="6:31">
      <c r="F322" s="17">
        <f>Constituents!A324</f>
        <v>44614</v>
      </c>
      <c r="G322" s="28">
        <f>L321*(1+Constituents!H324)</f>
        <v>451.44025452712316</v>
      </c>
      <c r="H322" s="28">
        <f>M321*(1+Constituents!I324)</f>
        <v>251.73773606738305</v>
      </c>
      <c r="I322" s="28">
        <f>N321*(1+Constituents!J324)</f>
        <v>893.75405163505297</v>
      </c>
      <c r="J322" s="28">
        <f t="shared" si="30"/>
        <v>1596.9320422295591</v>
      </c>
      <c r="K322" t="b">
        <f t="shared" si="33"/>
        <v>0</v>
      </c>
      <c r="L322" s="28">
        <f t="shared" si="35"/>
        <v>451.44025452712316</v>
      </c>
      <c r="M322" s="28">
        <f t="shared" si="35"/>
        <v>251.73773606738305</v>
      </c>
      <c r="N322" s="28">
        <f t="shared" si="35"/>
        <v>893.75405163505297</v>
      </c>
      <c r="P322" s="17">
        <f>Constituents!G324</f>
        <v>44614</v>
      </c>
      <c r="Q322" s="36">
        <f t="shared" si="31"/>
        <v>0.28269221393844923</v>
      </c>
      <c r="R322" s="36">
        <f t="shared" si="31"/>
        <v>0.15763835242226026</v>
      </c>
      <c r="S322" s="36">
        <f t="shared" si="31"/>
        <v>0.55966943363929056</v>
      </c>
      <c r="T322" s="29">
        <f t="shared" si="32"/>
        <v>1</v>
      </c>
      <c r="AE322" s="36">
        <f t="shared" si="34"/>
        <v>-1.7572561808248066E-2</v>
      </c>
    </row>
    <row r="323" spans="6:31">
      <c r="F323" s="17">
        <f>Constituents!A325</f>
        <v>44615</v>
      </c>
      <c r="G323" s="28">
        <f>L322*(1+Constituents!H325)</f>
        <v>451.92269134734988</v>
      </c>
      <c r="H323" s="28">
        <f>M322*(1+Constituents!I325)</f>
        <v>252.25899749256013</v>
      </c>
      <c r="I323" s="28">
        <f>N322*(1+Constituents!J325)</f>
        <v>902.9956993471634</v>
      </c>
      <c r="J323" s="28">
        <f t="shared" si="30"/>
        <v>1607.1773881870736</v>
      </c>
      <c r="K323" t="b">
        <f t="shared" si="33"/>
        <v>0</v>
      </c>
      <c r="L323" s="28">
        <f t="shared" si="35"/>
        <v>451.92269134734988</v>
      </c>
      <c r="M323" s="28">
        <f t="shared" si="35"/>
        <v>252.25899749256013</v>
      </c>
      <c r="N323" s="28">
        <f t="shared" si="35"/>
        <v>902.9956993471634</v>
      </c>
      <c r="P323" s="17">
        <f>Constituents!G325</f>
        <v>44615</v>
      </c>
      <c r="Q323" s="36">
        <f t="shared" si="31"/>
        <v>0.2811902996327787</v>
      </c>
      <c r="R323" s="36">
        <f t="shared" si="31"/>
        <v>0.15695778160313284</v>
      </c>
      <c r="S323" s="36">
        <f t="shared" si="31"/>
        <v>0.56185191876408835</v>
      </c>
      <c r="T323" s="29">
        <f t="shared" si="32"/>
        <v>0.99999999999999989</v>
      </c>
      <c r="AE323" s="36">
        <f t="shared" si="34"/>
        <v>6.4156430496631334E-3</v>
      </c>
    </row>
    <row r="324" spans="6:31">
      <c r="F324" s="17">
        <f>Constituents!A326</f>
        <v>44616</v>
      </c>
      <c r="G324" s="28">
        <f>L323*(1+Constituents!H326)</f>
        <v>428.46420096382718</v>
      </c>
      <c r="H324" s="28">
        <f>M323*(1+Constituents!I326)</f>
        <v>248.85981629233376</v>
      </c>
      <c r="I324" s="28">
        <f>N323*(1+Constituents!J326)</f>
        <v>837.85818772480877</v>
      </c>
      <c r="J324" s="28">
        <f t="shared" ref="J324:J387" si="36">SUM(G324:I324)</f>
        <v>1515.1822049809698</v>
      </c>
      <c r="K324" t="b">
        <f t="shared" si="33"/>
        <v>0</v>
      </c>
      <c r="L324" s="28">
        <f t="shared" si="35"/>
        <v>428.46420096382718</v>
      </c>
      <c r="M324" s="28">
        <f t="shared" si="35"/>
        <v>248.85981629233376</v>
      </c>
      <c r="N324" s="28">
        <f t="shared" si="35"/>
        <v>837.85818772480877</v>
      </c>
      <c r="P324" s="17">
        <f>Constituents!G326</f>
        <v>44616</v>
      </c>
      <c r="Q324" s="36">
        <f t="shared" ref="Q324:S387" si="37">L324/$J324</f>
        <v>0.28278064483288234</v>
      </c>
      <c r="R324" s="36">
        <f t="shared" si="37"/>
        <v>0.16424415194043238</v>
      </c>
      <c r="S324" s="36">
        <f t="shared" si="37"/>
        <v>0.55297520322668525</v>
      </c>
      <c r="T324" s="29">
        <f t="shared" ref="T324:T387" si="38">SUM(Q324:S324)</f>
        <v>1</v>
      </c>
      <c r="AE324" s="36">
        <f t="shared" si="34"/>
        <v>-5.7240217465899024E-2</v>
      </c>
    </row>
    <row r="325" spans="6:31">
      <c r="F325" s="17">
        <f>Constituents!A327</f>
        <v>44617</v>
      </c>
      <c r="G325" s="28">
        <f>L324*(1+Constituents!H327)</f>
        <v>441.61060431500442</v>
      </c>
      <c r="H325" s="28">
        <f>M324*(1+Constituents!I327)</f>
        <v>250.25376111310345</v>
      </c>
      <c r="I325" s="28">
        <f>N324*(1+Constituents!J327)</f>
        <v>877.14881759575974</v>
      </c>
      <c r="J325" s="28">
        <f t="shared" si="36"/>
        <v>1569.0131830238677</v>
      </c>
      <c r="K325" t="b">
        <f t="shared" ref="K325:K388" si="39">MOD(DAY(F325)-1,$D$9)=0</f>
        <v>0</v>
      </c>
      <c r="L325" s="28">
        <f t="shared" si="35"/>
        <v>441.61060431500442</v>
      </c>
      <c r="M325" s="28">
        <f t="shared" si="35"/>
        <v>250.25376111310345</v>
      </c>
      <c r="N325" s="28">
        <f t="shared" si="35"/>
        <v>877.14881759575974</v>
      </c>
      <c r="P325" s="17">
        <f>Constituents!G327</f>
        <v>44617</v>
      </c>
      <c r="Q325" s="36">
        <f t="shared" si="37"/>
        <v>0.28145754866374928</v>
      </c>
      <c r="R325" s="36">
        <f t="shared" si="37"/>
        <v>0.15949755159533074</v>
      </c>
      <c r="S325" s="36">
        <f t="shared" si="37"/>
        <v>0.55904489974091987</v>
      </c>
      <c r="T325" s="29">
        <f t="shared" si="38"/>
        <v>0.99999999999999989</v>
      </c>
      <c r="AE325" s="36">
        <f t="shared" ref="AE325:AE388" si="40">J325/J324 -1</f>
        <v>3.5527725884012762E-2</v>
      </c>
    </row>
    <row r="326" spans="6:31">
      <c r="F326" s="17">
        <f>Constituents!A328</f>
        <v>44620</v>
      </c>
      <c r="G326" s="28">
        <f>L325*(1+Constituents!H328)</f>
        <v>444.56552983889287</v>
      </c>
      <c r="H326" s="28">
        <f>M325*(1+Constituents!I328)</f>
        <v>250.73479168151883</v>
      </c>
      <c r="I326" s="28">
        <f>N325*(1+Constituents!J328)</f>
        <v>884.38852124583661</v>
      </c>
      <c r="J326" s="28">
        <f t="shared" si="36"/>
        <v>1579.6888427662484</v>
      </c>
      <c r="K326" t="b">
        <f t="shared" si="39"/>
        <v>0</v>
      </c>
      <c r="L326" s="28">
        <f t="shared" si="35"/>
        <v>444.56552983889287</v>
      </c>
      <c r="M326" s="28">
        <f t="shared" si="35"/>
        <v>250.73479168151883</v>
      </c>
      <c r="N326" s="28">
        <f t="shared" si="35"/>
        <v>884.38852124583661</v>
      </c>
      <c r="P326" s="17">
        <f>Constituents!G328</f>
        <v>44620</v>
      </c>
      <c r="Q326" s="36">
        <f t="shared" si="37"/>
        <v>0.28142601112532933</v>
      </c>
      <c r="R326" s="36">
        <f t="shared" si="37"/>
        <v>0.15872416446421711</v>
      </c>
      <c r="S326" s="36">
        <f t="shared" si="37"/>
        <v>0.5598498244104535</v>
      </c>
      <c r="T326" s="29">
        <f t="shared" si="38"/>
        <v>1</v>
      </c>
      <c r="AE326" s="36">
        <f t="shared" si="40"/>
        <v>6.8040599390033485E-3</v>
      </c>
    </row>
    <row r="327" spans="6:31">
      <c r="F327" s="17">
        <f>Constituents!A329</f>
        <v>44622</v>
      </c>
      <c r="G327" s="28">
        <f>L326*(1+Constituents!H329)</f>
        <v>440.28390305938103</v>
      </c>
      <c r="H327" s="28">
        <f>M326*(1+Constituents!I329)</f>
        <v>249.60245616174538</v>
      </c>
      <c r="I327" s="28">
        <f>N326*(1+Constituents!J329)</f>
        <v>877.01502430448511</v>
      </c>
      <c r="J327" s="28">
        <f t="shared" si="36"/>
        <v>1566.9013835256114</v>
      </c>
      <c r="K327" t="b">
        <f t="shared" si="39"/>
        <v>0</v>
      </c>
      <c r="L327" s="28">
        <f t="shared" si="35"/>
        <v>440.28390305938103</v>
      </c>
      <c r="M327" s="28">
        <f t="shared" si="35"/>
        <v>249.60245616174538</v>
      </c>
      <c r="N327" s="28">
        <f t="shared" si="35"/>
        <v>877.01502430448511</v>
      </c>
      <c r="P327" s="17">
        <f>Constituents!G329</f>
        <v>44622</v>
      </c>
      <c r="Q327" s="36">
        <f t="shared" si="37"/>
        <v>0.28099018080430743</v>
      </c>
      <c r="R327" s="36">
        <f t="shared" si="37"/>
        <v>0.15929685096079663</v>
      </c>
      <c r="S327" s="36">
        <f t="shared" si="37"/>
        <v>0.55971296823489602</v>
      </c>
      <c r="T327" s="29">
        <f t="shared" si="38"/>
        <v>1</v>
      </c>
      <c r="AE327" s="36">
        <f t="shared" si="40"/>
        <v>-8.0949228065980705E-3</v>
      </c>
    </row>
    <row r="328" spans="6:31">
      <c r="F328" s="17">
        <f>Constituents!A330</f>
        <v>44623</v>
      </c>
      <c r="G328" s="28">
        <f>L327*(1+Constituents!H330)</f>
        <v>436.06258088239753</v>
      </c>
      <c r="H328" s="28">
        <f>M327*(1+Constituents!I330)</f>
        <v>249.06618971431666</v>
      </c>
      <c r="I328" s="28">
        <f>N327*(1+Constituents!J330)</f>
        <v>874.5869238332067</v>
      </c>
      <c r="J328" s="28">
        <f t="shared" si="36"/>
        <v>1559.7156944299209</v>
      </c>
      <c r="K328" t="b">
        <f t="shared" si="39"/>
        <v>0</v>
      </c>
      <c r="L328" s="28">
        <f t="shared" si="35"/>
        <v>436.06258088239753</v>
      </c>
      <c r="M328" s="28">
        <f t="shared" si="35"/>
        <v>249.06618971431666</v>
      </c>
      <c r="N328" s="28">
        <f t="shared" si="35"/>
        <v>874.5869238332067</v>
      </c>
      <c r="P328" s="17">
        <f>Constituents!G330</f>
        <v>44623</v>
      </c>
      <c r="Q328" s="36">
        <f t="shared" si="37"/>
        <v>0.27957824777917573</v>
      </c>
      <c r="R328" s="36">
        <f t="shared" si="37"/>
        <v>0.15968691640648705</v>
      </c>
      <c r="S328" s="36">
        <f t="shared" si="37"/>
        <v>0.56073483581433725</v>
      </c>
      <c r="T328" s="29">
        <f t="shared" si="38"/>
        <v>1</v>
      </c>
      <c r="AE328" s="36">
        <f t="shared" si="40"/>
        <v>-4.5859230014351215E-3</v>
      </c>
    </row>
    <row r="329" spans="6:31">
      <c r="F329" s="17">
        <f>Constituents!A331</f>
        <v>44624</v>
      </c>
      <c r="G329" s="28">
        <f>L328*(1+Constituents!H331)</f>
        <v>429.24816079669557</v>
      </c>
      <c r="H329" s="28">
        <f>M328*(1+Constituents!I331)</f>
        <v>248.22808310913001</v>
      </c>
      <c r="I329" s="28">
        <f>N328*(1+Constituents!J331)</f>
        <v>863.69020355495968</v>
      </c>
      <c r="J329" s="28">
        <f t="shared" si="36"/>
        <v>1541.1664474607853</v>
      </c>
      <c r="K329" t="b">
        <f t="shared" si="39"/>
        <v>0</v>
      </c>
      <c r="L329" s="28">
        <f t="shared" si="35"/>
        <v>429.24816079669557</v>
      </c>
      <c r="M329" s="28">
        <f t="shared" si="35"/>
        <v>248.22808310913001</v>
      </c>
      <c r="N329" s="28">
        <f t="shared" si="35"/>
        <v>863.69020355495968</v>
      </c>
      <c r="P329" s="17">
        <f>Constituents!G331</f>
        <v>44624</v>
      </c>
      <c r="Q329" s="36">
        <f t="shared" si="37"/>
        <v>0.27852161037110673</v>
      </c>
      <c r="R329" s="36">
        <f t="shared" si="37"/>
        <v>0.16106507088712502</v>
      </c>
      <c r="S329" s="36">
        <f t="shared" si="37"/>
        <v>0.56041331874176825</v>
      </c>
      <c r="T329" s="29">
        <f t="shared" si="38"/>
        <v>1</v>
      </c>
      <c r="AE329" s="36">
        <f t="shared" si="40"/>
        <v>-1.1892710341621204E-2</v>
      </c>
    </row>
    <row r="330" spans="6:31">
      <c r="F330" s="17">
        <f>Constituents!A332</f>
        <v>44627</v>
      </c>
      <c r="G330" s="28">
        <f>L329*(1+Constituents!H332)</f>
        <v>419.05668296940672</v>
      </c>
      <c r="H330" s="28">
        <f>M329*(1+Constituents!I332)</f>
        <v>246.16282664066674</v>
      </c>
      <c r="I330" s="28">
        <f>N329*(1+Constituents!J332)</f>
        <v>835.90084142653325</v>
      </c>
      <c r="J330" s="28">
        <f t="shared" si="36"/>
        <v>1501.1203510366067</v>
      </c>
      <c r="K330" t="b">
        <f t="shared" si="39"/>
        <v>0</v>
      </c>
      <c r="L330" s="28">
        <f t="shared" si="35"/>
        <v>419.05668296940672</v>
      </c>
      <c r="M330" s="28">
        <f t="shared" si="35"/>
        <v>246.16282664066674</v>
      </c>
      <c r="N330" s="28">
        <f t="shared" si="35"/>
        <v>835.90084142653325</v>
      </c>
      <c r="P330" s="17">
        <f>Constituents!G332</f>
        <v>44627</v>
      </c>
      <c r="Q330" s="36">
        <f t="shared" si="37"/>
        <v>0.27916261522936842</v>
      </c>
      <c r="R330" s="36">
        <f t="shared" si="37"/>
        <v>0.16398606978492941</v>
      </c>
      <c r="S330" s="36">
        <f t="shared" si="37"/>
        <v>0.55685131498570217</v>
      </c>
      <c r="T330" s="29">
        <f t="shared" si="38"/>
        <v>1</v>
      </c>
      <c r="AE330" s="36">
        <f t="shared" si="40"/>
        <v>-2.598427735703579E-2</v>
      </c>
    </row>
    <row r="331" spans="6:31">
      <c r="F331" s="17">
        <f>Constituents!A333</f>
        <v>44628</v>
      </c>
      <c r="G331" s="28">
        <f>L330*(1+Constituents!H333)</f>
        <v>425.2680570298254</v>
      </c>
      <c r="H331" s="28">
        <f>M330*(1+Constituents!I333)</f>
        <v>246.5947103246057</v>
      </c>
      <c r="I331" s="28">
        <f>N330*(1+Constituents!J333)</f>
        <v>858.15512554186193</v>
      </c>
      <c r="J331" s="28">
        <f t="shared" si="36"/>
        <v>1530.017892896293</v>
      </c>
      <c r="K331" t="b">
        <f t="shared" si="39"/>
        <v>0</v>
      </c>
      <c r="L331" s="28">
        <f t="shared" si="35"/>
        <v>425.2680570298254</v>
      </c>
      <c r="M331" s="28">
        <f t="shared" si="35"/>
        <v>246.5947103246057</v>
      </c>
      <c r="N331" s="28">
        <f t="shared" si="35"/>
        <v>858.15512554186193</v>
      </c>
      <c r="P331" s="17">
        <f>Constituents!G333</f>
        <v>44628</v>
      </c>
      <c r="Q331" s="36">
        <f t="shared" si="37"/>
        <v>0.27794972791122169</v>
      </c>
      <c r="R331" s="36">
        <f t="shared" si="37"/>
        <v>0.16117112843550274</v>
      </c>
      <c r="S331" s="36">
        <f t="shared" si="37"/>
        <v>0.56087914365327562</v>
      </c>
      <c r="T331" s="29">
        <f t="shared" si="38"/>
        <v>1</v>
      </c>
      <c r="AE331" s="36">
        <f t="shared" si="40"/>
        <v>1.9250649582980506E-2</v>
      </c>
    </row>
    <row r="332" spans="6:31">
      <c r="F332" s="17">
        <f>Constituents!A334</f>
        <v>44629</v>
      </c>
      <c r="G332" s="28">
        <f>L331*(1+Constituents!H334)</f>
        <v>434.19313820401914</v>
      </c>
      <c r="H332" s="28">
        <f>M331*(1+Constituents!I334)</f>
        <v>248.13957522425437</v>
      </c>
      <c r="I332" s="28">
        <f>N331*(1+Constituents!J334)</f>
        <v>886.24180609534267</v>
      </c>
      <c r="J332" s="28">
        <f t="shared" si="36"/>
        <v>1568.5745195236163</v>
      </c>
      <c r="K332" t="b">
        <f t="shared" si="39"/>
        <v>0</v>
      </c>
      <c r="L332" s="28">
        <f t="shared" si="35"/>
        <v>434.19313820401914</v>
      </c>
      <c r="M332" s="28">
        <f t="shared" si="35"/>
        <v>248.13957522425437</v>
      </c>
      <c r="N332" s="28">
        <f t="shared" si="35"/>
        <v>886.24180609534267</v>
      </c>
      <c r="P332" s="17">
        <f>Constituents!G334</f>
        <v>44629</v>
      </c>
      <c r="Q332" s="36">
        <f t="shared" si="37"/>
        <v>0.27680746614186086</v>
      </c>
      <c r="R332" s="36">
        <f t="shared" si="37"/>
        <v>0.15819431728345018</v>
      </c>
      <c r="S332" s="36">
        <f t="shared" si="37"/>
        <v>0.56499821657468885</v>
      </c>
      <c r="T332" s="29">
        <f t="shared" si="38"/>
        <v>0.99999999999999989</v>
      </c>
      <c r="AE332" s="36">
        <f t="shared" si="40"/>
        <v>2.5200114852471645E-2</v>
      </c>
    </row>
    <row r="333" spans="6:31">
      <c r="F333" s="17">
        <f>Constituents!A335</f>
        <v>44630</v>
      </c>
      <c r="G333" s="28">
        <f>L332*(1+Constituents!H335)</f>
        <v>439.62055243156948</v>
      </c>
      <c r="H333" s="28">
        <f>M332*(1+Constituents!I335)</f>
        <v>249.32323226941028</v>
      </c>
      <c r="I333" s="28">
        <f>N332*(1+Constituents!J335)</f>
        <v>900.17117430914573</v>
      </c>
      <c r="J333" s="28">
        <f t="shared" si="36"/>
        <v>1589.1149590101254</v>
      </c>
      <c r="K333" t="b">
        <f t="shared" si="39"/>
        <v>0</v>
      </c>
      <c r="L333" s="28">
        <f t="shared" si="35"/>
        <v>439.62055243156948</v>
      </c>
      <c r="M333" s="28">
        <f t="shared" si="35"/>
        <v>249.32323226941028</v>
      </c>
      <c r="N333" s="28">
        <f t="shared" si="35"/>
        <v>900.17117430914573</v>
      </c>
      <c r="P333" s="17">
        <f>Constituents!G335</f>
        <v>44630</v>
      </c>
      <c r="Q333" s="36">
        <f t="shared" si="37"/>
        <v>0.27664490220733512</v>
      </c>
      <c r="R333" s="36">
        <f t="shared" si="37"/>
        <v>0.15689439637816768</v>
      </c>
      <c r="S333" s="36">
        <f t="shared" si="37"/>
        <v>0.56646070141449723</v>
      </c>
      <c r="T333" s="29">
        <f t="shared" si="38"/>
        <v>1</v>
      </c>
      <c r="AE333" s="36">
        <f t="shared" si="40"/>
        <v>1.3094972046815645E-2</v>
      </c>
    </row>
    <row r="334" spans="6:31">
      <c r="F334" s="17">
        <f>Constituents!A336</f>
        <v>44631</v>
      </c>
      <c r="G334" s="28">
        <f>L333*(1+Constituents!H336)</f>
        <v>440.94725368719293</v>
      </c>
      <c r="H334" s="28">
        <f>M333*(1+Constituents!I336)</f>
        <v>249.38629685568532</v>
      </c>
      <c r="I334" s="28">
        <f>N333*(1+Constituents!J336)</f>
        <v>903.23850939429121</v>
      </c>
      <c r="J334" s="28">
        <f t="shared" si="36"/>
        <v>1593.5720599371693</v>
      </c>
      <c r="K334" t="b">
        <f t="shared" si="39"/>
        <v>0</v>
      </c>
      <c r="L334" s="28">
        <f t="shared" si="35"/>
        <v>440.94725368719293</v>
      </c>
      <c r="M334" s="28">
        <f t="shared" si="35"/>
        <v>249.38629685568532</v>
      </c>
      <c r="N334" s="28">
        <f t="shared" si="35"/>
        <v>903.23850939429121</v>
      </c>
      <c r="P334" s="17">
        <f>Constituents!G336</f>
        <v>44631</v>
      </c>
      <c r="Q334" s="36">
        <f t="shared" si="37"/>
        <v>0.2767036802242745</v>
      </c>
      <c r="R334" s="36">
        <f t="shared" si="37"/>
        <v>0.15649514893321989</v>
      </c>
      <c r="S334" s="36">
        <f t="shared" si="37"/>
        <v>0.5668011708425057</v>
      </c>
      <c r="T334" s="29">
        <f t="shared" si="38"/>
        <v>1</v>
      </c>
      <c r="AE334" s="36">
        <f t="shared" si="40"/>
        <v>2.8047693477257774E-3</v>
      </c>
    </row>
    <row r="335" spans="6:31">
      <c r="F335" s="17">
        <f>Constituents!A337</f>
        <v>44634</v>
      </c>
      <c r="G335" s="28">
        <f>L334*(1+Constituents!H337)</f>
        <v>446.07314490210143</v>
      </c>
      <c r="H335" s="28">
        <f>M334*(1+Constituents!I337)</f>
        <v>250.15633720051301</v>
      </c>
      <c r="I335" s="28">
        <f>N334*(1+Constituents!J337)</f>
        <v>914.61093915262563</v>
      </c>
      <c r="J335" s="28">
        <f t="shared" si="36"/>
        <v>1610.84042125524</v>
      </c>
      <c r="K335" t="b">
        <f t="shared" si="39"/>
        <v>0</v>
      </c>
      <c r="L335" s="28">
        <f t="shared" si="35"/>
        <v>446.07314490210143</v>
      </c>
      <c r="M335" s="28">
        <f t="shared" si="35"/>
        <v>250.15633720051301</v>
      </c>
      <c r="N335" s="28">
        <f t="shared" si="35"/>
        <v>914.61093915262563</v>
      </c>
      <c r="P335" s="17">
        <f>Constituents!G337</f>
        <v>44634</v>
      </c>
      <c r="Q335" s="36">
        <f t="shared" si="37"/>
        <v>0.27691951295492134</v>
      </c>
      <c r="R335" s="36">
        <f t="shared" si="37"/>
        <v>0.15529554256254621</v>
      </c>
      <c r="S335" s="36">
        <f t="shared" si="37"/>
        <v>0.56778494448253247</v>
      </c>
      <c r="T335" s="29">
        <f t="shared" si="38"/>
        <v>1</v>
      </c>
      <c r="AE335" s="36">
        <f t="shared" si="40"/>
        <v>1.0836260092782712E-2</v>
      </c>
    </row>
    <row r="336" spans="6:31">
      <c r="F336" s="17">
        <f>Constituents!A338</f>
        <v>44635</v>
      </c>
      <c r="G336" s="28">
        <f>L335*(1+Constituents!H338)</f>
        <v>442.51517335292959</v>
      </c>
      <c r="H336" s="28">
        <f>M335*(1+Constituents!I338)</f>
        <v>249.41869900518523</v>
      </c>
      <c r="I336" s="28">
        <f>N335*(1+Constituents!J338)</f>
        <v>915.63668771906373</v>
      </c>
      <c r="J336" s="28">
        <f t="shared" si="36"/>
        <v>1607.5705600771785</v>
      </c>
      <c r="K336" t="b">
        <f t="shared" si="39"/>
        <v>0</v>
      </c>
      <c r="L336" s="28">
        <f t="shared" si="35"/>
        <v>442.51517335292959</v>
      </c>
      <c r="M336" s="28">
        <f t="shared" si="35"/>
        <v>249.41869900518523</v>
      </c>
      <c r="N336" s="28">
        <f t="shared" si="35"/>
        <v>915.63668771906373</v>
      </c>
      <c r="P336" s="17">
        <f>Constituents!G338</f>
        <v>44635</v>
      </c>
      <c r="Q336" s="36">
        <f t="shared" si="37"/>
        <v>0.275269518080553</v>
      </c>
      <c r="R336" s="36">
        <f t="shared" si="37"/>
        <v>0.15515256698481142</v>
      </c>
      <c r="S336" s="36">
        <f t="shared" si="37"/>
        <v>0.56957791493463561</v>
      </c>
      <c r="T336" s="29">
        <f t="shared" si="38"/>
        <v>1</v>
      </c>
      <c r="AE336" s="36">
        <f t="shared" si="40"/>
        <v>-2.0299100611800291E-3</v>
      </c>
    </row>
    <row r="337" spans="6:31">
      <c r="F337" s="17">
        <f>Constituents!A339</f>
        <v>44636</v>
      </c>
      <c r="G337" s="28">
        <f>L336*(1+Constituents!H339)</f>
        <v>450.77690389931166</v>
      </c>
      <c r="H337" s="28">
        <f>M336*(1+Constituents!I339)</f>
        <v>250.51145606046884</v>
      </c>
      <c r="I337" s="28">
        <f>N336*(1+Constituents!J339)</f>
        <v>929.28855873614907</v>
      </c>
      <c r="J337" s="28">
        <f t="shared" si="36"/>
        <v>1630.5769186959296</v>
      </c>
      <c r="K337" t="b">
        <f t="shared" si="39"/>
        <v>0</v>
      </c>
      <c r="L337" s="28">
        <f t="shared" si="35"/>
        <v>450.77690389931166</v>
      </c>
      <c r="M337" s="28">
        <f t="shared" si="35"/>
        <v>250.51145606046884</v>
      </c>
      <c r="N337" s="28">
        <f t="shared" si="35"/>
        <v>929.28855873614907</v>
      </c>
      <c r="P337" s="17">
        <f>Constituents!G339</f>
        <v>44636</v>
      </c>
      <c r="Q337" s="36">
        <f t="shared" si="37"/>
        <v>0.27645240082254141</v>
      </c>
      <c r="R337" s="36">
        <f t="shared" si="37"/>
        <v>0.15363363309522246</v>
      </c>
      <c r="S337" s="36">
        <f t="shared" si="37"/>
        <v>0.5699139660822361</v>
      </c>
      <c r="T337" s="29">
        <f t="shared" si="38"/>
        <v>1</v>
      </c>
      <c r="AE337" s="36">
        <f t="shared" si="40"/>
        <v>1.4311258983024988E-2</v>
      </c>
    </row>
    <row r="338" spans="6:31">
      <c r="F338" s="17">
        <f>Constituents!A340</f>
        <v>44637</v>
      </c>
      <c r="G338" s="28">
        <f>L337*(1+Constituents!H340)</f>
        <v>455.7821859091635</v>
      </c>
      <c r="H338" s="28">
        <f>M337*(1+Constituents!I340)</f>
        <v>251.7510013769099</v>
      </c>
      <c r="I338" s="28">
        <f>N337*(1+Constituents!J340)</f>
        <v>947.53399942032638</v>
      </c>
      <c r="J338" s="28">
        <f t="shared" si="36"/>
        <v>1655.0671867063998</v>
      </c>
      <c r="K338" t="b">
        <f t="shared" si="39"/>
        <v>0</v>
      </c>
      <c r="L338" s="28">
        <f t="shared" si="35"/>
        <v>455.7821859091635</v>
      </c>
      <c r="M338" s="28">
        <f t="shared" si="35"/>
        <v>251.7510013769099</v>
      </c>
      <c r="N338" s="28">
        <f t="shared" si="35"/>
        <v>947.53399942032638</v>
      </c>
      <c r="P338" s="17">
        <f>Constituents!G340</f>
        <v>44637</v>
      </c>
      <c r="Q338" s="36">
        <f t="shared" si="37"/>
        <v>0.27538591156300707</v>
      </c>
      <c r="R338" s="36">
        <f t="shared" si="37"/>
        <v>0.1521092336305071</v>
      </c>
      <c r="S338" s="36">
        <f t="shared" si="37"/>
        <v>0.57250485480648583</v>
      </c>
      <c r="T338" s="29">
        <f t="shared" si="38"/>
        <v>1</v>
      </c>
      <c r="AE338" s="36">
        <f t="shared" si="40"/>
        <v>1.501938837086958E-2</v>
      </c>
    </row>
    <row r="339" spans="6:31">
      <c r="F339" s="17">
        <f>Constituents!A341</f>
        <v>44641</v>
      </c>
      <c r="G339" s="28">
        <f>L338*(1+Constituents!H341)</f>
        <v>452.40512816757666</v>
      </c>
      <c r="H339" s="28">
        <f>M338*(1+Constituents!I341)</f>
        <v>251.36739472108496</v>
      </c>
      <c r="I339" s="28">
        <f>N338*(1+Constituents!J341)</f>
        <v>943.2724353278785</v>
      </c>
      <c r="J339" s="28">
        <f t="shared" si="36"/>
        <v>1647.0449582165402</v>
      </c>
      <c r="K339" t="b">
        <f t="shared" si="39"/>
        <v>0</v>
      </c>
      <c r="L339" s="28">
        <f t="shared" si="35"/>
        <v>452.40512816757666</v>
      </c>
      <c r="M339" s="28">
        <f t="shared" si="35"/>
        <v>251.36739472108496</v>
      </c>
      <c r="N339" s="28">
        <f t="shared" si="35"/>
        <v>943.2724353278785</v>
      </c>
      <c r="P339" s="17">
        <f>Constituents!G341</f>
        <v>44641</v>
      </c>
      <c r="Q339" s="36">
        <f t="shared" si="37"/>
        <v>0.27467685439349016</v>
      </c>
      <c r="R339" s="36">
        <f t="shared" si="37"/>
        <v>0.15261720298957207</v>
      </c>
      <c r="S339" s="36">
        <f t="shared" si="37"/>
        <v>0.57270594261693775</v>
      </c>
      <c r="T339" s="29">
        <f t="shared" si="38"/>
        <v>1</v>
      </c>
      <c r="AE339" s="36">
        <f t="shared" si="40"/>
        <v>-4.8470711970454161E-3</v>
      </c>
    </row>
    <row r="340" spans="6:31">
      <c r="F340" s="17">
        <f>Constituents!A342</f>
        <v>44642</v>
      </c>
      <c r="G340" s="28">
        <f>L339*(1+Constituents!H342)</f>
        <v>455.9630997167485</v>
      </c>
      <c r="H340" s="28">
        <f>M339*(1+Constituents!I342)</f>
        <v>252.01695995971818</v>
      </c>
      <c r="I340" s="28">
        <f>N339*(1+Constituents!J342)</f>
        <v>948.11872565626686</v>
      </c>
      <c r="J340" s="28">
        <f t="shared" si="36"/>
        <v>1656.0987853327335</v>
      </c>
      <c r="K340" t="b">
        <f t="shared" si="39"/>
        <v>0</v>
      </c>
      <c r="L340" s="28">
        <f t="shared" si="35"/>
        <v>455.9630997167485</v>
      </c>
      <c r="M340" s="28">
        <f t="shared" si="35"/>
        <v>252.01695995971818</v>
      </c>
      <c r="N340" s="28">
        <f t="shared" si="35"/>
        <v>948.11872565626686</v>
      </c>
      <c r="P340" s="17">
        <f>Constituents!G342</f>
        <v>44642</v>
      </c>
      <c r="Q340" s="36">
        <f t="shared" si="37"/>
        <v>0.27532361218726398</v>
      </c>
      <c r="R340" s="36">
        <f t="shared" si="37"/>
        <v>0.15217507686842752</v>
      </c>
      <c r="S340" s="36">
        <f t="shared" si="37"/>
        <v>0.57250131094430845</v>
      </c>
      <c r="T340" s="29">
        <f t="shared" si="38"/>
        <v>1</v>
      </c>
      <c r="AE340" s="36">
        <f t="shared" si="40"/>
        <v>5.4970127384967871E-3</v>
      </c>
    </row>
    <row r="341" spans="6:31">
      <c r="F341" s="17">
        <f>Constituents!A343</f>
        <v>44643</v>
      </c>
      <c r="G341" s="28">
        <f>L340*(1+Constituents!H343)</f>
        <v>454.93792147376678</v>
      </c>
      <c r="H341" s="28">
        <f>M340*(1+Constituents!I343)</f>
        <v>252.09742167324154</v>
      </c>
      <c r="I341" s="28">
        <f>N340*(1+Constituents!J343)</f>
        <v>948.08899381376125</v>
      </c>
      <c r="J341" s="28">
        <f t="shared" si="36"/>
        <v>1655.1243369607696</v>
      </c>
      <c r="K341" t="b">
        <f t="shared" si="39"/>
        <v>0</v>
      </c>
      <c r="L341" s="28">
        <f t="shared" ref="L341:N404" si="41">IF($K341=FALSE,G341,A$3*$J341)</f>
        <v>454.93792147376678</v>
      </c>
      <c r="M341" s="28">
        <f t="shared" si="41"/>
        <v>252.09742167324154</v>
      </c>
      <c r="N341" s="28">
        <f t="shared" si="41"/>
        <v>948.08899381376125</v>
      </c>
      <c r="P341" s="17">
        <f>Constituents!G343</f>
        <v>44643</v>
      </c>
      <c r="Q341" s="36">
        <f t="shared" si="37"/>
        <v>0.27486631143926554</v>
      </c>
      <c r="R341" s="36">
        <f t="shared" si="37"/>
        <v>0.15231328308310463</v>
      </c>
      <c r="S341" s="36">
        <f t="shared" si="37"/>
        <v>0.5728204054776298</v>
      </c>
      <c r="T341" s="29">
        <f t="shared" si="38"/>
        <v>1</v>
      </c>
      <c r="AE341" s="36">
        <f t="shared" si="40"/>
        <v>-5.883999074174362E-4</v>
      </c>
    </row>
    <row r="342" spans="6:31">
      <c r="F342" s="17">
        <f>Constituents!A344</f>
        <v>44644</v>
      </c>
      <c r="G342" s="28">
        <f>L341*(1+Constituents!H344)</f>
        <v>455.11883528135178</v>
      </c>
      <c r="H342" s="28">
        <f>M341*(1+Constituents!I344)</f>
        <v>252.09176760688584</v>
      </c>
      <c r="I342" s="28">
        <f>N341*(1+Constituents!J344)</f>
        <v>968.80713273297499</v>
      </c>
      <c r="J342" s="28">
        <f t="shared" si="36"/>
        <v>1676.0177356212125</v>
      </c>
      <c r="K342" t="b">
        <f t="shared" si="39"/>
        <v>0</v>
      </c>
      <c r="L342" s="28">
        <f t="shared" si="41"/>
        <v>455.11883528135178</v>
      </c>
      <c r="M342" s="28">
        <f t="shared" si="41"/>
        <v>252.09176760688584</v>
      </c>
      <c r="N342" s="28">
        <f t="shared" si="41"/>
        <v>968.80713273297499</v>
      </c>
      <c r="P342" s="17">
        <f>Constituents!G344</f>
        <v>44644</v>
      </c>
      <c r="Q342" s="36">
        <f t="shared" si="37"/>
        <v>0.27154774416075195</v>
      </c>
      <c r="R342" s="36">
        <f t="shared" si="37"/>
        <v>0.15041115750093692</v>
      </c>
      <c r="S342" s="36">
        <f t="shared" si="37"/>
        <v>0.57804109833831119</v>
      </c>
      <c r="T342" s="29">
        <f t="shared" si="38"/>
        <v>1</v>
      </c>
      <c r="AE342" s="36">
        <f t="shared" si="40"/>
        <v>1.2623461690381754E-2</v>
      </c>
    </row>
    <row r="343" spans="6:31">
      <c r="F343" s="17">
        <f>Constituents!A345</f>
        <v>44645</v>
      </c>
      <c r="G343" s="28">
        <f>L342*(1+Constituents!H345)</f>
        <v>453.37000180803005</v>
      </c>
      <c r="H343" s="28">
        <f>M342*(1+Constituents!I345)</f>
        <v>251.9789037438625</v>
      </c>
      <c r="I343" s="28">
        <f>N342*(1+Constituents!J345)</f>
        <v>970.70501534623975</v>
      </c>
      <c r="J343" s="28">
        <f t="shared" si="36"/>
        <v>1676.0539208981322</v>
      </c>
      <c r="K343" t="b">
        <f t="shared" si="39"/>
        <v>0</v>
      </c>
      <c r="L343" s="28">
        <f t="shared" si="41"/>
        <v>453.37000180803005</v>
      </c>
      <c r="M343" s="28">
        <f t="shared" si="41"/>
        <v>251.9789037438625</v>
      </c>
      <c r="N343" s="28">
        <f t="shared" si="41"/>
        <v>970.70501534623975</v>
      </c>
      <c r="P343" s="17">
        <f>Constituents!G345</f>
        <v>44645</v>
      </c>
      <c r="Q343" s="36">
        <f t="shared" si="37"/>
        <v>0.2704984584058529</v>
      </c>
      <c r="R343" s="36">
        <f t="shared" si="37"/>
        <v>0.15034057114871149</v>
      </c>
      <c r="S343" s="36">
        <f t="shared" si="37"/>
        <v>0.57916097044543569</v>
      </c>
      <c r="T343" s="29">
        <f t="shared" si="38"/>
        <v>1</v>
      </c>
      <c r="AE343" s="36">
        <f t="shared" si="40"/>
        <v>2.1590032223794964E-5</v>
      </c>
    </row>
    <row r="344" spans="6:31">
      <c r="F344" s="17">
        <f>Constituents!A346</f>
        <v>44648</v>
      </c>
      <c r="G344" s="28">
        <f>L343*(1+Constituents!H346)</f>
        <v>454.75700766618178</v>
      </c>
      <c r="H344" s="28">
        <f>M343*(1+Constituents!I346)</f>
        <v>252.26791352027485</v>
      </c>
      <c r="I344" s="28">
        <f>N343*(1+Constituents!J346)</f>
        <v>975.14992580080411</v>
      </c>
      <c r="J344" s="28">
        <f t="shared" si="36"/>
        <v>1682.1748469872607</v>
      </c>
      <c r="K344" t="b">
        <f t="shared" si="39"/>
        <v>0</v>
      </c>
      <c r="L344" s="28">
        <f t="shared" si="41"/>
        <v>454.75700766618178</v>
      </c>
      <c r="M344" s="28">
        <f t="shared" si="41"/>
        <v>252.26791352027485</v>
      </c>
      <c r="N344" s="28">
        <f t="shared" si="41"/>
        <v>975.14992580080411</v>
      </c>
      <c r="P344" s="17">
        <f>Constituents!G346</f>
        <v>44648</v>
      </c>
      <c r="Q344" s="36">
        <f t="shared" si="37"/>
        <v>0.27033872755893473</v>
      </c>
      <c r="R344" s="36">
        <f t="shared" si="37"/>
        <v>0.14996533444313551</v>
      </c>
      <c r="S344" s="36">
        <f t="shared" si="37"/>
        <v>0.57969593799792973</v>
      </c>
      <c r="T344" s="29">
        <f t="shared" si="38"/>
        <v>1</v>
      </c>
      <c r="AE344" s="36">
        <f t="shared" si="40"/>
        <v>3.6519863787249918E-3</v>
      </c>
    </row>
    <row r="345" spans="6:31">
      <c r="F345" s="17">
        <f>Constituents!A347</f>
        <v>44649</v>
      </c>
      <c r="G345" s="28">
        <f>L344*(1+Constituents!H347)</f>
        <v>458.25467461282528</v>
      </c>
      <c r="H345" s="28">
        <f>M344*(1+Constituents!I347)</f>
        <v>252.6934907455863</v>
      </c>
      <c r="I345" s="28">
        <f>N344*(1+Constituents!J347)</f>
        <v>994.66392509854722</v>
      </c>
      <c r="J345" s="28">
        <f t="shared" si="36"/>
        <v>1705.6120904569589</v>
      </c>
      <c r="K345" t="b">
        <f t="shared" si="39"/>
        <v>0</v>
      </c>
      <c r="L345" s="28">
        <f t="shared" si="41"/>
        <v>458.25467461282528</v>
      </c>
      <c r="M345" s="28">
        <f t="shared" si="41"/>
        <v>252.6934907455863</v>
      </c>
      <c r="N345" s="28">
        <f t="shared" si="41"/>
        <v>994.66392509854722</v>
      </c>
      <c r="P345" s="17">
        <f>Constituents!G347</f>
        <v>44649</v>
      </c>
      <c r="Q345" s="36">
        <f t="shared" si="37"/>
        <v>0.26867461668265497</v>
      </c>
      <c r="R345" s="36">
        <f t="shared" si="37"/>
        <v>0.14815413900934882</v>
      </c>
      <c r="S345" s="36">
        <f t="shared" si="37"/>
        <v>0.58317124430799616</v>
      </c>
      <c r="T345" s="29">
        <f t="shared" si="38"/>
        <v>1</v>
      </c>
      <c r="AE345" s="36">
        <f t="shared" si="40"/>
        <v>1.3932703554374148E-2</v>
      </c>
    </row>
    <row r="346" spans="6:31">
      <c r="F346" s="17">
        <f>Constituents!A348</f>
        <v>44650</v>
      </c>
      <c r="G346" s="28">
        <f>L345*(1+Constituents!H348)</f>
        <v>461.75234155946879</v>
      </c>
      <c r="H346" s="28">
        <f>M345*(1+Constituents!I348)</f>
        <v>253.7188339327827</v>
      </c>
      <c r="I346" s="28">
        <f>N345*(1+Constituents!J348)</f>
        <v>1009.5942653433667</v>
      </c>
      <c r="J346" s="28">
        <f t="shared" si="36"/>
        <v>1725.0654408356181</v>
      </c>
      <c r="K346" t="b">
        <f t="shared" si="39"/>
        <v>0</v>
      </c>
      <c r="L346" s="28">
        <f t="shared" si="41"/>
        <v>461.75234155946879</v>
      </c>
      <c r="M346" s="28">
        <f t="shared" si="41"/>
        <v>253.7188339327827</v>
      </c>
      <c r="N346" s="28">
        <f t="shared" si="41"/>
        <v>1009.5942653433667</v>
      </c>
      <c r="P346" s="17">
        <f>Constituents!G348</f>
        <v>44650</v>
      </c>
      <c r="Q346" s="36">
        <f t="shared" si="37"/>
        <v>0.26767236223560126</v>
      </c>
      <c r="R346" s="36">
        <f t="shared" si="37"/>
        <v>0.14707780234115747</v>
      </c>
      <c r="S346" s="36">
        <f t="shared" si="37"/>
        <v>0.58524983542324127</v>
      </c>
      <c r="T346" s="29">
        <f t="shared" si="38"/>
        <v>1</v>
      </c>
      <c r="AE346" s="36">
        <f t="shared" si="40"/>
        <v>1.1405495122544185E-2</v>
      </c>
    </row>
    <row r="347" spans="6:31">
      <c r="F347" s="17">
        <f>Constituents!A349</f>
        <v>44651</v>
      </c>
      <c r="G347" s="28">
        <f>L346*(1+Constituents!H349)</f>
        <v>462.35538758475218</v>
      </c>
      <c r="H347" s="28">
        <f>M346*(1+Constituents!I349)</f>
        <v>254.16811474396994</v>
      </c>
      <c r="I347" s="28">
        <f>N346*(1+Constituents!J349)</f>
        <v>1016.6208907888213</v>
      </c>
      <c r="J347" s="28">
        <f t="shared" si="36"/>
        <v>1733.1443931175434</v>
      </c>
      <c r="K347" t="b">
        <f t="shared" si="39"/>
        <v>1</v>
      </c>
      <c r="L347" s="28">
        <f t="shared" si="41"/>
        <v>486.99666027692626</v>
      </c>
      <c r="M347" s="28">
        <f t="shared" si="41"/>
        <v>259.97165896763147</v>
      </c>
      <c r="N347" s="28">
        <f t="shared" si="41"/>
        <v>986.17434072859271</v>
      </c>
      <c r="P347" s="17">
        <f>Constituents!G349</f>
        <v>44651</v>
      </c>
      <c r="Q347" s="36">
        <f t="shared" si="37"/>
        <v>0.28099024075018181</v>
      </c>
      <c r="R347" s="36">
        <f t="shared" si="37"/>
        <v>0.14999999999999997</v>
      </c>
      <c r="S347" s="36">
        <f t="shared" si="37"/>
        <v>0.56900875924981831</v>
      </c>
      <c r="T347" s="29">
        <f t="shared" si="38"/>
        <v>0.99999900000000008</v>
      </c>
      <c r="AE347" s="36">
        <f t="shared" si="40"/>
        <v>4.6832729302210829E-3</v>
      </c>
    </row>
    <row r="348" spans="6:31">
      <c r="F348" s="17">
        <f>Constituents!A350</f>
        <v>44652</v>
      </c>
      <c r="G348" s="28">
        <f>L347*(1+Constituents!H350)</f>
        <v>492.07814362401825</v>
      </c>
      <c r="H348" s="28">
        <f>M347*(1+Constituents!I350)</f>
        <v>260.51227399859602</v>
      </c>
      <c r="I348" s="28">
        <f>N347*(1+Constituents!J350)</f>
        <v>1002.008274956651</v>
      </c>
      <c r="J348" s="28">
        <f t="shared" si="36"/>
        <v>1754.5986925792654</v>
      </c>
      <c r="K348" t="b">
        <f t="shared" si="39"/>
        <v>1</v>
      </c>
      <c r="L348" s="28">
        <f t="shared" si="41"/>
        <v>493.025109047802</v>
      </c>
      <c r="M348" s="28">
        <f t="shared" si="41"/>
        <v>263.18980388688982</v>
      </c>
      <c r="N348" s="28">
        <f t="shared" si="41"/>
        <v>998.38202504588116</v>
      </c>
      <c r="P348" s="17">
        <f>Constituents!G350</f>
        <v>44652</v>
      </c>
      <c r="Q348" s="36">
        <f t="shared" si="37"/>
        <v>0.28099024075018181</v>
      </c>
      <c r="R348" s="36">
        <f t="shared" si="37"/>
        <v>0.15</v>
      </c>
      <c r="S348" s="36">
        <f t="shared" si="37"/>
        <v>0.56900875924981831</v>
      </c>
      <c r="T348" s="29">
        <f t="shared" si="38"/>
        <v>0.99999900000000008</v>
      </c>
      <c r="AE348" s="36">
        <f t="shared" si="40"/>
        <v>1.237882980028604E-2</v>
      </c>
    </row>
    <row r="349" spans="6:31">
      <c r="F349" s="17">
        <f>Constituents!A351</f>
        <v>44655</v>
      </c>
      <c r="G349" s="28">
        <f>L348*(1+Constituents!H351)</f>
        <v>499.64374998506435</v>
      </c>
      <c r="H349" s="28">
        <f>M348*(1+Constituents!I351)</f>
        <v>263.73597532746709</v>
      </c>
      <c r="I349" s="28">
        <f>N348*(1+Constituents!J351)</f>
        <v>1012.1758012252038</v>
      </c>
      <c r="J349" s="28">
        <f t="shared" si="36"/>
        <v>1775.5555265377352</v>
      </c>
      <c r="K349" t="b">
        <f t="shared" si="39"/>
        <v>0</v>
      </c>
      <c r="L349" s="28">
        <f t="shared" si="41"/>
        <v>499.64374998506435</v>
      </c>
      <c r="M349" s="28">
        <f t="shared" si="41"/>
        <v>263.73597532746709</v>
      </c>
      <c r="N349" s="28">
        <f t="shared" si="41"/>
        <v>1012.1758012252038</v>
      </c>
      <c r="P349" s="17">
        <f>Constituents!G351</f>
        <v>44655</v>
      </c>
      <c r="Q349" s="36">
        <f t="shared" si="37"/>
        <v>0.2814013656668628</v>
      </c>
      <c r="R349" s="36">
        <f t="shared" si="37"/>
        <v>0.14853715999619682</v>
      </c>
      <c r="S349" s="36">
        <f t="shared" si="37"/>
        <v>0.57006147433694043</v>
      </c>
      <c r="T349" s="29">
        <f t="shared" si="38"/>
        <v>1</v>
      </c>
      <c r="AE349" s="36">
        <f t="shared" si="40"/>
        <v>1.1943947095767626E-2</v>
      </c>
    </row>
    <row r="350" spans="6:31">
      <c r="F350" s="17">
        <f>Constituents!A352</f>
        <v>44656</v>
      </c>
      <c r="G350" s="28">
        <f>L349*(1+Constituents!H352)</f>
        <v>501.36205099762276</v>
      </c>
      <c r="H350" s="28">
        <f>M349*(1+Constituents!I352)</f>
        <v>264.06518378681523</v>
      </c>
      <c r="I350" s="28">
        <f>N349*(1+Constituents!J352)</f>
        <v>1012.1758012252038</v>
      </c>
      <c r="J350" s="28">
        <f t="shared" si="36"/>
        <v>1777.603036009642</v>
      </c>
      <c r="K350" t="b">
        <f t="shared" si="39"/>
        <v>0</v>
      </c>
      <c r="L350" s="28">
        <f t="shared" si="41"/>
        <v>501.36205099762276</v>
      </c>
      <c r="M350" s="28">
        <f t="shared" si="41"/>
        <v>264.06518378681523</v>
      </c>
      <c r="N350" s="28">
        <f t="shared" si="41"/>
        <v>1012.1758012252038</v>
      </c>
      <c r="P350" s="17">
        <f>Constituents!G352</f>
        <v>44656</v>
      </c>
      <c r="Q350" s="36">
        <f t="shared" si="37"/>
        <v>0.28204387641184436</v>
      </c>
      <c r="R350" s="36">
        <f t="shared" si="37"/>
        <v>0.14855126731758286</v>
      </c>
      <c r="S350" s="36">
        <f t="shared" si="37"/>
        <v>0.56940485627057269</v>
      </c>
      <c r="T350" s="29">
        <f t="shared" si="38"/>
        <v>0.99999999999999989</v>
      </c>
      <c r="AE350" s="36">
        <f t="shared" si="40"/>
        <v>1.1531655537122543E-3</v>
      </c>
    </row>
    <row r="351" spans="6:31">
      <c r="F351" s="17">
        <f>Constituents!A353</f>
        <v>44657</v>
      </c>
      <c r="G351" s="28">
        <f>L350*(1+Constituents!H353)</f>
        <v>501.10748788465105</v>
      </c>
      <c r="H351" s="28">
        <f>M350*(1+Constituents!I353)</f>
        <v>263.84271527162434</v>
      </c>
      <c r="I351" s="28">
        <f>N350*(1+Constituents!J353)</f>
        <v>1014.9297669554506</v>
      </c>
      <c r="J351" s="28">
        <f t="shared" si="36"/>
        <v>1779.8799701117259</v>
      </c>
      <c r="K351" t="b">
        <f t="shared" si="39"/>
        <v>0</v>
      </c>
      <c r="L351" s="28">
        <f t="shared" si="41"/>
        <v>501.10748788465105</v>
      </c>
      <c r="M351" s="28">
        <f t="shared" si="41"/>
        <v>263.84271527162434</v>
      </c>
      <c r="N351" s="28">
        <f t="shared" si="41"/>
        <v>1014.9297669554506</v>
      </c>
      <c r="P351" s="17">
        <f>Constituents!G353</f>
        <v>44657</v>
      </c>
      <c r="Q351" s="36">
        <f t="shared" si="37"/>
        <v>0.28154004556453083</v>
      </c>
      <c r="R351" s="36">
        <f t="shared" si="37"/>
        <v>0.14823624047809386</v>
      </c>
      <c r="S351" s="36">
        <f t="shared" si="37"/>
        <v>0.57022371395737537</v>
      </c>
      <c r="T351" s="29">
        <f t="shared" si="38"/>
        <v>1</v>
      </c>
      <c r="AE351" s="36">
        <f t="shared" si="40"/>
        <v>1.2809013350896237E-3</v>
      </c>
    </row>
    <row r="352" spans="6:31">
      <c r="F352" s="17">
        <f>Constituents!A354</f>
        <v>44658</v>
      </c>
      <c r="G352" s="28">
        <f>L351*(1+Constituents!H354)</f>
        <v>498.43457519844895</v>
      </c>
      <c r="H352" s="28">
        <f>M351*(1+Constituents!I354)</f>
        <v>263.41126118155717</v>
      </c>
      <c r="I352" s="28">
        <f>N351*(1+Constituents!J354)</f>
        <v>1011.0119513600736</v>
      </c>
      <c r="J352" s="28">
        <f t="shared" si="36"/>
        <v>1772.8577877400799</v>
      </c>
      <c r="K352" t="b">
        <f t="shared" si="39"/>
        <v>0</v>
      </c>
      <c r="L352" s="28">
        <f t="shared" si="41"/>
        <v>498.43457519844895</v>
      </c>
      <c r="M352" s="28">
        <f t="shared" si="41"/>
        <v>263.41126118155717</v>
      </c>
      <c r="N352" s="28">
        <f t="shared" si="41"/>
        <v>1011.0119513600736</v>
      </c>
      <c r="P352" s="17">
        <f>Constituents!G354</f>
        <v>44658</v>
      </c>
      <c r="Q352" s="36">
        <f t="shared" si="37"/>
        <v>0.28114752274282523</v>
      </c>
      <c r="R352" s="36">
        <f t="shared" si="37"/>
        <v>0.14858002881175042</v>
      </c>
      <c r="S352" s="36">
        <f t="shared" si="37"/>
        <v>0.57027244844542424</v>
      </c>
      <c r="T352" s="29">
        <f t="shared" si="38"/>
        <v>0.99999999999999989</v>
      </c>
      <c r="AE352" s="36">
        <f t="shared" si="40"/>
        <v>-3.945312318563432E-3</v>
      </c>
    </row>
    <row r="353" spans="6:31">
      <c r="F353" s="17">
        <f>Constituents!A355</f>
        <v>44659</v>
      </c>
      <c r="G353" s="28">
        <f>L352*(1+Constituents!H355)</f>
        <v>502.25302189302346</v>
      </c>
      <c r="H353" s="28">
        <f>M352*(1+Constituents!I355)</f>
        <v>262.9741891996922</v>
      </c>
      <c r="I353" s="28">
        <f>N352*(1+Constituents!J355)</f>
        <v>1028.8432807752188</v>
      </c>
      <c r="J353" s="28">
        <f t="shared" si="36"/>
        <v>1794.0704918679344</v>
      </c>
      <c r="K353" t="b">
        <f t="shared" si="39"/>
        <v>0</v>
      </c>
      <c r="L353" s="28">
        <f t="shared" si="41"/>
        <v>502.25302189302346</v>
      </c>
      <c r="M353" s="28">
        <f t="shared" si="41"/>
        <v>262.9741891996922</v>
      </c>
      <c r="N353" s="28">
        <f t="shared" si="41"/>
        <v>1028.8432807752188</v>
      </c>
      <c r="P353" s="17">
        <f>Constituents!G355</f>
        <v>44659</v>
      </c>
      <c r="Q353" s="36">
        <f t="shared" si="37"/>
        <v>0.27995166531616722</v>
      </c>
      <c r="R353" s="36">
        <f t="shared" si="37"/>
        <v>0.14657963017154976</v>
      </c>
      <c r="S353" s="36">
        <f t="shared" si="37"/>
        <v>0.57346870451228305</v>
      </c>
      <c r="T353" s="29">
        <f t="shared" si="38"/>
        <v>1</v>
      </c>
      <c r="AE353" s="36">
        <f t="shared" si="40"/>
        <v>1.1965259861534072E-2</v>
      </c>
    </row>
    <row r="354" spans="6:31">
      <c r="F354" s="17">
        <f>Constituents!A356</f>
        <v>44662</v>
      </c>
      <c r="G354" s="28">
        <f>L353*(1+Constituents!H356)</f>
        <v>500.40743932397913</v>
      </c>
      <c r="H354" s="28">
        <f>M353*(1+Constituents!I356)</f>
        <v>262.42813011695091</v>
      </c>
      <c r="I354" s="28">
        <f>N353*(1+Constituents!J356)</f>
        <v>1031.7696687077071</v>
      </c>
      <c r="J354" s="28">
        <f t="shared" si="36"/>
        <v>1794.605238148637</v>
      </c>
      <c r="K354" t="b">
        <f t="shared" si="39"/>
        <v>0</v>
      </c>
      <c r="L354" s="28">
        <f t="shared" si="41"/>
        <v>500.40743932397913</v>
      </c>
      <c r="M354" s="28">
        <f t="shared" si="41"/>
        <v>262.42813011695091</v>
      </c>
      <c r="N354" s="28">
        <f t="shared" si="41"/>
        <v>1031.7696687077071</v>
      </c>
      <c r="P354" s="17">
        <f>Constituents!G356</f>
        <v>44662</v>
      </c>
      <c r="Q354" s="36">
        <f t="shared" si="37"/>
        <v>0.27883984103390497</v>
      </c>
      <c r="R354" s="36">
        <f t="shared" si="37"/>
        <v>0.14623167509957724</v>
      </c>
      <c r="S354" s="36">
        <f t="shared" si="37"/>
        <v>0.57492848386651785</v>
      </c>
      <c r="T354" s="29">
        <f t="shared" si="38"/>
        <v>1</v>
      </c>
      <c r="AE354" s="36">
        <f t="shared" si="40"/>
        <v>2.9806313805758045E-4</v>
      </c>
    </row>
    <row r="355" spans="6:31">
      <c r="F355" s="17">
        <f>Constituents!A357</f>
        <v>44663</v>
      </c>
      <c r="G355" s="28">
        <f>L354*(1+Constituents!H357)</f>
        <v>495.31617706454659</v>
      </c>
      <c r="H355" s="28">
        <f>M354*(1+Constituents!I357)</f>
        <v>261.5587051823311</v>
      </c>
      <c r="I355" s="28">
        <f>N354*(1+Constituents!J357)</f>
        <v>1023.5077715169671</v>
      </c>
      <c r="J355" s="28">
        <f t="shared" si="36"/>
        <v>1780.3826537638447</v>
      </c>
      <c r="K355" t="b">
        <f t="shared" si="39"/>
        <v>0</v>
      </c>
      <c r="L355" s="28">
        <f t="shared" si="41"/>
        <v>495.31617706454659</v>
      </c>
      <c r="M355" s="28">
        <f t="shared" si="41"/>
        <v>261.5587051823311</v>
      </c>
      <c r="N355" s="28">
        <f t="shared" si="41"/>
        <v>1023.5077715169671</v>
      </c>
      <c r="P355" s="17">
        <f>Constituents!G357</f>
        <v>44663</v>
      </c>
      <c r="Q355" s="36">
        <f t="shared" si="37"/>
        <v>0.27820770777417764</v>
      </c>
      <c r="R355" s="36">
        <f t="shared" si="37"/>
        <v>0.14691151064035532</v>
      </c>
      <c r="S355" s="36">
        <f t="shared" si="37"/>
        <v>0.57488078158546707</v>
      </c>
      <c r="T355" s="29">
        <f t="shared" si="38"/>
        <v>1</v>
      </c>
      <c r="AE355" s="36">
        <f t="shared" si="40"/>
        <v>-7.9251882711903754E-3</v>
      </c>
    </row>
    <row r="356" spans="6:31">
      <c r="F356" s="17">
        <f>Constituents!A358</f>
        <v>44664</v>
      </c>
      <c r="G356" s="28">
        <f>L355*(1+Constituents!H358)</f>
        <v>494.93433239508914</v>
      </c>
      <c r="H356" s="28">
        <f>M355*(1+Constituents!I358)</f>
        <v>260.80995256352702</v>
      </c>
      <c r="I356" s="28">
        <f>N355*(1+Constituents!J358)</f>
        <v>1025.7540496517247</v>
      </c>
      <c r="J356" s="28">
        <f t="shared" si="36"/>
        <v>1781.4983346103409</v>
      </c>
      <c r="K356" t="b">
        <f t="shared" si="39"/>
        <v>0</v>
      </c>
      <c r="L356" s="28">
        <f t="shared" si="41"/>
        <v>494.93433239508914</v>
      </c>
      <c r="M356" s="28">
        <f t="shared" si="41"/>
        <v>260.80995256352702</v>
      </c>
      <c r="N356" s="28">
        <f t="shared" si="41"/>
        <v>1025.7540496517247</v>
      </c>
      <c r="P356" s="17">
        <f>Constituents!G358</f>
        <v>44664</v>
      </c>
      <c r="Q356" s="36">
        <f t="shared" si="37"/>
        <v>0.27781913840707795</v>
      </c>
      <c r="R356" s="36">
        <f t="shared" si="37"/>
        <v>0.14639921211072746</v>
      </c>
      <c r="S356" s="36">
        <f t="shared" si="37"/>
        <v>0.57578164948219457</v>
      </c>
      <c r="T356" s="29">
        <f t="shared" si="38"/>
        <v>1</v>
      </c>
      <c r="AE356" s="36">
        <f t="shared" si="40"/>
        <v>6.2665227845126736E-4</v>
      </c>
    </row>
    <row r="357" spans="6:31">
      <c r="F357" s="17">
        <f>Constituents!A359</f>
        <v>44669</v>
      </c>
      <c r="G357" s="28">
        <f>L356*(1+Constituents!H359)</f>
        <v>486.53374966702546</v>
      </c>
      <c r="H357" s="28">
        <f>M356*(1+Constituents!I359)</f>
        <v>260.66972998425513</v>
      </c>
      <c r="I357" s="28">
        <f>N356*(1+Constituents!J359)</f>
        <v>1018.3303159441033</v>
      </c>
      <c r="J357" s="28">
        <f t="shared" si="36"/>
        <v>1765.5337955953837</v>
      </c>
      <c r="K357" t="b">
        <f t="shared" si="39"/>
        <v>0</v>
      </c>
      <c r="L357" s="28">
        <f t="shared" si="41"/>
        <v>486.53374966702546</v>
      </c>
      <c r="M357" s="28">
        <f t="shared" si="41"/>
        <v>260.66972998425513</v>
      </c>
      <c r="N357" s="28">
        <f t="shared" si="41"/>
        <v>1018.3303159441033</v>
      </c>
      <c r="P357" s="17">
        <f>Constituents!G359</f>
        <v>44669</v>
      </c>
      <c r="Q357" s="36">
        <f t="shared" si="37"/>
        <v>0.27557317275988685</v>
      </c>
      <c r="R357" s="36">
        <f t="shared" si="37"/>
        <v>0.14764357988194191</v>
      </c>
      <c r="S357" s="36">
        <f t="shared" si="37"/>
        <v>0.57678324735817132</v>
      </c>
      <c r="T357" s="29">
        <f t="shared" si="38"/>
        <v>1</v>
      </c>
      <c r="AE357" s="36">
        <f t="shared" si="40"/>
        <v>-8.9612988711824659E-3</v>
      </c>
    </row>
    <row r="358" spans="6:31">
      <c r="F358" s="17">
        <f>Constituents!A360</f>
        <v>44670</v>
      </c>
      <c r="G358" s="28">
        <f>L357*(1+Constituents!H360)</f>
        <v>480.80607962516376</v>
      </c>
      <c r="H358" s="28">
        <f>M357*(1+Constituents!I360)</f>
        <v>260.23580402179698</v>
      </c>
      <c r="I358" s="28">
        <f>N357*(1+Constituents!J360)</f>
        <v>1003.4205849558285</v>
      </c>
      <c r="J358" s="28">
        <f t="shared" si="36"/>
        <v>1744.4624686027892</v>
      </c>
      <c r="K358" t="b">
        <f t="shared" si="39"/>
        <v>0</v>
      </c>
      <c r="L358" s="28">
        <f t="shared" si="41"/>
        <v>480.80607962516376</v>
      </c>
      <c r="M358" s="28">
        <f t="shared" si="41"/>
        <v>260.23580402179698</v>
      </c>
      <c r="N358" s="28">
        <f t="shared" si="41"/>
        <v>1003.4205849558285</v>
      </c>
      <c r="P358" s="17">
        <f>Constituents!G360</f>
        <v>44670</v>
      </c>
      <c r="Q358" s="36">
        <f t="shared" si="37"/>
        <v>0.27561847175208126</v>
      </c>
      <c r="R358" s="36">
        <f t="shared" si="37"/>
        <v>0.14917821891016686</v>
      </c>
      <c r="S358" s="36">
        <f t="shared" si="37"/>
        <v>0.57520330933775199</v>
      </c>
      <c r="T358" s="29">
        <f t="shared" si="38"/>
        <v>1</v>
      </c>
      <c r="AE358" s="36">
        <f t="shared" si="40"/>
        <v>-1.1934819398622065E-2</v>
      </c>
    </row>
    <row r="359" spans="6:31">
      <c r="F359" s="17">
        <f>Constituents!A361</f>
        <v>44671</v>
      </c>
      <c r="G359" s="28">
        <f>L358*(1+Constituents!H361)</f>
        <v>484.81544865446693</v>
      </c>
      <c r="H359" s="28">
        <f>M358*(1+Constituents!I361)</f>
        <v>260.53355228707773</v>
      </c>
      <c r="I359" s="28">
        <f>N358*(1+Constituents!J361)</f>
        <v>1007.5682968208608</v>
      </c>
      <c r="J359" s="28">
        <f t="shared" si="36"/>
        <v>1752.9172977624055</v>
      </c>
      <c r="K359" t="b">
        <f t="shared" si="39"/>
        <v>0</v>
      </c>
      <c r="L359" s="28">
        <f t="shared" si="41"/>
        <v>484.81544865446693</v>
      </c>
      <c r="M359" s="28">
        <f t="shared" si="41"/>
        <v>260.53355228707773</v>
      </c>
      <c r="N359" s="28">
        <f t="shared" si="41"/>
        <v>1007.5682968208608</v>
      </c>
      <c r="P359" s="17">
        <f>Constituents!G361</f>
        <v>44671</v>
      </c>
      <c r="Q359" s="36">
        <f t="shared" si="37"/>
        <v>0.27657633892559141</v>
      </c>
      <c r="R359" s="36">
        <f t="shared" si="37"/>
        <v>0.14862854774703185</v>
      </c>
      <c r="S359" s="36">
        <f t="shared" si="37"/>
        <v>0.57479511332737676</v>
      </c>
      <c r="T359" s="29">
        <f t="shared" si="38"/>
        <v>1</v>
      </c>
      <c r="AE359" s="36">
        <f t="shared" si="40"/>
        <v>4.8466672753286755E-3</v>
      </c>
    </row>
    <row r="360" spans="6:31">
      <c r="F360" s="17">
        <f>Constituents!A362</f>
        <v>44672</v>
      </c>
      <c r="G360" s="28">
        <f>L359*(1+Constituents!H362)</f>
        <v>490.47947791808559</v>
      </c>
      <c r="H360" s="28">
        <f>M359*(1+Constituents!I362)</f>
        <v>261.33219178504589</v>
      </c>
      <c r="I360" s="28">
        <f>N359*(1+Constituents!J362)</f>
        <v>1022.2768685731871</v>
      </c>
      <c r="J360" s="28">
        <f t="shared" si="36"/>
        <v>1774.0885382763186</v>
      </c>
      <c r="K360" t="b">
        <f t="shared" si="39"/>
        <v>0</v>
      </c>
      <c r="L360" s="28">
        <f t="shared" si="41"/>
        <v>490.47947791808559</v>
      </c>
      <c r="M360" s="28">
        <f t="shared" si="41"/>
        <v>261.33219178504589</v>
      </c>
      <c r="N360" s="28">
        <f t="shared" si="41"/>
        <v>1022.2768685731871</v>
      </c>
      <c r="P360" s="17">
        <f>Constituents!G362</f>
        <v>44672</v>
      </c>
      <c r="Q360" s="36">
        <f t="shared" si="37"/>
        <v>0.2764684328520769</v>
      </c>
      <c r="R360" s="36">
        <f t="shared" si="37"/>
        <v>0.14730504489869084</v>
      </c>
      <c r="S360" s="36">
        <f t="shared" si="37"/>
        <v>0.57622652224923232</v>
      </c>
      <c r="T360" s="29">
        <f t="shared" si="38"/>
        <v>1</v>
      </c>
      <c r="AE360" s="36">
        <f t="shared" si="40"/>
        <v>1.2077717836967095E-2</v>
      </c>
    </row>
    <row r="361" spans="6:31">
      <c r="F361" s="17">
        <f>Constituents!A363</f>
        <v>44673</v>
      </c>
      <c r="G361" s="28">
        <f>L360*(1+Constituents!H363)</f>
        <v>484.81544865446693</v>
      </c>
      <c r="H361" s="28">
        <f>M360*(1+Constituents!I363)</f>
        <v>260.86703034419219</v>
      </c>
      <c r="I361" s="28">
        <f>N360*(1+Constituents!J363)</f>
        <v>1007.1611888433462</v>
      </c>
      <c r="J361" s="28">
        <f t="shared" si="36"/>
        <v>1752.8436678420053</v>
      </c>
      <c r="K361" t="b">
        <f t="shared" si="39"/>
        <v>0</v>
      </c>
      <c r="L361" s="28">
        <f t="shared" si="41"/>
        <v>484.81544865446693</v>
      </c>
      <c r="M361" s="28">
        <f t="shared" si="41"/>
        <v>260.86703034419219</v>
      </c>
      <c r="N361" s="28">
        <f t="shared" si="41"/>
        <v>1007.1611888433462</v>
      </c>
      <c r="P361" s="17">
        <f>Constituents!G363</f>
        <v>44673</v>
      </c>
      <c r="Q361" s="36">
        <f t="shared" si="37"/>
        <v>0.27658795678643849</v>
      </c>
      <c r="R361" s="36">
        <f t="shared" si="37"/>
        <v>0.14882504077808367</v>
      </c>
      <c r="S361" s="36">
        <f t="shared" si="37"/>
        <v>0.57458700243547778</v>
      </c>
      <c r="T361" s="29">
        <f t="shared" si="38"/>
        <v>1</v>
      </c>
      <c r="AE361" s="36">
        <f t="shared" si="40"/>
        <v>-1.1975090293382173E-2</v>
      </c>
    </row>
    <row r="362" spans="6:31">
      <c r="F362" s="17">
        <f>Constituents!A364</f>
        <v>44676</v>
      </c>
      <c r="G362" s="28">
        <f>L361*(1+Constituents!H364)</f>
        <v>477.68768149126129</v>
      </c>
      <c r="H362" s="28">
        <f>M361*(1+Constituents!I364)</f>
        <v>260.78770571200795</v>
      </c>
      <c r="I362" s="28">
        <f>N361*(1+Constituents!J364)</f>
        <v>987.79721763049849</v>
      </c>
      <c r="J362" s="28">
        <f t="shared" si="36"/>
        <v>1726.2726048337677</v>
      </c>
      <c r="K362" t="b">
        <f t="shared" si="39"/>
        <v>0</v>
      </c>
      <c r="L362" s="28">
        <f t="shared" si="41"/>
        <v>477.68768149126129</v>
      </c>
      <c r="M362" s="28">
        <f t="shared" si="41"/>
        <v>260.78770571200795</v>
      </c>
      <c r="N362" s="28">
        <f t="shared" si="41"/>
        <v>987.79721763049849</v>
      </c>
      <c r="P362" s="17">
        <f>Constituents!G364</f>
        <v>44676</v>
      </c>
      <c r="Q362" s="36">
        <f t="shared" si="37"/>
        <v>0.27671624988641957</v>
      </c>
      <c r="R362" s="36">
        <f t="shared" si="37"/>
        <v>0.15106982812666522</v>
      </c>
      <c r="S362" s="36">
        <f t="shared" si="37"/>
        <v>0.57221392198691523</v>
      </c>
      <c r="T362" s="29">
        <f t="shared" si="38"/>
        <v>1</v>
      </c>
      <c r="AE362" s="36">
        <f t="shared" si="40"/>
        <v>-1.5158832185502513E-2</v>
      </c>
    </row>
    <row r="363" spans="6:31">
      <c r="F363" s="17">
        <f>Constituents!A365</f>
        <v>44677</v>
      </c>
      <c r="G363" s="28">
        <f>L362*(1+Constituents!H365)</f>
        <v>483.73355542433745</v>
      </c>
      <c r="H363" s="28">
        <f>M362*(1+Constituents!I365)</f>
        <v>261.56994096592666</v>
      </c>
      <c r="I363" s="28">
        <f>N362*(1+Constituents!J365)</f>
        <v>1014.1299195172747</v>
      </c>
      <c r="J363" s="28">
        <f t="shared" si="36"/>
        <v>1759.4334159075388</v>
      </c>
      <c r="K363" t="b">
        <f t="shared" si="39"/>
        <v>0</v>
      </c>
      <c r="L363" s="28">
        <f t="shared" si="41"/>
        <v>483.73355542433745</v>
      </c>
      <c r="M363" s="28">
        <f t="shared" si="41"/>
        <v>261.56994096592666</v>
      </c>
      <c r="N363" s="28">
        <f t="shared" si="41"/>
        <v>1014.1299195172747</v>
      </c>
      <c r="P363" s="17">
        <f>Constituents!G365</f>
        <v>44677</v>
      </c>
      <c r="Q363" s="36">
        <f t="shared" si="37"/>
        <v>0.27493711955835587</v>
      </c>
      <c r="R363" s="36">
        <f t="shared" si="37"/>
        <v>0.14866714397998715</v>
      </c>
      <c r="S363" s="36">
        <f t="shared" si="37"/>
        <v>0.57639573646165698</v>
      </c>
      <c r="T363" s="29">
        <f t="shared" si="38"/>
        <v>1</v>
      </c>
      <c r="AE363" s="36">
        <f t="shared" si="40"/>
        <v>1.9209486949463894E-2</v>
      </c>
    </row>
    <row r="364" spans="6:31">
      <c r="F364" s="17">
        <f>Constituents!A366</f>
        <v>44678</v>
      </c>
      <c r="G364" s="28">
        <f>L363*(1+Constituents!H366)</f>
        <v>481.56976896407861</v>
      </c>
      <c r="H364" s="28">
        <f>M363*(1+Constituents!I366)</f>
        <v>260.89826582258769</v>
      </c>
      <c r="I364" s="28">
        <f>N363*(1+Constituents!J366)</f>
        <v>1014.0963929779501</v>
      </c>
      <c r="J364" s="28">
        <f t="shared" si="36"/>
        <v>1756.5644277646165</v>
      </c>
      <c r="K364" t="b">
        <f t="shared" si="39"/>
        <v>0</v>
      </c>
      <c r="L364" s="28">
        <f t="shared" si="41"/>
        <v>481.56976896407861</v>
      </c>
      <c r="M364" s="28">
        <f t="shared" si="41"/>
        <v>260.89826582258769</v>
      </c>
      <c r="N364" s="28">
        <f t="shared" si="41"/>
        <v>1014.0963929779501</v>
      </c>
      <c r="P364" s="17">
        <f>Constituents!G366</f>
        <v>44678</v>
      </c>
      <c r="Q364" s="36">
        <f t="shared" si="37"/>
        <v>0.27415434432821728</v>
      </c>
      <c r="R364" s="36">
        <f t="shared" si="37"/>
        <v>0.14852758128240351</v>
      </c>
      <c r="S364" s="36">
        <f t="shared" si="37"/>
        <v>0.57731807438937921</v>
      </c>
      <c r="T364" s="29">
        <f t="shared" si="38"/>
        <v>1</v>
      </c>
      <c r="AE364" s="36">
        <f t="shared" si="40"/>
        <v>-1.6306318369214701E-3</v>
      </c>
    </row>
    <row r="365" spans="6:31">
      <c r="F365" s="17">
        <f>Constituents!A367</f>
        <v>44679</v>
      </c>
      <c r="G365" s="28">
        <f>L364*(1+Constituents!H367)</f>
        <v>486.9155943364828</v>
      </c>
      <c r="H365" s="28">
        <f>M364*(1+Constituents!I367)</f>
        <v>261.5589298980031</v>
      </c>
      <c r="I365" s="28">
        <f>N364*(1+Constituents!J367)</f>
        <v>1003.6504812254841</v>
      </c>
      <c r="J365" s="28">
        <f t="shared" si="36"/>
        <v>1752.12500545997</v>
      </c>
      <c r="K365" t="b">
        <f t="shared" si="39"/>
        <v>0</v>
      </c>
      <c r="L365" s="28">
        <f t="shared" si="41"/>
        <v>486.9155943364828</v>
      </c>
      <c r="M365" s="28">
        <f t="shared" si="41"/>
        <v>261.5589298980031</v>
      </c>
      <c r="N365" s="28">
        <f t="shared" si="41"/>
        <v>1003.6504812254841</v>
      </c>
      <c r="P365" s="17">
        <f>Constituents!G367</f>
        <v>44679</v>
      </c>
      <c r="Q365" s="36">
        <f t="shared" si="37"/>
        <v>0.27790003157260867</v>
      </c>
      <c r="R365" s="36">
        <f t="shared" si="37"/>
        <v>0.14928097543436311</v>
      </c>
      <c r="S365" s="36">
        <f t="shared" si="37"/>
        <v>0.57281899299302819</v>
      </c>
      <c r="T365" s="29">
        <f t="shared" si="38"/>
        <v>1</v>
      </c>
      <c r="AE365" s="36">
        <f t="shared" si="40"/>
        <v>-2.5273324647112627E-3</v>
      </c>
    </row>
    <row r="366" spans="6:31">
      <c r="F366" s="17">
        <f>Constituents!A368</f>
        <v>44680</v>
      </c>
      <c r="G366" s="28">
        <f>L365*(1+Constituents!H368)</f>
        <v>483.4789923113658</v>
      </c>
      <c r="H366" s="28">
        <f>M365*(1+Constituents!I368)</f>
        <v>261.10006049596291</v>
      </c>
      <c r="I366" s="28">
        <f>N365*(1+Constituents!J368)</f>
        <v>991.94013998991329</v>
      </c>
      <c r="J366" s="28">
        <f t="shared" si="36"/>
        <v>1736.5191927972419</v>
      </c>
      <c r="K366" t="b">
        <f t="shared" si="39"/>
        <v>0</v>
      </c>
      <c r="L366" s="28">
        <f t="shared" si="41"/>
        <v>483.4789923113658</v>
      </c>
      <c r="M366" s="28">
        <f t="shared" si="41"/>
        <v>261.10006049596291</v>
      </c>
      <c r="N366" s="28">
        <f t="shared" si="41"/>
        <v>991.94013998991329</v>
      </c>
      <c r="P366" s="17">
        <f>Constituents!G368</f>
        <v>44680</v>
      </c>
      <c r="Q366" s="36">
        <f t="shared" si="37"/>
        <v>0.27841845590693531</v>
      </c>
      <c r="R366" s="36">
        <f t="shared" si="37"/>
        <v>0.15035829236956166</v>
      </c>
      <c r="S366" s="36">
        <f t="shared" si="37"/>
        <v>0.57122325172350308</v>
      </c>
      <c r="T366" s="29">
        <f t="shared" si="38"/>
        <v>1</v>
      </c>
      <c r="AE366" s="36">
        <f t="shared" si="40"/>
        <v>-8.9067918179909222E-3</v>
      </c>
    </row>
    <row r="367" spans="6:31">
      <c r="F367" s="17">
        <f>Constituents!A369</f>
        <v>44683</v>
      </c>
      <c r="G367" s="28">
        <f>L366*(1+Constituents!H369)</f>
        <v>481.37884662934988</v>
      </c>
      <c r="H367" s="28">
        <f>M366*(1+Constituents!I369)</f>
        <v>261.00792707047981</v>
      </c>
      <c r="I367" s="28">
        <f>N366*(1+Constituents!J369)</f>
        <v>984.91393524857097</v>
      </c>
      <c r="J367" s="28">
        <f t="shared" si="36"/>
        <v>1727.3007089484008</v>
      </c>
      <c r="K367" t="b">
        <f t="shared" si="39"/>
        <v>0</v>
      </c>
      <c r="L367" s="28">
        <f t="shared" si="41"/>
        <v>481.37884662934988</v>
      </c>
      <c r="M367" s="28">
        <f t="shared" si="41"/>
        <v>261.00792707047981</v>
      </c>
      <c r="N367" s="28">
        <f t="shared" si="41"/>
        <v>984.91393524857097</v>
      </c>
      <c r="P367" s="17">
        <f>Constituents!G369</f>
        <v>44683</v>
      </c>
      <c r="Q367" s="36">
        <f t="shared" si="37"/>
        <v>0.27868850173888859</v>
      </c>
      <c r="R367" s="36">
        <f t="shared" si="37"/>
        <v>0.15110740458700109</v>
      </c>
      <c r="S367" s="36">
        <f t="shared" si="37"/>
        <v>0.57020409367411029</v>
      </c>
      <c r="T367" s="29">
        <f t="shared" si="38"/>
        <v>1</v>
      </c>
      <c r="AE367" s="36">
        <f t="shared" si="40"/>
        <v>-5.3085988839499665E-3</v>
      </c>
    </row>
    <row r="368" spans="6:31">
      <c r="F368" s="17">
        <f>Constituents!A370</f>
        <v>44685</v>
      </c>
      <c r="G368" s="28">
        <f>L367*(1+Constituents!H370)</f>
        <v>470.81447744102735</v>
      </c>
      <c r="H368" s="28">
        <f>M367*(1+Constituents!I370)</f>
        <v>258.15201559617566</v>
      </c>
      <c r="I368" s="28">
        <f>N367*(1+Constituents!J370)</f>
        <v>945.7214107779472</v>
      </c>
      <c r="J368" s="28">
        <f t="shared" si="36"/>
        <v>1674.6879038151501</v>
      </c>
      <c r="K368" t="b">
        <f t="shared" si="39"/>
        <v>0</v>
      </c>
      <c r="L368" s="28">
        <f t="shared" si="41"/>
        <v>470.81447744102735</v>
      </c>
      <c r="M368" s="28">
        <f t="shared" si="41"/>
        <v>258.15201559617566</v>
      </c>
      <c r="N368" s="28">
        <f t="shared" si="41"/>
        <v>945.7214107779472</v>
      </c>
      <c r="P368" s="17">
        <f>Constituents!G370</f>
        <v>44685</v>
      </c>
      <c r="Q368" s="36">
        <f t="shared" si="37"/>
        <v>0.28113565301836396</v>
      </c>
      <c r="R368" s="36">
        <f t="shared" si="37"/>
        <v>0.15414932836624234</v>
      </c>
      <c r="S368" s="36">
        <f t="shared" si="37"/>
        <v>0.56471501861539375</v>
      </c>
      <c r="T368" s="29">
        <f t="shared" si="38"/>
        <v>1</v>
      </c>
      <c r="AE368" s="36">
        <f t="shared" si="40"/>
        <v>-3.0459551634921755E-2</v>
      </c>
    </row>
    <row r="369" spans="6:31">
      <c r="F369" s="17">
        <f>Constituents!A371</f>
        <v>44686</v>
      </c>
      <c r="G369" s="28">
        <f>L368*(1+Constituents!H371)</f>
        <v>470.87811821927016</v>
      </c>
      <c r="H369" s="28">
        <f>M368*(1+Constituents!I371)</f>
        <v>257.764156346459</v>
      </c>
      <c r="I369" s="28">
        <f>N368*(1+Constituents!J371)</f>
        <v>949.30396098007679</v>
      </c>
      <c r="J369" s="28">
        <f t="shared" si="36"/>
        <v>1677.9462355458058</v>
      </c>
      <c r="K369" t="b">
        <f t="shared" si="39"/>
        <v>0</v>
      </c>
      <c r="L369" s="28">
        <f t="shared" si="41"/>
        <v>470.87811821927016</v>
      </c>
      <c r="M369" s="28">
        <f t="shared" si="41"/>
        <v>257.764156346459</v>
      </c>
      <c r="N369" s="28">
        <f t="shared" si="41"/>
        <v>949.30396098007679</v>
      </c>
      <c r="P369" s="17">
        <f>Constituents!G371</f>
        <v>44686</v>
      </c>
      <c r="Q369" s="36">
        <f t="shared" si="37"/>
        <v>0.28062765554946517</v>
      </c>
      <c r="R369" s="36">
        <f t="shared" si="37"/>
        <v>0.15361884122742045</v>
      </c>
      <c r="S369" s="36">
        <f t="shared" si="37"/>
        <v>0.56575350322311446</v>
      </c>
      <c r="T369" s="29">
        <f t="shared" si="38"/>
        <v>1</v>
      </c>
      <c r="AE369" s="36">
        <f t="shared" si="40"/>
        <v>1.9456351975988273E-3</v>
      </c>
    </row>
    <row r="370" spans="6:31">
      <c r="F370" s="17">
        <f>Constituents!A372</f>
        <v>44687</v>
      </c>
      <c r="G370" s="28">
        <f>L369*(1+Constituents!H372)</f>
        <v>462.47753549120642</v>
      </c>
      <c r="H370" s="28">
        <f>M369*(1+Constituents!I372)</f>
        <v>256.81742922070219</v>
      </c>
      <c r="I370" s="28">
        <f>N369*(1+Constituents!J372)</f>
        <v>937.6750413400091</v>
      </c>
      <c r="J370" s="28">
        <f t="shared" si="36"/>
        <v>1656.9700060519176</v>
      </c>
      <c r="K370" t="b">
        <f t="shared" si="39"/>
        <v>0</v>
      </c>
      <c r="L370" s="28">
        <f t="shared" si="41"/>
        <v>462.47753549120642</v>
      </c>
      <c r="M370" s="28">
        <f t="shared" si="41"/>
        <v>256.81742922070219</v>
      </c>
      <c r="N370" s="28">
        <f t="shared" si="41"/>
        <v>937.6750413400091</v>
      </c>
      <c r="P370" s="17">
        <f>Constituents!G372</f>
        <v>44687</v>
      </c>
      <c r="Q370" s="36">
        <f t="shared" si="37"/>
        <v>0.27911038449824283</v>
      </c>
      <c r="R370" s="36">
        <f t="shared" si="37"/>
        <v>0.15499220159852151</v>
      </c>
      <c r="S370" s="36">
        <f t="shared" si="37"/>
        <v>0.56589741390323578</v>
      </c>
      <c r="T370" s="29">
        <f t="shared" si="38"/>
        <v>1</v>
      </c>
      <c r="AE370" s="36">
        <f t="shared" si="40"/>
        <v>-1.2501133260128028E-2</v>
      </c>
    </row>
    <row r="371" spans="6:31">
      <c r="F371" s="17">
        <f>Constituents!A373</f>
        <v>44690</v>
      </c>
      <c r="G371" s="28">
        <f>L370*(1+Constituents!H373)</f>
        <v>457.95904023595995</v>
      </c>
      <c r="H371" s="28">
        <f>M370*(1+Constituents!I373)</f>
        <v>255.76868117989824</v>
      </c>
      <c r="I371" s="28">
        <f>N370*(1+Constituents!J373)</f>
        <v>922.14267462141777</v>
      </c>
      <c r="J371" s="28">
        <f t="shared" si="36"/>
        <v>1635.8703960372759</v>
      </c>
      <c r="K371" t="b">
        <f t="shared" si="39"/>
        <v>0</v>
      </c>
      <c r="L371" s="28">
        <f t="shared" si="41"/>
        <v>457.95904023595995</v>
      </c>
      <c r="M371" s="28">
        <f t="shared" si="41"/>
        <v>255.76868117989824</v>
      </c>
      <c r="N371" s="28">
        <f t="shared" si="41"/>
        <v>922.14267462141777</v>
      </c>
      <c r="P371" s="17">
        <f>Constituents!G373</f>
        <v>44690</v>
      </c>
      <c r="Q371" s="36">
        <f t="shared" si="37"/>
        <v>0.27994824122089229</v>
      </c>
      <c r="R371" s="36">
        <f t="shared" si="37"/>
        <v>0.15635021074986807</v>
      </c>
      <c r="S371" s="36">
        <f t="shared" si="37"/>
        <v>0.56370154802923966</v>
      </c>
      <c r="T371" s="29">
        <f t="shared" si="38"/>
        <v>1</v>
      </c>
      <c r="AE371" s="36">
        <f t="shared" si="40"/>
        <v>-1.273385151063533E-2</v>
      </c>
    </row>
    <row r="372" spans="6:31">
      <c r="F372" s="17">
        <f>Constituents!A374</f>
        <v>44691</v>
      </c>
      <c r="G372" s="28">
        <f>L371*(1+Constituents!H374)</f>
        <v>453.63146731544231</v>
      </c>
      <c r="H372" s="28">
        <f>M371*(1+Constituents!I374)</f>
        <v>255.69003069472973</v>
      </c>
      <c r="I372" s="28">
        <f>N371*(1+Constituents!J374)</f>
        <v>906.04993574554157</v>
      </c>
      <c r="J372" s="28">
        <f t="shared" si="36"/>
        <v>1615.3714337557135</v>
      </c>
      <c r="K372" t="b">
        <f t="shared" si="39"/>
        <v>0</v>
      </c>
      <c r="L372" s="28">
        <f t="shared" si="41"/>
        <v>453.63146731544231</v>
      </c>
      <c r="M372" s="28">
        <f t="shared" si="41"/>
        <v>255.69003069472973</v>
      </c>
      <c r="N372" s="28">
        <f t="shared" si="41"/>
        <v>906.04993574554157</v>
      </c>
      <c r="P372" s="17">
        <f>Constituents!G374</f>
        <v>44691</v>
      </c>
      <c r="Q372" s="36">
        <f t="shared" si="37"/>
        <v>0.28082177128807845</v>
      </c>
      <c r="R372" s="36">
        <f t="shared" si="37"/>
        <v>0.15828559633511308</v>
      </c>
      <c r="S372" s="36">
        <f t="shared" si="37"/>
        <v>0.56089263237680853</v>
      </c>
      <c r="T372" s="29">
        <f t="shared" si="38"/>
        <v>1</v>
      </c>
      <c r="AE372" s="36">
        <f t="shared" si="40"/>
        <v>-1.2530920744833418E-2</v>
      </c>
    </row>
    <row r="373" spans="6:31">
      <c r="F373" s="17">
        <f>Constituents!A375</f>
        <v>44692</v>
      </c>
      <c r="G373" s="28">
        <f>L372*(1+Constituents!H375)</f>
        <v>451.53132163342639</v>
      </c>
      <c r="H373" s="28">
        <f>M372*(1+Constituents!I375)</f>
        <v>255.53497688111182</v>
      </c>
      <c r="I373" s="28">
        <f>N372*(1+Constituents!J375)</f>
        <v>892.59621446508436</v>
      </c>
      <c r="J373" s="28">
        <f t="shared" si="36"/>
        <v>1599.6625129796225</v>
      </c>
      <c r="K373" t="b">
        <f t="shared" si="39"/>
        <v>0</v>
      </c>
      <c r="L373" s="28">
        <f t="shared" si="41"/>
        <v>451.53132163342639</v>
      </c>
      <c r="M373" s="28">
        <f t="shared" si="41"/>
        <v>255.53497688111182</v>
      </c>
      <c r="N373" s="28">
        <f t="shared" si="41"/>
        <v>892.59621446508436</v>
      </c>
      <c r="P373" s="17">
        <f>Constituents!G375</f>
        <v>44692</v>
      </c>
      <c r="Q373" s="36">
        <f t="shared" si="37"/>
        <v>0.28226661434503358</v>
      </c>
      <c r="R373" s="36">
        <f t="shared" si="37"/>
        <v>0.1597430550554928</v>
      </c>
      <c r="S373" s="36">
        <f t="shared" si="37"/>
        <v>0.55799033059947367</v>
      </c>
      <c r="T373" s="29">
        <f t="shared" si="38"/>
        <v>1</v>
      </c>
      <c r="AE373" s="36">
        <f t="shared" si="40"/>
        <v>-9.7246493579300486E-3</v>
      </c>
    </row>
    <row r="374" spans="6:31">
      <c r="F374" s="17">
        <f>Constituents!A376</f>
        <v>44693</v>
      </c>
      <c r="G374" s="28">
        <f>L373*(1+Constituents!H376)</f>
        <v>442.68525345766227</v>
      </c>
      <c r="H374" s="28">
        <f>M373*(1+Constituents!I376)</f>
        <v>254.19679505488776</v>
      </c>
      <c r="I374" s="28">
        <f>N373*(1+Constituents!J376)</f>
        <v>874.08956475782657</v>
      </c>
      <c r="J374" s="28">
        <f t="shared" si="36"/>
        <v>1570.9716132703766</v>
      </c>
      <c r="K374" t="b">
        <f t="shared" si="39"/>
        <v>0</v>
      </c>
      <c r="L374" s="28">
        <f t="shared" si="41"/>
        <v>442.68525345766227</v>
      </c>
      <c r="M374" s="28">
        <f t="shared" si="41"/>
        <v>254.19679505488776</v>
      </c>
      <c r="N374" s="28">
        <f t="shared" si="41"/>
        <v>874.08956475782657</v>
      </c>
      <c r="P374" s="17">
        <f>Constituents!G376</f>
        <v>44693</v>
      </c>
      <c r="Q374" s="36">
        <f t="shared" si="37"/>
        <v>0.28179074002241228</v>
      </c>
      <c r="R374" s="36">
        <f t="shared" si="37"/>
        <v>0.16180864944192883</v>
      </c>
      <c r="S374" s="36">
        <f t="shared" si="37"/>
        <v>0.55640061053565892</v>
      </c>
      <c r="T374" s="29">
        <f t="shared" si="38"/>
        <v>1</v>
      </c>
      <c r="AE374" s="36">
        <f t="shared" si="40"/>
        <v>-1.7935595462448273E-2</v>
      </c>
    </row>
    <row r="375" spans="6:31">
      <c r="F375" s="17">
        <f>Constituents!A377</f>
        <v>44694</v>
      </c>
      <c r="G375" s="28">
        <f>L374*(1+Constituents!H377)</f>
        <v>443.38530201833424</v>
      </c>
      <c r="H375" s="28">
        <f>M374*(1+Constituents!I377)</f>
        <v>253.23366368508152</v>
      </c>
      <c r="I375" s="28">
        <f>N374*(1+Constituents!J377)</f>
        <v>870.86622747703359</v>
      </c>
      <c r="J375" s="28">
        <f t="shared" si="36"/>
        <v>1567.4851931804494</v>
      </c>
      <c r="K375" t="b">
        <f t="shared" si="39"/>
        <v>0</v>
      </c>
      <c r="L375" s="28">
        <f t="shared" si="41"/>
        <v>443.38530201833424</v>
      </c>
      <c r="M375" s="28">
        <f t="shared" si="41"/>
        <v>253.23366368508152</v>
      </c>
      <c r="N375" s="28">
        <f t="shared" si="41"/>
        <v>870.86622747703359</v>
      </c>
      <c r="P375" s="17">
        <f>Constituents!G377</f>
        <v>44694</v>
      </c>
      <c r="Q375" s="36">
        <f t="shared" si="37"/>
        <v>0.28286410866739942</v>
      </c>
      <c r="R375" s="36">
        <f t="shared" si="37"/>
        <v>0.16155410257577418</v>
      </c>
      <c r="S375" s="36">
        <f t="shared" si="37"/>
        <v>0.5555817887568264</v>
      </c>
      <c r="T375" s="29">
        <f t="shared" si="38"/>
        <v>1</v>
      </c>
      <c r="AE375" s="36">
        <f t="shared" si="40"/>
        <v>-2.2192763131277937E-3</v>
      </c>
    </row>
    <row r="376" spans="6:31">
      <c r="F376" s="17">
        <f>Constituents!A378</f>
        <v>44697</v>
      </c>
      <c r="G376" s="28">
        <f>L375*(1+Constituents!H378)</f>
        <v>447.14010793466582</v>
      </c>
      <c r="H376" s="28">
        <f>M375*(1+Constituents!I378)</f>
        <v>254.31016411136633</v>
      </c>
      <c r="I376" s="28">
        <f>N375*(1+Constituents!J378)</f>
        <v>883.06030878000411</v>
      </c>
      <c r="J376" s="28">
        <f t="shared" si="36"/>
        <v>1584.5105808260364</v>
      </c>
      <c r="K376" t="b">
        <f t="shared" si="39"/>
        <v>0</v>
      </c>
      <c r="L376" s="28">
        <f t="shared" si="41"/>
        <v>447.14010793466582</v>
      </c>
      <c r="M376" s="28">
        <f t="shared" si="41"/>
        <v>254.31016411136633</v>
      </c>
      <c r="N376" s="28">
        <f t="shared" si="41"/>
        <v>883.06030878000411</v>
      </c>
      <c r="P376" s="17">
        <f>Constituents!G378</f>
        <v>44697</v>
      </c>
      <c r="Q376" s="36">
        <f t="shared" si="37"/>
        <v>0.28219446013516863</v>
      </c>
      <c r="R376" s="36">
        <f t="shared" si="37"/>
        <v>0.16049761181070149</v>
      </c>
      <c r="S376" s="36">
        <f t="shared" si="37"/>
        <v>0.55730792805412976</v>
      </c>
      <c r="T376" s="29">
        <f t="shared" si="38"/>
        <v>0.99999999999999989</v>
      </c>
      <c r="AE376" s="36">
        <f t="shared" si="40"/>
        <v>1.086159392105146E-2</v>
      </c>
    </row>
    <row r="377" spans="6:31">
      <c r="F377" s="17">
        <f>Constituents!A379</f>
        <v>44698</v>
      </c>
      <c r="G377" s="28">
        <f>L376*(1+Constituents!H379)</f>
        <v>457.32263245353096</v>
      </c>
      <c r="H377" s="28">
        <f>M376*(1+Constituents!I379)</f>
        <v>255.3866645376512</v>
      </c>
      <c r="I377" s="28">
        <f>N376*(1+Constituents!J379)</f>
        <v>910.5041759701146</v>
      </c>
      <c r="J377" s="28">
        <f t="shared" si="36"/>
        <v>1623.2134729612967</v>
      </c>
      <c r="K377" t="b">
        <f t="shared" si="39"/>
        <v>0</v>
      </c>
      <c r="L377" s="28">
        <f t="shared" si="41"/>
        <v>457.32263245353096</v>
      </c>
      <c r="M377" s="28">
        <f t="shared" si="41"/>
        <v>255.3866645376512</v>
      </c>
      <c r="N377" s="28">
        <f t="shared" si="41"/>
        <v>910.5041759701146</v>
      </c>
      <c r="P377" s="17">
        <f>Constituents!G379</f>
        <v>44698</v>
      </c>
      <c r="Q377" s="36">
        <f t="shared" si="37"/>
        <v>0.28173905655133458</v>
      </c>
      <c r="R377" s="36">
        <f t="shared" si="37"/>
        <v>0.15733399752513053</v>
      </c>
      <c r="S377" s="36">
        <f t="shared" si="37"/>
        <v>0.56092694592353498</v>
      </c>
      <c r="T377" s="29">
        <f t="shared" si="38"/>
        <v>1</v>
      </c>
      <c r="AE377" s="36">
        <f t="shared" si="40"/>
        <v>2.4425770710274186E-2</v>
      </c>
    </row>
    <row r="378" spans="6:31">
      <c r="F378" s="17">
        <f>Constituents!A380</f>
        <v>44699</v>
      </c>
      <c r="G378" s="28">
        <f>L377*(1+Constituents!H380)</f>
        <v>456.24073922340153</v>
      </c>
      <c r="H378" s="28">
        <f>M377*(1+Constituents!I380)</f>
        <v>255.15812869931875</v>
      </c>
      <c r="I378" s="28">
        <f>N377*(1+Constituents!J380)</f>
        <v>909.94859331844737</v>
      </c>
      <c r="J378" s="28">
        <f t="shared" si="36"/>
        <v>1621.3474612411676</v>
      </c>
      <c r="K378" t="b">
        <f t="shared" si="39"/>
        <v>0</v>
      </c>
      <c r="L378" s="28">
        <f t="shared" si="41"/>
        <v>456.24073922340153</v>
      </c>
      <c r="M378" s="28">
        <f t="shared" si="41"/>
        <v>255.15812869931875</v>
      </c>
      <c r="N378" s="28">
        <f t="shared" si="41"/>
        <v>909.94859331844737</v>
      </c>
      <c r="P378" s="17">
        <f>Constituents!G380</f>
        <v>44699</v>
      </c>
      <c r="Q378" s="36">
        <f t="shared" si="37"/>
        <v>0.28139603023410042</v>
      </c>
      <c r="R378" s="36">
        <f t="shared" si="37"/>
        <v>0.15737411924276312</v>
      </c>
      <c r="S378" s="36">
        <f t="shared" si="37"/>
        <v>0.56122985052313656</v>
      </c>
      <c r="T378" s="29">
        <f t="shared" si="38"/>
        <v>1</v>
      </c>
      <c r="AE378" s="36">
        <f t="shared" si="40"/>
        <v>-1.1495787530181323E-3</v>
      </c>
    </row>
    <row r="379" spans="6:31">
      <c r="F379" s="17">
        <f>Constituents!A381</f>
        <v>44700</v>
      </c>
      <c r="G379" s="28">
        <f>L378*(1+Constituents!H381)</f>
        <v>443.70350590954882</v>
      </c>
      <c r="H379" s="28">
        <f>M378*(1+Constituents!I381)</f>
        <v>254.05185344650585</v>
      </c>
      <c r="I379" s="28">
        <f>N378*(1+Constituents!J381)</f>
        <v>887.8593934090602</v>
      </c>
      <c r="J379" s="28">
        <f t="shared" si="36"/>
        <v>1585.6147527651149</v>
      </c>
      <c r="K379" t="b">
        <f t="shared" si="39"/>
        <v>0</v>
      </c>
      <c r="L379" s="28">
        <f t="shared" si="41"/>
        <v>443.70350590954882</v>
      </c>
      <c r="M379" s="28">
        <f t="shared" si="41"/>
        <v>254.05185344650585</v>
      </c>
      <c r="N379" s="28">
        <f t="shared" si="41"/>
        <v>887.8593934090602</v>
      </c>
      <c r="P379" s="17">
        <f>Constituents!G381</f>
        <v>44700</v>
      </c>
      <c r="Q379" s="36">
        <f t="shared" si="37"/>
        <v>0.27983058629833324</v>
      </c>
      <c r="R379" s="36">
        <f t="shared" si="37"/>
        <v>0.16022293750955016</v>
      </c>
      <c r="S379" s="36">
        <f t="shared" si="37"/>
        <v>0.55994647619211657</v>
      </c>
      <c r="T379" s="29">
        <f t="shared" si="38"/>
        <v>1</v>
      </c>
      <c r="AE379" s="36">
        <f t="shared" si="40"/>
        <v>-2.2038896245409778E-2</v>
      </c>
    </row>
    <row r="380" spans="6:31">
      <c r="F380" s="17">
        <f>Constituents!A382</f>
        <v>44701</v>
      </c>
      <c r="G380" s="28">
        <f>L379*(1+Constituents!H382)</f>
        <v>453.8860304284139</v>
      </c>
      <c r="H380" s="28">
        <f>M379*(1+Constituents!I382)</f>
        <v>255.19902695160636</v>
      </c>
      <c r="I380" s="28">
        <f>N379*(1+Constituents!J382)</f>
        <v>915.959422868812</v>
      </c>
      <c r="J380" s="28">
        <f t="shared" si="36"/>
        <v>1625.0444802488323</v>
      </c>
      <c r="K380" t="b">
        <f t="shared" si="39"/>
        <v>0</v>
      </c>
      <c r="L380" s="28">
        <f t="shared" si="41"/>
        <v>453.8860304284139</v>
      </c>
      <c r="M380" s="28">
        <f t="shared" si="41"/>
        <v>255.19902695160636</v>
      </c>
      <c r="N380" s="28">
        <f t="shared" si="41"/>
        <v>915.959422868812</v>
      </c>
      <c r="P380" s="17">
        <f>Constituents!G382</f>
        <v>44701</v>
      </c>
      <c r="Q380" s="36">
        <f t="shared" si="37"/>
        <v>0.27930683494824299</v>
      </c>
      <c r="R380" s="36">
        <f t="shared" si="37"/>
        <v>0.15704125644150332</v>
      </c>
      <c r="S380" s="36">
        <f t="shared" si="37"/>
        <v>0.56365190861025372</v>
      </c>
      <c r="T380" s="29">
        <f t="shared" si="38"/>
        <v>1</v>
      </c>
      <c r="AE380" s="36">
        <f t="shared" si="40"/>
        <v>2.4867154783314804E-2</v>
      </c>
    </row>
    <row r="381" spans="6:31">
      <c r="F381" s="17">
        <f>Constituents!A383</f>
        <v>44704</v>
      </c>
      <c r="G381" s="28">
        <f>L380*(1+Constituents!H383)</f>
        <v>452.67685564179868</v>
      </c>
      <c r="H381" s="28">
        <f>M380*(1+Constituents!I383)</f>
        <v>255.02082742378172</v>
      </c>
      <c r="I381" s="28">
        <f>N380*(1+Constituents!J383)</f>
        <v>910.19285810495637</v>
      </c>
      <c r="J381" s="28">
        <f t="shared" si="36"/>
        <v>1617.8905411705368</v>
      </c>
      <c r="K381" t="b">
        <f t="shared" si="39"/>
        <v>0</v>
      </c>
      <c r="L381" s="28">
        <f t="shared" si="41"/>
        <v>452.67685564179868</v>
      </c>
      <c r="M381" s="28">
        <f t="shared" si="41"/>
        <v>255.02082742378172</v>
      </c>
      <c r="N381" s="28">
        <f t="shared" si="41"/>
        <v>910.19285810495637</v>
      </c>
      <c r="P381" s="17">
        <f>Constituents!G383</f>
        <v>44704</v>
      </c>
      <c r="Q381" s="36">
        <f t="shared" si="37"/>
        <v>0.27979448802159934</v>
      </c>
      <c r="R381" s="36">
        <f t="shared" si="37"/>
        <v>0.15762551355252702</v>
      </c>
      <c r="S381" s="36">
        <f t="shared" si="37"/>
        <v>0.56257999842587358</v>
      </c>
      <c r="T381" s="29">
        <f t="shared" si="38"/>
        <v>1</v>
      </c>
      <c r="AE381" s="36">
        <f t="shared" si="40"/>
        <v>-4.4023035463004456E-3</v>
      </c>
    </row>
    <row r="382" spans="6:31">
      <c r="F382" s="17">
        <f>Constituents!A384</f>
        <v>44705</v>
      </c>
      <c r="G382" s="28">
        <f>L381*(1+Constituents!H384)</f>
        <v>448.79476816898131</v>
      </c>
      <c r="H382" s="28">
        <f>M381*(1+Constituents!I384)</f>
        <v>254.57678925608755</v>
      </c>
      <c r="I382" s="28">
        <f>N381*(1+Constituents!J384)</f>
        <v>898.07540889187101</v>
      </c>
      <c r="J382" s="28">
        <f t="shared" si="36"/>
        <v>1601.4469663169398</v>
      </c>
      <c r="K382" t="b">
        <f t="shared" si="39"/>
        <v>0</v>
      </c>
      <c r="L382" s="28">
        <f t="shared" si="41"/>
        <v>448.79476816898131</v>
      </c>
      <c r="M382" s="28">
        <f t="shared" si="41"/>
        <v>254.57678925608755</v>
      </c>
      <c r="N382" s="28">
        <f t="shared" si="41"/>
        <v>898.07540889187101</v>
      </c>
      <c r="P382" s="17">
        <f>Constituents!G384</f>
        <v>44705</v>
      </c>
      <c r="Q382" s="36">
        <f t="shared" si="37"/>
        <v>0.28024329097899148</v>
      </c>
      <c r="R382" s="36">
        <f t="shared" si="37"/>
        <v>0.15896673109417517</v>
      </c>
      <c r="S382" s="36">
        <f t="shared" si="37"/>
        <v>0.56078997792683338</v>
      </c>
      <c r="T382" s="29">
        <f t="shared" si="38"/>
        <v>1</v>
      </c>
      <c r="AE382" s="36">
        <f t="shared" si="40"/>
        <v>-1.0163589213952773E-2</v>
      </c>
    </row>
    <row r="383" spans="6:31">
      <c r="F383" s="17">
        <f>Constituents!A385</f>
        <v>44706</v>
      </c>
      <c r="G383" s="28">
        <f>L382*(1+Constituents!H385)</f>
        <v>443.57622435306297</v>
      </c>
      <c r="H383" s="28">
        <f>M382*(1+Constituents!I385)</f>
        <v>254.2700523639304</v>
      </c>
      <c r="I383" s="28">
        <f>N382*(1+Constituents!J385)</f>
        <v>881.28819170141082</v>
      </c>
      <c r="J383" s="28">
        <f t="shared" si="36"/>
        <v>1579.1344684184041</v>
      </c>
      <c r="K383" t="b">
        <f t="shared" si="39"/>
        <v>0</v>
      </c>
      <c r="L383" s="28">
        <f t="shared" si="41"/>
        <v>443.57622435306297</v>
      </c>
      <c r="M383" s="28">
        <f t="shared" si="41"/>
        <v>254.2700523639304</v>
      </c>
      <c r="N383" s="28">
        <f t="shared" si="41"/>
        <v>881.28819170141082</v>
      </c>
      <c r="P383" s="17">
        <f>Constituents!G385</f>
        <v>44706</v>
      </c>
      <c r="Q383" s="36">
        <f t="shared" si="37"/>
        <v>0.28089832324243458</v>
      </c>
      <c r="R383" s="36">
        <f t="shared" si="37"/>
        <v>0.16101861966105824</v>
      </c>
      <c r="S383" s="36">
        <f t="shared" si="37"/>
        <v>0.55808305709650718</v>
      </c>
      <c r="T383" s="29">
        <f t="shared" si="38"/>
        <v>1</v>
      </c>
      <c r="AE383" s="36">
        <f t="shared" si="40"/>
        <v>-1.3932711084308158E-2</v>
      </c>
    </row>
    <row r="384" spans="6:31">
      <c r="F384" s="17">
        <f>Constituents!A386</f>
        <v>44707</v>
      </c>
      <c r="G384" s="28">
        <f>L383*(1+Constituents!H386)</f>
        <v>448.92204972546722</v>
      </c>
      <c r="H384" s="28">
        <f>M383*(1+Constituents!I386)</f>
        <v>255.00217602301316</v>
      </c>
      <c r="I384" s="28">
        <f>N383*(1+Constituents!J386)</f>
        <v>888.81250502700652</v>
      </c>
      <c r="J384" s="28">
        <f t="shared" si="36"/>
        <v>1592.7367307754869</v>
      </c>
      <c r="K384" t="b">
        <f t="shared" si="39"/>
        <v>0</v>
      </c>
      <c r="L384" s="28">
        <f t="shared" si="41"/>
        <v>448.92204972546722</v>
      </c>
      <c r="M384" s="28">
        <f t="shared" si="41"/>
        <v>255.00217602301316</v>
      </c>
      <c r="N384" s="28">
        <f t="shared" si="41"/>
        <v>888.81250502700652</v>
      </c>
      <c r="P384" s="17">
        <f>Constituents!G386</f>
        <v>44707</v>
      </c>
      <c r="Q384" s="36">
        <f t="shared" si="37"/>
        <v>0.28185577757530067</v>
      </c>
      <c r="R384" s="36">
        <f t="shared" si="37"/>
        <v>0.16010315521439333</v>
      </c>
      <c r="S384" s="36">
        <f t="shared" si="37"/>
        <v>0.558041067210306</v>
      </c>
      <c r="T384" s="29">
        <f t="shared" si="38"/>
        <v>1</v>
      </c>
      <c r="AE384" s="36">
        <f t="shared" si="40"/>
        <v>8.6137454593757656E-3</v>
      </c>
    </row>
    <row r="385" spans="6:31">
      <c r="F385" s="17">
        <f>Constituents!A387</f>
        <v>44708</v>
      </c>
      <c r="G385" s="28">
        <f>L384*(1+Constituents!H387)</f>
        <v>453.8860304284139</v>
      </c>
      <c r="H385" s="28">
        <f>M384*(1+Constituents!I387)</f>
        <v>255.29160980843324</v>
      </c>
      <c r="I385" s="28">
        <f>N384*(1+Constituents!J387)</f>
        <v>893.90374949874945</v>
      </c>
      <c r="J385" s="28">
        <f t="shared" si="36"/>
        <v>1603.0813897355965</v>
      </c>
      <c r="K385" t="b">
        <f t="shared" si="39"/>
        <v>0</v>
      </c>
      <c r="L385" s="28">
        <f t="shared" si="41"/>
        <v>453.8860304284139</v>
      </c>
      <c r="M385" s="28">
        <f t="shared" si="41"/>
        <v>255.29160980843324</v>
      </c>
      <c r="N385" s="28">
        <f t="shared" si="41"/>
        <v>893.90374949874945</v>
      </c>
      <c r="P385" s="17">
        <f>Constituents!G387</f>
        <v>44708</v>
      </c>
      <c r="Q385" s="36">
        <f t="shared" si="37"/>
        <v>0.28313349112191699</v>
      </c>
      <c r="R385" s="36">
        <f t="shared" si="37"/>
        <v>0.15925056047874128</v>
      </c>
      <c r="S385" s="36">
        <f t="shared" si="37"/>
        <v>0.5576159483993417</v>
      </c>
      <c r="T385" s="29">
        <f t="shared" si="38"/>
        <v>1</v>
      </c>
      <c r="AE385" s="36">
        <f t="shared" si="40"/>
        <v>6.4948957101484961E-3</v>
      </c>
    </row>
    <row r="386" spans="6:31">
      <c r="F386" s="17">
        <f>Constituents!A388</f>
        <v>44711</v>
      </c>
      <c r="G386" s="28">
        <f>L385*(1+Constituents!H388)</f>
        <v>464.13219572552202</v>
      </c>
      <c r="H386" s="28">
        <f>M385*(1+Constituents!I388)</f>
        <v>256.56956783458543</v>
      </c>
      <c r="I386" s="28">
        <f>N385*(1+Constituents!J388)</f>
        <v>916.84548140810887</v>
      </c>
      <c r="J386" s="28">
        <f t="shared" si="36"/>
        <v>1637.5472449682163</v>
      </c>
      <c r="K386" t="b">
        <f t="shared" si="39"/>
        <v>0</v>
      </c>
      <c r="L386" s="28">
        <f t="shared" si="41"/>
        <v>464.13219572552202</v>
      </c>
      <c r="M386" s="28">
        <f t="shared" si="41"/>
        <v>256.56956783458543</v>
      </c>
      <c r="N386" s="28">
        <f t="shared" si="41"/>
        <v>916.84548140810887</v>
      </c>
      <c r="P386" s="17">
        <f>Constituents!G388</f>
        <v>44711</v>
      </c>
      <c r="Q386" s="36">
        <f t="shared" si="37"/>
        <v>0.28343133131070702</v>
      </c>
      <c r="R386" s="36">
        <f t="shared" si="37"/>
        <v>0.15667918505738457</v>
      </c>
      <c r="S386" s="36">
        <f t="shared" si="37"/>
        <v>0.55988948363190838</v>
      </c>
      <c r="T386" s="29">
        <f t="shared" si="38"/>
        <v>1</v>
      </c>
      <c r="AE386" s="36">
        <f t="shared" si="40"/>
        <v>2.1499753819925749E-2</v>
      </c>
    </row>
    <row r="387" spans="6:31">
      <c r="F387" s="17">
        <f>Constituents!A389</f>
        <v>44712</v>
      </c>
      <c r="G387" s="28">
        <f>L386*(1+Constituents!H389)</f>
        <v>463.81399183430739</v>
      </c>
      <c r="H387" s="28">
        <f>M386*(1+Constituents!I389)</f>
        <v>256.31496497831137</v>
      </c>
      <c r="I387" s="28">
        <f>N386*(1+Constituents!J389)</f>
        <v>914.91052113850935</v>
      </c>
      <c r="J387" s="28">
        <f t="shared" si="36"/>
        <v>1635.039477951128</v>
      </c>
      <c r="K387" t="b">
        <f t="shared" si="39"/>
        <v>1</v>
      </c>
      <c r="L387" s="28">
        <f t="shared" si="41"/>
        <v>459.43013654553903</v>
      </c>
      <c r="M387" s="28">
        <f t="shared" si="41"/>
        <v>245.25592169266918</v>
      </c>
      <c r="N387" s="28">
        <f t="shared" si="41"/>
        <v>930.35178467344201</v>
      </c>
      <c r="P387" s="17">
        <f>Constituents!G389</f>
        <v>44712</v>
      </c>
      <c r="Q387" s="36">
        <f t="shared" si="37"/>
        <v>0.28099024075018181</v>
      </c>
      <c r="R387" s="36">
        <f t="shared" si="37"/>
        <v>0.15</v>
      </c>
      <c r="S387" s="36">
        <f t="shared" si="37"/>
        <v>0.56900875924981831</v>
      </c>
      <c r="T387" s="29">
        <f t="shared" si="38"/>
        <v>0.99999900000000008</v>
      </c>
      <c r="AE387" s="36">
        <f t="shared" si="40"/>
        <v>-1.5314165895329301E-3</v>
      </c>
    </row>
    <row r="388" spans="6:31">
      <c r="F388" s="17">
        <f>Constituents!A390</f>
        <v>44713</v>
      </c>
      <c r="G388" s="28">
        <f>L387*(1+Constituents!H390)</f>
        <v>458.98886171625549</v>
      </c>
      <c r="H388" s="28">
        <f>M387*(1+Constituents!I390)</f>
        <v>245.27677863473679</v>
      </c>
      <c r="I388" s="28">
        <f>N387*(1+Constituents!J390)</f>
        <v>927.03021294869905</v>
      </c>
      <c r="J388" s="28">
        <f t="shared" ref="J388:J451" si="42">SUM(G388:I388)</f>
        <v>1631.2958532996913</v>
      </c>
      <c r="K388" t="b">
        <f t="shared" si="39"/>
        <v>1</v>
      </c>
      <c r="L388" s="28">
        <f t="shared" si="41"/>
        <v>458.37821455345352</v>
      </c>
      <c r="M388" s="28">
        <f t="shared" si="41"/>
        <v>244.6943779949537</v>
      </c>
      <c r="N388" s="28">
        <f t="shared" si="41"/>
        <v>928.22162945543096</v>
      </c>
      <c r="P388" s="17">
        <f>Constituents!G390</f>
        <v>44713</v>
      </c>
      <c r="Q388" s="36">
        <f t="shared" ref="Q388:S451" si="43">L388/$J388</f>
        <v>0.28099024075018181</v>
      </c>
      <c r="R388" s="36">
        <f t="shared" si="43"/>
        <v>0.15</v>
      </c>
      <c r="S388" s="36">
        <f t="shared" si="43"/>
        <v>0.56900875924981831</v>
      </c>
      <c r="T388" s="29">
        <f t="shared" ref="T388:T451" si="44">SUM(Q388:S388)</f>
        <v>0.99999900000000008</v>
      </c>
      <c r="AE388" s="36">
        <f t="shared" si="40"/>
        <v>-2.289623401710017E-3</v>
      </c>
    </row>
    <row r="389" spans="6:31">
      <c r="F389" s="17">
        <f>Constituents!A391</f>
        <v>44714</v>
      </c>
      <c r="G389" s="28">
        <f>L388*(1+Constituents!H391)</f>
        <v>460.3298317284511</v>
      </c>
      <c r="H389" s="28">
        <f>M388*(1+Constituents!I391)</f>
        <v>245.04359940271493</v>
      </c>
      <c r="I389" s="28">
        <f>N388*(1+Constituents!J391)</f>
        <v>935.72183890002248</v>
      </c>
      <c r="J389" s="28">
        <f t="shared" si="42"/>
        <v>1641.0952700311886</v>
      </c>
      <c r="K389" t="b">
        <f t="shared" ref="K389:K452" si="45">MOD(DAY(F389)-1,$D$9)=0</f>
        <v>0</v>
      </c>
      <c r="L389" s="28">
        <f t="shared" si="41"/>
        <v>460.3298317284511</v>
      </c>
      <c r="M389" s="28">
        <f t="shared" si="41"/>
        <v>245.04359940271493</v>
      </c>
      <c r="N389" s="28">
        <f t="shared" si="41"/>
        <v>935.72183890002248</v>
      </c>
      <c r="P389" s="17">
        <f>Constituents!G391</f>
        <v>44714</v>
      </c>
      <c r="Q389" s="36">
        <f t="shared" si="43"/>
        <v>0.28050158947792386</v>
      </c>
      <c r="R389" s="36">
        <f t="shared" si="43"/>
        <v>0.14931710783497532</v>
      </c>
      <c r="S389" s="36">
        <f t="shared" si="43"/>
        <v>0.57018130268710077</v>
      </c>
      <c r="T389" s="29">
        <f t="shared" si="44"/>
        <v>1</v>
      </c>
      <c r="AE389" s="36">
        <f t="shared" ref="AE389:AE452" si="46">J389/J388 -1</f>
        <v>6.0071364195990462E-3</v>
      </c>
    </row>
    <row r="390" spans="6:31">
      <c r="F390" s="17">
        <f>Constituents!A392</f>
        <v>44715</v>
      </c>
      <c r="G390" s="28">
        <f>L389*(1+Constituents!H392)</f>
        <v>455.67113266555373</v>
      </c>
      <c r="H390" s="28">
        <f>M389*(1+Constituents!I392)</f>
        <v>244.71218228048451</v>
      </c>
      <c r="I390" s="28">
        <f>N389*(1+Constituents!J392)</f>
        <v>923.92534563183858</v>
      </c>
      <c r="J390" s="28">
        <f t="shared" si="42"/>
        <v>1624.3086605778767</v>
      </c>
      <c r="K390" t="b">
        <f t="shared" si="45"/>
        <v>0</v>
      </c>
      <c r="L390" s="28">
        <f t="shared" si="41"/>
        <v>455.67113266555373</v>
      </c>
      <c r="M390" s="28">
        <f t="shared" si="41"/>
        <v>244.71218228048451</v>
      </c>
      <c r="N390" s="28">
        <f t="shared" si="41"/>
        <v>923.92534563183858</v>
      </c>
      <c r="P390" s="17">
        <f>Constituents!G392</f>
        <v>44715</v>
      </c>
      <c r="Q390" s="36">
        <f t="shared" si="43"/>
        <v>0.28053235430231627</v>
      </c>
      <c r="R390" s="36">
        <f t="shared" si="43"/>
        <v>0.15065620729586199</v>
      </c>
      <c r="S390" s="36">
        <f t="shared" si="43"/>
        <v>0.5688114384018218</v>
      </c>
      <c r="T390" s="29">
        <f t="shared" si="44"/>
        <v>1</v>
      </c>
      <c r="AE390" s="36">
        <f t="shared" si="46"/>
        <v>-1.0228906121332537E-2</v>
      </c>
    </row>
    <row r="391" spans="6:31">
      <c r="F391" s="17">
        <f>Constituents!A393</f>
        <v>44718</v>
      </c>
      <c r="G391" s="28">
        <f>L390*(1+Constituents!H393)</f>
        <v>454.41202481071667</v>
      </c>
      <c r="H391" s="28">
        <f>M390*(1+Constituents!I393)</f>
        <v>244.40007101003451</v>
      </c>
      <c r="I391" s="28">
        <f>N390*(1+Constituents!J393)</f>
        <v>919.90215135889446</v>
      </c>
      <c r="J391" s="28">
        <f t="shared" si="42"/>
        <v>1618.7142471796456</v>
      </c>
      <c r="K391" t="b">
        <f t="shared" si="45"/>
        <v>0</v>
      </c>
      <c r="L391" s="28">
        <f t="shared" si="41"/>
        <v>454.41202481071667</v>
      </c>
      <c r="M391" s="28">
        <f t="shared" si="41"/>
        <v>244.40007101003451</v>
      </c>
      <c r="N391" s="28">
        <f t="shared" si="41"/>
        <v>919.90215135889446</v>
      </c>
      <c r="P391" s="17">
        <f>Constituents!G393</f>
        <v>44718</v>
      </c>
      <c r="Q391" s="36">
        <f t="shared" si="43"/>
        <v>0.28072405342848994</v>
      </c>
      <c r="R391" s="36">
        <f t="shared" si="43"/>
        <v>0.1509840735854788</v>
      </c>
      <c r="S391" s="36">
        <f t="shared" si="43"/>
        <v>0.56829187298603134</v>
      </c>
      <c r="T391" s="29">
        <f t="shared" si="44"/>
        <v>1</v>
      </c>
      <c r="AE391" s="36">
        <f t="shared" si="46"/>
        <v>-3.4441812286101214E-3</v>
      </c>
    </row>
    <row r="392" spans="6:31">
      <c r="F392" s="17">
        <f>Constituents!A394</f>
        <v>44719</v>
      </c>
      <c r="G392" s="28">
        <f>L391*(1+Constituents!H394)</f>
        <v>450.8865228171727</v>
      </c>
      <c r="H392" s="28">
        <f>M391*(1+Constituents!I394)</f>
        <v>243.61131971007251</v>
      </c>
      <c r="I392" s="28">
        <f>N391*(1+Constituents!J394)</f>
        <v>915.57173134147081</v>
      </c>
      <c r="J392" s="28">
        <f t="shared" si="42"/>
        <v>1610.0695738687159</v>
      </c>
      <c r="K392" t="b">
        <f t="shared" si="45"/>
        <v>0</v>
      </c>
      <c r="L392" s="28">
        <f t="shared" si="41"/>
        <v>450.8865228171727</v>
      </c>
      <c r="M392" s="28">
        <f t="shared" si="41"/>
        <v>243.61131971007251</v>
      </c>
      <c r="N392" s="28">
        <f t="shared" si="41"/>
        <v>915.57173134147081</v>
      </c>
      <c r="P392" s="17">
        <f>Constituents!G394</f>
        <v>44719</v>
      </c>
      <c r="Q392" s="36">
        <f t="shared" si="43"/>
        <v>0.28004163927759418</v>
      </c>
      <c r="R392" s="36">
        <f t="shared" si="43"/>
        <v>0.15130484027762667</v>
      </c>
      <c r="S392" s="36">
        <f t="shared" si="43"/>
        <v>0.56865352044477924</v>
      </c>
      <c r="T392" s="29">
        <f t="shared" si="44"/>
        <v>1</v>
      </c>
      <c r="AE392" s="36">
        <f t="shared" si="46"/>
        <v>-5.3404566778797458E-3</v>
      </c>
    </row>
    <row r="393" spans="6:31">
      <c r="F393" s="17">
        <f>Constituents!A395</f>
        <v>44720</v>
      </c>
      <c r="G393" s="28">
        <f>L392*(1+Constituents!H395)</f>
        <v>449.69037035507745</v>
      </c>
      <c r="H393" s="28">
        <f>M392*(1+Constituents!I395)</f>
        <v>243.56863232669139</v>
      </c>
      <c r="I393" s="28">
        <f>N392*(1+Constituents!J395)</f>
        <v>909.65641661046334</v>
      </c>
      <c r="J393" s="28">
        <f t="shared" si="42"/>
        <v>1602.9154192922322</v>
      </c>
      <c r="K393" t="b">
        <f t="shared" si="45"/>
        <v>0</v>
      </c>
      <c r="L393" s="28">
        <f t="shared" si="41"/>
        <v>449.69037035507745</v>
      </c>
      <c r="M393" s="28">
        <f t="shared" si="41"/>
        <v>243.56863232669139</v>
      </c>
      <c r="N393" s="28">
        <f t="shared" si="41"/>
        <v>909.65641661046334</v>
      </c>
      <c r="P393" s="17">
        <f>Constituents!G395</f>
        <v>44720</v>
      </c>
      <c r="Q393" s="36">
        <f t="shared" si="43"/>
        <v>0.28054528950357116</v>
      </c>
      <c r="R393" s="36">
        <f t="shared" si="43"/>
        <v>0.15195351507332758</v>
      </c>
      <c r="S393" s="36">
        <f t="shared" si="43"/>
        <v>0.56750119542310129</v>
      </c>
      <c r="T393" s="29">
        <f t="shared" si="44"/>
        <v>1</v>
      </c>
      <c r="AE393" s="36">
        <f t="shared" si="46"/>
        <v>-4.4433822566397607E-3</v>
      </c>
    </row>
    <row r="394" spans="6:31">
      <c r="F394" s="17">
        <f>Constituents!A396</f>
        <v>44721</v>
      </c>
      <c r="G394" s="28">
        <f>L393*(1+Constituents!H396)</f>
        <v>450.8865228171727</v>
      </c>
      <c r="H394" s="28">
        <f>M393*(1+Constituents!I396)</f>
        <v>243.94230781337447</v>
      </c>
      <c r="I394" s="28">
        <f>N393*(1+Constituents!J396)</f>
        <v>916.06914445158031</v>
      </c>
      <c r="J394" s="28">
        <f t="shared" si="42"/>
        <v>1610.8979750821275</v>
      </c>
      <c r="K394" t="b">
        <f t="shared" si="45"/>
        <v>0</v>
      </c>
      <c r="L394" s="28">
        <f t="shared" si="41"/>
        <v>450.8865228171727</v>
      </c>
      <c r="M394" s="28">
        <f t="shared" si="41"/>
        <v>243.94230781337447</v>
      </c>
      <c r="N394" s="28">
        <f t="shared" si="41"/>
        <v>916.06914445158031</v>
      </c>
      <c r="P394" s="17">
        <f>Constituents!G396</f>
        <v>44721</v>
      </c>
      <c r="Q394" s="36">
        <f t="shared" si="43"/>
        <v>0.27989762839833815</v>
      </c>
      <c r="R394" s="36">
        <f t="shared" si="43"/>
        <v>0.15143250012524084</v>
      </c>
      <c r="S394" s="36">
        <f t="shared" si="43"/>
        <v>0.56866987147642101</v>
      </c>
      <c r="T394" s="29">
        <f t="shared" si="44"/>
        <v>1</v>
      </c>
      <c r="AE394" s="36">
        <f t="shared" si="46"/>
        <v>4.9800230840750803E-3</v>
      </c>
    </row>
    <row r="395" spans="6:31">
      <c r="F395" s="17">
        <f>Constituents!A397</f>
        <v>44722</v>
      </c>
      <c r="G395" s="28">
        <f>L394*(1+Constituents!H397)</f>
        <v>446.66851150346838</v>
      </c>
      <c r="H395" s="28">
        <f>M394*(1+Constituents!I397)</f>
        <v>243.30650176140617</v>
      </c>
      <c r="I395" s="28">
        <f>N394*(1+Constituents!J397)</f>
        <v>909.15900350035383</v>
      </c>
      <c r="J395" s="28">
        <f t="shared" si="42"/>
        <v>1599.1340167652284</v>
      </c>
      <c r="K395" t="b">
        <f t="shared" si="45"/>
        <v>0</v>
      </c>
      <c r="L395" s="28">
        <f t="shared" si="41"/>
        <v>446.66851150346838</v>
      </c>
      <c r="M395" s="28">
        <f t="shared" si="41"/>
        <v>243.30650176140617</v>
      </c>
      <c r="N395" s="28">
        <f t="shared" si="41"/>
        <v>909.15900350035383</v>
      </c>
      <c r="P395" s="17">
        <f>Constituents!G397</f>
        <v>44722</v>
      </c>
      <c r="Q395" s="36">
        <f t="shared" si="43"/>
        <v>0.27931899817064837</v>
      </c>
      <c r="R395" s="36">
        <f t="shared" si="43"/>
        <v>0.15214891260556959</v>
      </c>
      <c r="S395" s="36">
        <f t="shared" si="43"/>
        <v>0.56853208922378207</v>
      </c>
      <c r="T395" s="29">
        <f t="shared" si="44"/>
        <v>1</v>
      </c>
      <c r="AE395" s="36">
        <f t="shared" si="46"/>
        <v>-7.3027333194700672E-3</v>
      </c>
    </row>
    <row r="396" spans="6:31">
      <c r="F396" s="17">
        <f>Constituents!A398</f>
        <v>44725</v>
      </c>
      <c r="G396" s="28">
        <f>L395*(1+Constituents!H398)</f>
        <v>435.08471923896684</v>
      </c>
      <c r="H396" s="28">
        <f>M395*(1+Constituents!I398)</f>
        <v>241.31027668731144</v>
      </c>
      <c r="I396" s="28">
        <f>N395*(1+Constituents!J398)</f>
        <v>880.62602205672226</v>
      </c>
      <c r="J396" s="28">
        <f t="shared" si="42"/>
        <v>1557.0210179830005</v>
      </c>
      <c r="K396" t="b">
        <f t="shared" si="45"/>
        <v>0</v>
      </c>
      <c r="L396" s="28">
        <f t="shared" si="41"/>
        <v>435.08471923896684</v>
      </c>
      <c r="M396" s="28">
        <f t="shared" si="41"/>
        <v>241.31027668731144</v>
      </c>
      <c r="N396" s="28">
        <f t="shared" si="41"/>
        <v>880.62602205672226</v>
      </c>
      <c r="P396" s="17">
        <f>Constituents!G398</f>
        <v>44725</v>
      </c>
      <c r="Q396" s="36">
        <f t="shared" si="43"/>
        <v>0.27943406942738974</v>
      </c>
      <c r="R396" s="36">
        <f t="shared" si="43"/>
        <v>0.15498202908006348</v>
      </c>
      <c r="S396" s="36">
        <f t="shared" si="43"/>
        <v>0.56558390149254678</v>
      </c>
      <c r="T396" s="29">
        <f t="shared" si="44"/>
        <v>1</v>
      </c>
      <c r="AE396" s="36">
        <f t="shared" si="46"/>
        <v>-2.6334877715512017E-2</v>
      </c>
    </row>
    <row r="397" spans="6:31">
      <c r="F397" s="17">
        <f>Constituents!A399</f>
        <v>44726</v>
      </c>
      <c r="G397" s="28">
        <f>L396*(1+Constituents!H399)</f>
        <v>435.02176384622493</v>
      </c>
      <c r="H397" s="28">
        <f>M396*(1+Constituents!I399)</f>
        <v>240.7268109446145</v>
      </c>
      <c r="I397" s="28">
        <f>N396*(1+Constituents!J399)</f>
        <v>886.08781306968888</v>
      </c>
      <c r="J397" s="28">
        <f t="shared" si="42"/>
        <v>1561.8363878605282</v>
      </c>
      <c r="K397" t="b">
        <f t="shared" si="45"/>
        <v>0</v>
      </c>
      <c r="L397" s="28">
        <f t="shared" si="41"/>
        <v>435.02176384622493</v>
      </c>
      <c r="M397" s="28">
        <f t="shared" si="41"/>
        <v>240.7268109446145</v>
      </c>
      <c r="N397" s="28">
        <f t="shared" si="41"/>
        <v>886.08781306968888</v>
      </c>
      <c r="P397" s="17">
        <f>Constituents!G399</f>
        <v>44726</v>
      </c>
      <c r="Q397" s="36">
        <f t="shared" si="43"/>
        <v>0.27853222477556483</v>
      </c>
      <c r="R397" s="36">
        <f t="shared" si="43"/>
        <v>0.15413062009291037</v>
      </c>
      <c r="S397" s="36">
        <f t="shared" si="43"/>
        <v>0.56733715513152483</v>
      </c>
      <c r="T397" s="29">
        <f t="shared" si="44"/>
        <v>1</v>
      </c>
      <c r="AE397" s="36">
        <f t="shared" si="46"/>
        <v>3.092681358769056E-3</v>
      </c>
    </row>
    <row r="398" spans="6:31">
      <c r="F398" s="17">
        <f>Constituents!A400</f>
        <v>44727</v>
      </c>
      <c r="G398" s="28">
        <f>L397*(1+Constituents!H400)</f>
        <v>436.2808717010621</v>
      </c>
      <c r="H398" s="28">
        <f>M397*(1+Constituents!I400)</f>
        <v>240.84607820672463</v>
      </c>
      <c r="I398" s="28">
        <f>N397*(1+Constituents!J400)</f>
        <v>888.55049562464251</v>
      </c>
      <c r="J398" s="28">
        <f t="shared" si="42"/>
        <v>1565.6774455324294</v>
      </c>
      <c r="K398" t="b">
        <f t="shared" si="45"/>
        <v>0</v>
      </c>
      <c r="L398" s="28">
        <f t="shared" si="41"/>
        <v>436.2808717010621</v>
      </c>
      <c r="M398" s="28">
        <f t="shared" si="41"/>
        <v>240.84607820672463</v>
      </c>
      <c r="N398" s="28">
        <f t="shared" si="41"/>
        <v>888.55049562464251</v>
      </c>
      <c r="P398" s="17">
        <f>Constituents!G400</f>
        <v>44727</v>
      </c>
      <c r="Q398" s="36">
        <f t="shared" si="43"/>
        <v>0.27865309866087967</v>
      </c>
      <c r="R398" s="36">
        <f t="shared" si="43"/>
        <v>0.15382866943249715</v>
      </c>
      <c r="S398" s="36">
        <f t="shared" si="43"/>
        <v>0.56751823190662309</v>
      </c>
      <c r="T398" s="29">
        <f t="shared" si="44"/>
        <v>0.99999999999999989</v>
      </c>
      <c r="AE398" s="36">
        <f t="shared" si="46"/>
        <v>2.4593214127650587E-3</v>
      </c>
    </row>
    <row r="399" spans="6:31">
      <c r="F399" s="17">
        <f>Constituents!A401</f>
        <v>44728</v>
      </c>
      <c r="G399" s="28">
        <f>L398*(1+Constituents!H401)</f>
        <v>426.33391964784886</v>
      </c>
      <c r="H399" s="28">
        <f>M398*(1+Constituents!I401)</f>
        <v>239.68858513775675</v>
      </c>
      <c r="I399" s="28">
        <f>N398*(1+Constituents!J401)</f>
        <v>865.5670839781144</v>
      </c>
      <c r="J399" s="28">
        <f t="shared" si="42"/>
        <v>1531.58958876372</v>
      </c>
      <c r="K399" t="b">
        <f t="shared" si="45"/>
        <v>0</v>
      </c>
      <c r="L399" s="28">
        <f t="shared" si="41"/>
        <v>426.33391964784886</v>
      </c>
      <c r="M399" s="28">
        <f t="shared" si="41"/>
        <v>239.68858513775675</v>
      </c>
      <c r="N399" s="28">
        <f t="shared" si="41"/>
        <v>865.5670839781144</v>
      </c>
      <c r="P399" s="17">
        <f>Constituents!G401</f>
        <v>44728</v>
      </c>
      <c r="Q399" s="36">
        <f t="shared" si="43"/>
        <v>0.27836041898925434</v>
      </c>
      <c r="R399" s="36">
        <f t="shared" si="43"/>
        <v>0.1564966142994158</v>
      </c>
      <c r="S399" s="36">
        <f t="shared" si="43"/>
        <v>0.5651429667113298</v>
      </c>
      <c r="T399" s="29">
        <f t="shared" si="44"/>
        <v>1</v>
      </c>
      <c r="AE399" s="36">
        <f t="shared" si="46"/>
        <v>-2.177195364599338E-2</v>
      </c>
    </row>
    <row r="400" spans="6:31">
      <c r="F400" s="17">
        <f>Constituents!A402</f>
        <v>44729</v>
      </c>
      <c r="G400" s="28">
        <f>L399*(1+Constituents!H402)</f>
        <v>424.19343629462577</v>
      </c>
      <c r="H400" s="28">
        <f>M399*(1+Constituents!I402)</f>
        <v>239.23017841270405</v>
      </c>
      <c r="I400" s="28">
        <f>N399*(1+Constituents!J402)</f>
        <v>860.92456161709265</v>
      </c>
      <c r="J400" s="28">
        <f t="shared" si="42"/>
        <v>1524.3481763244224</v>
      </c>
      <c r="K400" t="b">
        <f t="shared" si="45"/>
        <v>0</v>
      </c>
      <c r="L400" s="28">
        <f t="shared" si="41"/>
        <v>424.19343629462577</v>
      </c>
      <c r="M400" s="28">
        <f t="shared" si="41"/>
        <v>239.23017841270405</v>
      </c>
      <c r="N400" s="28">
        <f t="shared" si="41"/>
        <v>860.92456161709265</v>
      </c>
      <c r="P400" s="17">
        <f>Constituents!G402</f>
        <v>44729</v>
      </c>
      <c r="Q400" s="36">
        <f t="shared" si="43"/>
        <v>0.27827857367695369</v>
      </c>
      <c r="R400" s="36">
        <f t="shared" si="43"/>
        <v>0.15693932798840401</v>
      </c>
      <c r="S400" s="36">
        <f t="shared" si="43"/>
        <v>0.56478209833464232</v>
      </c>
      <c r="T400" s="29">
        <f t="shared" si="44"/>
        <v>1</v>
      </c>
      <c r="AE400" s="36">
        <f t="shared" si="46"/>
        <v>-4.7280371271932742E-3</v>
      </c>
    </row>
    <row r="401" spans="6:31">
      <c r="F401" s="17">
        <f>Constituents!A403</f>
        <v>44732</v>
      </c>
      <c r="G401" s="28">
        <f>L400*(1+Constituents!H403)</f>
        <v>422.11590833414454</v>
      </c>
      <c r="H401" s="28">
        <f>M400*(1+Constituents!I403)</f>
        <v>239.23253801681057</v>
      </c>
      <c r="I401" s="28">
        <f>N400*(1+Constituents!J403)</f>
        <v>852.71236870116797</v>
      </c>
      <c r="J401" s="28">
        <f t="shared" si="42"/>
        <v>1514.060815052123</v>
      </c>
      <c r="K401" t="b">
        <f t="shared" si="45"/>
        <v>0</v>
      </c>
      <c r="L401" s="28">
        <f t="shared" si="41"/>
        <v>422.11590833414454</v>
      </c>
      <c r="M401" s="28">
        <f t="shared" si="41"/>
        <v>239.23253801681057</v>
      </c>
      <c r="N401" s="28">
        <f t="shared" si="41"/>
        <v>852.71236870116797</v>
      </c>
      <c r="P401" s="17">
        <f>Constituents!G403</f>
        <v>44732</v>
      </c>
      <c r="Q401" s="36">
        <f t="shared" si="43"/>
        <v>0.27879719502522943</v>
      </c>
      <c r="R401" s="36">
        <f t="shared" si="43"/>
        <v>0.15800721849377944</v>
      </c>
      <c r="S401" s="36">
        <f t="shared" si="43"/>
        <v>0.56319558648099122</v>
      </c>
      <c r="T401" s="29">
        <f t="shared" si="44"/>
        <v>1</v>
      </c>
      <c r="AE401" s="36">
        <f t="shared" si="46"/>
        <v>-6.7486952338571271E-3</v>
      </c>
    </row>
    <row r="402" spans="6:31">
      <c r="F402" s="17">
        <f>Constituents!A404</f>
        <v>44733</v>
      </c>
      <c r="G402" s="28">
        <f>L401*(1+Constituents!H404)</f>
        <v>431.05557410348814</v>
      </c>
      <c r="H402" s="28">
        <f>M401*(1+Constituents!I404)</f>
        <v>240.24201955546195</v>
      </c>
      <c r="I402" s="28">
        <f>N401*(1+Constituents!J404)</f>
        <v>877.03684510534401</v>
      </c>
      <c r="J402" s="28">
        <f t="shared" si="42"/>
        <v>1548.3344387642942</v>
      </c>
      <c r="K402" t="b">
        <f t="shared" si="45"/>
        <v>0</v>
      </c>
      <c r="L402" s="28">
        <f t="shared" si="41"/>
        <v>431.05557410348814</v>
      </c>
      <c r="M402" s="28">
        <f t="shared" si="41"/>
        <v>240.24201955546195</v>
      </c>
      <c r="N402" s="28">
        <f t="shared" si="41"/>
        <v>877.03684510534401</v>
      </c>
      <c r="P402" s="17">
        <f>Constituents!G404</f>
        <v>44733</v>
      </c>
      <c r="Q402" s="36">
        <f t="shared" si="43"/>
        <v>0.27839952616923513</v>
      </c>
      <c r="R402" s="36">
        <f t="shared" si="43"/>
        <v>0.15516158107753258</v>
      </c>
      <c r="S402" s="36">
        <f t="shared" si="43"/>
        <v>0.56643889275323223</v>
      </c>
      <c r="T402" s="29">
        <f t="shared" si="44"/>
        <v>1</v>
      </c>
      <c r="AE402" s="36">
        <f t="shared" si="46"/>
        <v>2.2636887086329605E-2</v>
      </c>
    </row>
    <row r="403" spans="6:31">
      <c r="F403" s="17">
        <f>Constituents!A405</f>
        <v>44734</v>
      </c>
      <c r="G403" s="28">
        <f>L402*(1+Constituents!H405)</f>
        <v>425.95618729139778</v>
      </c>
      <c r="H403" s="28">
        <f>M402*(1+Constituents!I405)</f>
        <v>239.96315725196712</v>
      </c>
      <c r="I403" s="28">
        <f>N402*(1+Constituents!J405)</f>
        <v>859.83220341449919</v>
      </c>
      <c r="J403" s="28">
        <f t="shared" si="42"/>
        <v>1525.7515479578642</v>
      </c>
      <c r="K403" t="b">
        <f t="shared" si="45"/>
        <v>0</v>
      </c>
      <c r="L403" s="28">
        <f t="shared" si="41"/>
        <v>425.95618729139778</v>
      </c>
      <c r="M403" s="28">
        <f t="shared" si="41"/>
        <v>239.96315725196712</v>
      </c>
      <c r="N403" s="28">
        <f t="shared" si="41"/>
        <v>859.83220341449919</v>
      </c>
      <c r="P403" s="17">
        <f>Constituents!G405</f>
        <v>44734</v>
      </c>
      <c r="Q403" s="36">
        <f t="shared" si="43"/>
        <v>0.27917794863883116</v>
      </c>
      <c r="R403" s="36">
        <f t="shared" si="43"/>
        <v>0.15727538180980041</v>
      </c>
      <c r="S403" s="36">
        <f t="shared" si="43"/>
        <v>0.56354666955136834</v>
      </c>
      <c r="T403" s="29">
        <f t="shared" si="44"/>
        <v>0.99999999999999989</v>
      </c>
      <c r="AE403" s="36">
        <f t="shared" si="46"/>
        <v>-1.4585279666357587E-2</v>
      </c>
    </row>
    <row r="404" spans="6:31">
      <c r="F404" s="17">
        <f>Constituents!A406</f>
        <v>44735</v>
      </c>
      <c r="G404" s="28">
        <f>L403*(1+Constituents!H406)</f>
        <v>432.2517265655834</v>
      </c>
      <c r="H404" s="28">
        <f>M403*(1+Constituents!I406)</f>
        <v>240.83213509154996</v>
      </c>
      <c r="I404" s="28">
        <f>N403*(1+Constituents!J406)</f>
        <v>869.75120602197603</v>
      </c>
      <c r="J404" s="28">
        <f t="shared" si="42"/>
        <v>1542.8350676791094</v>
      </c>
      <c r="K404" t="b">
        <f t="shared" si="45"/>
        <v>0</v>
      </c>
      <c r="L404" s="28">
        <f t="shared" si="41"/>
        <v>432.2517265655834</v>
      </c>
      <c r="M404" s="28">
        <f t="shared" si="41"/>
        <v>240.83213509154996</v>
      </c>
      <c r="N404" s="28">
        <f t="shared" si="41"/>
        <v>869.75120602197603</v>
      </c>
      <c r="P404" s="17">
        <f>Constituents!G406</f>
        <v>44735</v>
      </c>
      <c r="Q404" s="36">
        <f t="shared" si="43"/>
        <v>0.28016716473512671</v>
      </c>
      <c r="R404" s="36">
        <f t="shared" si="43"/>
        <v>0.15609713580974946</v>
      </c>
      <c r="S404" s="36">
        <f t="shared" si="43"/>
        <v>0.56373569945512381</v>
      </c>
      <c r="T404" s="29">
        <f t="shared" si="44"/>
        <v>1</v>
      </c>
      <c r="AE404" s="36">
        <f t="shared" si="46"/>
        <v>1.1196790030533199E-2</v>
      </c>
    </row>
    <row r="405" spans="6:31">
      <c r="F405" s="17">
        <f>Constituents!A407</f>
        <v>44736</v>
      </c>
      <c r="G405" s="28">
        <f>L404*(1+Constituents!H407)</f>
        <v>436.91042562848077</v>
      </c>
      <c r="H405" s="28">
        <f>M404*(1+Constituents!I407)</f>
        <v>241.30040925195709</v>
      </c>
      <c r="I405" s="28">
        <f>N404*(1+Constituents!J407)</f>
        <v>883.04969181872593</v>
      </c>
      <c r="J405" s="28">
        <f t="shared" si="42"/>
        <v>1561.2605266991638</v>
      </c>
      <c r="K405" t="b">
        <f t="shared" si="45"/>
        <v>0</v>
      </c>
      <c r="L405" s="28">
        <f t="shared" ref="L405:N468" si="47">IF($K405=FALSE,G405,A$3*$J405)</f>
        <v>436.91042562848077</v>
      </c>
      <c r="M405" s="28">
        <f t="shared" si="47"/>
        <v>241.30040925195709</v>
      </c>
      <c r="N405" s="28">
        <f t="shared" si="47"/>
        <v>883.04969181872593</v>
      </c>
      <c r="P405" s="17">
        <f>Constituents!G407</f>
        <v>44736</v>
      </c>
      <c r="Q405" s="36">
        <f t="shared" si="43"/>
        <v>0.27984466279449344</v>
      </c>
      <c r="R405" s="36">
        <f t="shared" si="43"/>
        <v>0.15455486456326248</v>
      </c>
      <c r="S405" s="36">
        <f t="shared" si="43"/>
        <v>0.565600472642244</v>
      </c>
      <c r="T405" s="29">
        <f t="shared" si="44"/>
        <v>0.99999999999999989</v>
      </c>
      <c r="AE405" s="36">
        <f t="shared" si="46"/>
        <v>1.1942598017150141E-2</v>
      </c>
    </row>
    <row r="406" spans="6:31">
      <c r="F406" s="17">
        <f>Constituents!A408</f>
        <v>44739</v>
      </c>
      <c r="G406" s="28">
        <f>L405*(1+Constituents!H408)</f>
        <v>441.75799086960365</v>
      </c>
      <c r="H406" s="28">
        <f>M405*(1+Constituents!I408)</f>
        <v>241.91090318714657</v>
      </c>
      <c r="I406" s="28">
        <f>N405*(1+Constituents!J408)</f>
        <v>891.12533995932631</v>
      </c>
      <c r="J406" s="28">
        <f t="shared" si="42"/>
        <v>1574.7942340160766</v>
      </c>
      <c r="K406" t="b">
        <f t="shared" si="45"/>
        <v>0</v>
      </c>
      <c r="L406" s="28">
        <f t="shared" si="47"/>
        <v>441.75799086960365</v>
      </c>
      <c r="M406" s="28">
        <f t="shared" si="47"/>
        <v>241.91090318714657</v>
      </c>
      <c r="N406" s="28">
        <f t="shared" si="47"/>
        <v>891.12533995932631</v>
      </c>
      <c r="P406" s="17">
        <f>Constituents!G408</f>
        <v>44739</v>
      </c>
      <c r="Q406" s="36">
        <f t="shared" si="43"/>
        <v>0.28051791232624862</v>
      </c>
      <c r="R406" s="36">
        <f t="shared" si="43"/>
        <v>0.15361429319576553</v>
      </c>
      <c r="S406" s="36">
        <f t="shared" si="43"/>
        <v>0.56586779447798574</v>
      </c>
      <c r="T406" s="29">
        <f t="shared" si="44"/>
        <v>0.99999999999999989</v>
      </c>
      <c r="AE406" s="36">
        <f t="shared" si="46"/>
        <v>8.6684490419584037E-3</v>
      </c>
    </row>
    <row r="407" spans="6:31">
      <c r="F407" s="17">
        <f>Constituents!A409</f>
        <v>44740</v>
      </c>
      <c r="G407" s="28">
        <f>L406*(1+Constituents!H409)</f>
        <v>442.51345558250591</v>
      </c>
      <c r="H407" s="28">
        <f>M406*(1+Constituents!I409)</f>
        <v>241.80557904021123</v>
      </c>
      <c r="I407" s="28">
        <f>N406*(1+Constituents!J409)</f>
        <v>893.94889084906526</v>
      </c>
      <c r="J407" s="28">
        <f t="shared" si="42"/>
        <v>1578.2679254717823</v>
      </c>
      <c r="K407" t="b">
        <f t="shared" si="45"/>
        <v>0</v>
      </c>
      <c r="L407" s="28">
        <f t="shared" si="47"/>
        <v>442.51345558250591</v>
      </c>
      <c r="M407" s="28">
        <f t="shared" si="47"/>
        <v>241.80557904021123</v>
      </c>
      <c r="N407" s="28">
        <f t="shared" si="47"/>
        <v>893.94889084906526</v>
      </c>
      <c r="P407" s="17">
        <f>Constituents!G409</f>
        <v>44740</v>
      </c>
      <c r="Q407" s="36">
        <f t="shared" si="43"/>
        <v>0.28037917291528813</v>
      </c>
      <c r="R407" s="36">
        <f t="shared" si="43"/>
        <v>0.15320946154812701</v>
      </c>
      <c r="S407" s="36">
        <f t="shared" si="43"/>
        <v>0.56641136553658489</v>
      </c>
      <c r="T407" s="29">
        <f t="shared" si="44"/>
        <v>1</v>
      </c>
      <c r="AE407" s="36">
        <f t="shared" si="46"/>
        <v>2.2058065623258294E-3</v>
      </c>
    </row>
    <row r="408" spans="6:31">
      <c r="F408" s="17">
        <f>Constituents!A410</f>
        <v>44741</v>
      </c>
      <c r="G408" s="28">
        <f>L407*(1+Constituents!H410)</f>
        <v>442.19867861879658</v>
      </c>
      <c r="H408" s="28">
        <f>M407*(1+Constituents!I410)</f>
        <v>241.93128158624813</v>
      </c>
      <c r="I408" s="28">
        <f>N407*(1+Constituents!J410)</f>
        <v>892.08115338659547</v>
      </c>
      <c r="J408" s="28">
        <f t="shared" si="42"/>
        <v>1576.2111135916402</v>
      </c>
      <c r="K408" t="b">
        <f t="shared" si="45"/>
        <v>0</v>
      </c>
      <c r="L408" s="28">
        <f t="shared" si="47"/>
        <v>442.19867861879658</v>
      </c>
      <c r="M408" s="28">
        <f t="shared" si="47"/>
        <v>241.93128158624813</v>
      </c>
      <c r="N408" s="28">
        <f t="shared" si="47"/>
        <v>892.08115338659547</v>
      </c>
      <c r="P408" s="17">
        <f>Constituents!G410</f>
        <v>44741</v>
      </c>
      <c r="Q408" s="36">
        <f t="shared" si="43"/>
        <v>0.28054533736358367</v>
      </c>
      <c r="R408" s="36">
        <f t="shared" si="43"/>
        <v>0.15348913575096573</v>
      </c>
      <c r="S408" s="36">
        <f t="shared" si="43"/>
        <v>0.56596552688545054</v>
      </c>
      <c r="T408" s="29">
        <f t="shared" si="44"/>
        <v>1</v>
      </c>
      <c r="AE408" s="36">
        <f t="shared" si="46"/>
        <v>-1.3032083126996996E-3</v>
      </c>
    </row>
    <row r="409" spans="6:31">
      <c r="F409" s="17">
        <f>Constituents!A411</f>
        <v>44742</v>
      </c>
      <c r="G409" s="28">
        <f>L408*(1+Constituents!H411)</f>
        <v>440.49888301476648</v>
      </c>
      <c r="H409" s="28">
        <f>M408*(1+Constituents!I411)</f>
        <v>242.46305054806643</v>
      </c>
      <c r="I409" s="28">
        <f>N408*(1+Constituents!J411)</f>
        <v>887.11189888461968</v>
      </c>
      <c r="J409" s="28">
        <f t="shared" si="42"/>
        <v>1570.0738324474526</v>
      </c>
      <c r="K409" t="b">
        <f t="shared" si="45"/>
        <v>0</v>
      </c>
      <c r="L409" s="28">
        <f t="shared" si="47"/>
        <v>440.49888301476648</v>
      </c>
      <c r="M409" s="28">
        <f t="shared" si="47"/>
        <v>242.46305054806643</v>
      </c>
      <c r="N409" s="28">
        <f t="shared" si="47"/>
        <v>887.11189888461968</v>
      </c>
      <c r="P409" s="17">
        <f>Constituents!G411</f>
        <v>44742</v>
      </c>
      <c r="Q409" s="36">
        <f t="shared" si="43"/>
        <v>0.28055934307758684</v>
      </c>
      <c r="R409" s="36">
        <f t="shared" si="43"/>
        <v>0.15442780176146986</v>
      </c>
      <c r="S409" s="36">
        <f t="shared" si="43"/>
        <v>0.56501285516094335</v>
      </c>
      <c r="T409" s="29">
        <f t="shared" si="44"/>
        <v>1</v>
      </c>
      <c r="AE409" s="36">
        <f t="shared" si="46"/>
        <v>-3.8936923431550641E-3</v>
      </c>
    </row>
    <row r="410" spans="6:31">
      <c r="F410" s="17">
        <f>Constituents!A412</f>
        <v>44743</v>
      </c>
      <c r="G410" s="28">
        <f>L409*(1+Constituents!H412)</f>
        <v>441.44321390589431</v>
      </c>
      <c r="H410" s="28">
        <f>M409*(1+Constituents!I412)</f>
        <v>242.39633810469189</v>
      </c>
      <c r="I410" s="28">
        <f>N409*(1+Constituents!J412)</f>
        <v>887.13628188021335</v>
      </c>
      <c r="J410" s="28">
        <f t="shared" si="42"/>
        <v>1570.9758338907995</v>
      </c>
      <c r="K410" t="b">
        <f t="shared" si="45"/>
        <v>1</v>
      </c>
      <c r="L410" s="28">
        <f t="shared" si="47"/>
        <v>441.4288777776934</v>
      </c>
      <c r="M410" s="28">
        <f t="shared" si="47"/>
        <v>235.64637508361992</v>
      </c>
      <c r="N410" s="28">
        <f t="shared" si="47"/>
        <v>893.89901005365255</v>
      </c>
      <c r="P410" s="17">
        <f>Constituents!G412</f>
        <v>44743</v>
      </c>
      <c r="Q410" s="36">
        <f t="shared" si="43"/>
        <v>0.28099024075018181</v>
      </c>
      <c r="R410" s="36">
        <f t="shared" si="43"/>
        <v>0.15</v>
      </c>
      <c r="S410" s="36">
        <f t="shared" si="43"/>
        <v>0.56900875924981831</v>
      </c>
      <c r="T410" s="29">
        <f t="shared" si="44"/>
        <v>0.99999900000000008</v>
      </c>
      <c r="AE410" s="36">
        <f t="shared" si="46"/>
        <v>5.7449619546923181E-4</v>
      </c>
    </row>
    <row r="411" spans="6:31">
      <c r="F411" s="17">
        <f>Constituents!A413</f>
        <v>44746</v>
      </c>
      <c r="G411" s="28">
        <f>L410*(1+Constituents!H413)</f>
        <v>445.39493871608391</v>
      </c>
      <c r="H411" s="28">
        <f>M410*(1+Constituents!I413)</f>
        <v>236.50867169785084</v>
      </c>
      <c r="I411" s="28">
        <f>N410*(1+Constituents!J413)</f>
        <v>901.44656679349771</v>
      </c>
      <c r="J411" s="28">
        <f t="shared" si="42"/>
        <v>1583.3501772074324</v>
      </c>
      <c r="K411" t="b">
        <f t="shared" si="45"/>
        <v>0</v>
      </c>
      <c r="L411" s="28">
        <f t="shared" si="47"/>
        <v>445.39493871608391</v>
      </c>
      <c r="M411" s="28">
        <f t="shared" si="47"/>
        <v>236.50867169785084</v>
      </c>
      <c r="N411" s="28">
        <f t="shared" si="47"/>
        <v>901.44656679349771</v>
      </c>
      <c r="P411" s="17">
        <f>Constituents!G413</f>
        <v>44746</v>
      </c>
      <c r="Q411" s="36">
        <f t="shared" si="43"/>
        <v>0.28129907403151372</v>
      </c>
      <c r="R411" s="36">
        <f t="shared" si="43"/>
        <v>0.14937230885651784</v>
      </c>
      <c r="S411" s="36">
        <f t="shared" si="43"/>
        <v>0.56932861711196847</v>
      </c>
      <c r="T411" s="29">
        <f t="shared" si="44"/>
        <v>1</v>
      </c>
      <c r="AE411" s="36">
        <f t="shared" si="46"/>
        <v>7.8768514764391284E-3</v>
      </c>
    </row>
    <row r="412" spans="6:31">
      <c r="F412" s="17">
        <f>Constituents!A414</f>
        <v>44747</v>
      </c>
      <c r="G412" s="28">
        <f>L411*(1+Constituents!H414)</f>
        <v>444.63949853734283</v>
      </c>
      <c r="H412" s="28">
        <f>M411*(1+Constituents!I414)</f>
        <v>236.43505846814747</v>
      </c>
      <c r="I412" s="28">
        <f>N411*(1+Constituents!J414)</f>
        <v>901.5399284979618</v>
      </c>
      <c r="J412" s="28">
        <f t="shared" si="42"/>
        <v>1582.6144855034522</v>
      </c>
      <c r="K412" t="b">
        <f t="shared" si="45"/>
        <v>0</v>
      </c>
      <c r="L412" s="28">
        <f t="shared" si="47"/>
        <v>444.63949853734283</v>
      </c>
      <c r="M412" s="28">
        <f t="shared" si="47"/>
        <v>236.43505846814747</v>
      </c>
      <c r="N412" s="28">
        <f t="shared" si="47"/>
        <v>901.5399284979618</v>
      </c>
      <c r="P412" s="17">
        <f>Constituents!G414</f>
        <v>44747</v>
      </c>
      <c r="Q412" s="36">
        <f t="shared" si="43"/>
        <v>0.28095250145261791</v>
      </c>
      <c r="R412" s="36">
        <f t="shared" si="43"/>
        <v>0.14939523215152054</v>
      </c>
      <c r="S412" s="36">
        <f t="shared" si="43"/>
        <v>0.56965226639586142</v>
      </c>
      <c r="T412" s="29">
        <f t="shared" si="44"/>
        <v>0.99999999999999989</v>
      </c>
      <c r="AE412" s="36">
        <f t="shared" si="46"/>
        <v>-4.6464244901134322E-4</v>
      </c>
    </row>
    <row r="413" spans="6:31">
      <c r="F413" s="17">
        <f>Constituents!A415</f>
        <v>44748</v>
      </c>
      <c r="G413" s="28">
        <f>L412*(1+Constituents!H415)</f>
        <v>450.24234652967237</v>
      </c>
      <c r="H413" s="28">
        <f>M412*(1+Constituents!I415)</f>
        <v>237.71546988565117</v>
      </c>
      <c r="I413" s="28">
        <f>N412*(1+Constituents!J415)</f>
        <v>913.96194896562372</v>
      </c>
      <c r="J413" s="28">
        <f t="shared" si="42"/>
        <v>1601.9197653809474</v>
      </c>
      <c r="K413" t="b">
        <f t="shared" si="45"/>
        <v>0</v>
      </c>
      <c r="L413" s="28">
        <f t="shared" si="47"/>
        <v>450.24234652967237</v>
      </c>
      <c r="M413" s="28">
        <f t="shared" si="47"/>
        <v>237.71546988565117</v>
      </c>
      <c r="N413" s="28">
        <f t="shared" si="47"/>
        <v>913.96194896562372</v>
      </c>
      <c r="P413" s="17">
        <f>Constituents!G415</f>
        <v>44748</v>
      </c>
      <c r="Q413" s="36">
        <f t="shared" si="43"/>
        <v>0.28106423071857267</v>
      </c>
      <c r="R413" s="36">
        <f t="shared" si="43"/>
        <v>0.14839411749758941</v>
      </c>
      <c r="S413" s="36">
        <f t="shared" si="43"/>
        <v>0.57054165178383787</v>
      </c>
      <c r="T413" s="29">
        <f t="shared" si="44"/>
        <v>1</v>
      </c>
      <c r="AE413" s="36">
        <f t="shared" si="46"/>
        <v>1.2198346504678881E-2</v>
      </c>
    </row>
    <row r="414" spans="6:31">
      <c r="F414" s="17">
        <f>Constituents!A416</f>
        <v>44749</v>
      </c>
      <c r="G414" s="28">
        <f>L413*(1+Constituents!H416)</f>
        <v>456.34882130782933</v>
      </c>
      <c r="H414" s="28">
        <f>M413*(1+Constituents!I416)</f>
        <v>238.12190666948089</v>
      </c>
      <c r="I414" s="28">
        <f>N413*(1+Constituents!J416)</f>
        <v>927.2537074169785</v>
      </c>
      <c r="J414" s="28">
        <f t="shared" si="42"/>
        <v>1621.7244353942888</v>
      </c>
      <c r="K414" t="b">
        <f t="shared" si="45"/>
        <v>0</v>
      </c>
      <c r="L414" s="28">
        <f t="shared" si="47"/>
        <v>456.34882130782933</v>
      </c>
      <c r="M414" s="28">
        <f t="shared" si="47"/>
        <v>238.12190666948089</v>
      </c>
      <c r="N414" s="28">
        <f t="shared" si="47"/>
        <v>927.2537074169785</v>
      </c>
      <c r="P414" s="17">
        <f>Constituents!G416</f>
        <v>44749</v>
      </c>
      <c r="Q414" s="36">
        <f t="shared" si="43"/>
        <v>0.28139726537257087</v>
      </c>
      <c r="R414" s="36">
        <f t="shared" si="43"/>
        <v>0.14683253299540158</v>
      </c>
      <c r="S414" s="36">
        <f t="shared" si="43"/>
        <v>0.57177020163202752</v>
      </c>
      <c r="T414" s="29">
        <f t="shared" si="44"/>
        <v>1</v>
      </c>
      <c r="AE414" s="36">
        <f t="shared" si="46"/>
        <v>1.2363084869379648E-2</v>
      </c>
    </row>
    <row r="415" spans="6:31">
      <c r="F415" s="17">
        <f>Constituents!A417</f>
        <v>44750</v>
      </c>
      <c r="G415" s="28">
        <f>L414*(1+Constituents!H417)</f>
        <v>458.92990858519465</v>
      </c>
      <c r="H415" s="28">
        <f>M414*(1+Constituents!I417)</f>
        <v>238.06727022137241</v>
      </c>
      <c r="I415" s="28">
        <f>N414*(1+Constituents!J417)</f>
        <v>934.99290133967111</v>
      </c>
      <c r="J415" s="28">
        <f t="shared" si="42"/>
        <v>1631.9900801462381</v>
      </c>
      <c r="K415" t="b">
        <f t="shared" si="45"/>
        <v>0</v>
      </c>
      <c r="L415" s="28">
        <f t="shared" si="47"/>
        <v>458.92990858519465</v>
      </c>
      <c r="M415" s="28">
        <f t="shared" si="47"/>
        <v>238.06727022137241</v>
      </c>
      <c r="N415" s="28">
        <f t="shared" si="47"/>
        <v>934.99290133967111</v>
      </c>
      <c r="P415" s="17">
        <f>Constituents!G417</f>
        <v>44750</v>
      </c>
      <c r="Q415" s="36">
        <f t="shared" si="43"/>
        <v>0.28120876111212095</v>
      </c>
      <c r="R415" s="36">
        <f t="shared" si="43"/>
        <v>0.1458754395124999</v>
      </c>
      <c r="S415" s="36">
        <f t="shared" si="43"/>
        <v>0.57291579937537918</v>
      </c>
      <c r="T415" s="29">
        <f t="shared" si="44"/>
        <v>1</v>
      </c>
      <c r="AE415" s="36">
        <f t="shared" si="46"/>
        <v>6.3300795917609065E-3</v>
      </c>
    </row>
    <row r="416" spans="6:31">
      <c r="F416" s="17">
        <f>Constituents!A418</f>
        <v>44753</v>
      </c>
      <c r="G416" s="28">
        <f>L415*(1+Constituents!H418)</f>
        <v>460.12602220153468</v>
      </c>
      <c r="H416" s="28">
        <f>M415*(1+Constituents!I418)</f>
        <v>238.34587439951329</v>
      </c>
      <c r="I416" s="28">
        <f>N415*(1+Constituents!J418)</f>
        <v>941.16951515606786</v>
      </c>
      <c r="J416" s="28">
        <f t="shared" si="42"/>
        <v>1639.6414117571157</v>
      </c>
      <c r="K416" t="b">
        <f t="shared" si="45"/>
        <v>0</v>
      </c>
      <c r="L416" s="28">
        <f t="shared" si="47"/>
        <v>460.12602220153468</v>
      </c>
      <c r="M416" s="28">
        <f t="shared" si="47"/>
        <v>238.34587439951329</v>
      </c>
      <c r="N416" s="28">
        <f t="shared" si="47"/>
        <v>941.16951515606786</v>
      </c>
      <c r="P416" s="17">
        <f>Constituents!G418</f>
        <v>44753</v>
      </c>
      <c r="Q416" s="36">
        <f t="shared" si="43"/>
        <v>0.28062600694406853</v>
      </c>
      <c r="R416" s="36">
        <f t="shared" si="43"/>
        <v>0.145364634419724</v>
      </c>
      <c r="S416" s="36">
        <f t="shared" si="43"/>
        <v>0.5740093586362075</v>
      </c>
      <c r="T416" s="29">
        <f t="shared" si="44"/>
        <v>1</v>
      </c>
      <c r="AE416" s="36">
        <f t="shared" si="46"/>
        <v>4.6883444353975623E-3</v>
      </c>
    </row>
    <row r="417" spans="6:31">
      <c r="F417" s="17">
        <f>Constituents!A419</f>
        <v>44754</v>
      </c>
      <c r="G417" s="28">
        <f>L416*(1+Constituents!H419)</f>
        <v>456.15996126314406</v>
      </c>
      <c r="H417" s="28">
        <f>M416*(1+Constituents!I419)</f>
        <v>238.34754268800518</v>
      </c>
      <c r="I417" s="28">
        <f>N416*(1+Constituents!J419)</f>
        <v>934.77669528722754</v>
      </c>
      <c r="J417" s="28">
        <f t="shared" si="42"/>
        <v>1629.2841992383769</v>
      </c>
      <c r="K417" t="b">
        <f t="shared" si="45"/>
        <v>0</v>
      </c>
      <c r="L417" s="28">
        <f t="shared" si="47"/>
        <v>456.15996126314406</v>
      </c>
      <c r="M417" s="28">
        <f t="shared" si="47"/>
        <v>238.34754268800518</v>
      </c>
      <c r="N417" s="28">
        <f t="shared" si="47"/>
        <v>934.77669528722754</v>
      </c>
      <c r="P417" s="17">
        <f>Constituents!G419</f>
        <v>44754</v>
      </c>
      <c r="Q417" s="36">
        <f t="shared" si="43"/>
        <v>0.27997568593397026</v>
      </c>
      <c r="R417" s="36">
        <f t="shared" si="43"/>
        <v>0.14628972821280831</v>
      </c>
      <c r="S417" s="36">
        <f t="shared" si="43"/>
        <v>0.57373458585322135</v>
      </c>
      <c r="T417" s="29">
        <f t="shared" si="44"/>
        <v>0.99999999999999989</v>
      </c>
      <c r="AE417" s="36">
        <f t="shared" si="46"/>
        <v>-6.3167546540798813E-3</v>
      </c>
    </row>
    <row r="418" spans="6:31">
      <c r="F418" s="17">
        <f>Constituents!A420</f>
        <v>44755</v>
      </c>
      <c r="G418" s="28">
        <f>L417*(1+Constituents!H420)</f>
        <v>455.15270769148935</v>
      </c>
      <c r="H418" s="28">
        <f>M417*(1+Constituents!I420)</f>
        <v>238.23764418360383</v>
      </c>
      <c r="I418" s="28">
        <f>N417*(1+Constituents!J420)</f>
        <v>930.35921253389392</v>
      </c>
      <c r="J418" s="28">
        <f t="shared" si="42"/>
        <v>1623.7495644089872</v>
      </c>
      <c r="K418" t="b">
        <f t="shared" si="45"/>
        <v>0</v>
      </c>
      <c r="L418" s="28">
        <f t="shared" si="47"/>
        <v>455.15270769148935</v>
      </c>
      <c r="M418" s="28">
        <f t="shared" si="47"/>
        <v>238.23764418360383</v>
      </c>
      <c r="N418" s="28">
        <f t="shared" si="47"/>
        <v>930.35921253389392</v>
      </c>
      <c r="P418" s="17">
        <f>Constituents!G420</f>
        <v>44755</v>
      </c>
      <c r="Q418" s="36">
        <f t="shared" si="43"/>
        <v>0.28030967192724449</v>
      </c>
      <c r="R418" s="36">
        <f t="shared" si="43"/>
        <v>0.1467206824288311</v>
      </c>
      <c r="S418" s="36">
        <f t="shared" si="43"/>
        <v>0.57296964564392439</v>
      </c>
      <c r="T418" s="29">
        <f t="shared" si="44"/>
        <v>1</v>
      </c>
      <c r="AE418" s="36">
        <f t="shared" si="46"/>
        <v>-3.3969732425913612E-3</v>
      </c>
    </row>
    <row r="419" spans="6:31">
      <c r="F419" s="17">
        <f>Constituents!A421</f>
        <v>44756</v>
      </c>
      <c r="G419" s="28">
        <f>L418*(1+Constituents!H421)</f>
        <v>454.39726751274833</v>
      </c>
      <c r="H419" s="28">
        <f>M418*(1+Constituents!I421)</f>
        <v>238.0691470459258</v>
      </c>
      <c r="I419" s="28">
        <f>N418*(1+Constituents!J421)</f>
        <v>926.36431433760856</v>
      </c>
      <c r="J419" s="28">
        <f t="shared" si="42"/>
        <v>1618.8307288962828</v>
      </c>
      <c r="K419" t="b">
        <f t="shared" si="45"/>
        <v>0</v>
      </c>
      <c r="L419" s="28">
        <f t="shared" si="47"/>
        <v>454.39726751274833</v>
      </c>
      <c r="M419" s="28">
        <f t="shared" si="47"/>
        <v>238.0691470459258</v>
      </c>
      <c r="N419" s="28">
        <f t="shared" si="47"/>
        <v>926.36431433760856</v>
      </c>
      <c r="P419" s="17">
        <f>Constituents!G421</f>
        <v>44756</v>
      </c>
      <c r="Q419" s="36">
        <f t="shared" si="43"/>
        <v>0.28069473812284002</v>
      </c>
      <c r="R419" s="36">
        <f t="shared" si="43"/>
        <v>0.14706240917989066</v>
      </c>
      <c r="S419" s="36">
        <f t="shared" si="43"/>
        <v>0.57224285269726927</v>
      </c>
      <c r="T419" s="29">
        <f t="shared" si="44"/>
        <v>1</v>
      </c>
      <c r="AE419" s="36">
        <f t="shared" si="46"/>
        <v>-3.0293067481097502E-3</v>
      </c>
    </row>
    <row r="420" spans="6:31">
      <c r="F420" s="17">
        <f>Constituents!A422</f>
        <v>44757</v>
      </c>
      <c r="G420" s="28">
        <f>L419*(1+Constituents!H422)</f>
        <v>456.41177465605773</v>
      </c>
      <c r="H420" s="28">
        <f>M419*(1+Constituents!I422)</f>
        <v>238.23159663782081</v>
      </c>
      <c r="I420" s="28">
        <f>N419*(1+Constituents!J422)</f>
        <v>934.97816001791364</v>
      </c>
      <c r="J420" s="28">
        <f t="shared" si="42"/>
        <v>1629.6215313117923</v>
      </c>
      <c r="K420" t="b">
        <f t="shared" si="45"/>
        <v>0</v>
      </c>
      <c r="L420" s="28">
        <f t="shared" si="47"/>
        <v>456.41177465605773</v>
      </c>
      <c r="M420" s="28">
        <f t="shared" si="47"/>
        <v>238.23159663782081</v>
      </c>
      <c r="N420" s="28">
        <f t="shared" si="47"/>
        <v>934.97816001791364</v>
      </c>
      <c r="P420" s="17">
        <f>Constituents!G422</f>
        <v>44757</v>
      </c>
      <c r="Q420" s="36">
        <f t="shared" si="43"/>
        <v>0.28007225351806753</v>
      </c>
      <c r="R420" s="36">
        <f t="shared" si="43"/>
        <v>0.14618829713550247</v>
      </c>
      <c r="S420" s="36">
        <f t="shared" si="43"/>
        <v>0.57373944934642995</v>
      </c>
      <c r="T420" s="29">
        <f t="shared" si="44"/>
        <v>1</v>
      </c>
      <c r="AE420" s="36">
        <f t="shared" si="46"/>
        <v>6.6658003353239348E-3</v>
      </c>
    </row>
    <row r="421" spans="6:31">
      <c r="F421" s="17">
        <f>Constituents!A423</f>
        <v>44760</v>
      </c>
      <c r="G421" s="28">
        <f>L420*(1+Constituents!H423)</f>
        <v>463.2107362647273</v>
      </c>
      <c r="H421" s="28">
        <f>M420*(1+Constituents!I423)</f>
        <v>239.09326764386728</v>
      </c>
      <c r="I421" s="28">
        <f>N420*(1+Constituents!J423)</f>
        <v>951.1690450815787</v>
      </c>
      <c r="J421" s="28">
        <f t="shared" si="42"/>
        <v>1653.4730489901733</v>
      </c>
      <c r="K421" t="b">
        <f t="shared" si="45"/>
        <v>0</v>
      </c>
      <c r="L421" s="28">
        <f t="shared" si="47"/>
        <v>463.2107362647273</v>
      </c>
      <c r="M421" s="28">
        <f t="shared" si="47"/>
        <v>239.09326764386728</v>
      </c>
      <c r="N421" s="28">
        <f t="shared" si="47"/>
        <v>951.1690450815787</v>
      </c>
      <c r="P421" s="17">
        <f>Constituents!G423</f>
        <v>44760</v>
      </c>
      <c r="Q421" s="36">
        <f t="shared" si="43"/>
        <v>0.28014411033044917</v>
      </c>
      <c r="R421" s="36">
        <f t="shared" si="43"/>
        <v>0.14460064395357933</v>
      </c>
      <c r="S421" s="36">
        <f t="shared" si="43"/>
        <v>0.57525524571597153</v>
      </c>
      <c r="T421" s="29">
        <f t="shared" si="44"/>
        <v>1</v>
      </c>
      <c r="AE421" s="36">
        <f t="shared" si="46"/>
        <v>1.4636231308984504E-2</v>
      </c>
    </row>
    <row r="422" spans="6:31">
      <c r="F422" s="17">
        <f>Constituents!A424</f>
        <v>44761</v>
      </c>
      <c r="G422" s="28">
        <f>L421*(1+Constituents!H424)</f>
        <v>466.42135702437685</v>
      </c>
      <c r="H422" s="28">
        <f>M421*(1+Constituents!I424)</f>
        <v>239.57602862619967</v>
      </c>
      <c r="I422" s="28">
        <f>N421*(1+Constituents!J424)</f>
        <v>957.4095379589246</v>
      </c>
      <c r="J422" s="28">
        <f t="shared" si="42"/>
        <v>1663.4069236095011</v>
      </c>
      <c r="K422" t="b">
        <f t="shared" si="45"/>
        <v>0</v>
      </c>
      <c r="L422" s="28">
        <f t="shared" si="47"/>
        <v>466.42135702437685</v>
      </c>
      <c r="M422" s="28">
        <f t="shared" si="47"/>
        <v>239.57602862619967</v>
      </c>
      <c r="N422" s="28">
        <f t="shared" si="47"/>
        <v>957.4095379589246</v>
      </c>
      <c r="P422" s="17">
        <f>Constituents!G424</f>
        <v>44761</v>
      </c>
      <c r="Q422" s="36">
        <f t="shared" si="43"/>
        <v>0.28040123580360499</v>
      </c>
      <c r="R422" s="36">
        <f t="shared" si="43"/>
        <v>0.1440273123946923</v>
      </c>
      <c r="S422" s="36">
        <f t="shared" si="43"/>
        <v>0.57557145180170277</v>
      </c>
      <c r="T422" s="29">
        <f t="shared" si="44"/>
        <v>1</v>
      </c>
      <c r="AE422" s="36">
        <f t="shared" si="46"/>
        <v>6.0078842079673844E-3</v>
      </c>
    </row>
    <row r="423" spans="6:31">
      <c r="F423" s="17">
        <f>Constituents!A425</f>
        <v>44762</v>
      </c>
      <c r="G423" s="28">
        <f>L422*(1+Constituents!H425)</f>
        <v>468.56177086414317</v>
      </c>
      <c r="H423" s="28">
        <f>M422*(1+Constituents!I425)</f>
        <v>240.05315913487209</v>
      </c>
      <c r="I423" s="28">
        <f>N422*(1+Constituents!J425)</f>
        <v>956.4464382707672</v>
      </c>
      <c r="J423" s="28">
        <f t="shared" si="42"/>
        <v>1665.0613682697824</v>
      </c>
      <c r="K423" t="b">
        <f t="shared" si="45"/>
        <v>0</v>
      </c>
      <c r="L423" s="28">
        <f t="shared" si="47"/>
        <v>468.56177086414317</v>
      </c>
      <c r="M423" s="28">
        <f t="shared" si="47"/>
        <v>240.05315913487209</v>
      </c>
      <c r="N423" s="28">
        <f t="shared" si="47"/>
        <v>956.4464382707672</v>
      </c>
      <c r="P423" s="17">
        <f>Constituents!G425</f>
        <v>44762</v>
      </c>
      <c r="Q423" s="36">
        <f t="shared" si="43"/>
        <v>0.28140810891014811</v>
      </c>
      <c r="R423" s="36">
        <f t="shared" si="43"/>
        <v>0.14417075773268279</v>
      </c>
      <c r="S423" s="36">
        <f t="shared" si="43"/>
        <v>0.57442113335716916</v>
      </c>
      <c r="T423" s="29">
        <f t="shared" si="44"/>
        <v>1</v>
      </c>
      <c r="AE423" s="36">
        <f t="shared" si="46"/>
        <v>9.9461210410933809E-4</v>
      </c>
    </row>
    <row r="424" spans="6:31">
      <c r="F424" s="17">
        <f>Constituents!A426</f>
        <v>44763</v>
      </c>
      <c r="G424" s="28">
        <f>L423*(1+Constituents!H426)</f>
        <v>472.52783180253368</v>
      </c>
      <c r="H424" s="28">
        <f>M423*(1+Constituents!I426)</f>
        <v>240.3603327534361</v>
      </c>
      <c r="I424" s="28">
        <f>N423*(1+Constituents!J426)</f>
        <v>971.31060437625649</v>
      </c>
      <c r="J424" s="28">
        <f t="shared" si="42"/>
        <v>1684.1987689322264</v>
      </c>
      <c r="K424" t="b">
        <f t="shared" si="45"/>
        <v>0</v>
      </c>
      <c r="L424" s="28">
        <f t="shared" si="47"/>
        <v>472.52783180253368</v>
      </c>
      <c r="M424" s="28">
        <f t="shared" si="47"/>
        <v>240.3603327534361</v>
      </c>
      <c r="N424" s="28">
        <f t="shared" si="47"/>
        <v>971.31060437625649</v>
      </c>
      <c r="P424" s="17">
        <f>Constituents!G426</f>
        <v>44763</v>
      </c>
      <c r="Q424" s="36">
        <f t="shared" si="43"/>
        <v>0.28056535874451088</v>
      </c>
      <c r="R424" s="36">
        <f t="shared" si="43"/>
        <v>0.14271494385773917</v>
      </c>
      <c r="S424" s="36">
        <f t="shared" si="43"/>
        <v>0.57671969739774986</v>
      </c>
      <c r="T424" s="29">
        <f t="shared" si="44"/>
        <v>0.99999999999999989</v>
      </c>
      <c r="AE424" s="36">
        <f t="shared" si="46"/>
        <v>1.1493510706052978E-2</v>
      </c>
    </row>
    <row r="425" spans="6:31">
      <c r="F425" s="17">
        <f>Constituents!A427</f>
        <v>44764</v>
      </c>
      <c r="G425" s="28">
        <f>L424*(1+Constituents!H427)</f>
        <v>474.66824564230006</v>
      </c>
      <c r="H425" s="28">
        <f>M424*(1+Constituents!I427)</f>
        <v>240.82953889177213</v>
      </c>
      <c r="I425" s="28">
        <f>N424*(1+Constituents!J427)</f>
        <v>974.16059324937498</v>
      </c>
      <c r="J425" s="28">
        <f t="shared" si="42"/>
        <v>1689.6583777834471</v>
      </c>
      <c r="K425" t="b">
        <f t="shared" si="45"/>
        <v>0</v>
      </c>
      <c r="L425" s="28">
        <f t="shared" si="47"/>
        <v>474.66824564230006</v>
      </c>
      <c r="M425" s="28">
        <f t="shared" si="47"/>
        <v>240.82953889177213</v>
      </c>
      <c r="N425" s="28">
        <f t="shared" si="47"/>
        <v>974.16059324937498</v>
      </c>
      <c r="P425" s="17">
        <f>Constituents!G427</f>
        <v>44764</v>
      </c>
      <c r="Q425" s="36">
        <f t="shared" si="43"/>
        <v>0.28092557163240683</v>
      </c>
      <c r="R425" s="36">
        <f t="shared" si="43"/>
        <v>0.14253149752537594</v>
      </c>
      <c r="S425" s="36">
        <f t="shared" si="43"/>
        <v>0.5765429308422173</v>
      </c>
      <c r="T425" s="29">
        <f t="shared" si="44"/>
        <v>1</v>
      </c>
      <c r="AE425" s="36">
        <f t="shared" si="46"/>
        <v>3.2416653853049038E-3</v>
      </c>
    </row>
    <row r="426" spans="6:31">
      <c r="F426" s="17">
        <f>Constituents!A428</f>
        <v>44767</v>
      </c>
      <c r="G426" s="28">
        <f>L425*(1+Constituents!H428)</f>
        <v>472.90555189190422</v>
      </c>
      <c r="H426" s="28">
        <f>M425*(1+Constituents!I428)</f>
        <v>240.67230270141417</v>
      </c>
      <c r="I426" s="28">
        <f>N425*(1+Constituents!J428)</f>
        <v>972.87809825647173</v>
      </c>
      <c r="J426" s="28">
        <f t="shared" si="42"/>
        <v>1686.4559528497903</v>
      </c>
      <c r="K426" t="b">
        <f t="shared" si="45"/>
        <v>0</v>
      </c>
      <c r="L426" s="28">
        <f t="shared" si="47"/>
        <v>472.90555189190422</v>
      </c>
      <c r="M426" s="28">
        <f t="shared" si="47"/>
        <v>240.67230270141417</v>
      </c>
      <c r="N426" s="28">
        <f t="shared" si="47"/>
        <v>972.87809825647173</v>
      </c>
      <c r="P426" s="17">
        <f>Constituents!G428</f>
        <v>44767</v>
      </c>
      <c r="Q426" s="36">
        <f t="shared" si="43"/>
        <v>0.28041381756385847</v>
      </c>
      <c r="R426" s="36">
        <f t="shared" si="43"/>
        <v>0.14270891706049227</v>
      </c>
      <c r="S426" s="36">
        <f t="shared" si="43"/>
        <v>0.57687726537564921</v>
      </c>
      <c r="T426" s="29">
        <f t="shared" si="44"/>
        <v>1</v>
      </c>
      <c r="AE426" s="36">
        <f t="shared" si="46"/>
        <v>-1.8953091203310901E-3</v>
      </c>
    </row>
    <row r="427" spans="6:31">
      <c r="F427" s="17">
        <f>Constituents!A429</f>
        <v>44768</v>
      </c>
      <c r="G427" s="28">
        <f>L426*(1+Constituents!H429)</f>
        <v>468.75063090882833</v>
      </c>
      <c r="H427" s="28">
        <f>M426*(1+Constituents!I429)</f>
        <v>240.24021598202205</v>
      </c>
      <c r="I427" s="28">
        <f>N426*(1+Constituents!J429)</f>
        <v>968.42130531178464</v>
      </c>
      <c r="J427" s="28">
        <f t="shared" si="42"/>
        <v>1677.4121522026351</v>
      </c>
      <c r="K427" t="b">
        <f t="shared" si="45"/>
        <v>0</v>
      </c>
      <c r="L427" s="28">
        <f t="shared" si="47"/>
        <v>468.75063090882833</v>
      </c>
      <c r="M427" s="28">
        <f t="shared" si="47"/>
        <v>240.24021598202205</v>
      </c>
      <c r="N427" s="28">
        <f t="shared" si="47"/>
        <v>968.42130531178464</v>
      </c>
      <c r="P427" s="17">
        <f>Constituents!G429</f>
        <v>44768</v>
      </c>
      <c r="Q427" s="36">
        <f t="shared" si="43"/>
        <v>0.27944869142226308</v>
      </c>
      <c r="R427" s="36">
        <f t="shared" si="43"/>
        <v>0.14322074373108543</v>
      </c>
      <c r="S427" s="36">
        <f t="shared" si="43"/>
        <v>0.57733056484665146</v>
      </c>
      <c r="T427" s="29">
        <f t="shared" si="44"/>
        <v>1</v>
      </c>
      <c r="AE427" s="36">
        <f t="shared" si="46"/>
        <v>-5.3626070884762456E-3</v>
      </c>
    </row>
    <row r="428" spans="6:31">
      <c r="F428" s="17">
        <f>Constituents!A430</f>
        <v>44769</v>
      </c>
      <c r="G428" s="28">
        <f>L427*(1+Constituents!H430)</f>
        <v>473.66099207064525</v>
      </c>
      <c r="H428" s="28">
        <f>M427*(1+Constituents!I430)</f>
        <v>240.75071226053163</v>
      </c>
      <c r="I428" s="28">
        <f>N427*(1+Constituents!J430)</f>
        <v>977.1186851487156</v>
      </c>
      <c r="J428" s="28">
        <f t="shared" si="42"/>
        <v>1691.5303894798926</v>
      </c>
      <c r="K428" t="b">
        <f t="shared" si="45"/>
        <v>0</v>
      </c>
      <c r="L428" s="28">
        <f t="shared" si="47"/>
        <v>473.66099207064525</v>
      </c>
      <c r="M428" s="28">
        <f t="shared" si="47"/>
        <v>240.75071226053163</v>
      </c>
      <c r="N428" s="28">
        <f t="shared" si="47"/>
        <v>977.1186851487156</v>
      </c>
      <c r="P428" s="17">
        <f>Constituents!G430</f>
        <v>44769</v>
      </c>
      <c r="Q428" s="36">
        <f t="shared" si="43"/>
        <v>0.28001920333000063</v>
      </c>
      <c r="R428" s="36">
        <f t="shared" si="43"/>
        <v>0.14232715755970368</v>
      </c>
      <c r="S428" s="36">
        <f t="shared" si="43"/>
        <v>0.57765363911029555</v>
      </c>
      <c r="T428" s="29">
        <f t="shared" si="44"/>
        <v>0.99999999999999989</v>
      </c>
      <c r="AE428" s="36">
        <f t="shared" si="46"/>
        <v>8.4166775939464866E-3</v>
      </c>
    </row>
    <row r="429" spans="6:31">
      <c r="F429" s="17">
        <f>Constituents!A431</f>
        <v>44770</v>
      </c>
      <c r="G429" s="28">
        <f>L428*(1+Constituents!H431)</f>
        <v>478.00477309840647</v>
      </c>
      <c r="H429" s="28">
        <f>M428*(1+Constituents!I431)</f>
        <v>241.50165061793081</v>
      </c>
      <c r="I429" s="28">
        <f>N428*(1+Constituents!J431)</f>
        <v>980.7401365271437</v>
      </c>
      <c r="J429" s="28">
        <f t="shared" si="42"/>
        <v>1700.2465602434809</v>
      </c>
      <c r="K429" t="b">
        <f t="shared" si="45"/>
        <v>0</v>
      </c>
      <c r="L429" s="28">
        <f t="shared" si="47"/>
        <v>478.00477309840647</v>
      </c>
      <c r="M429" s="28">
        <f t="shared" si="47"/>
        <v>241.50165061793081</v>
      </c>
      <c r="N429" s="28">
        <f t="shared" si="47"/>
        <v>980.7401365271437</v>
      </c>
      <c r="P429" s="17">
        <f>Constituents!G431</f>
        <v>44770</v>
      </c>
      <c r="Q429" s="36">
        <f t="shared" si="43"/>
        <v>0.28113850324740819</v>
      </c>
      <c r="R429" s="36">
        <f t="shared" si="43"/>
        <v>0.14203919376454846</v>
      </c>
      <c r="S429" s="36">
        <f t="shared" si="43"/>
        <v>0.57682230298804338</v>
      </c>
      <c r="T429" s="29">
        <f t="shared" si="44"/>
        <v>1</v>
      </c>
      <c r="AE429" s="36">
        <f t="shared" si="46"/>
        <v>5.1528313164201922E-3</v>
      </c>
    </row>
    <row r="430" spans="6:31">
      <c r="F430" s="17">
        <f>Constituents!A432</f>
        <v>44771</v>
      </c>
      <c r="G430" s="28">
        <f>L429*(1+Constituents!H432)</f>
        <v>482.85218091199494</v>
      </c>
      <c r="H430" s="28">
        <f>M429*(1+Constituents!I432)</f>
        <v>242.02278223557605</v>
      </c>
      <c r="I430" s="28">
        <f>N429*(1+Constituents!J432)</f>
        <v>987.82579851858691</v>
      </c>
      <c r="J430" s="28">
        <f t="shared" si="42"/>
        <v>1712.7007616661579</v>
      </c>
      <c r="K430" t="b">
        <f t="shared" si="45"/>
        <v>0</v>
      </c>
      <c r="L430" s="28">
        <f t="shared" si="47"/>
        <v>482.85218091199494</v>
      </c>
      <c r="M430" s="28">
        <f t="shared" si="47"/>
        <v>242.02278223557605</v>
      </c>
      <c r="N430" s="28">
        <f t="shared" si="47"/>
        <v>987.82579851858691</v>
      </c>
      <c r="P430" s="17">
        <f>Constituents!G432</f>
        <v>44771</v>
      </c>
      <c r="Q430" s="36">
        <f t="shared" si="43"/>
        <v>0.28192442703316389</v>
      </c>
      <c r="R430" s="36">
        <f t="shared" si="43"/>
        <v>0.14131060582943297</v>
      </c>
      <c r="S430" s="36">
        <f t="shared" si="43"/>
        <v>0.57676496713740322</v>
      </c>
      <c r="T430" s="29">
        <f t="shared" si="44"/>
        <v>1</v>
      </c>
      <c r="AE430" s="36">
        <f t="shared" si="46"/>
        <v>7.3249384612155133E-3</v>
      </c>
    </row>
    <row r="431" spans="6:31">
      <c r="F431" s="17">
        <f>Constituents!A433</f>
        <v>44774</v>
      </c>
      <c r="G431" s="28">
        <f>L430*(1+Constituents!H433)</f>
        <v>489.1475157348371</v>
      </c>
      <c r="H431" s="28">
        <f>M430*(1+Constituents!I433)</f>
        <v>243.28463394360779</v>
      </c>
      <c r="I431" s="28">
        <f>N430*(1+Constituents!J433)</f>
        <v>1002.2231561017551</v>
      </c>
      <c r="J431" s="28">
        <f t="shared" si="42"/>
        <v>1734.6553057801998</v>
      </c>
      <c r="K431" t="b">
        <f t="shared" si="45"/>
        <v>1</v>
      </c>
      <c r="L431" s="28">
        <f t="shared" si="47"/>
        <v>487.4212119897586</v>
      </c>
      <c r="M431" s="28">
        <f t="shared" si="47"/>
        <v>260.19829586702997</v>
      </c>
      <c r="N431" s="28">
        <f t="shared" si="47"/>
        <v>987.03406326810568</v>
      </c>
      <c r="P431" s="17">
        <f>Constituents!G433</f>
        <v>44774</v>
      </c>
      <c r="Q431" s="36">
        <f t="shared" si="43"/>
        <v>0.28099024075018181</v>
      </c>
      <c r="R431" s="36">
        <f t="shared" si="43"/>
        <v>0.15</v>
      </c>
      <c r="S431" s="36">
        <f t="shared" si="43"/>
        <v>0.56900875924981831</v>
      </c>
      <c r="T431" s="29">
        <f t="shared" si="44"/>
        <v>0.99999900000000008</v>
      </c>
      <c r="AE431" s="36">
        <f t="shared" si="46"/>
        <v>1.281866897325612E-2</v>
      </c>
    </row>
    <row r="432" spans="6:31">
      <c r="F432" s="17">
        <f>Constituents!A434</f>
        <v>44775</v>
      </c>
      <c r="G432" s="28">
        <f>L431*(1+Constituents!H434)</f>
        <v>487.82896461240125</v>
      </c>
      <c r="H432" s="28">
        <f>M431*(1+Constituents!I434)</f>
        <v>260.91289657621564</v>
      </c>
      <c r="I432" s="28">
        <f>N431*(1+Constituents!J434)</f>
        <v>988.87299867784816</v>
      </c>
      <c r="J432" s="28">
        <f t="shared" si="42"/>
        <v>1737.6148598664649</v>
      </c>
      <c r="K432" t="b">
        <f t="shared" si="45"/>
        <v>0</v>
      </c>
      <c r="L432" s="28">
        <f t="shared" si="47"/>
        <v>487.82896461240125</v>
      </c>
      <c r="M432" s="28">
        <f t="shared" si="47"/>
        <v>260.91289657621564</v>
      </c>
      <c r="N432" s="28">
        <f t="shared" si="47"/>
        <v>988.87299867784816</v>
      </c>
      <c r="P432" s="17">
        <f>Constituents!G434</f>
        <v>44775</v>
      </c>
      <c r="Q432" s="36">
        <f t="shared" si="43"/>
        <v>0.28074631259190008</v>
      </c>
      <c r="R432" s="36">
        <f t="shared" si="43"/>
        <v>0.15015576961414032</v>
      </c>
      <c r="S432" s="36">
        <f t="shared" si="43"/>
        <v>0.56909791779395968</v>
      </c>
      <c r="T432" s="29">
        <f t="shared" si="44"/>
        <v>1</v>
      </c>
      <c r="AE432" s="36">
        <f t="shared" si="46"/>
        <v>1.7061338217474464E-3</v>
      </c>
    </row>
    <row r="433" spans="6:31">
      <c r="F433" s="17">
        <f>Constituents!A435</f>
        <v>44776</v>
      </c>
      <c r="G433" s="28">
        <f>L432*(1+Constituents!H435)</f>
        <v>486.73116908990181</v>
      </c>
      <c r="H433" s="28">
        <f>M432*(1+Constituents!I435)</f>
        <v>260.82412907239046</v>
      </c>
      <c r="I433" s="28">
        <f>N432*(1+Constituents!J435)</f>
        <v>988.74717678139211</v>
      </c>
      <c r="J433" s="28">
        <f t="shared" si="42"/>
        <v>1736.3024749436845</v>
      </c>
      <c r="K433" t="b">
        <f t="shared" si="45"/>
        <v>0</v>
      </c>
      <c r="L433" s="28">
        <f t="shared" si="47"/>
        <v>486.73116908990181</v>
      </c>
      <c r="M433" s="28">
        <f t="shared" si="47"/>
        <v>260.82412907239046</v>
      </c>
      <c r="N433" s="28">
        <f t="shared" si="47"/>
        <v>988.74717678139211</v>
      </c>
      <c r="P433" s="17">
        <f>Constituents!G435</f>
        <v>44776</v>
      </c>
      <c r="Q433" s="36">
        <f t="shared" si="43"/>
        <v>0.28032625427530333</v>
      </c>
      <c r="R433" s="36">
        <f t="shared" si="43"/>
        <v>0.1502181404659059</v>
      </c>
      <c r="S433" s="36">
        <f t="shared" si="43"/>
        <v>0.56945560525879069</v>
      </c>
      <c r="T433" s="29">
        <f t="shared" si="44"/>
        <v>0.99999999999999989</v>
      </c>
      <c r="AE433" s="36">
        <f t="shared" si="46"/>
        <v>-7.5527952315124214E-4</v>
      </c>
    </row>
    <row r="434" spans="6:31">
      <c r="F434" s="17">
        <f>Constituents!A436</f>
        <v>44777</v>
      </c>
      <c r="G434" s="28">
        <f>L433*(1+Constituents!H436)</f>
        <v>486.54924868903049</v>
      </c>
      <c r="H434" s="28">
        <f>M433*(1+Constituents!I436)</f>
        <v>261.09779170352988</v>
      </c>
      <c r="I434" s="28">
        <f>N433*(1+Constituents!J436)</f>
        <v>982.10281278777018</v>
      </c>
      <c r="J434" s="28">
        <f t="shared" si="42"/>
        <v>1729.7498531803305</v>
      </c>
      <c r="K434" t="b">
        <f t="shared" si="45"/>
        <v>0</v>
      </c>
      <c r="L434" s="28">
        <f t="shared" si="47"/>
        <v>486.54924868903049</v>
      </c>
      <c r="M434" s="28">
        <f t="shared" si="47"/>
        <v>261.09779170352988</v>
      </c>
      <c r="N434" s="28">
        <f t="shared" si="47"/>
        <v>982.10281278777018</v>
      </c>
      <c r="P434" s="17">
        <f>Constituents!G436</f>
        <v>44777</v>
      </c>
      <c r="Q434" s="36">
        <f t="shared" si="43"/>
        <v>0.28128301198838523</v>
      </c>
      <c r="R434" s="36">
        <f t="shared" si="43"/>
        <v>0.15094540474940557</v>
      </c>
      <c r="S434" s="36">
        <f t="shared" si="43"/>
        <v>0.56777158326220922</v>
      </c>
      <c r="T434" s="29">
        <f t="shared" si="44"/>
        <v>1</v>
      </c>
      <c r="AE434" s="36">
        <f t="shared" si="46"/>
        <v>-3.7738941560666595E-3</v>
      </c>
    </row>
    <row r="435" spans="6:31">
      <c r="F435" s="17">
        <f>Constituents!A437</f>
        <v>44778</v>
      </c>
      <c r="G435" s="28">
        <f>L434*(1+Constituents!H437)</f>
        <v>486.81899273170177</v>
      </c>
      <c r="H435" s="28">
        <f>M434*(1+Constituents!I437)</f>
        <v>260.71149693813987</v>
      </c>
      <c r="I435" s="28">
        <f>N434*(1+Constituents!J437)</f>
        <v>987.81319116539134</v>
      </c>
      <c r="J435" s="28">
        <f t="shared" si="42"/>
        <v>1735.343680835233</v>
      </c>
      <c r="K435" t="b">
        <f t="shared" si="45"/>
        <v>0</v>
      </c>
      <c r="L435" s="28">
        <f t="shared" si="47"/>
        <v>486.81899273170177</v>
      </c>
      <c r="M435" s="28">
        <f t="shared" si="47"/>
        <v>260.71149693813987</v>
      </c>
      <c r="N435" s="28">
        <f t="shared" si="47"/>
        <v>987.81319116539134</v>
      </c>
      <c r="P435" s="17">
        <f>Constituents!G437</f>
        <v>44778</v>
      </c>
      <c r="Q435" s="36">
        <f t="shared" si="43"/>
        <v>0.28053174602127939</v>
      </c>
      <c r="R435" s="36">
        <f t="shared" si="43"/>
        <v>0.15023623263644098</v>
      </c>
      <c r="S435" s="36">
        <f t="shared" si="43"/>
        <v>0.56923202134227957</v>
      </c>
      <c r="T435" s="29">
        <f t="shared" si="44"/>
        <v>1</v>
      </c>
      <c r="AE435" s="36">
        <f t="shared" si="46"/>
        <v>3.2338939902887276E-3</v>
      </c>
    </row>
    <row r="436" spans="6:31">
      <c r="F436" s="17">
        <f>Constituents!A438</f>
        <v>44781</v>
      </c>
      <c r="G436" s="28">
        <f>L435*(1+Constituents!H438)</f>
        <v>488.69465479585796</v>
      </c>
      <c r="H436" s="28">
        <f>M435*(1+Constituents!I438)</f>
        <v>260.97222360138517</v>
      </c>
      <c r="I436" s="28">
        <f>N435*(1+Constituents!J438)</f>
        <v>995.90450696825792</v>
      </c>
      <c r="J436" s="28">
        <f t="shared" si="42"/>
        <v>1745.5713853655011</v>
      </c>
      <c r="K436" t="b">
        <f t="shared" si="45"/>
        <v>0</v>
      </c>
      <c r="L436" s="28">
        <f t="shared" si="47"/>
        <v>488.69465479585796</v>
      </c>
      <c r="M436" s="28">
        <f t="shared" si="47"/>
        <v>260.97222360138517</v>
      </c>
      <c r="N436" s="28">
        <f t="shared" si="47"/>
        <v>995.90450696825792</v>
      </c>
      <c r="P436" s="17">
        <f>Constituents!G438</f>
        <v>44781</v>
      </c>
      <c r="Q436" s="36">
        <f t="shared" si="43"/>
        <v>0.27996257207981862</v>
      </c>
      <c r="R436" s="36">
        <f t="shared" si="43"/>
        <v>0.14950532862151655</v>
      </c>
      <c r="S436" s="36">
        <f t="shared" si="43"/>
        <v>0.57053209929866477</v>
      </c>
      <c r="T436" s="29">
        <f t="shared" si="44"/>
        <v>1</v>
      </c>
      <c r="AE436" s="36">
        <f t="shared" si="46"/>
        <v>5.8937630875202096E-3</v>
      </c>
    </row>
    <row r="437" spans="6:31">
      <c r="F437" s="17">
        <f>Constituents!A439</f>
        <v>44783</v>
      </c>
      <c r="G437" s="28">
        <f>L436*(1+Constituents!H439)</f>
        <v>488.2429903523153</v>
      </c>
      <c r="H437" s="28">
        <f>M436*(1+Constituents!I439)</f>
        <v>261.01549218365176</v>
      </c>
      <c r="I437" s="28">
        <f>N436*(1+Constituents!J439)</f>
        <v>996.40295525037232</v>
      </c>
      <c r="J437" s="28">
        <f t="shared" si="42"/>
        <v>1745.6614377863393</v>
      </c>
      <c r="K437" t="b">
        <f t="shared" si="45"/>
        <v>0</v>
      </c>
      <c r="L437" s="28">
        <f t="shared" si="47"/>
        <v>488.2429903523153</v>
      </c>
      <c r="M437" s="28">
        <f t="shared" si="47"/>
        <v>261.01549218365176</v>
      </c>
      <c r="N437" s="28">
        <f t="shared" si="47"/>
        <v>996.40295525037232</v>
      </c>
      <c r="P437" s="17">
        <f>Constituents!G439</f>
        <v>44783</v>
      </c>
      <c r="Q437" s="36">
        <f t="shared" si="43"/>
        <v>0.27968939439451257</v>
      </c>
      <c r="R437" s="36">
        <f t="shared" si="43"/>
        <v>0.14952240253106788</v>
      </c>
      <c r="S437" s="36">
        <f t="shared" si="43"/>
        <v>0.57078820307441958</v>
      </c>
      <c r="T437" s="29">
        <f t="shared" si="44"/>
        <v>1</v>
      </c>
      <c r="AE437" s="36">
        <f t="shared" si="46"/>
        <v>5.158907942304225E-5</v>
      </c>
    </row>
    <row r="438" spans="6:31">
      <c r="F438" s="17">
        <f>Constituents!A440</f>
        <v>44784</v>
      </c>
      <c r="G438" s="28">
        <f>L437*(1+Constituents!H440)</f>
        <v>493.82606472388397</v>
      </c>
      <c r="H438" s="28">
        <f>M437*(1+Constituents!I440)</f>
        <v>261.78183676441392</v>
      </c>
      <c r="I438" s="28">
        <f>N437*(1+Constituents!J440)</f>
        <v>1006.2702955147532</v>
      </c>
      <c r="J438" s="28">
        <f t="shared" si="42"/>
        <v>1761.8781970030511</v>
      </c>
      <c r="K438" t="b">
        <f t="shared" si="45"/>
        <v>0</v>
      </c>
      <c r="L438" s="28">
        <f t="shared" si="47"/>
        <v>493.82606472388397</v>
      </c>
      <c r="M438" s="28">
        <f t="shared" si="47"/>
        <v>261.78183676441392</v>
      </c>
      <c r="N438" s="28">
        <f t="shared" si="47"/>
        <v>1006.2702955147532</v>
      </c>
      <c r="P438" s="17">
        <f>Constituents!G440</f>
        <v>44784</v>
      </c>
      <c r="Q438" s="36">
        <f t="shared" si="43"/>
        <v>0.28028388430249063</v>
      </c>
      <c r="R438" s="36">
        <f t="shared" si="43"/>
        <v>0.14858112053926539</v>
      </c>
      <c r="S438" s="36">
        <f t="shared" si="43"/>
        <v>0.57113499515824395</v>
      </c>
      <c r="T438" s="29">
        <f t="shared" si="44"/>
        <v>1</v>
      </c>
      <c r="AE438" s="36">
        <f t="shared" si="46"/>
        <v>9.2897505012634607E-3</v>
      </c>
    </row>
    <row r="439" spans="6:31">
      <c r="F439" s="17">
        <f>Constituents!A441</f>
        <v>44785</v>
      </c>
      <c r="G439" s="28">
        <f>L438*(1+Constituents!H441)</f>
        <v>494.90504089456908</v>
      </c>
      <c r="H439" s="28">
        <f>M438*(1+Constituents!I441)</f>
        <v>262.27251140867372</v>
      </c>
      <c r="I439" s="28">
        <f>N438*(1+Constituents!J441)</f>
        <v>1002.5924246952684</v>
      </c>
      <c r="J439" s="28">
        <f t="shared" si="42"/>
        <v>1759.7699769985111</v>
      </c>
      <c r="K439" t="b">
        <f t="shared" si="45"/>
        <v>0</v>
      </c>
      <c r="L439" s="28">
        <f t="shared" si="47"/>
        <v>494.90504089456908</v>
      </c>
      <c r="M439" s="28">
        <f t="shared" si="47"/>
        <v>262.27251140867372</v>
      </c>
      <c r="N439" s="28">
        <f t="shared" si="47"/>
        <v>1002.5924246952684</v>
      </c>
      <c r="P439" s="17">
        <f>Constituents!G441</f>
        <v>44785</v>
      </c>
      <c r="Q439" s="36">
        <f t="shared" si="43"/>
        <v>0.28123280165211489</v>
      </c>
      <c r="R439" s="36">
        <f t="shared" si="43"/>
        <v>0.14903795088947333</v>
      </c>
      <c r="S439" s="36">
        <f t="shared" si="43"/>
        <v>0.5697292474584118</v>
      </c>
      <c r="T439" s="29">
        <f t="shared" si="44"/>
        <v>1</v>
      </c>
      <c r="AE439" s="36">
        <f t="shared" si="46"/>
        <v>-1.1965753410911883E-3</v>
      </c>
    </row>
    <row r="440" spans="6:31">
      <c r="F440" s="17">
        <f>Constituents!A442</f>
        <v>44789</v>
      </c>
      <c r="G440" s="28">
        <f>L439*(1+Constituents!H442)</f>
        <v>499.32758857092404</v>
      </c>
      <c r="H440" s="28">
        <f>M439*(1+Constituents!I442)</f>
        <v>262.80433581287258</v>
      </c>
      <c r="I440" s="28">
        <f>N439*(1+Constituents!J442)</f>
        <v>1011.7725838328507</v>
      </c>
      <c r="J440" s="28">
        <f t="shared" si="42"/>
        <v>1773.9045082166472</v>
      </c>
      <c r="K440" t="b">
        <f t="shared" si="45"/>
        <v>0</v>
      </c>
      <c r="L440" s="28">
        <f t="shared" si="47"/>
        <v>499.32758857092404</v>
      </c>
      <c r="M440" s="28">
        <f t="shared" si="47"/>
        <v>262.80433581287258</v>
      </c>
      <c r="N440" s="28">
        <f t="shared" si="47"/>
        <v>1011.7725838328507</v>
      </c>
      <c r="P440" s="17">
        <f>Constituents!G442</f>
        <v>44789</v>
      </c>
      <c r="Q440" s="36">
        <f t="shared" si="43"/>
        <v>0.28148504401339575</v>
      </c>
      <c r="R440" s="36">
        <f t="shared" si="43"/>
        <v>0.14815021586312821</v>
      </c>
      <c r="S440" s="36">
        <f t="shared" si="43"/>
        <v>0.57036474012347615</v>
      </c>
      <c r="T440" s="29">
        <f t="shared" si="44"/>
        <v>1</v>
      </c>
      <c r="AE440" s="36">
        <f t="shared" si="46"/>
        <v>8.0320333923664666E-3</v>
      </c>
    </row>
    <row r="441" spans="6:31">
      <c r="F441" s="17">
        <f>Constituents!A443</f>
        <v>44790</v>
      </c>
      <c r="G441" s="28">
        <f>L440*(1+Constituents!H443)</f>
        <v>501.49808714683724</v>
      </c>
      <c r="H441" s="28">
        <f>M440*(1+Constituents!I443)</f>
        <v>263.33616021707144</v>
      </c>
      <c r="I441" s="28">
        <f>N440*(1+Constituents!J443)</f>
        <v>1021.3398872672211</v>
      </c>
      <c r="J441" s="28">
        <f t="shared" si="42"/>
        <v>1786.1741346311296</v>
      </c>
      <c r="K441" t="b">
        <f t="shared" si="45"/>
        <v>0</v>
      </c>
      <c r="L441" s="28">
        <f t="shared" si="47"/>
        <v>501.49808714683724</v>
      </c>
      <c r="M441" s="28">
        <f t="shared" si="47"/>
        <v>263.33616021707144</v>
      </c>
      <c r="N441" s="28">
        <f t="shared" si="47"/>
        <v>1021.3398872672211</v>
      </c>
      <c r="P441" s="17">
        <f>Constituents!G443</f>
        <v>44790</v>
      </c>
      <c r="Q441" s="36">
        <f t="shared" si="43"/>
        <v>0.28076662707379518</v>
      </c>
      <c r="R441" s="36">
        <f t="shared" si="43"/>
        <v>0.14743028415393222</v>
      </c>
      <c r="S441" s="36">
        <f t="shared" si="43"/>
        <v>0.57180308877227271</v>
      </c>
      <c r="T441" s="29">
        <f t="shared" si="44"/>
        <v>1</v>
      </c>
      <c r="AE441" s="36">
        <f t="shared" si="46"/>
        <v>6.916734445202799E-3</v>
      </c>
    </row>
    <row r="442" spans="6:31">
      <c r="F442" s="17">
        <f>Constituents!A444</f>
        <v>44791</v>
      </c>
      <c r="G442" s="28">
        <f>L441*(1+Constituents!H444)</f>
        <v>502.17558381215116</v>
      </c>
      <c r="H442" s="28">
        <f>M441*(1+Constituents!I444)</f>
        <v>263.17423758446569</v>
      </c>
      <c r="I442" s="28">
        <f>N441*(1+Constituents!J444)</f>
        <v>1025.104865553483</v>
      </c>
      <c r="J442" s="28">
        <f t="shared" si="42"/>
        <v>1790.4546869500998</v>
      </c>
      <c r="K442" t="b">
        <f t="shared" si="45"/>
        <v>0</v>
      </c>
      <c r="L442" s="28">
        <f t="shared" si="47"/>
        <v>502.17558381215116</v>
      </c>
      <c r="M442" s="28">
        <f t="shared" si="47"/>
        <v>263.17423758446569</v>
      </c>
      <c r="N442" s="28">
        <f t="shared" si="47"/>
        <v>1025.104865553483</v>
      </c>
      <c r="P442" s="17">
        <f>Constituents!G444</f>
        <v>44791</v>
      </c>
      <c r="Q442" s="36">
        <f t="shared" si="43"/>
        <v>0.28047377432799941</v>
      </c>
      <c r="R442" s="36">
        <f t="shared" si="43"/>
        <v>0.14698737672761913</v>
      </c>
      <c r="S442" s="36">
        <f t="shared" si="43"/>
        <v>0.57253884894438145</v>
      </c>
      <c r="T442" s="29">
        <f t="shared" si="44"/>
        <v>1</v>
      </c>
      <c r="AE442" s="36">
        <f t="shared" si="46"/>
        <v>2.3964921650005966E-3</v>
      </c>
    </row>
    <row r="443" spans="6:31">
      <c r="F443" s="17">
        <f>Constituents!A445</f>
        <v>44792</v>
      </c>
      <c r="G443" s="28">
        <f>L442*(1+Constituents!H445)</f>
        <v>496.31649228063969</v>
      </c>
      <c r="H443" s="28">
        <f>M442*(1+Constituents!I445)</f>
        <v>262.44647787345673</v>
      </c>
      <c r="I443" s="28">
        <f>N442*(1+Constituents!J445)</f>
        <v>1021.7851032085269</v>
      </c>
      <c r="J443" s="28">
        <f t="shared" si="42"/>
        <v>1780.5480733626232</v>
      </c>
      <c r="K443" t="b">
        <f t="shared" si="45"/>
        <v>0</v>
      </c>
      <c r="L443" s="28">
        <f t="shared" si="47"/>
        <v>496.31649228063969</v>
      </c>
      <c r="M443" s="28">
        <f t="shared" si="47"/>
        <v>262.44647787345673</v>
      </c>
      <c r="N443" s="28">
        <f t="shared" si="47"/>
        <v>1021.7851032085269</v>
      </c>
      <c r="P443" s="17">
        <f>Constituents!G445</f>
        <v>44792</v>
      </c>
      <c r="Q443" s="36">
        <f t="shared" si="43"/>
        <v>0.27874366309207804</v>
      </c>
      <c r="R443" s="36">
        <f t="shared" si="43"/>
        <v>0.14739645719186789</v>
      </c>
      <c r="S443" s="36">
        <f t="shared" si="43"/>
        <v>0.57385987971605412</v>
      </c>
      <c r="T443" s="29">
        <f t="shared" si="44"/>
        <v>1</v>
      </c>
      <c r="AE443" s="36">
        <f t="shared" si="46"/>
        <v>-5.5330155293411565E-3</v>
      </c>
    </row>
    <row r="444" spans="6:31">
      <c r="F444" s="17">
        <f>Constituents!A446</f>
        <v>44795</v>
      </c>
      <c r="G444" s="28">
        <f>L443*(1+Constituents!H446)</f>
        <v>487.79132590877254</v>
      </c>
      <c r="H444" s="28">
        <f>M443*(1+Constituents!I446)</f>
        <v>261.84272502708797</v>
      </c>
      <c r="I444" s="28">
        <f>N443*(1+Constituents!J446)</f>
        <v>1006.8897263896134</v>
      </c>
      <c r="J444" s="28">
        <f t="shared" si="42"/>
        <v>1756.5237773254739</v>
      </c>
      <c r="K444" t="b">
        <f t="shared" si="45"/>
        <v>0</v>
      </c>
      <c r="L444" s="28">
        <f t="shared" si="47"/>
        <v>487.79132590877254</v>
      </c>
      <c r="M444" s="28">
        <f t="shared" si="47"/>
        <v>261.84272502708797</v>
      </c>
      <c r="N444" s="28">
        <f t="shared" si="47"/>
        <v>1006.8897263896134</v>
      </c>
      <c r="P444" s="17">
        <f>Constituents!G446</f>
        <v>44795</v>
      </c>
      <c r="Q444" s="36">
        <f t="shared" si="43"/>
        <v>0.27770266033716634</v>
      </c>
      <c r="R444" s="36">
        <f t="shared" si="43"/>
        <v>0.14906870513633247</v>
      </c>
      <c r="S444" s="36">
        <f t="shared" si="43"/>
        <v>0.57322863452650119</v>
      </c>
      <c r="T444" s="29">
        <f t="shared" si="44"/>
        <v>1</v>
      </c>
      <c r="AE444" s="36">
        <f t="shared" si="46"/>
        <v>-1.3492641056176979E-2</v>
      </c>
    </row>
    <row r="445" spans="6:31">
      <c r="F445" s="17">
        <f>Constituents!A447</f>
        <v>44796</v>
      </c>
      <c r="G445" s="28">
        <f>L444*(1+Constituents!H447)</f>
        <v>491.86885213519918</v>
      </c>
      <c r="H445" s="28">
        <f>M444*(1+Constituents!I447)</f>
        <v>262.33830641779042</v>
      </c>
      <c r="I445" s="28">
        <f>N444*(1+Constituents!J447)</f>
        <v>1014.1002889172876</v>
      </c>
      <c r="J445" s="28">
        <f t="shared" si="42"/>
        <v>1768.3074474702771</v>
      </c>
      <c r="K445" t="b">
        <f t="shared" si="45"/>
        <v>0</v>
      </c>
      <c r="L445" s="28">
        <f t="shared" si="47"/>
        <v>491.86885213519918</v>
      </c>
      <c r="M445" s="28">
        <f t="shared" si="47"/>
        <v>262.33830641779042</v>
      </c>
      <c r="N445" s="28">
        <f t="shared" si="47"/>
        <v>1014.1002889172876</v>
      </c>
      <c r="P445" s="17">
        <f>Constituents!G447</f>
        <v>44796</v>
      </c>
      <c r="Q445" s="36">
        <f t="shared" si="43"/>
        <v>0.27815799387084061</v>
      </c>
      <c r="R445" s="36">
        <f t="shared" si="43"/>
        <v>0.1483555966430436</v>
      </c>
      <c r="S445" s="36">
        <f t="shared" si="43"/>
        <v>0.57348640948611584</v>
      </c>
      <c r="T445" s="29">
        <f t="shared" si="44"/>
        <v>1</v>
      </c>
      <c r="AE445" s="36">
        <f t="shared" si="46"/>
        <v>6.708517298152028E-3</v>
      </c>
    </row>
    <row r="446" spans="6:31">
      <c r="F446" s="17">
        <f>Constituents!A448</f>
        <v>44797</v>
      </c>
      <c r="G446" s="28">
        <f>L445*(1+Constituents!H448)</f>
        <v>494.44710333375497</v>
      </c>
      <c r="H446" s="28">
        <f>M445*(1+Constituents!I448)</f>
        <v>262.4895234217941</v>
      </c>
      <c r="I446" s="28">
        <f>N445*(1+Constituents!J448)</f>
        <v>1021.5044235933556</v>
      </c>
      <c r="J446" s="28">
        <f t="shared" si="42"/>
        <v>1778.4410503489046</v>
      </c>
      <c r="K446" t="b">
        <f t="shared" si="45"/>
        <v>0</v>
      </c>
      <c r="L446" s="28">
        <f t="shared" si="47"/>
        <v>494.44710333375497</v>
      </c>
      <c r="M446" s="28">
        <f t="shared" si="47"/>
        <v>262.4895234217941</v>
      </c>
      <c r="N446" s="28">
        <f t="shared" si="47"/>
        <v>1021.5044235933556</v>
      </c>
      <c r="P446" s="17">
        <f>Constituents!G448</f>
        <v>44797</v>
      </c>
      <c r="Q446" s="36">
        <f t="shared" si="43"/>
        <v>0.27802276788243924</v>
      </c>
      <c r="R446" s="36">
        <f t="shared" si="43"/>
        <v>0.14759529047662132</v>
      </c>
      <c r="S446" s="36">
        <f t="shared" si="43"/>
        <v>0.57438194164093948</v>
      </c>
      <c r="T446" s="29">
        <f t="shared" si="44"/>
        <v>1</v>
      </c>
      <c r="AE446" s="36">
        <f t="shared" si="46"/>
        <v>5.7306792962528164E-3</v>
      </c>
    </row>
    <row r="447" spans="6:31">
      <c r="F447" s="17">
        <f>Constituents!A449</f>
        <v>44798</v>
      </c>
      <c r="G447" s="28">
        <f>L446*(1+Constituents!H449)</f>
        <v>494.00171200748377</v>
      </c>
      <c r="H447" s="28">
        <f>M446*(1+Constituents!I449)</f>
        <v>262.45383799312071</v>
      </c>
      <c r="I447" s="28">
        <f>N446*(1+Constituents!J449)</f>
        <v>1017.9233388480678</v>
      </c>
      <c r="J447" s="28">
        <f t="shared" si="42"/>
        <v>1774.3788888486724</v>
      </c>
      <c r="K447" t="b">
        <f t="shared" si="45"/>
        <v>0</v>
      </c>
      <c r="L447" s="28">
        <f t="shared" si="47"/>
        <v>494.00171200748377</v>
      </c>
      <c r="M447" s="28">
        <f t="shared" si="47"/>
        <v>262.45383799312071</v>
      </c>
      <c r="N447" s="28">
        <f t="shared" si="47"/>
        <v>1017.9233388480678</v>
      </c>
      <c r="P447" s="17">
        <f>Constituents!G449</f>
        <v>44798</v>
      </c>
      <c r="Q447" s="36">
        <f t="shared" si="43"/>
        <v>0.27840824477348403</v>
      </c>
      <c r="R447" s="36">
        <f t="shared" si="43"/>
        <v>0.14791307518509597</v>
      </c>
      <c r="S447" s="36">
        <f t="shared" si="43"/>
        <v>0.57367868004141997</v>
      </c>
      <c r="T447" s="29">
        <f t="shared" si="44"/>
        <v>1</v>
      </c>
      <c r="AE447" s="36">
        <f t="shared" si="46"/>
        <v>-2.2841136620385116E-3</v>
      </c>
    </row>
    <row r="448" spans="6:31">
      <c r="F448" s="17">
        <f>Constituents!A450</f>
        <v>44799</v>
      </c>
      <c r="G448" s="28">
        <f>L447*(1+Constituents!H450)</f>
        <v>495.99656329979712</v>
      </c>
      <c r="H448" s="28">
        <f>M447*(1+Constituents!I450)</f>
        <v>263.02257451260363</v>
      </c>
      <c r="I448" s="28">
        <f>N447*(1+Constituents!J450)</f>
        <v>1024.4660774637828</v>
      </c>
      <c r="J448" s="28">
        <f t="shared" si="42"/>
        <v>1783.4852152761835</v>
      </c>
      <c r="K448" t="b">
        <f t="shared" si="45"/>
        <v>0</v>
      </c>
      <c r="L448" s="28">
        <f t="shared" si="47"/>
        <v>495.99656329979712</v>
      </c>
      <c r="M448" s="28">
        <f t="shared" si="47"/>
        <v>263.02257451260363</v>
      </c>
      <c r="N448" s="28">
        <f t="shared" si="47"/>
        <v>1024.4660774637828</v>
      </c>
      <c r="P448" s="17">
        <f>Constituents!G450</f>
        <v>44799</v>
      </c>
      <c r="Q448" s="36">
        <f t="shared" si="43"/>
        <v>0.27810522848824909</v>
      </c>
      <c r="R448" s="36">
        <f t="shared" si="43"/>
        <v>0.1474767339026542</v>
      </c>
      <c r="S448" s="36">
        <f t="shared" si="43"/>
        <v>0.57441803760909671</v>
      </c>
      <c r="T448" s="29">
        <f t="shared" si="44"/>
        <v>1</v>
      </c>
      <c r="AE448" s="36">
        <f t="shared" si="46"/>
        <v>5.1321205886414312E-3</v>
      </c>
    </row>
    <row r="449" spans="6:31">
      <c r="F449" s="17">
        <f>Constituents!A451</f>
        <v>44802</v>
      </c>
      <c r="G449" s="28">
        <f>L448*(1+Constituents!H451)</f>
        <v>490.44485451458564</v>
      </c>
      <c r="H449" s="28">
        <f>M448*(1+Constituents!I451)</f>
        <v>262.57583755239801</v>
      </c>
      <c r="I449" s="28">
        <f>N448*(1+Constituents!J451)</f>
        <v>1019.3170583165041</v>
      </c>
      <c r="J449" s="28">
        <f t="shared" si="42"/>
        <v>1772.3377503834877</v>
      </c>
      <c r="K449" t="b">
        <f t="shared" si="45"/>
        <v>0</v>
      </c>
      <c r="L449" s="28">
        <f t="shared" si="47"/>
        <v>490.44485451458564</v>
      </c>
      <c r="M449" s="28">
        <f t="shared" si="47"/>
        <v>262.57583755239801</v>
      </c>
      <c r="N449" s="28">
        <f t="shared" si="47"/>
        <v>1019.3170583165041</v>
      </c>
      <c r="P449" s="17">
        <f>Constituents!G451</f>
        <v>44802</v>
      </c>
      <c r="Q449" s="36">
        <f t="shared" si="43"/>
        <v>0.276722004261584</v>
      </c>
      <c r="R449" s="36">
        <f t="shared" si="43"/>
        <v>0.1481522568119894</v>
      </c>
      <c r="S449" s="36">
        <f t="shared" si="43"/>
        <v>0.57512573892642671</v>
      </c>
      <c r="T449" s="29">
        <f t="shared" si="44"/>
        <v>1</v>
      </c>
      <c r="AE449" s="36">
        <f t="shared" si="46"/>
        <v>-6.2503825639897981E-3</v>
      </c>
    </row>
    <row r="450" spans="6:31">
      <c r="F450" s="17">
        <f>Constituents!A452</f>
        <v>44803</v>
      </c>
      <c r="G450" s="28">
        <f>L449*(1+Constituents!H452)</f>
        <v>501.24716245598023</v>
      </c>
      <c r="H450" s="28">
        <f>M449*(1+Constituents!I452)</f>
        <v>264.1486728211799</v>
      </c>
      <c r="I450" s="28">
        <f>N449*(1+Constituents!J452)</f>
        <v>1035.8723163078957</v>
      </c>
      <c r="J450" s="28">
        <f t="shared" si="42"/>
        <v>1801.2681515850559</v>
      </c>
      <c r="K450" t="b">
        <f t="shared" si="45"/>
        <v>0</v>
      </c>
      <c r="L450" s="28">
        <f t="shared" si="47"/>
        <v>501.24716245598023</v>
      </c>
      <c r="M450" s="28">
        <f t="shared" si="47"/>
        <v>264.1486728211799</v>
      </c>
      <c r="N450" s="28">
        <f t="shared" si="47"/>
        <v>1035.8723163078957</v>
      </c>
      <c r="P450" s="17">
        <f>Constituents!G452</f>
        <v>44803</v>
      </c>
      <c r="Q450" s="36">
        <f t="shared" si="43"/>
        <v>0.27827459338294491</v>
      </c>
      <c r="R450" s="36">
        <f t="shared" si="43"/>
        <v>0.1466459464065569</v>
      </c>
      <c r="S450" s="36">
        <f t="shared" si="43"/>
        <v>0.57507946021049816</v>
      </c>
      <c r="T450" s="29">
        <f t="shared" si="44"/>
        <v>1</v>
      </c>
      <c r="AE450" s="36">
        <f t="shared" si="46"/>
        <v>1.6323300226104509E-2</v>
      </c>
    </row>
    <row r="451" spans="6:31">
      <c r="F451" s="17">
        <f>Constituents!A453</f>
        <v>44805</v>
      </c>
      <c r="G451" s="28">
        <f>L450*(1+Constituents!H453)</f>
        <v>500.07408952622364</v>
      </c>
      <c r="H451" s="28">
        <f>M450*(1+Constituents!I453)</f>
        <v>263.8906225650851</v>
      </c>
      <c r="I451" s="28">
        <f>N450*(1+Constituents!J453)</f>
        <v>1040.077671231754</v>
      </c>
      <c r="J451" s="28">
        <f t="shared" si="42"/>
        <v>1804.0423833230627</v>
      </c>
      <c r="K451" t="b">
        <f t="shared" si="45"/>
        <v>1</v>
      </c>
      <c r="L451" s="28">
        <f t="shared" si="47"/>
        <v>506.91830361347917</v>
      </c>
      <c r="M451" s="28">
        <f t="shared" si="47"/>
        <v>270.60635749845937</v>
      </c>
      <c r="N451" s="28">
        <f t="shared" si="47"/>
        <v>1026.5159181687411</v>
      </c>
      <c r="P451" s="17">
        <f>Constituents!G453</f>
        <v>44805</v>
      </c>
      <c r="Q451" s="36">
        <f t="shared" si="43"/>
        <v>0.28099024075018181</v>
      </c>
      <c r="R451" s="36">
        <f t="shared" si="43"/>
        <v>0.15</v>
      </c>
      <c r="S451" s="36">
        <f t="shared" si="43"/>
        <v>0.56900875924981831</v>
      </c>
      <c r="T451" s="29">
        <f t="shared" si="44"/>
        <v>0.99999900000000008</v>
      </c>
      <c r="AE451" s="36">
        <f t="shared" si="46"/>
        <v>1.5401547712736718E-3</v>
      </c>
    </row>
    <row r="452" spans="6:31">
      <c r="F452" s="17">
        <f>Constituents!A454</f>
        <v>44806</v>
      </c>
      <c r="G452" s="28">
        <f>L451*(1+Constituents!H454)</f>
        <v>506.07256011609979</v>
      </c>
      <c r="H452" s="28">
        <f>M451*(1+Constituents!I454)</f>
        <v>270.38610986007365</v>
      </c>
      <c r="I452" s="28">
        <f>N451*(1+Constituents!J454)</f>
        <v>1035.4474181337312</v>
      </c>
      <c r="J452" s="28">
        <f t="shared" ref="J452:J515" si="48">SUM(G452:I452)</f>
        <v>1811.9060881099047</v>
      </c>
      <c r="K452" t="b">
        <f t="shared" si="45"/>
        <v>0</v>
      </c>
      <c r="L452" s="28">
        <f t="shared" si="47"/>
        <v>506.07256011609979</v>
      </c>
      <c r="M452" s="28">
        <f t="shared" si="47"/>
        <v>270.38610986007365</v>
      </c>
      <c r="N452" s="28">
        <f t="shared" si="47"/>
        <v>1035.4474181337312</v>
      </c>
      <c r="P452" s="17">
        <f>Constituents!G454</f>
        <v>44806</v>
      </c>
      <c r="Q452" s="36">
        <f t="shared" ref="Q452:S515" si="49">L452/$J452</f>
        <v>0.27930396803512642</v>
      </c>
      <c r="R452" s="36">
        <f t="shared" si="49"/>
        <v>0.14922744155141493</v>
      </c>
      <c r="S452" s="36">
        <f t="shared" si="49"/>
        <v>0.57146859041345865</v>
      </c>
      <c r="T452" s="29">
        <f t="shared" ref="T452:T515" si="50">SUM(Q452:S452)</f>
        <v>1</v>
      </c>
      <c r="AE452" s="36">
        <f t="shared" si="46"/>
        <v>4.3589357209872226E-3</v>
      </c>
    </row>
    <row r="453" spans="6:31">
      <c r="F453" s="17">
        <f>Constituents!A455</f>
        <v>44809</v>
      </c>
      <c r="G453" s="28">
        <f>L452*(1+Constituents!H455)</f>
        <v>509.8752263674748</v>
      </c>
      <c r="H453" s="28">
        <f>M452*(1+Constituents!I455)</f>
        <v>271.11043412878342</v>
      </c>
      <c r="I453" s="28">
        <f>N452*(1+Constituents!J455)</f>
        <v>1044.6511616805417</v>
      </c>
      <c r="J453" s="28">
        <f t="shared" si="48"/>
        <v>1825.6368221767998</v>
      </c>
      <c r="K453" t="b">
        <f t="shared" ref="K453:K516" si="51">MOD(DAY(F453)-1,$D$9)=0</f>
        <v>0</v>
      </c>
      <c r="L453" s="28">
        <f t="shared" si="47"/>
        <v>509.8752263674748</v>
      </c>
      <c r="M453" s="28">
        <f t="shared" si="47"/>
        <v>271.11043412878342</v>
      </c>
      <c r="N453" s="28">
        <f t="shared" si="47"/>
        <v>1044.6511616805417</v>
      </c>
      <c r="P453" s="17">
        <f>Constituents!G455</f>
        <v>44809</v>
      </c>
      <c r="Q453" s="36">
        <f t="shared" si="49"/>
        <v>0.27928623052175544</v>
      </c>
      <c r="R453" s="36">
        <f t="shared" si="49"/>
        <v>0.14850184375966116</v>
      </c>
      <c r="S453" s="36">
        <f t="shared" si="49"/>
        <v>0.57221192571858348</v>
      </c>
      <c r="T453" s="29">
        <f t="shared" si="50"/>
        <v>1</v>
      </c>
      <c r="AE453" s="36">
        <f t="shared" ref="AE453:AE516" si="52">J453/J452 -1</f>
        <v>7.5780605611952545E-3</v>
      </c>
    </row>
    <row r="454" spans="6:31">
      <c r="F454" s="17">
        <f>Constituents!A456</f>
        <v>44810</v>
      </c>
      <c r="G454" s="28">
        <f>L453*(1+Constituents!H456)</f>
        <v>510.69553397019615</v>
      </c>
      <c r="H454" s="28">
        <f>M453*(1+Constituents!I456)</f>
        <v>271.41987863006676</v>
      </c>
      <c r="I454" s="28">
        <f>N453*(1+Constituents!J456)</f>
        <v>1043.0129239864286</v>
      </c>
      <c r="J454" s="28">
        <f t="shared" si="48"/>
        <v>1825.1283365866916</v>
      </c>
      <c r="K454" t="b">
        <f t="shared" si="51"/>
        <v>0</v>
      </c>
      <c r="L454" s="28">
        <f t="shared" si="47"/>
        <v>510.69553397019615</v>
      </c>
      <c r="M454" s="28">
        <f t="shared" si="47"/>
        <v>271.41987863006676</v>
      </c>
      <c r="N454" s="28">
        <f t="shared" si="47"/>
        <v>1043.0129239864286</v>
      </c>
      <c r="P454" s="17">
        <f>Constituents!G456</f>
        <v>44810</v>
      </c>
      <c r="Q454" s="36">
        <f t="shared" si="49"/>
        <v>0.27981349241735293</v>
      </c>
      <c r="R454" s="36">
        <f t="shared" si="49"/>
        <v>0.14871276347485202</v>
      </c>
      <c r="S454" s="36">
        <f t="shared" si="49"/>
        <v>0.57147374410779506</v>
      </c>
      <c r="T454" s="29">
        <f t="shared" si="50"/>
        <v>1</v>
      </c>
      <c r="AE454" s="36">
        <f t="shared" si="52"/>
        <v>-2.7852505160463892E-4</v>
      </c>
    </row>
    <row r="455" spans="6:31">
      <c r="F455" s="17">
        <f>Constituents!A457</f>
        <v>44811</v>
      </c>
      <c r="G455" s="28">
        <f>L454*(1+Constituents!H457)</f>
        <v>510.86086728547326</v>
      </c>
      <c r="H455" s="28">
        <f>M454*(1+Constituents!I457)</f>
        <v>271.57837459413872</v>
      </c>
      <c r="I455" s="28">
        <f>N454*(1+Constituents!J457)</f>
        <v>1050.5736536359361</v>
      </c>
      <c r="J455" s="28">
        <f t="shared" si="48"/>
        <v>1833.0128955155481</v>
      </c>
      <c r="K455" t="b">
        <f t="shared" si="51"/>
        <v>0</v>
      </c>
      <c r="L455" s="28">
        <f t="shared" si="47"/>
        <v>510.86086728547326</v>
      </c>
      <c r="M455" s="28">
        <f t="shared" si="47"/>
        <v>271.57837459413872</v>
      </c>
      <c r="N455" s="28">
        <f t="shared" si="47"/>
        <v>1050.5736536359361</v>
      </c>
      <c r="P455" s="17">
        <f>Constituents!G457</f>
        <v>44811</v>
      </c>
      <c r="Q455" s="36">
        <f t="shared" si="49"/>
        <v>0.27870009454668349</v>
      </c>
      <c r="R455" s="36">
        <f t="shared" si="49"/>
        <v>0.14815955482831197</v>
      </c>
      <c r="S455" s="36">
        <f t="shared" si="49"/>
        <v>0.57314035062500457</v>
      </c>
      <c r="T455" s="29">
        <f t="shared" si="50"/>
        <v>1</v>
      </c>
      <c r="AE455" s="36">
        <f t="shared" si="52"/>
        <v>4.3200024736900211E-3</v>
      </c>
    </row>
    <row r="456" spans="6:31">
      <c r="F456" s="17">
        <f>Constituents!A458</f>
        <v>44812</v>
      </c>
      <c r="G456" s="28">
        <f>L455*(1+Constituents!H458)</f>
        <v>515.52835395522106</v>
      </c>
      <c r="H456" s="28">
        <f>M455*(1+Constituents!I458)</f>
        <v>272.47994903911945</v>
      </c>
      <c r="I456" s="28">
        <f>N455*(1+Constituents!J458)</f>
        <v>1060.4412894261336</v>
      </c>
      <c r="J456" s="28">
        <f t="shared" si="48"/>
        <v>1848.4495924204741</v>
      </c>
      <c r="K456" t="b">
        <f t="shared" si="51"/>
        <v>0</v>
      </c>
      <c r="L456" s="28">
        <f t="shared" si="47"/>
        <v>515.52835395522106</v>
      </c>
      <c r="M456" s="28">
        <f t="shared" si="47"/>
        <v>272.47994903911945</v>
      </c>
      <c r="N456" s="28">
        <f t="shared" si="47"/>
        <v>1060.4412894261336</v>
      </c>
      <c r="P456" s="17">
        <f>Constituents!G458</f>
        <v>44812</v>
      </c>
      <c r="Q456" s="36">
        <f t="shared" si="49"/>
        <v>0.278897707608113</v>
      </c>
      <c r="R456" s="36">
        <f t="shared" si="49"/>
        <v>0.14740999708967847</v>
      </c>
      <c r="S456" s="36">
        <f t="shared" si="49"/>
        <v>0.57369229530220855</v>
      </c>
      <c r="T456" s="29">
        <f t="shared" si="50"/>
        <v>1</v>
      </c>
      <c r="AE456" s="36">
        <f t="shared" si="52"/>
        <v>8.4214884372564303E-3</v>
      </c>
    </row>
    <row r="457" spans="6:31">
      <c r="F457" s="17">
        <f>Constituents!A459</f>
        <v>44813</v>
      </c>
      <c r="G457" s="28">
        <f>L456*(1+Constituents!H459)</f>
        <v>517.12445634501228</v>
      </c>
      <c r="H457" s="28">
        <f>M456*(1+Constituents!I459)</f>
        <v>272.70499958550732</v>
      </c>
      <c r="I457" s="28">
        <f>N456*(1+Constituents!J459)</f>
        <v>1061.0287624184832</v>
      </c>
      <c r="J457" s="28">
        <f t="shared" si="48"/>
        <v>1850.8582183490028</v>
      </c>
      <c r="K457" t="b">
        <f t="shared" si="51"/>
        <v>0</v>
      </c>
      <c r="L457" s="28">
        <f t="shared" si="47"/>
        <v>517.12445634501228</v>
      </c>
      <c r="M457" s="28">
        <f t="shared" si="47"/>
        <v>272.70499958550732</v>
      </c>
      <c r="N457" s="28">
        <f t="shared" si="47"/>
        <v>1061.0287624184832</v>
      </c>
      <c r="P457" s="17">
        <f>Constituents!G459</f>
        <v>44813</v>
      </c>
      <c r="Q457" s="36">
        <f t="shared" si="49"/>
        <v>0.27939712032956049</v>
      </c>
      <c r="R457" s="36">
        <f t="shared" si="49"/>
        <v>0.14733975670419794</v>
      </c>
      <c r="S457" s="36">
        <f t="shared" si="49"/>
        <v>0.5732631229662416</v>
      </c>
      <c r="T457" s="29">
        <f t="shared" si="50"/>
        <v>1</v>
      </c>
      <c r="AE457" s="36">
        <f t="shared" si="52"/>
        <v>1.3030519947123675E-3</v>
      </c>
    </row>
    <row r="458" spans="6:31">
      <c r="F458" s="17">
        <f>Constituents!A460</f>
        <v>44816</v>
      </c>
      <c r="G458" s="28">
        <f>L457*(1+Constituents!H460)</f>
        <v>522.13532759264353</v>
      </c>
      <c r="H458" s="28">
        <f>M457*(1+Constituents!I460)</f>
        <v>273.15189873961492</v>
      </c>
      <c r="I458" s="28">
        <f>N457*(1+Constituents!J460)</f>
        <v>1073.0265848313468</v>
      </c>
      <c r="J458" s="28">
        <f t="shared" si="48"/>
        <v>1868.3138111636054</v>
      </c>
      <c r="K458" t="b">
        <f t="shared" si="51"/>
        <v>0</v>
      </c>
      <c r="L458" s="28">
        <f t="shared" si="47"/>
        <v>522.13532759264353</v>
      </c>
      <c r="M458" s="28">
        <f t="shared" si="47"/>
        <v>273.15189873961492</v>
      </c>
      <c r="N458" s="28">
        <f t="shared" si="47"/>
        <v>1073.0265848313468</v>
      </c>
      <c r="P458" s="17">
        <f>Constituents!G460</f>
        <v>44816</v>
      </c>
      <c r="Q458" s="36">
        <f t="shared" si="49"/>
        <v>0.27946875116630016</v>
      </c>
      <c r="R458" s="36">
        <f t="shared" si="49"/>
        <v>0.14620236552739127</v>
      </c>
      <c r="S458" s="36">
        <f t="shared" si="49"/>
        <v>0.57432888330630849</v>
      </c>
      <c r="T458" s="29">
        <f t="shared" si="50"/>
        <v>0.99999999999999989</v>
      </c>
      <c r="AE458" s="36">
        <f t="shared" si="52"/>
        <v>9.4310804801533976E-3</v>
      </c>
    </row>
    <row r="459" spans="6:31">
      <c r="F459" s="17">
        <f>Constituents!A461</f>
        <v>44817</v>
      </c>
      <c r="G459" s="28">
        <f>L458*(1+Constituents!H461)</f>
        <v>524.9714298470135</v>
      </c>
      <c r="H459" s="28">
        <f>M458*(1+Constituents!I461)</f>
        <v>273.01604505612471</v>
      </c>
      <c r="I459" s="28">
        <f>N458*(1+Constituents!J461)</f>
        <v>1080.5252238393864</v>
      </c>
      <c r="J459" s="28">
        <f t="shared" si="48"/>
        <v>1878.5126987425247</v>
      </c>
      <c r="K459" t="b">
        <f t="shared" si="51"/>
        <v>0</v>
      </c>
      <c r="L459" s="28">
        <f t="shared" si="47"/>
        <v>524.9714298470135</v>
      </c>
      <c r="M459" s="28">
        <f t="shared" si="47"/>
        <v>273.01604505612471</v>
      </c>
      <c r="N459" s="28">
        <f t="shared" si="47"/>
        <v>1080.5252238393864</v>
      </c>
      <c r="P459" s="17">
        <f>Constituents!G461</f>
        <v>44817</v>
      </c>
      <c r="Q459" s="36">
        <f t="shared" si="49"/>
        <v>0.27946120896517179</v>
      </c>
      <c r="R459" s="36">
        <f t="shared" si="49"/>
        <v>0.14533627866283869</v>
      </c>
      <c r="S459" s="36">
        <f t="shared" si="49"/>
        <v>0.57520251237198949</v>
      </c>
      <c r="T459" s="29">
        <f t="shared" si="50"/>
        <v>1</v>
      </c>
      <c r="AE459" s="36">
        <f t="shared" si="52"/>
        <v>5.4588728713445001E-3</v>
      </c>
    </row>
    <row r="460" spans="6:31">
      <c r="F460" s="17">
        <f>Constituents!A462</f>
        <v>44818</v>
      </c>
      <c r="G460" s="28">
        <f>L459*(1+Constituents!H462)</f>
        <v>525.07317342564568</v>
      </c>
      <c r="H460" s="28">
        <f>M459*(1+Constituents!I462)</f>
        <v>272.98699889820676</v>
      </c>
      <c r="I460" s="28">
        <f>N459*(1+Constituents!J462)</f>
        <v>1087.4172850423172</v>
      </c>
      <c r="J460" s="28">
        <f t="shared" si="48"/>
        <v>1885.4774573661696</v>
      </c>
      <c r="K460" t="b">
        <f t="shared" si="51"/>
        <v>0</v>
      </c>
      <c r="L460" s="28">
        <f t="shared" si="47"/>
        <v>525.07317342564568</v>
      </c>
      <c r="M460" s="28">
        <f t="shared" si="47"/>
        <v>272.98699889820676</v>
      </c>
      <c r="N460" s="28">
        <f t="shared" si="47"/>
        <v>1087.4172850423172</v>
      </c>
      <c r="P460" s="17">
        <f>Constituents!G462</f>
        <v>44818</v>
      </c>
      <c r="Q460" s="36">
        <f t="shared" si="49"/>
        <v>0.27848286988226439</v>
      </c>
      <c r="R460" s="36">
        <f t="shared" si="49"/>
        <v>0.1447840162881307</v>
      </c>
      <c r="S460" s="36">
        <f t="shared" si="49"/>
        <v>0.5767331138296049</v>
      </c>
      <c r="T460" s="29">
        <f t="shared" si="50"/>
        <v>1</v>
      </c>
      <c r="AE460" s="36">
        <f t="shared" si="52"/>
        <v>3.7075919839706373E-3</v>
      </c>
    </row>
    <row r="461" spans="6:31">
      <c r="F461" s="17">
        <f>Constituents!A463</f>
        <v>44819</v>
      </c>
      <c r="G461" s="28">
        <f>L460*(1+Constituents!H463)</f>
        <v>524.83789140005888</v>
      </c>
      <c r="H461" s="28">
        <f>M460*(1+Constituents!I463)</f>
        <v>272.59887818964967</v>
      </c>
      <c r="I461" s="28">
        <f>N460*(1+Constituents!J463)</f>
        <v>1089.8053866372343</v>
      </c>
      <c r="J461" s="28">
        <f t="shared" si="48"/>
        <v>1887.2421562269428</v>
      </c>
      <c r="K461" t="b">
        <f t="shared" si="51"/>
        <v>0</v>
      </c>
      <c r="L461" s="28">
        <f t="shared" si="47"/>
        <v>524.83789140005888</v>
      </c>
      <c r="M461" s="28">
        <f t="shared" si="47"/>
        <v>272.59887818964967</v>
      </c>
      <c r="N461" s="28">
        <f t="shared" si="47"/>
        <v>1089.8053866372343</v>
      </c>
      <c r="P461" s="17">
        <f>Constituents!G463</f>
        <v>44819</v>
      </c>
      <c r="Q461" s="36">
        <f t="shared" si="49"/>
        <v>0.27809779983366723</v>
      </c>
      <c r="R461" s="36">
        <f t="shared" si="49"/>
        <v>0.14444297849653873</v>
      </c>
      <c r="S461" s="36">
        <f t="shared" si="49"/>
        <v>0.57745922166979402</v>
      </c>
      <c r="T461" s="29">
        <f t="shared" si="50"/>
        <v>1</v>
      </c>
      <c r="AE461" s="36">
        <f t="shared" si="52"/>
        <v>9.3594269922392392E-4</v>
      </c>
    </row>
    <row r="462" spans="6:31">
      <c r="F462" s="17">
        <f>Constituents!A464</f>
        <v>44820</v>
      </c>
      <c r="G462" s="28">
        <f>L461*(1+Constituents!H464)</f>
        <v>511.68117488819451</v>
      </c>
      <c r="H462" s="28">
        <f>M461*(1+Constituents!I464)</f>
        <v>271.05691601104496</v>
      </c>
      <c r="I462" s="28">
        <f>N461*(1+Constituents!J464)</f>
        <v>1063.5410452963358</v>
      </c>
      <c r="J462" s="28">
        <f t="shared" si="48"/>
        <v>1846.2791361955753</v>
      </c>
      <c r="K462" t="b">
        <f t="shared" si="51"/>
        <v>0</v>
      </c>
      <c r="L462" s="28">
        <f t="shared" si="47"/>
        <v>511.68117488819451</v>
      </c>
      <c r="M462" s="28">
        <f t="shared" si="47"/>
        <v>271.05691601104496</v>
      </c>
      <c r="N462" s="28">
        <f t="shared" si="47"/>
        <v>1063.5410452963358</v>
      </c>
      <c r="P462" s="17">
        <f>Constituents!G464</f>
        <v>44820</v>
      </c>
      <c r="Q462" s="36">
        <f t="shared" si="49"/>
        <v>0.27714182804587162</v>
      </c>
      <c r="R462" s="36">
        <f t="shared" si="49"/>
        <v>0.14681253267562899</v>
      </c>
      <c r="S462" s="36">
        <f t="shared" si="49"/>
        <v>0.57604563927849939</v>
      </c>
      <c r="T462" s="29">
        <f t="shared" si="50"/>
        <v>1</v>
      </c>
      <c r="AE462" s="36">
        <f t="shared" si="52"/>
        <v>-2.1705227331961785E-2</v>
      </c>
    </row>
    <row r="463" spans="6:31">
      <c r="F463" s="17">
        <f>Constituents!A465</f>
        <v>44823</v>
      </c>
      <c r="G463" s="28">
        <f>L462*(1+Constituents!H465)</f>
        <v>513.64609775052725</v>
      </c>
      <c r="H463" s="28">
        <f>M462*(1+Constituents!I465)</f>
        <v>271.49763999772119</v>
      </c>
      <c r="I463" s="28">
        <f>N462*(1+Constituents!J465)</f>
        <v>1071.3167040893859</v>
      </c>
      <c r="J463" s="28">
        <f t="shared" si="48"/>
        <v>1856.4604418376343</v>
      </c>
      <c r="K463" t="b">
        <f t="shared" si="51"/>
        <v>0</v>
      </c>
      <c r="L463" s="28">
        <f t="shared" si="47"/>
        <v>513.64609775052725</v>
      </c>
      <c r="M463" s="28">
        <f t="shared" si="47"/>
        <v>271.49763999772119</v>
      </c>
      <c r="N463" s="28">
        <f t="shared" si="47"/>
        <v>1071.3167040893859</v>
      </c>
      <c r="P463" s="17">
        <f>Constituents!G465</f>
        <v>44823</v>
      </c>
      <c r="Q463" s="36">
        <f t="shared" si="49"/>
        <v>0.2766803354248098</v>
      </c>
      <c r="R463" s="36">
        <f t="shared" si="49"/>
        <v>0.14624477520726312</v>
      </c>
      <c r="S463" s="36">
        <f t="shared" si="49"/>
        <v>0.57707488936792706</v>
      </c>
      <c r="T463" s="29">
        <f t="shared" si="50"/>
        <v>1</v>
      </c>
      <c r="AE463" s="36">
        <f t="shared" si="52"/>
        <v>5.5144996455078754E-3</v>
      </c>
    </row>
    <row r="464" spans="6:31">
      <c r="F464" s="17">
        <f>Constituents!A466</f>
        <v>44824</v>
      </c>
      <c r="G464" s="28">
        <f>L463*(1+Constituents!H466)</f>
        <v>521.06066104334207</v>
      </c>
      <c r="H464" s="28">
        <f>M463*(1+Constituents!I466)</f>
        <v>272.01726890157619</v>
      </c>
      <c r="I464" s="28">
        <f>N463*(1+Constituents!J466)</f>
        <v>1083.3384075181984</v>
      </c>
      <c r="J464" s="28">
        <f t="shared" si="48"/>
        <v>1876.4163374631166</v>
      </c>
      <c r="K464" t="b">
        <f t="shared" si="51"/>
        <v>0</v>
      </c>
      <c r="L464" s="28">
        <f t="shared" si="47"/>
        <v>521.06066104334207</v>
      </c>
      <c r="M464" s="28">
        <f t="shared" si="47"/>
        <v>272.01726890157619</v>
      </c>
      <c r="N464" s="28">
        <f t="shared" si="47"/>
        <v>1083.3384075181984</v>
      </c>
      <c r="P464" s="17">
        <f>Constituents!G466</f>
        <v>44824</v>
      </c>
      <c r="Q464" s="36">
        <f t="shared" si="49"/>
        <v>0.27768925831663099</v>
      </c>
      <c r="R464" s="36">
        <f t="shared" si="49"/>
        <v>0.14496637205223814</v>
      </c>
      <c r="S464" s="36">
        <f t="shared" si="49"/>
        <v>0.57734436963113089</v>
      </c>
      <c r="T464" s="29">
        <f t="shared" si="50"/>
        <v>1</v>
      </c>
      <c r="AE464" s="36">
        <f t="shared" si="52"/>
        <v>1.0749432185976904E-2</v>
      </c>
    </row>
    <row r="465" spans="6:31">
      <c r="F465" s="17">
        <f>Constituents!A467</f>
        <v>44825</v>
      </c>
      <c r="G465" s="28">
        <f>L464*(1+Constituents!H467)</f>
        <v>516.47584103123279</v>
      </c>
      <c r="H465" s="28">
        <f>M464*(1+Constituents!I467)</f>
        <v>271.91137621562336</v>
      </c>
      <c r="I465" s="28">
        <f>N464*(1+Constituents!J467)</f>
        <v>1072.5298596996038</v>
      </c>
      <c r="J465" s="28">
        <f t="shared" si="48"/>
        <v>1860.9170769464599</v>
      </c>
      <c r="K465" t="b">
        <f t="shared" si="51"/>
        <v>0</v>
      </c>
      <c r="L465" s="28">
        <f t="shared" si="47"/>
        <v>516.47584103123279</v>
      </c>
      <c r="M465" s="28">
        <f t="shared" si="47"/>
        <v>271.91137621562336</v>
      </c>
      <c r="N465" s="28">
        <f t="shared" si="47"/>
        <v>1072.5298596996038</v>
      </c>
      <c r="P465" s="17">
        <f>Constituents!G467</f>
        <v>44825</v>
      </c>
      <c r="Q465" s="36">
        <f t="shared" si="49"/>
        <v>0.27753834248149695</v>
      </c>
      <c r="R465" s="36">
        <f t="shared" si="49"/>
        <v>0.14611686871174134</v>
      </c>
      <c r="S465" s="36">
        <f t="shared" si="49"/>
        <v>0.57634478880676165</v>
      </c>
      <c r="T465" s="29">
        <f t="shared" si="50"/>
        <v>1</v>
      </c>
      <c r="AE465" s="36">
        <f t="shared" si="52"/>
        <v>-8.2600328121270605E-3</v>
      </c>
    </row>
    <row r="466" spans="6:31">
      <c r="F466" s="17">
        <f>Constituents!A468</f>
        <v>44826</v>
      </c>
      <c r="G466" s="28">
        <f>L465*(1+Constituents!H468)</f>
        <v>516.08794363769789</v>
      </c>
      <c r="H466" s="28">
        <f>M465*(1+Constituents!I468)</f>
        <v>271.4685938398033</v>
      </c>
      <c r="I466" s="28">
        <f>N465*(1+Constituents!J468)</f>
        <v>1068.3650105180684</v>
      </c>
      <c r="J466" s="28">
        <f t="shared" si="48"/>
        <v>1855.9215479955697</v>
      </c>
      <c r="K466" t="b">
        <f t="shared" si="51"/>
        <v>0</v>
      </c>
      <c r="L466" s="28">
        <f t="shared" si="47"/>
        <v>516.08794363769789</v>
      </c>
      <c r="M466" s="28">
        <f t="shared" si="47"/>
        <v>271.4685938398033</v>
      </c>
      <c r="N466" s="28">
        <f t="shared" si="47"/>
        <v>1068.3650105180684</v>
      </c>
      <c r="P466" s="17">
        <f>Constituents!G468</f>
        <v>44826</v>
      </c>
      <c r="Q466" s="36">
        <f t="shared" si="49"/>
        <v>0.27807637892619042</v>
      </c>
      <c r="R466" s="36">
        <f t="shared" si="49"/>
        <v>0.14627158897583495</v>
      </c>
      <c r="S466" s="36">
        <f t="shared" si="49"/>
        <v>0.57565203209797466</v>
      </c>
      <c r="T466" s="29">
        <f t="shared" si="50"/>
        <v>1</v>
      </c>
      <c r="AE466" s="36">
        <f t="shared" si="52"/>
        <v>-2.6844446820206702E-3</v>
      </c>
    </row>
    <row r="467" spans="6:31">
      <c r="F467" s="17">
        <f>Constituents!A469</f>
        <v>44827</v>
      </c>
      <c r="G467" s="28">
        <f>L466*(1+Constituents!H469)</f>
        <v>505.91358577448716</v>
      </c>
      <c r="H467" s="28">
        <f>M466*(1+Constituents!I469)</f>
        <v>270.01514239438166</v>
      </c>
      <c r="I467" s="28">
        <f>N466*(1+Constituents!J469)</f>
        <v>1046.308504187414</v>
      </c>
      <c r="J467" s="28">
        <f t="shared" si="48"/>
        <v>1822.2372323562827</v>
      </c>
      <c r="K467" t="b">
        <f t="shared" si="51"/>
        <v>0</v>
      </c>
      <c r="L467" s="28">
        <f t="shared" si="47"/>
        <v>505.91358577448716</v>
      </c>
      <c r="M467" s="28">
        <f t="shared" si="47"/>
        <v>270.01514239438166</v>
      </c>
      <c r="N467" s="28">
        <f t="shared" si="47"/>
        <v>1046.308504187414</v>
      </c>
      <c r="P467" s="17">
        <f>Constituents!G469</f>
        <v>44827</v>
      </c>
      <c r="Q467" s="36">
        <f t="shared" si="49"/>
        <v>0.27763321744902819</v>
      </c>
      <c r="R467" s="36">
        <f t="shared" si="49"/>
        <v>0.14817782097736684</v>
      </c>
      <c r="S467" s="36">
        <f t="shared" si="49"/>
        <v>0.57418896157360499</v>
      </c>
      <c r="T467" s="29">
        <f t="shared" si="50"/>
        <v>1</v>
      </c>
      <c r="AE467" s="36">
        <f t="shared" si="52"/>
        <v>-1.8149644135371235E-2</v>
      </c>
    </row>
    <row r="468" spans="6:31">
      <c r="F468" s="17">
        <f>Constituents!A470</f>
        <v>44830</v>
      </c>
      <c r="G468" s="28">
        <f>L467*(1+Constituents!H470)</f>
        <v>494.87440749290352</v>
      </c>
      <c r="H468" s="28">
        <f>M467*(1+Constituents!I470)</f>
        <v>268.31468425170493</v>
      </c>
      <c r="I468" s="28">
        <f>N467*(1+Constituents!J470)</f>
        <v>1015.4112457523763</v>
      </c>
      <c r="J468" s="28">
        <f t="shared" si="48"/>
        <v>1778.6003374969848</v>
      </c>
      <c r="K468" t="b">
        <f t="shared" si="51"/>
        <v>0</v>
      </c>
      <c r="L468" s="28">
        <f t="shared" si="47"/>
        <v>494.87440749290352</v>
      </c>
      <c r="M468" s="28">
        <f t="shared" si="47"/>
        <v>268.31468425170493</v>
      </c>
      <c r="N468" s="28">
        <f t="shared" si="47"/>
        <v>1015.4112457523763</v>
      </c>
      <c r="P468" s="17">
        <f>Constituents!G470</f>
        <v>44830</v>
      </c>
      <c r="Q468" s="36">
        <f t="shared" si="49"/>
        <v>0.27823811626469031</v>
      </c>
      <c r="R468" s="36">
        <f t="shared" si="49"/>
        <v>0.1508572097930122</v>
      </c>
      <c r="S468" s="36">
        <f t="shared" si="49"/>
        <v>0.57090467394229749</v>
      </c>
      <c r="T468" s="29">
        <f t="shared" si="50"/>
        <v>1</v>
      </c>
      <c r="AE468" s="36">
        <f t="shared" si="52"/>
        <v>-2.3946879190297476E-2</v>
      </c>
    </row>
    <row r="469" spans="6:31">
      <c r="F469" s="17">
        <f>Constituents!A471</f>
        <v>44831</v>
      </c>
      <c r="G469" s="28">
        <f>L468*(1+Constituents!H471)</f>
        <v>495.55481767500584</v>
      </c>
      <c r="H469" s="28">
        <f>M468*(1+Constituents!I471)</f>
        <v>268.56878095601076</v>
      </c>
      <c r="I469" s="28">
        <f>N468*(1+Constituents!J471)</f>
        <v>1017.1450075102862</v>
      </c>
      <c r="J469" s="28">
        <f t="shared" si="48"/>
        <v>1781.2686061413028</v>
      </c>
      <c r="K469" t="b">
        <f t="shared" si="51"/>
        <v>0</v>
      </c>
      <c r="L469" s="28">
        <f t="shared" ref="L469:N532" si="53">IF($K469=FALSE,G469,A$3*$J469)</f>
        <v>495.55481767500584</v>
      </c>
      <c r="M469" s="28">
        <f t="shared" si="53"/>
        <v>268.56878095601076</v>
      </c>
      <c r="N469" s="28">
        <f t="shared" si="53"/>
        <v>1017.1450075102862</v>
      </c>
      <c r="P469" s="17">
        <f>Constituents!G471</f>
        <v>44831</v>
      </c>
      <c r="Q469" s="36">
        <f t="shared" si="49"/>
        <v>0.27820330744418614</v>
      </c>
      <c r="R469" s="36">
        <f t="shared" si="49"/>
        <v>0.15077388105873685</v>
      </c>
      <c r="S469" s="36">
        <f t="shared" si="49"/>
        <v>0.57102281149707701</v>
      </c>
      <c r="T469" s="29">
        <f t="shared" si="50"/>
        <v>1</v>
      </c>
      <c r="AE469" s="36">
        <f t="shared" si="52"/>
        <v>1.5002069818974562E-3</v>
      </c>
    </row>
    <row r="470" spans="6:31">
      <c r="F470" s="17">
        <f>Constituents!A472</f>
        <v>44832</v>
      </c>
      <c r="G470" s="28">
        <f>L469*(1+Constituents!H472)</f>
        <v>493.27830510311242</v>
      </c>
      <c r="H470" s="28">
        <f>M469*(1+Constituents!I472)</f>
        <v>268.16030506592057</v>
      </c>
      <c r="I470" s="28">
        <f>N469*(1+Constituents!J472)</f>
        <v>1009.0159096811884</v>
      </c>
      <c r="J470" s="28">
        <f t="shared" si="48"/>
        <v>1770.4545198502215</v>
      </c>
      <c r="K470" t="b">
        <f t="shared" si="51"/>
        <v>0</v>
      </c>
      <c r="L470" s="28">
        <f t="shared" si="53"/>
        <v>493.27830510311242</v>
      </c>
      <c r="M470" s="28">
        <f t="shared" si="53"/>
        <v>268.16030506592057</v>
      </c>
      <c r="N470" s="28">
        <f t="shared" si="53"/>
        <v>1009.0159096811884</v>
      </c>
      <c r="P470" s="17">
        <f>Constituents!G472</f>
        <v>44832</v>
      </c>
      <c r="Q470" s="36">
        <f t="shared" si="49"/>
        <v>0.2786167617255953</v>
      </c>
      <c r="R470" s="36">
        <f t="shared" si="49"/>
        <v>0.15146410261281754</v>
      </c>
      <c r="S470" s="36">
        <f t="shared" si="49"/>
        <v>0.56991913566158714</v>
      </c>
      <c r="T470" s="29">
        <f t="shared" si="50"/>
        <v>1</v>
      </c>
      <c r="AE470" s="36">
        <f t="shared" si="52"/>
        <v>-6.0710025729963091E-3</v>
      </c>
    </row>
    <row r="471" spans="6:31">
      <c r="F471" s="17">
        <f>Constituents!A473</f>
        <v>44833</v>
      </c>
      <c r="G471" s="28">
        <f>L470*(1+Constituents!H473)</f>
        <v>494.67727930930386</v>
      </c>
      <c r="H471" s="28">
        <f>M470*(1+Constituents!I473)</f>
        <v>268.59485388516543</v>
      </c>
      <c r="I471" s="28">
        <f>N470*(1+Constituents!J473)</f>
        <v>1010.3245893552031</v>
      </c>
      <c r="J471" s="28">
        <f t="shared" si="48"/>
        <v>1773.5967225496724</v>
      </c>
      <c r="K471" t="b">
        <f t="shared" si="51"/>
        <v>0</v>
      </c>
      <c r="L471" s="28">
        <f t="shared" si="53"/>
        <v>494.67727930930386</v>
      </c>
      <c r="M471" s="28">
        <f t="shared" si="53"/>
        <v>268.59485388516543</v>
      </c>
      <c r="N471" s="28">
        <f t="shared" si="53"/>
        <v>1010.3245893552031</v>
      </c>
      <c r="P471" s="17">
        <f>Constituents!G473</f>
        <v>44833</v>
      </c>
      <c r="Q471" s="36">
        <f t="shared" si="49"/>
        <v>0.27891192683203081</v>
      </c>
      <c r="R471" s="36">
        <f t="shared" si="49"/>
        <v>0.15144077031166425</v>
      </c>
      <c r="S471" s="36">
        <f t="shared" si="49"/>
        <v>0.56964730285630494</v>
      </c>
      <c r="T471" s="29">
        <f t="shared" si="50"/>
        <v>1</v>
      </c>
      <c r="AE471" s="36">
        <f t="shared" si="52"/>
        <v>1.7748000099526706E-3</v>
      </c>
    </row>
    <row r="472" spans="6:31">
      <c r="F472" s="17">
        <f>Constituents!A474</f>
        <v>44834</v>
      </c>
      <c r="G472" s="28">
        <f>L471*(1+Constituents!H474)</f>
        <v>503.30640657203941</v>
      </c>
      <c r="H472" s="28">
        <f>M471*(1+Constituents!I474)</f>
        <v>269.7976392748543</v>
      </c>
      <c r="I472" s="28">
        <f>N471*(1+Constituents!J474)</f>
        <v>1026.5206943719309</v>
      </c>
      <c r="J472" s="28">
        <f t="shared" si="48"/>
        <v>1799.6247402188246</v>
      </c>
      <c r="K472" t="b">
        <f t="shared" si="51"/>
        <v>0</v>
      </c>
      <c r="L472" s="28">
        <f t="shared" si="53"/>
        <v>503.30640657203941</v>
      </c>
      <c r="M472" s="28">
        <f t="shared" si="53"/>
        <v>269.7976392748543</v>
      </c>
      <c r="N472" s="28">
        <f t="shared" si="53"/>
        <v>1026.5206943719309</v>
      </c>
      <c r="P472" s="17">
        <f>Constituents!G474</f>
        <v>44834</v>
      </c>
      <c r="Q472" s="36">
        <f t="shared" si="49"/>
        <v>0.27967297588431689</v>
      </c>
      <c r="R472" s="36">
        <f t="shared" si="49"/>
        <v>0.14991883210165713</v>
      </c>
      <c r="S472" s="36">
        <f t="shared" si="49"/>
        <v>0.57040819201402593</v>
      </c>
      <c r="T472" s="29">
        <f t="shared" si="50"/>
        <v>1</v>
      </c>
      <c r="AE472" s="36">
        <f t="shared" si="52"/>
        <v>1.4675273887366558E-2</v>
      </c>
    </row>
    <row r="473" spans="6:31">
      <c r="F473" s="17">
        <f>Constituents!A475</f>
        <v>44837</v>
      </c>
      <c r="G473" s="28">
        <f>L472*(1+Constituents!H475)</f>
        <v>496.88384317088764</v>
      </c>
      <c r="H473" s="28">
        <f>M472*(1+Constituents!I475)</f>
        <v>268.70554947912046</v>
      </c>
      <c r="I473" s="28">
        <f>N472*(1+Constituents!J475)</f>
        <v>1005.2092757388906</v>
      </c>
      <c r="J473" s="28">
        <f t="shared" si="48"/>
        <v>1770.7986683888987</v>
      </c>
      <c r="K473" t="b">
        <f t="shared" si="51"/>
        <v>0</v>
      </c>
      <c r="L473" s="28">
        <f t="shared" si="53"/>
        <v>496.88384317088764</v>
      </c>
      <c r="M473" s="28">
        <f t="shared" si="53"/>
        <v>268.70554947912046</v>
      </c>
      <c r="N473" s="28">
        <f t="shared" si="53"/>
        <v>1005.2092757388906</v>
      </c>
      <c r="P473" s="17">
        <f>Constituents!G475</f>
        <v>44837</v>
      </c>
      <c r="Q473" s="36">
        <f t="shared" si="49"/>
        <v>0.28059872194446622</v>
      </c>
      <c r="R473" s="36">
        <f t="shared" si="49"/>
        <v>0.15174257484821418</v>
      </c>
      <c r="S473" s="36">
        <f t="shared" si="49"/>
        <v>0.56765870320731959</v>
      </c>
      <c r="T473" s="29">
        <f t="shared" si="50"/>
        <v>1</v>
      </c>
      <c r="AE473" s="36">
        <f t="shared" si="52"/>
        <v>-1.6017823708303069E-2</v>
      </c>
    </row>
    <row r="474" spans="6:31">
      <c r="F474" s="17">
        <f>Constituents!A476</f>
        <v>44838</v>
      </c>
      <c r="G474" s="28">
        <f>L473*(1+Constituents!H476)</f>
        <v>506.84835490316965</v>
      </c>
      <c r="H474" s="28">
        <f>M473*(1+Constituents!I476)</f>
        <v>270.40623633170202</v>
      </c>
      <c r="I474" s="28">
        <f>N473*(1+Constituents!J476)</f>
        <v>1029.3911924890213</v>
      </c>
      <c r="J474" s="28">
        <f t="shared" si="48"/>
        <v>1806.6457837238929</v>
      </c>
      <c r="K474" t="b">
        <f t="shared" si="51"/>
        <v>0</v>
      </c>
      <c r="L474" s="28">
        <f t="shared" si="53"/>
        <v>506.84835490316965</v>
      </c>
      <c r="M474" s="28">
        <f t="shared" si="53"/>
        <v>270.40623633170202</v>
      </c>
      <c r="N474" s="28">
        <f t="shared" si="53"/>
        <v>1029.3911924890213</v>
      </c>
      <c r="P474" s="17">
        <f>Constituents!G476</f>
        <v>44838</v>
      </c>
      <c r="Q474" s="36">
        <f t="shared" si="49"/>
        <v>0.28054661266163872</v>
      </c>
      <c r="R474" s="36">
        <f t="shared" si="49"/>
        <v>0.1496730785679169</v>
      </c>
      <c r="S474" s="36">
        <f t="shared" si="49"/>
        <v>0.56978030877044439</v>
      </c>
      <c r="T474" s="29">
        <f t="shared" si="50"/>
        <v>1</v>
      </c>
      <c r="AE474" s="36">
        <f t="shared" si="52"/>
        <v>2.0243473171124737E-2</v>
      </c>
    </row>
    <row r="475" spans="6:31">
      <c r="F475" s="17">
        <f>Constituents!A477</f>
        <v>44840</v>
      </c>
      <c r="G475" s="28">
        <f>L474*(1+Constituents!H477)</f>
        <v>510.51112373392539</v>
      </c>
      <c r="H475" s="28">
        <f>M474*(1+Constituents!I477)</f>
        <v>270.70424533774207</v>
      </c>
      <c r="I475" s="28">
        <f>N474*(1+Constituents!J477)</f>
        <v>1035.9632480782332</v>
      </c>
      <c r="J475" s="28">
        <f t="shared" si="48"/>
        <v>1817.1786171499007</v>
      </c>
      <c r="K475" t="b">
        <f t="shared" si="51"/>
        <v>0</v>
      </c>
      <c r="L475" s="28">
        <f t="shared" si="53"/>
        <v>510.51112373392539</v>
      </c>
      <c r="M475" s="28">
        <f t="shared" si="53"/>
        <v>270.70424533774207</v>
      </c>
      <c r="N475" s="28">
        <f t="shared" si="53"/>
        <v>1035.9632480782332</v>
      </c>
      <c r="P475" s="17">
        <f>Constituents!G477</f>
        <v>44840</v>
      </c>
      <c r="Q475" s="36">
        <f t="shared" si="49"/>
        <v>0.28093612753083197</v>
      </c>
      <c r="R475" s="36">
        <f t="shared" si="49"/>
        <v>0.1489695304484267</v>
      </c>
      <c r="S475" s="36">
        <f t="shared" si="49"/>
        <v>0.57009434202074127</v>
      </c>
      <c r="T475" s="29">
        <f t="shared" si="50"/>
        <v>1</v>
      </c>
      <c r="AE475" s="36">
        <f t="shared" si="52"/>
        <v>5.8300489896239149E-3</v>
      </c>
    </row>
    <row r="476" spans="6:31">
      <c r="F476" s="17">
        <f>Constituents!A478</f>
        <v>44841</v>
      </c>
      <c r="G476" s="28">
        <f>L475*(1+Constituents!H478)</f>
        <v>509.35379052698516</v>
      </c>
      <c r="H476" s="28">
        <f>M475*(1+Constituents!I478)</f>
        <v>270.37536049454513</v>
      </c>
      <c r="I476" s="28">
        <f>N475*(1+Constituents!J478)</f>
        <v>1035.1990555678597</v>
      </c>
      <c r="J476" s="28">
        <f t="shared" si="48"/>
        <v>1814.9282065893899</v>
      </c>
      <c r="K476" t="b">
        <f t="shared" si="51"/>
        <v>0</v>
      </c>
      <c r="L476" s="28">
        <f t="shared" si="53"/>
        <v>509.35379052698516</v>
      </c>
      <c r="M476" s="28">
        <f t="shared" si="53"/>
        <v>270.37536049454513</v>
      </c>
      <c r="N476" s="28">
        <f t="shared" si="53"/>
        <v>1035.1990555678597</v>
      </c>
      <c r="P476" s="17">
        <f>Constituents!G478</f>
        <v>44841</v>
      </c>
      <c r="Q476" s="36">
        <f t="shared" si="49"/>
        <v>0.280646798412022</v>
      </c>
      <c r="R476" s="36">
        <f t="shared" si="49"/>
        <v>0.14897303348578952</v>
      </c>
      <c r="S476" s="36">
        <f t="shared" si="49"/>
        <v>0.5703801681021885</v>
      </c>
      <c r="T476" s="29">
        <f t="shared" si="50"/>
        <v>1</v>
      </c>
      <c r="AE476" s="36">
        <f t="shared" si="52"/>
        <v>-1.2384091135962949E-3</v>
      </c>
    </row>
    <row r="477" spans="6:31">
      <c r="F477" s="17">
        <f>Constituents!A479</f>
        <v>44844</v>
      </c>
      <c r="G477" s="28">
        <f>L476*(1+Constituents!H479)</f>
        <v>506.98825232378869</v>
      </c>
      <c r="H477" s="28">
        <f>M476*(1+Constituents!I479)</f>
        <v>269.67527947575115</v>
      </c>
      <c r="I477" s="28">
        <f>N476*(1+Constituents!J479)</f>
        <v>1029.4867165528181</v>
      </c>
      <c r="J477" s="28">
        <f t="shared" si="48"/>
        <v>1806.1502483523579</v>
      </c>
      <c r="K477" t="b">
        <f t="shared" si="51"/>
        <v>0</v>
      </c>
      <c r="L477" s="28">
        <f t="shared" si="53"/>
        <v>506.98825232378869</v>
      </c>
      <c r="M477" s="28">
        <f t="shared" si="53"/>
        <v>269.67527947575115</v>
      </c>
      <c r="N477" s="28">
        <f t="shared" si="53"/>
        <v>1029.4867165528181</v>
      </c>
      <c r="P477" s="17">
        <f>Constituents!G479</f>
        <v>44844</v>
      </c>
      <c r="Q477" s="36">
        <f t="shared" si="49"/>
        <v>0.28070103956538695</v>
      </c>
      <c r="R477" s="36">
        <f t="shared" si="49"/>
        <v>0.14930943852636827</v>
      </c>
      <c r="S477" s="36">
        <f t="shared" si="49"/>
        <v>0.56998952190824481</v>
      </c>
      <c r="T477" s="29">
        <f t="shared" si="50"/>
        <v>1</v>
      </c>
      <c r="AE477" s="36">
        <f t="shared" si="52"/>
        <v>-4.8365319383776306E-3</v>
      </c>
    </row>
    <row r="478" spans="6:31">
      <c r="F478" s="17">
        <f>Constituents!A480</f>
        <v>44845</v>
      </c>
      <c r="G478" s="28">
        <f>L477*(1+Constituents!H480)</f>
        <v>500.03789410848299</v>
      </c>
      <c r="H478" s="28">
        <f>M477*(1+Constituents!I480)</f>
        <v>269.05478950385043</v>
      </c>
      <c r="I478" s="28">
        <f>N477*(1+Constituents!J480)</f>
        <v>1011.5711783877498</v>
      </c>
      <c r="J478" s="28">
        <f t="shared" si="48"/>
        <v>1780.6638620000831</v>
      </c>
      <c r="K478" t="b">
        <f t="shared" si="51"/>
        <v>0</v>
      </c>
      <c r="L478" s="28">
        <f t="shared" si="53"/>
        <v>500.03789410848299</v>
      </c>
      <c r="M478" s="28">
        <f t="shared" si="53"/>
        <v>269.05478950385043</v>
      </c>
      <c r="N478" s="28">
        <f t="shared" si="53"/>
        <v>1011.5711783877498</v>
      </c>
      <c r="P478" s="17">
        <f>Constituents!G480</f>
        <v>44845</v>
      </c>
      <c r="Q478" s="36">
        <f t="shared" si="49"/>
        <v>0.28081543337821702</v>
      </c>
      <c r="R478" s="36">
        <f t="shared" si="49"/>
        <v>0.15109802318425322</v>
      </c>
      <c r="S478" s="36">
        <f t="shared" si="49"/>
        <v>0.56808654343752985</v>
      </c>
      <c r="T478" s="29">
        <f t="shared" si="50"/>
        <v>1</v>
      </c>
      <c r="AE478" s="36">
        <f t="shared" si="52"/>
        <v>-1.4110889376741764E-2</v>
      </c>
    </row>
    <row r="479" spans="6:31">
      <c r="F479" s="17">
        <f>Constituents!A481</f>
        <v>44846</v>
      </c>
      <c r="G479" s="28">
        <f>L478*(1+Constituents!H481)</f>
        <v>503.05204762545912</v>
      </c>
      <c r="H479" s="28">
        <f>M478*(1+Constituents!I481)</f>
        <v>269.5497177379799</v>
      </c>
      <c r="I479" s="28">
        <f>N478*(1+Constituents!J481)</f>
        <v>1019.2990751489016</v>
      </c>
      <c r="J479" s="28">
        <f t="shared" si="48"/>
        <v>1791.9008405123404</v>
      </c>
      <c r="K479" t="b">
        <f t="shared" si="51"/>
        <v>0</v>
      </c>
      <c r="L479" s="28">
        <f t="shared" si="53"/>
        <v>503.05204762545912</v>
      </c>
      <c r="M479" s="28">
        <f t="shared" si="53"/>
        <v>269.5497177379799</v>
      </c>
      <c r="N479" s="28">
        <f t="shared" si="53"/>
        <v>1019.2990751489016</v>
      </c>
      <c r="P479" s="17">
        <f>Constituents!G481</f>
        <v>44846</v>
      </c>
      <c r="Q479" s="36">
        <f t="shared" si="49"/>
        <v>0.28073654314578389</v>
      </c>
      <c r="R479" s="36">
        <f t="shared" si="49"/>
        <v>0.15042669306461748</v>
      </c>
      <c r="S479" s="36">
        <f t="shared" si="49"/>
        <v>0.56883676378959869</v>
      </c>
      <c r="T479" s="29">
        <f t="shared" si="50"/>
        <v>1</v>
      </c>
      <c r="AE479" s="36">
        <f t="shared" si="52"/>
        <v>6.3105557157967507E-3</v>
      </c>
    </row>
    <row r="480" spans="6:31">
      <c r="F480" s="17">
        <f>Constituents!A482</f>
        <v>44847</v>
      </c>
      <c r="G480" s="28">
        <f>L479*(1+Constituents!H482)</f>
        <v>499.42743263669036</v>
      </c>
      <c r="H480" s="28">
        <f>M479*(1+Constituents!I482)</f>
        <v>268.58456193944653</v>
      </c>
      <c r="I480" s="28">
        <f>N479*(1+Constituents!J482)</f>
        <v>1008.3042554059032</v>
      </c>
      <c r="J480" s="28">
        <f t="shared" si="48"/>
        <v>1776.3162499820401</v>
      </c>
      <c r="K480" t="b">
        <f t="shared" si="51"/>
        <v>0</v>
      </c>
      <c r="L480" s="28">
        <f t="shared" si="53"/>
        <v>499.42743263669036</v>
      </c>
      <c r="M480" s="28">
        <f t="shared" si="53"/>
        <v>268.58456193944653</v>
      </c>
      <c r="N480" s="28">
        <f t="shared" si="53"/>
        <v>1008.3042554059032</v>
      </c>
      <c r="P480" s="17">
        <f>Constituents!G482</f>
        <v>44847</v>
      </c>
      <c r="Q480" s="36">
        <f t="shared" si="49"/>
        <v>0.2811590743718862</v>
      </c>
      <c r="R480" s="36">
        <f t="shared" si="49"/>
        <v>0.15120312159625976</v>
      </c>
      <c r="S480" s="36">
        <f t="shared" si="49"/>
        <v>0.56763780403185404</v>
      </c>
      <c r="T480" s="29">
        <f t="shared" si="50"/>
        <v>1</v>
      </c>
      <c r="AE480" s="36">
        <f t="shared" si="52"/>
        <v>-8.6972393661272074E-3</v>
      </c>
    </row>
    <row r="481" spans="6:31">
      <c r="F481" s="17">
        <f>Constituents!A483</f>
        <v>44848</v>
      </c>
      <c r="G481" s="28">
        <f>L480*(1+Constituents!H483)</f>
        <v>501.56404778796463</v>
      </c>
      <c r="H481" s="28">
        <f>M480*(1+Constituents!I483)</f>
        <v>268.72453240122434</v>
      </c>
      <c r="I481" s="28">
        <f>N480*(1+Constituents!J483)</f>
        <v>1011.1460963038545</v>
      </c>
      <c r="J481" s="28">
        <f t="shared" si="48"/>
        <v>1781.4346764930433</v>
      </c>
      <c r="K481" t="b">
        <f t="shared" si="51"/>
        <v>0</v>
      </c>
      <c r="L481" s="28">
        <f t="shared" si="53"/>
        <v>501.56404778796463</v>
      </c>
      <c r="M481" s="28">
        <f t="shared" si="53"/>
        <v>268.72453240122434</v>
      </c>
      <c r="N481" s="28">
        <f t="shared" si="53"/>
        <v>1011.1460963038545</v>
      </c>
      <c r="P481" s="17">
        <f>Constituents!G483</f>
        <v>44848</v>
      </c>
      <c r="Q481" s="36">
        <f t="shared" si="49"/>
        <v>0.28155062568746586</v>
      </c>
      <c r="R481" s="36">
        <f t="shared" si="49"/>
        <v>0.1508472558366491</v>
      </c>
      <c r="S481" s="36">
        <f t="shared" si="49"/>
        <v>0.56760211847588515</v>
      </c>
      <c r="T481" s="29">
        <f t="shared" si="50"/>
        <v>1</v>
      </c>
      <c r="AE481" s="36">
        <f t="shared" si="52"/>
        <v>2.8814838073203397E-3</v>
      </c>
    </row>
    <row r="482" spans="6:31">
      <c r="F482" s="17">
        <f>Constituents!A484</f>
        <v>44851</v>
      </c>
      <c r="G482" s="28">
        <f>L481*(1+Constituents!H484)</f>
        <v>506.26968829969957</v>
      </c>
      <c r="H482" s="28">
        <f>M481*(1+Constituents!I484)</f>
        <v>269.84726932421017</v>
      </c>
      <c r="I482" s="28">
        <f>N481*(1+Constituents!J484)</f>
        <v>1020.6937264803331</v>
      </c>
      <c r="J482" s="28">
        <f t="shared" si="48"/>
        <v>1796.8106841042427</v>
      </c>
      <c r="K482" t="b">
        <f t="shared" si="51"/>
        <v>0</v>
      </c>
      <c r="L482" s="28">
        <f t="shared" si="53"/>
        <v>506.26968829969957</v>
      </c>
      <c r="M482" s="28">
        <f t="shared" si="53"/>
        <v>269.84726932421017</v>
      </c>
      <c r="N482" s="28">
        <f t="shared" si="53"/>
        <v>1020.6937264803331</v>
      </c>
      <c r="P482" s="17">
        <f>Constituents!G484</f>
        <v>44851</v>
      </c>
      <c r="Q482" s="36">
        <f t="shared" si="49"/>
        <v>0.2817601724981329</v>
      </c>
      <c r="R482" s="36">
        <f t="shared" si="49"/>
        <v>0.15018124709044467</v>
      </c>
      <c r="S482" s="36">
        <f t="shared" si="49"/>
        <v>0.56805858041142254</v>
      </c>
      <c r="T482" s="29">
        <f t="shared" si="50"/>
        <v>1</v>
      </c>
      <c r="AE482" s="36">
        <f t="shared" si="52"/>
        <v>8.6312497528502341E-3</v>
      </c>
    </row>
    <row r="483" spans="6:31">
      <c r="F483" s="17">
        <f>Constituents!A485</f>
        <v>44852</v>
      </c>
      <c r="G483" s="28">
        <f>L482*(1+Constituents!H485)</f>
        <v>511.50312362558861</v>
      </c>
      <c r="H483" s="28">
        <f>M482*(1+Constituents!I485)</f>
        <v>270.76622572196067</v>
      </c>
      <c r="I483" s="28">
        <f>N482*(1+Constituents!J485)</f>
        <v>1034.3966534319675</v>
      </c>
      <c r="J483" s="28">
        <f t="shared" si="48"/>
        <v>1816.6660027795167</v>
      </c>
      <c r="K483" t="b">
        <f t="shared" si="51"/>
        <v>0</v>
      </c>
      <c r="L483" s="28">
        <f t="shared" si="53"/>
        <v>511.50312362558861</v>
      </c>
      <c r="M483" s="28">
        <f t="shared" si="53"/>
        <v>270.76622572196067</v>
      </c>
      <c r="N483" s="28">
        <f t="shared" si="53"/>
        <v>1034.3966534319675</v>
      </c>
      <c r="P483" s="17">
        <f>Constituents!G485</f>
        <v>44852</v>
      </c>
      <c r="Q483" s="36">
        <f t="shared" si="49"/>
        <v>0.28156145534896554</v>
      </c>
      <c r="R483" s="36">
        <f t="shared" si="49"/>
        <v>0.14904568330539886</v>
      </c>
      <c r="S483" s="36">
        <f t="shared" si="49"/>
        <v>0.5693928613456356</v>
      </c>
      <c r="T483" s="29">
        <f t="shared" si="50"/>
        <v>1</v>
      </c>
      <c r="AE483" s="36">
        <f t="shared" si="52"/>
        <v>1.1050312006115615E-2</v>
      </c>
    </row>
    <row r="484" spans="6:31">
      <c r="F484" s="17">
        <f>Constituents!A486</f>
        <v>44853</v>
      </c>
      <c r="G484" s="28">
        <f>L483*(1+Constituents!H486)</f>
        <v>510.98168778509898</v>
      </c>
      <c r="H484" s="28">
        <f>M483*(1+Constituents!I486)</f>
        <v>270.57410940187344</v>
      </c>
      <c r="I484" s="28">
        <f>N483*(1+Constituents!J486)</f>
        <v>1027.7720596076674</v>
      </c>
      <c r="J484" s="28">
        <f t="shared" si="48"/>
        <v>1809.32785679464</v>
      </c>
      <c r="K484" t="b">
        <f t="shared" si="51"/>
        <v>0</v>
      </c>
      <c r="L484" s="28">
        <f t="shared" si="53"/>
        <v>510.98168778509898</v>
      </c>
      <c r="M484" s="28">
        <f t="shared" si="53"/>
        <v>270.57410940187344</v>
      </c>
      <c r="N484" s="28">
        <f t="shared" si="53"/>
        <v>1027.7720596076674</v>
      </c>
      <c r="P484" s="17">
        <f>Constituents!G486</f>
        <v>44853</v>
      </c>
      <c r="Q484" s="36">
        <f t="shared" si="49"/>
        <v>0.28241519958154038</v>
      </c>
      <c r="R484" s="36">
        <f t="shared" si="49"/>
        <v>0.14954399136993102</v>
      </c>
      <c r="S484" s="36">
        <f t="shared" si="49"/>
        <v>0.56804080904852849</v>
      </c>
      <c r="T484" s="29">
        <f t="shared" si="50"/>
        <v>0.99999999999999989</v>
      </c>
      <c r="AE484" s="36">
        <f t="shared" si="52"/>
        <v>-4.039347889842837E-3</v>
      </c>
    </row>
    <row r="485" spans="6:31">
      <c r="F485" s="17">
        <f>Constituents!A487</f>
        <v>44854</v>
      </c>
      <c r="G485" s="28">
        <f>L484*(1+Constituents!H487)</f>
        <v>511.71932873018181</v>
      </c>
      <c r="H485" s="28">
        <f>M484*(1+Constituents!I487)</f>
        <v>270.69075145335495</v>
      </c>
      <c r="I485" s="28">
        <f>N484*(1+Constituents!J487)</f>
        <v>1031.7410844584199</v>
      </c>
      <c r="J485" s="28">
        <f t="shared" si="48"/>
        <v>1814.1511646419567</v>
      </c>
      <c r="K485" t="b">
        <f t="shared" si="51"/>
        <v>0</v>
      </c>
      <c r="L485" s="28">
        <f t="shared" si="53"/>
        <v>511.71932873018181</v>
      </c>
      <c r="M485" s="28">
        <f t="shared" si="53"/>
        <v>270.69075145335495</v>
      </c>
      <c r="N485" s="28">
        <f t="shared" si="53"/>
        <v>1031.7410844584199</v>
      </c>
      <c r="P485" s="17">
        <f>Constituents!G487</f>
        <v>44854</v>
      </c>
      <c r="Q485" s="36">
        <f t="shared" si="49"/>
        <v>0.28207094243503983</v>
      </c>
      <c r="R485" s="36">
        <f t="shared" si="49"/>
        <v>0.14921069243244614</v>
      </c>
      <c r="S485" s="36">
        <f t="shared" si="49"/>
        <v>0.56871836513251406</v>
      </c>
      <c r="T485" s="29">
        <f t="shared" si="50"/>
        <v>1</v>
      </c>
      <c r="AE485" s="36">
        <f t="shared" si="52"/>
        <v>2.6658009101023783E-3</v>
      </c>
    </row>
    <row r="486" spans="6:31">
      <c r="F486" s="17">
        <f>Constituents!A488</f>
        <v>44855</v>
      </c>
      <c r="G486" s="28">
        <f>L485*(1+Constituents!H488)</f>
        <v>512.4251748069421</v>
      </c>
      <c r="H486" s="28">
        <f>M485*(1+Constituents!I488)</f>
        <v>270.72894600746753</v>
      </c>
      <c r="I486" s="28">
        <f>N485*(1+Constituents!J488)</f>
        <v>1029.5870168198046</v>
      </c>
      <c r="J486" s="28">
        <f t="shared" si="48"/>
        <v>1812.7411376342143</v>
      </c>
      <c r="K486" t="b">
        <f t="shared" si="51"/>
        <v>0</v>
      </c>
      <c r="L486" s="28">
        <f t="shared" si="53"/>
        <v>512.4251748069421</v>
      </c>
      <c r="M486" s="28">
        <f t="shared" si="53"/>
        <v>270.72894600746753</v>
      </c>
      <c r="N486" s="28">
        <f t="shared" si="53"/>
        <v>1029.5870168198046</v>
      </c>
      <c r="P486" s="17">
        <f>Constituents!G488</f>
        <v>44855</v>
      </c>
      <c r="Q486" s="36">
        <f t="shared" si="49"/>
        <v>0.28267972970244487</v>
      </c>
      <c r="R486" s="36">
        <f t="shared" si="49"/>
        <v>0.14934782489726717</v>
      </c>
      <c r="S486" s="36">
        <f t="shared" si="49"/>
        <v>0.56797244540028791</v>
      </c>
      <c r="T486" s="29">
        <f t="shared" si="50"/>
        <v>1</v>
      </c>
      <c r="AE486" s="36">
        <f t="shared" si="52"/>
        <v>-7.7723788139827388E-4</v>
      </c>
    </row>
    <row r="487" spans="6:31">
      <c r="F487" s="17">
        <f>Constituents!A489</f>
        <v>44859</v>
      </c>
      <c r="G487" s="28">
        <f>L486*(1+Constituents!H489)</f>
        <v>519.33737918026088</v>
      </c>
      <c r="H487" s="28">
        <f>M486*(1+Constituents!I489)</f>
        <v>272.09891833761321</v>
      </c>
      <c r="I487" s="28">
        <f>N486*(1+Constituents!J489)</f>
        <v>1035.7053331059822</v>
      </c>
      <c r="J487" s="28">
        <f t="shared" si="48"/>
        <v>1827.1416306238561</v>
      </c>
      <c r="K487" t="b">
        <f t="shared" si="51"/>
        <v>0</v>
      </c>
      <c r="L487" s="28">
        <f t="shared" si="53"/>
        <v>519.33737918026088</v>
      </c>
      <c r="M487" s="28">
        <f t="shared" si="53"/>
        <v>272.09891833761321</v>
      </c>
      <c r="N487" s="28">
        <f t="shared" si="53"/>
        <v>1035.7053331059822</v>
      </c>
      <c r="P487" s="17">
        <f>Constituents!G489</f>
        <v>44859</v>
      </c>
      <c r="Q487" s="36">
        <f t="shared" si="49"/>
        <v>0.2842348783892244</v>
      </c>
      <c r="R487" s="36">
        <f t="shared" si="49"/>
        <v>0.14892054002661426</v>
      </c>
      <c r="S487" s="36">
        <f t="shared" si="49"/>
        <v>0.5668445815841614</v>
      </c>
      <c r="T487" s="29">
        <f t="shared" si="50"/>
        <v>1</v>
      </c>
      <c r="AE487" s="36">
        <f t="shared" si="52"/>
        <v>7.944042693506459E-3</v>
      </c>
    </row>
    <row r="488" spans="6:31">
      <c r="F488" s="17">
        <f>Constituents!A490</f>
        <v>44861</v>
      </c>
      <c r="G488" s="28">
        <f>L487*(1+Constituents!H490)</f>
        <v>523.16548132629396</v>
      </c>
      <c r="H488" s="28">
        <f>M487*(1+Constituents!I490)</f>
        <v>272.51791488332719</v>
      </c>
      <c r="I488" s="28">
        <f>N487*(1+Constituents!J490)</f>
        <v>1043.4762156958425</v>
      </c>
      <c r="J488" s="28">
        <f t="shared" si="48"/>
        <v>1839.1596119054636</v>
      </c>
      <c r="K488" t="b">
        <f t="shared" si="51"/>
        <v>0</v>
      </c>
      <c r="L488" s="28">
        <f t="shared" si="53"/>
        <v>523.16548132629396</v>
      </c>
      <c r="M488" s="28">
        <f t="shared" si="53"/>
        <v>272.51791488332719</v>
      </c>
      <c r="N488" s="28">
        <f t="shared" si="53"/>
        <v>1043.4762156958425</v>
      </c>
      <c r="P488" s="17">
        <f>Constituents!G490</f>
        <v>44861</v>
      </c>
      <c r="Q488" s="36">
        <f t="shared" si="49"/>
        <v>0.28445898764831384</v>
      </c>
      <c r="R488" s="36">
        <f t="shared" si="49"/>
        <v>0.14817523890761425</v>
      </c>
      <c r="S488" s="36">
        <f t="shared" si="49"/>
        <v>0.56736577344407191</v>
      </c>
      <c r="T488" s="29">
        <f t="shared" si="50"/>
        <v>1</v>
      </c>
      <c r="AE488" s="36">
        <f t="shared" si="52"/>
        <v>6.5774765788155776E-3</v>
      </c>
    </row>
    <row r="489" spans="6:31">
      <c r="F489" s="17">
        <f>Constituents!A491</f>
        <v>44862</v>
      </c>
      <c r="G489" s="28">
        <f>L488*(1+Constituents!H491)</f>
        <v>521.98271222469566</v>
      </c>
      <c r="H489" s="28">
        <f>M488*(1+Constituents!I491)</f>
        <v>272.38915120688779</v>
      </c>
      <c r="I489" s="28">
        <f>N488*(1+Constituents!J491)</f>
        <v>1042.8982951098726</v>
      </c>
      <c r="J489" s="28">
        <f t="shared" si="48"/>
        <v>1837.2701585414561</v>
      </c>
      <c r="K489" t="b">
        <f t="shared" si="51"/>
        <v>0</v>
      </c>
      <c r="L489" s="28">
        <f t="shared" si="53"/>
        <v>521.98271222469566</v>
      </c>
      <c r="M489" s="28">
        <f t="shared" si="53"/>
        <v>272.38915120688779</v>
      </c>
      <c r="N489" s="28">
        <f t="shared" si="53"/>
        <v>1042.8982951098726</v>
      </c>
      <c r="P489" s="17">
        <f>Constituents!G491</f>
        <v>44862</v>
      </c>
      <c r="Q489" s="36">
        <f t="shared" si="49"/>
        <v>0.2841077616146987</v>
      </c>
      <c r="R489" s="36">
        <f t="shared" si="49"/>
        <v>0.148257538468446</v>
      </c>
      <c r="S489" s="36">
        <f t="shared" si="49"/>
        <v>0.56763469991685533</v>
      </c>
      <c r="T489" s="29">
        <f t="shared" si="50"/>
        <v>1</v>
      </c>
      <c r="AE489" s="36">
        <f t="shared" si="52"/>
        <v>-1.0273460507594923E-3</v>
      </c>
    </row>
    <row r="490" spans="6:31">
      <c r="F490" s="17">
        <f>Constituents!A492</f>
        <v>44865</v>
      </c>
      <c r="G490" s="28">
        <f>L489*(1+Constituents!H492)</f>
        <v>529.42907038583303</v>
      </c>
      <c r="H490" s="28">
        <f>M489*(1+Constituents!I492)</f>
        <v>272.99431761516252</v>
      </c>
      <c r="I490" s="28">
        <f>N489*(1+Constituents!J492)</f>
        <v>1054.9773129769635</v>
      </c>
      <c r="J490" s="28">
        <f t="shared" si="48"/>
        <v>1857.4007009779591</v>
      </c>
      <c r="K490" t="b">
        <f t="shared" si="51"/>
        <v>1</v>
      </c>
      <c r="L490" s="28">
        <f t="shared" si="53"/>
        <v>521.91147013735315</v>
      </c>
      <c r="M490" s="28">
        <f t="shared" si="53"/>
        <v>278.61010514669385</v>
      </c>
      <c r="N490" s="28">
        <f t="shared" si="53"/>
        <v>1056.8772682932113</v>
      </c>
      <c r="P490" s="17">
        <f>Constituents!G492</f>
        <v>44865</v>
      </c>
      <c r="Q490" s="36">
        <f t="shared" si="49"/>
        <v>0.28099024075018181</v>
      </c>
      <c r="R490" s="36">
        <f t="shared" si="49"/>
        <v>0.15</v>
      </c>
      <c r="S490" s="36">
        <f t="shared" si="49"/>
        <v>0.56900875924981831</v>
      </c>
      <c r="T490" s="29">
        <f t="shared" si="50"/>
        <v>0.99999900000000008</v>
      </c>
      <c r="AE490" s="36">
        <f t="shared" si="52"/>
        <v>1.095676775835952E-2</v>
      </c>
    </row>
    <row r="491" spans="6:31">
      <c r="F491" s="17">
        <f>Constituents!A493</f>
        <v>44866</v>
      </c>
      <c r="G491" s="28">
        <f>L490*(1+Constituents!H493)</f>
        <v>526.48133767678087</v>
      </c>
      <c r="H491" s="28">
        <f>M490*(1+Constituents!I493)</f>
        <v>279.06176261880103</v>
      </c>
      <c r="I491" s="28">
        <f>N490*(1+Constituents!J493)</f>
        <v>1061.5807314759613</v>
      </c>
      <c r="J491" s="28">
        <f t="shared" si="48"/>
        <v>1867.1238317715433</v>
      </c>
      <c r="K491" t="b">
        <f t="shared" si="51"/>
        <v>1</v>
      </c>
      <c r="L491" s="28">
        <f t="shared" si="53"/>
        <v>524.64357499988796</v>
      </c>
      <c r="M491" s="28">
        <f t="shared" si="53"/>
        <v>280.06857476573151</v>
      </c>
      <c r="N491" s="28">
        <f t="shared" si="53"/>
        <v>1062.4098148820924</v>
      </c>
      <c r="P491" s="17">
        <f>Constituents!G493</f>
        <v>44866</v>
      </c>
      <c r="Q491" s="36">
        <f t="shared" si="49"/>
        <v>0.28099024075018181</v>
      </c>
      <c r="R491" s="36">
        <f t="shared" si="49"/>
        <v>0.15</v>
      </c>
      <c r="S491" s="36">
        <f t="shared" si="49"/>
        <v>0.56900875924981831</v>
      </c>
      <c r="T491" s="29">
        <f t="shared" si="50"/>
        <v>0.99999900000000008</v>
      </c>
      <c r="AE491" s="36">
        <f t="shared" si="52"/>
        <v>5.2348051707231669E-3</v>
      </c>
    </row>
    <row r="492" spans="6:31">
      <c r="F492" s="17">
        <f>Constituents!A494</f>
        <v>44867</v>
      </c>
      <c r="G492" s="28">
        <f>L491*(1+Constituents!H494)</f>
        <v>522.83200358620036</v>
      </c>
      <c r="H492" s="28">
        <f>M491*(1+Constituents!I494)</f>
        <v>279.98330527639115</v>
      </c>
      <c r="I492" s="28">
        <f>N491*(1+Constituents!J494)</f>
        <v>1058.11449293429</v>
      </c>
      <c r="J492" s="28">
        <f t="shared" si="48"/>
        <v>1860.9298017968815</v>
      </c>
      <c r="K492" t="b">
        <f t="shared" si="51"/>
        <v>0</v>
      </c>
      <c r="L492" s="28">
        <f t="shared" si="53"/>
        <v>522.83200358620036</v>
      </c>
      <c r="M492" s="28">
        <f t="shared" si="53"/>
        <v>279.98330527639115</v>
      </c>
      <c r="N492" s="28">
        <f t="shared" si="53"/>
        <v>1058.11449293429</v>
      </c>
      <c r="P492" s="17">
        <f>Constituents!G494</f>
        <v>44867</v>
      </c>
      <c r="Q492" s="36">
        <f t="shared" si="49"/>
        <v>0.28095202897033666</v>
      </c>
      <c r="R492" s="36">
        <f t="shared" si="49"/>
        <v>0.15045344805916061</v>
      </c>
      <c r="S492" s="36">
        <f t="shared" si="49"/>
        <v>0.56859452297050272</v>
      </c>
      <c r="T492" s="29">
        <f t="shared" si="50"/>
        <v>1</v>
      </c>
      <c r="AE492" s="36">
        <f t="shared" si="52"/>
        <v>-3.3174178751630423E-3</v>
      </c>
    </row>
    <row r="493" spans="6:31">
      <c r="F493" s="17">
        <f>Constituents!A495</f>
        <v>44868</v>
      </c>
      <c r="G493" s="28">
        <f>L492*(1+Constituents!H495)</f>
        <v>523.69406170719662</v>
      </c>
      <c r="H493" s="28">
        <f>M492*(1+Constituents!I495)</f>
        <v>279.62090994669467</v>
      </c>
      <c r="I493" s="28">
        <f>N492*(1+Constituents!J495)</f>
        <v>1061.6915336199181</v>
      </c>
      <c r="J493" s="28">
        <f t="shared" si="48"/>
        <v>1865.0065052738094</v>
      </c>
      <c r="K493" t="b">
        <f t="shared" si="51"/>
        <v>0</v>
      </c>
      <c r="L493" s="28">
        <f t="shared" si="53"/>
        <v>523.69406170719662</v>
      </c>
      <c r="M493" s="28">
        <f t="shared" si="53"/>
        <v>279.62090994669467</v>
      </c>
      <c r="N493" s="28">
        <f t="shared" si="53"/>
        <v>1061.6915336199181</v>
      </c>
      <c r="P493" s="17">
        <f>Constituents!G495</f>
        <v>44868</v>
      </c>
      <c r="Q493" s="36">
        <f t="shared" si="49"/>
        <v>0.28080012601903009</v>
      </c>
      <c r="R493" s="36">
        <f t="shared" si="49"/>
        <v>0.1499302598441298</v>
      </c>
      <c r="S493" s="36">
        <f t="shared" si="49"/>
        <v>0.56926961413684007</v>
      </c>
      <c r="T493" s="29">
        <f t="shared" si="50"/>
        <v>1</v>
      </c>
      <c r="AE493" s="36">
        <f t="shared" si="52"/>
        <v>2.1906809558271956E-3</v>
      </c>
    </row>
    <row r="494" spans="6:31">
      <c r="F494" s="17">
        <f>Constituents!A496</f>
        <v>44869</v>
      </c>
      <c r="G494" s="28">
        <f>L493*(1+Constituents!H496)</f>
        <v>522.98192673767801</v>
      </c>
      <c r="H494" s="28">
        <f>M493*(1+Constituents!I496)</f>
        <v>279.51221477346962</v>
      </c>
      <c r="I494" s="28">
        <f>N493*(1+Constituents!J496)</f>
        <v>1064.77535450552</v>
      </c>
      <c r="J494" s="28">
        <f t="shared" si="48"/>
        <v>1867.2694960166677</v>
      </c>
      <c r="K494" t="b">
        <f t="shared" si="51"/>
        <v>0</v>
      </c>
      <c r="L494" s="28">
        <f t="shared" si="53"/>
        <v>522.98192673767801</v>
      </c>
      <c r="M494" s="28">
        <f t="shared" si="53"/>
        <v>279.51221477346962</v>
      </c>
      <c r="N494" s="28">
        <f t="shared" si="53"/>
        <v>1064.77535450552</v>
      </c>
      <c r="P494" s="17">
        <f>Constituents!G496</f>
        <v>44869</v>
      </c>
      <c r="Q494" s="36">
        <f t="shared" si="49"/>
        <v>0.28007843958963796</v>
      </c>
      <c r="R494" s="36">
        <f t="shared" si="49"/>
        <v>0.14969034484295707</v>
      </c>
      <c r="S494" s="36">
        <f t="shared" si="49"/>
        <v>0.57023121556740497</v>
      </c>
      <c r="T494" s="29">
        <f t="shared" si="50"/>
        <v>1</v>
      </c>
      <c r="AE494" s="36">
        <f t="shared" si="52"/>
        <v>1.213395629698466E-3</v>
      </c>
    </row>
    <row r="495" spans="6:31">
      <c r="F495" s="17">
        <f>Constituents!A497</f>
        <v>44872</v>
      </c>
      <c r="G495" s="28">
        <f>L494*(1+Constituents!H497)</f>
        <v>528.44162817065376</v>
      </c>
      <c r="H495" s="28">
        <f>M494*(1+Constituents!I497)</f>
        <v>280.54435040543001</v>
      </c>
      <c r="I495" s="28">
        <f>N494*(1+Constituents!J497)</f>
        <v>1071.6517004554023</v>
      </c>
      <c r="J495" s="28">
        <f t="shared" si="48"/>
        <v>1880.6376790314862</v>
      </c>
      <c r="K495" t="b">
        <f t="shared" si="51"/>
        <v>0</v>
      </c>
      <c r="L495" s="28">
        <f t="shared" si="53"/>
        <v>528.44162817065376</v>
      </c>
      <c r="M495" s="28">
        <f t="shared" si="53"/>
        <v>280.54435040543001</v>
      </c>
      <c r="N495" s="28">
        <f t="shared" si="53"/>
        <v>1071.6517004554023</v>
      </c>
      <c r="P495" s="17">
        <f>Constituents!G497</f>
        <v>44872</v>
      </c>
      <c r="Q495" s="36">
        <f t="shared" si="49"/>
        <v>0.28099066293449843</v>
      </c>
      <c r="R495" s="36">
        <f t="shared" si="49"/>
        <v>0.14917511944666992</v>
      </c>
      <c r="S495" s="36">
        <f t="shared" si="49"/>
        <v>0.56983421761883157</v>
      </c>
      <c r="T495" s="29">
        <f t="shared" si="50"/>
        <v>0.99999999999999989</v>
      </c>
      <c r="AE495" s="36">
        <f t="shared" si="52"/>
        <v>7.1592145875760682E-3</v>
      </c>
    </row>
    <row r="496" spans="6:31">
      <c r="F496" s="17">
        <f>Constituents!A498</f>
        <v>44874</v>
      </c>
      <c r="G496" s="28">
        <f>L495*(1+Constituents!H498)</f>
        <v>525.1745528280378</v>
      </c>
      <c r="H496" s="28">
        <f>M495*(1+Constituents!I498)</f>
        <v>280.70153674429645</v>
      </c>
      <c r="I496" s="28">
        <f>N495*(1+Constituents!J498)</f>
        <v>1074.2039932069952</v>
      </c>
      <c r="J496" s="28">
        <f t="shared" si="48"/>
        <v>1880.0800827793294</v>
      </c>
      <c r="K496" t="b">
        <f t="shared" si="51"/>
        <v>0</v>
      </c>
      <c r="L496" s="28">
        <f t="shared" si="53"/>
        <v>525.1745528280378</v>
      </c>
      <c r="M496" s="28">
        <f t="shared" si="53"/>
        <v>280.70153674429645</v>
      </c>
      <c r="N496" s="28">
        <f t="shared" si="53"/>
        <v>1074.2039932069952</v>
      </c>
      <c r="P496" s="17">
        <f>Constituents!G498</f>
        <v>44874</v>
      </c>
      <c r="Q496" s="36">
        <f t="shared" si="49"/>
        <v>0.27933626744860268</v>
      </c>
      <c r="R496" s="36">
        <f t="shared" si="49"/>
        <v>0.1493029681636403</v>
      </c>
      <c r="S496" s="36">
        <f t="shared" si="49"/>
        <v>0.57136076438775707</v>
      </c>
      <c r="T496" s="29">
        <f t="shared" si="50"/>
        <v>1</v>
      </c>
      <c r="AE496" s="36">
        <f t="shared" si="52"/>
        <v>-2.9649318333557773E-4</v>
      </c>
    </row>
    <row r="497" spans="6:31">
      <c r="F497" s="17">
        <f>Constituents!A499</f>
        <v>44875</v>
      </c>
      <c r="G497" s="28">
        <f>L496*(1+Constituents!H499)</f>
        <v>520.47696074840644</v>
      </c>
      <c r="H497" s="28">
        <f>M496*(1+Constituents!I499)</f>
        <v>280.26464773984657</v>
      </c>
      <c r="I497" s="28">
        <f>N496*(1+Constituents!J499)</f>
        <v>1065.3643451405028</v>
      </c>
      <c r="J497" s="28">
        <f t="shared" si="48"/>
        <v>1866.1059536287557</v>
      </c>
      <c r="K497" t="b">
        <f t="shared" si="51"/>
        <v>0</v>
      </c>
      <c r="L497" s="28">
        <f t="shared" si="53"/>
        <v>520.47696074840644</v>
      </c>
      <c r="M497" s="28">
        <f t="shared" si="53"/>
        <v>280.26464773984657</v>
      </c>
      <c r="N497" s="28">
        <f t="shared" si="53"/>
        <v>1065.3643451405028</v>
      </c>
      <c r="P497" s="17">
        <f>Constituents!G499</f>
        <v>44875</v>
      </c>
      <c r="Q497" s="36">
        <f t="shared" si="49"/>
        <v>0.27891072301457887</v>
      </c>
      <c r="R497" s="36">
        <f t="shared" si="49"/>
        <v>0.15018688901069902</v>
      </c>
      <c r="S497" s="36">
        <f t="shared" si="49"/>
        <v>0.57090238797472215</v>
      </c>
      <c r="T497" s="29">
        <f t="shared" si="50"/>
        <v>1</v>
      </c>
      <c r="AE497" s="36">
        <f t="shared" si="52"/>
        <v>-7.4327308068258269E-3</v>
      </c>
    </row>
    <row r="498" spans="6:31">
      <c r="F498" s="17">
        <f>Constituents!A500</f>
        <v>44876</v>
      </c>
      <c r="G498" s="28">
        <f>L497*(1+Constituents!H500)</f>
        <v>523.96892081823876</v>
      </c>
      <c r="H498" s="28">
        <f>M497*(1+Constituents!I500)</f>
        <v>280.98990691291721</v>
      </c>
      <c r="I498" s="28">
        <f>N497*(1+Constituents!J500)</f>
        <v>1061.1695825694044</v>
      </c>
      <c r="J498" s="28">
        <f t="shared" si="48"/>
        <v>1866.1284103005603</v>
      </c>
      <c r="K498" t="b">
        <f t="shared" si="51"/>
        <v>0</v>
      </c>
      <c r="L498" s="28">
        <f t="shared" si="53"/>
        <v>523.96892081823876</v>
      </c>
      <c r="M498" s="28">
        <f t="shared" si="53"/>
        <v>280.98990691291721</v>
      </c>
      <c r="N498" s="28">
        <f t="shared" si="53"/>
        <v>1061.1695825694044</v>
      </c>
      <c r="P498" s="17">
        <f>Constituents!G500</f>
        <v>44876</v>
      </c>
      <c r="Q498" s="36">
        <f t="shared" si="49"/>
        <v>0.28077859911786451</v>
      </c>
      <c r="R498" s="36">
        <f t="shared" si="49"/>
        <v>0.15057372545314859</v>
      </c>
      <c r="S498" s="36">
        <f t="shared" si="49"/>
        <v>0.56864767542898698</v>
      </c>
      <c r="T498" s="29">
        <f t="shared" si="50"/>
        <v>1</v>
      </c>
      <c r="AE498" s="36">
        <f t="shared" si="52"/>
        <v>1.2033974684522164E-5</v>
      </c>
    </row>
    <row r="499" spans="6:31">
      <c r="F499" s="17">
        <f>Constituents!A501</f>
        <v>44879</v>
      </c>
      <c r="G499" s="28">
        <f>L498*(1+Constituents!H501)</f>
        <v>523.63784052539245</v>
      </c>
      <c r="H499" s="28">
        <f>M498*(1+Constituents!I501)</f>
        <v>280.96765251322671</v>
      </c>
      <c r="I499" s="28">
        <f>N498*(1+Constituents!J501)</f>
        <v>1061.5383002839872</v>
      </c>
      <c r="J499" s="28">
        <f t="shared" si="48"/>
        <v>1866.1437933226064</v>
      </c>
      <c r="K499" t="b">
        <f t="shared" si="51"/>
        <v>0</v>
      </c>
      <c r="L499" s="28">
        <f t="shared" si="53"/>
        <v>523.63784052539245</v>
      </c>
      <c r="M499" s="28">
        <f t="shared" si="53"/>
        <v>280.96765251322671</v>
      </c>
      <c r="N499" s="28">
        <f t="shared" si="53"/>
        <v>1061.5383002839872</v>
      </c>
      <c r="P499" s="17">
        <f>Constituents!G501</f>
        <v>44879</v>
      </c>
      <c r="Q499" s="36">
        <f t="shared" si="49"/>
        <v>0.28059887046167692</v>
      </c>
      <c r="R499" s="36">
        <f t="shared" si="49"/>
        <v>0.15056055890150524</v>
      </c>
      <c r="S499" s="36">
        <f t="shared" si="49"/>
        <v>0.56884057063681781</v>
      </c>
      <c r="T499" s="29">
        <f t="shared" si="50"/>
        <v>1</v>
      </c>
      <c r="AE499" s="36">
        <f t="shared" si="52"/>
        <v>8.2432816312927315E-6</v>
      </c>
    </row>
    <row r="500" spans="6:31">
      <c r="F500" s="17">
        <f>Constituents!A502</f>
        <v>44880</v>
      </c>
      <c r="G500" s="28">
        <f>L499*(1+Constituents!H502)</f>
        <v>526.61756316100957</v>
      </c>
      <c r="H500" s="28">
        <f>M499*(1+Constituents!I502)</f>
        <v>280.84841578225354</v>
      </c>
      <c r="I500" s="28">
        <f>N499*(1+Constituents!J502)</f>
        <v>1062.6252992607442</v>
      </c>
      <c r="J500" s="28">
        <f t="shared" si="48"/>
        <v>1870.0912782040073</v>
      </c>
      <c r="K500" t="b">
        <f t="shared" si="51"/>
        <v>0</v>
      </c>
      <c r="L500" s="28">
        <f t="shared" si="53"/>
        <v>526.61756316100957</v>
      </c>
      <c r="M500" s="28">
        <f t="shared" si="53"/>
        <v>280.84841578225354</v>
      </c>
      <c r="N500" s="28">
        <f t="shared" si="53"/>
        <v>1062.6252992607442</v>
      </c>
      <c r="P500" s="17">
        <f>Constituents!G502</f>
        <v>44880</v>
      </c>
      <c r="Q500" s="36">
        <f t="shared" si="49"/>
        <v>0.28159992471958961</v>
      </c>
      <c r="R500" s="36">
        <f t="shared" si="49"/>
        <v>0.1501789880823218</v>
      </c>
      <c r="S500" s="36">
        <f t="shared" si="49"/>
        <v>0.56822108719808861</v>
      </c>
      <c r="T500" s="29">
        <f t="shared" si="50"/>
        <v>1</v>
      </c>
      <c r="AE500" s="36">
        <f t="shared" si="52"/>
        <v>2.1153165664542506E-3</v>
      </c>
    </row>
    <row r="501" spans="6:31">
      <c r="F501" s="17">
        <f>Constituents!A503</f>
        <v>44881</v>
      </c>
      <c r="G501" s="28">
        <f>L500*(1+Constituents!H503)</f>
        <v>524.53113263627961</v>
      </c>
      <c r="H501" s="28">
        <f>M500*(1+Constituents!I503)</f>
        <v>280.62938563793148</v>
      </c>
      <c r="I501" s="28">
        <f>N500*(1+Constituents!J503)</f>
        <v>1056.8790491633495</v>
      </c>
      <c r="J501" s="28">
        <f t="shared" si="48"/>
        <v>1862.0395674375604</v>
      </c>
      <c r="K501" t="b">
        <f t="shared" si="51"/>
        <v>0</v>
      </c>
      <c r="L501" s="28">
        <f t="shared" si="53"/>
        <v>524.53113263627961</v>
      </c>
      <c r="M501" s="28">
        <f t="shared" si="53"/>
        <v>280.62938563793148</v>
      </c>
      <c r="N501" s="28">
        <f t="shared" si="53"/>
        <v>1056.8790491633495</v>
      </c>
      <c r="P501" s="17">
        <f>Constituents!G503</f>
        <v>44881</v>
      </c>
      <c r="Q501" s="36">
        <f t="shared" si="49"/>
        <v>0.28169709269825632</v>
      </c>
      <c r="R501" s="36">
        <f t="shared" si="49"/>
        <v>0.15071075316842955</v>
      </c>
      <c r="S501" s="36">
        <f t="shared" si="49"/>
        <v>0.56759215413331421</v>
      </c>
      <c r="T501" s="29">
        <f t="shared" si="50"/>
        <v>1</v>
      </c>
      <c r="AE501" s="36">
        <f t="shared" si="52"/>
        <v>-4.3055175222139752E-3</v>
      </c>
    </row>
    <row r="502" spans="6:31">
      <c r="F502" s="17">
        <f>Constituents!A504</f>
        <v>44882</v>
      </c>
      <c r="G502" s="28">
        <f>L501*(1+Constituents!H504)</f>
        <v>522.90696516193896</v>
      </c>
      <c r="H502" s="28">
        <f>M501*(1+Constituents!I504)</f>
        <v>280.53380884768188</v>
      </c>
      <c r="I502" s="28">
        <f>N501*(1+Constituents!J504)</f>
        <v>1058.5550387750895</v>
      </c>
      <c r="J502" s="28">
        <f t="shared" si="48"/>
        <v>1861.9958127847103</v>
      </c>
      <c r="K502" t="b">
        <f t="shared" si="51"/>
        <v>0</v>
      </c>
      <c r="L502" s="28">
        <f t="shared" si="53"/>
        <v>522.90696516193896</v>
      </c>
      <c r="M502" s="28">
        <f t="shared" si="53"/>
        <v>280.53380884768188</v>
      </c>
      <c r="N502" s="28">
        <f t="shared" si="53"/>
        <v>1058.5550387750895</v>
      </c>
      <c r="P502" s="17">
        <f>Constituents!G504</f>
        <v>44882</v>
      </c>
      <c r="Q502" s="36">
        <f t="shared" si="49"/>
        <v>0.28083143988380121</v>
      </c>
      <c r="R502" s="36">
        <f t="shared" si="49"/>
        <v>0.15066296439632115</v>
      </c>
      <c r="S502" s="36">
        <f t="shared" si="49"/>
        <v>0.56850559571987769</v>
      </c>
      <c r="T502" s="29">
        <f t="shared" si="50"/>
        <v>1</v>
      </c>
      <c r="AE502" s="36">
        <f t="shared" si="52"/>
        <v>-2.3498240110053636E-5</v>
      </c>
    </row>
    <row r="503" spans="6:31">
      <c r="F503" s="17">
        <f>Constituents!A505</f>
        <v>44883</v>
      </c>
      <c r="G503" s="28">
        <f>L502*(1+Constituents!H505)</f>
        <v>521.23907010175071</v>
      </c>
      <c r="H503" s="28">
        <f>M502*(1+Constituents!I505)</f>
        <v>280.1372120195137</v>
      </c>
      <c r="I503" s="28">
        <f>N502*(1+Constituents!J505)</f>
        <v>1057.4488856313408</v>
      </c>
      <c r="J503" s="28">
        <f t="shared" si="48"/>
        <v>1858.8251677526052</v>
      </c>
      <c r="K503" t="b">
        <f t="shared" si="51"/>
        <v>0</v>
      </c>
      <c r="L503" s="28">
        <f t="shared" si="53"/>
        <v>521.23907010175071</v>
      </c>
      <c r="M503" s="28">
        <f t="shared" si="53"/>
        <v>280.1372120195137</v>
      </c>
      <c r="N503" s="28">
        <f t="shared" si="53"/>
        <v>1057.4488856313408</v>
      </c>
      <c r="P503" s="17">
        <f>Constituents!G505</f>
        <v>44883</v>
      </c>
      <c r="Q503" s="36">
        <f t="shared" si="49"/>
        <v>0.28041317663669779</v>
      </c>
      <c r="R503" s="36">
        <f t="shared" si="49"/>
        <v>0.15070659515451412</v>
      </c>
      <c r="S503" s="36">
        <f t="shared" si="49"/>
        <v>0.56888022820878803</v>
      </c>
      <c r="T503" s="29">
        <f t="shared" si="50"/>
        <v>1</v>
      </c>
      <c r="AE503" s="36">
        <f t="shared" si="52"/>
        <v>-1.702820710086983E-3</v>
      </c>
    </row>
    <row r="504" spans="6:31">
      <c r="F504" s="17">
        <f>Constituents!A506</f>
        <v>44886</v>
      </c>
      <c r="G504" s="28">
        <f>L503*(1+Constituents!H506)</f>
        <v>519.92099572834354</v>
      </c>
      <c r="H504" s="28">
        <f>M503*(1+Constituents!I506)</f>
        <v>279.65979658194328</v>
      </c>
      <c r="I504" s="28">
        <f>N503*(1+Constituents!J506)</f>
        <v>1055.4664293477397</v>
      </c>
      <c r="J504" s="28">
        <f t="shared" si="48"/>
        <v>1855.0472216580265</v>
      </c>
      <c r="K504" t="b">
        <f t="shared" si="51"/>
        <v>0</v>
      </c>
      <c r="L504" s="28">
        <f t="shared" si="53"/>
        <v>519.92099572834354</v>
      </c>
      <c r="M504" s="28">
        <f t="shared" si="53"/>
        <v>279.65979658194328</v>
      </c>
      <c r="N504" s="28">
        <f t="shared" si="53"/>
        <v>1055.4664293477397</v>
      </c>
      <c r="P504" s="17">
        <f>Constituents!G506</f>
        <v>44886</v>
      </c>
      <c r="Q504" s="36">
        <f t="shared" si="49"/>
        <v>0.28027372546540474</v>
      </c>
      <c r="R504" s="36">
        <f t="shared" si="49"/>
        <v>0.15075616044533119</v>
      </c>
      <c r="S504" s="36">
        <f t="shared" si="49"/>
        <v>0.56897011408926412</v>
      </c>
      <c r="T504" s="29">
        <f t="shared" si="50"/>
        <v>1</v>
      </c>
      <c r="AE504" s="36">
        <f t="shared" si="52"/>
        <v>-2.0324375633166136E-3</v>
      </c>
    </row>
    <row r="505" spans="6:31">
      <c r="F505" s="17">
        <f>Constituents!A507</f>
        <v>44887</v>
      </c>
      <c r="G505" s="28">
        <f>L504*(1+Constituents!H507)</f>
        <v>522.08863462679039</v>
      </c>
      <c r="H505" s="28">
        <f>M504*(1+Constituents!I507)</f>
        <v>280.16180898759262</v>
      </c>
      <c r="I505" s="28">
        <f>N504*(1+Constituents!J507)</f>
        <v>1061.2605648626129</v>
      </c>
      <c r="J505" s="28">
        <f t="shared" si="48"/>
        <v>1863.5110084769958</v>
      </c>
      <c r="K505" t="b">
        <f t="shared" si="51"/>
        <v>0</v>
      </c>
      <c r="L505" s="28">
        <f t="shared" si="53"/>
        <v>522.08863462679039</v>
      </c>
      <c r="M505" s="28">
        <f t="shared" si="53"/>
        <v>280.16180898759262</v>
      </c>
      <c r="N505" s="28">
        <f t="shared" si="53"/>
        <v>1061.2605648626129</v>
      </c>
      <c r="P505" s="17">
        <f>Constituents!G507</f>
        <v>44887</v>
      </c>
      <c r="Q505" s="36">
        <f t="shared" si="49"/>
        <v>0.2801639658965478</v>
      </c>
      <c r="R505" s="36">
        <f t="shared" si="49"/>
        <v>0.15034083926156269</v>
      </c>
      <c r="S505" s="36">
        <f t="shared" si="49"/>
        <v>0.5694951948418896</v>
      </c>
      <c r="T505" s="29">
        <f t="shared" si="50"/>
        <v>1</v>
      </c>
      <c r="AE505" s="36">
        <f t="shared" si="52"/>
        <v>4.5625721653621554E-3</v>
      </c>
    </row>
    <row r="506" spans="6:31">
      <c r="F506" s="17">
        <f>Constituents!A508</f>
        <v>44888</v>
      </c>
      <c r="G506" s="28">
        <f>L505*(1+Constituents!H508)</f>
        <v>523.62534692943575</v>
      </c>
      <c r="H506" s="28">
        <f>M505*(1+Constituents!I508)</f>
        <v>280.31735552858709</v>
      </c>
      <c r="I506" s="28">
        <f>N505*(1+Constituents!J508)</f>
        <v>1062.3667180063615</v>
      </c>
      <c r="J506" s="28">
        <f t="shared" si="48"/>
        <v>1866.3094204643844</v>
      </c>
      <c r="K506" t="b">
        <f t="shared" si="51"/>
        <v>0</v>
      </c>
      <c r="L506" s="28">
        <f t="shared" si="53"/>
        <v>523.62534692943575</v>
      </c>
      <c r="M506" s="28">
        <f t="shared" si="53"/>
        <v>280.31735552858709</v>
      </c>
      <c r="N506" s="28">
        <f t="shared" si="53"/>
        <v>1062.3667180063615</v>
      </c>
      <c r="P506" s="17">
        <f>Constituents!G508</f>
        <v>44888</v>
      </c>
      <c r="Q506" s="36">
        <f t="shared" si="49"/>
        <v>0.28056727420855254</v>
      </c>
      <c r="R506" s="36">
        <f t="shared" si="49"/>
        <v>0.15019875721295836</v>
      </c>
      <c r="S506" s="36">
        <f t="shared" si="49"/>
        <v>0.56923396857848907</v>
      </c>
      <c r="T506" s="29">
        <f t="shared" si="50"/>
        <v>1</v>
      </c>
      <c r="AE506" s="36">
        <f t="shared" si="52"/>
        <v>1.501687929214679E-3</v>
      </c>
    </row>
    <row r="507" spans="6:31">
      <c r="F507" s="17">
        <f>Constituents!A509</f>
        <v>44889</v>
      </c>
      <c r="G507" s="28">
        <f>L506*(1+Constituents!H509)</f>
        <v>526.83620109024764</v>
      </c>
      <c r="H507" s="28">
        <f>M506*(1+Constituents!I509)</f>
        <v>281.14896730649434</v>
      </c>
      <c r="I507" s="28">
        <f>N506*(1+Constituents!J509)</f>
        <v>1072.0922462962023</v>
      </c>
      <c r="J507" s="28">
        <f t="shared" si="48"/>
        <v>1880.0774146929443</v>
      </c>
      <c r="K507" t="b">
        <f t="shared" si="51"/>
        <v>0</v>
      </c>
      <c r="L507" s="28">
        <f t="shared" si="53"/>
        <v>526.83620109024764</v>
      </c>
      <c r="M507" s="28">
        <f t="shared" si="53"/>
        <v>281.14896730649434</v>
      </c>
      <c r="N507" s="28">
        <f t="shared" si="53"/>
        <v>1072.0922462962023</v>
      </c>
      <c r="P507" s="17">
        <f>Constituents!G509</f>
        <v>44889</v>
      </c>
      <c r="Q507" s="36">
        <f t="shared" si="49"/>
        <v>0.28022048292957707</v>
      </c>
      <c r="R507" s="36">
        <f t="shared" si="49"/>
        <v>0.14954116522505634</v>
      </c>
      <c r="S507" s="36">
        <f t="shared" si="49"/>
        <v>0.57023835184536653</v>
      </c>
      <c r="T507" s="29">
        <f t="shared" si="50"/>
        <v>1</v>
      </c>
      <c r="AE507" s="36">
        <f t="shared" si="52"/>
        <v>7.3771230416519451E-3</v>
      </c>
    </row>
    <row r="508" spans="6:31">
      <c r="F508" s="17">
        <f>Constituents!A510</f>
        <v>44890</v>
      </c>
      <c r="G508" s="28">
        <f>L507*(1+Constituents!H510)</f>
        <v>528.51658974639236</v>
      </c>
      <c r="H508" s="28">
        <f>M507*(1+Constituents!I510)</f>
        <v>281.22978591589663</v>
      </c>
      <c r="I508" s="28">
        <f>N507*(1+Constituents!J510)</f>
        <v>1075.717172399309</v>
      </c>
      <c r="J508" s="28">
        <f t="shared" si="48"/>
        <v>1885.463548061598</v>
      </c>
      <c r="K508" t="b">
        <f t="shared" si="51"/>
        <v>0</v>
      </c>
      <c r="L508" s="28">
        <f t="shared" si="53"/>
        <v>528.51658974639236</v>
      </c>
      <c r="M508" s="28">
        <f t="shared" si="53"/>
        <v>281.22978591589663</v>
      </c>
      <c r="N508" s="28">
        <f t="shared" si="53"/>
        <v>1075.717172399309</v>
      </c>
      <c r="P508" s="17">
        <f>Constituents!G510</f>
        <v>44890</v>
      </c>
      <c r="Q508" s="36">
        <f t="shared" si="49"/>
        <v>0.28031122123243812</v>
      </c>
      <c r="R508" s="36">
        <f t="shared" si="49"/>
        <v>0.14915684061090576</v>
      </c>
      <c r="S508" s="36">
        <f t="shared" si="49"/>
        <v>0.57053193815665615</v>
      </c>
      <c r="T508" s="29">
        <f t="shared" si="50"/>
        <v>1</v>
      </c>
      <c r="AE508" s="36">
        <f t="shared" si="52"/>
        <v>2.8648465890610542E-3</v>
      </c>
    </row>
    <row r="509" spans="6:31">
      <c r="F509" s="17">
        <f>Constituents!A511</f>
        <v>44893</v>
      </c>
      <c r="G509" s="28">
        <f>L508*(1+Constituents!H511)</f>
        <v>530.47183751357932</v>
      </c>
      <c r="H509" s="28">
        <f>M508*(1+Constituents!I511)</f>
        <v>281.90585115280936</v>
      </c>
      <c r="I509" s="28">
        <f>N508*(1+Constituents!J511)</f>
        <v>1081.3006120772775</v>
      </c>
      <c r="J509" s="28">
        <f t="shared" si="48"/>
        <v>1893.6783007436661</v>
      </c>
      <c r="K509" t="b">
        <f t="shared" si="51"/>
        <v>0</v>
      </c>
      <c r="L509" s="28">
        <f t="shared" si="53"/>
        <v>530.47183751357932</v>
      </c>
      <c r="M509" s="28">
        <f t="shared" si="53"/>
        <v>281.90585115280936</v>
      </c>
      <c r="N509" s="28">
        <f t="shared" si="53"/>
        <v>1081.3006120772775</v>
      </c>
      <c r="P509" s="17">
        <f>Constituents!G511</f>
        <v>44893</v>
      </c>
      <c r="Q509" s="36">
        <f t="shared" si="49"/>
        <v>0.28012774783618621</v>
      </c>
      <c r="R509" s="36">
        <f t="shared" si="49"/>
        <v>0.14886681177162042</v>
      </c>
      <c r="S509" s="36">
        <f t="shared" si="49"/>
        <v>0.57100544039219336</v>
      </c>
      <c r="T509" s="29">
        <f t="shared" si="50"/>
        <v>1</v>
      </c>
      <c r="AE509" s="36">
        <f t="shared" si="52"/>
        <v>4.356887562484868E-3</v>
      </c>
    </row>
    <row r="510" spans="6:31">
      <c r="F510" s="17">
        <f>Constituents!A512</f>
        <v>44894</v>
      </c>
      <c r="G510" s="28">
        <f>L509*(1+Constituents!H512)</f>
        <v>530.53430549336179</v>
      </c>
      <c r="H510" s="28">
        <f>M509*(1+Constituents!I512)</f>
        <v>282.16939009651236</v>
      </c>
      <c r="I510" s="28">
        <f>N509*(1+Constituents!J512)</f>
        <v>1080.2567099762509</v>
      </c>
      <c r="J510" s="28">
        <f t="shared" si="48"/>
        <v>1892.960405566125</v>
      </c>
      <c r="K510" t="b">
        <f t="shared" si="51"/>
        <v>0</v>
      </c>
      <c r="L510" s="28">
        <f t="shared" si="53"/>
        <v>530.53430549336179</v>
      </c>
      <c r="M510" s="28">
        <f t="shared" si="53"/>
        <v>282.16939009651236</v>
      </c>
      <c r="N510" s="28">
        <f t="shared" si="53"/>
        <v>1080.2567099762509</v>
      </c>
      <c r="P510" s="17">
        <f>Constituents!G512</f>
        <v>44894</v>
      </c>
      <c r="Q510" s="36">
        <f t="shared" si="49"/>
        <v>0.28026698494768337</v>
      </c>
      <c r="R510" s="36">
        <f t="shared" si="49"/>
        <v>0.14906248924531751</v>
      </c>
      <c r="S510" s="36">
        <f t="shared" si="49"/>
        <v>0.57067052580699917</v>
      </c>
      <c r="T510" s="29">
        <f t="shared" si="50"/>
        <v>1</v>
      </c>
      <c r="AE510" s="36">
        <f t="shared" si="52"/>
        <v>-3.7910091553516878E-4</v>
      </c>
    </row>
    <row r="511" spans="6:31">
      <c r="F511" s="17">
        <f>Constituents!A513</f>
        <v>44895</v>
      </c>
      <c r="G511" s="28">
        <f>L510*(1+Constituents!H513)</f>
        <v>534.10122713893281</v>
      </c>
      <c r="H511" s="28">
        <f>M510*(1+Constituents!I513)</f>
        <v>282.56622118151938</v>
      </c>
      <c r="I511" s="28">
        <f>N510*(1+Constituents!J513)</f>
        <v>1083.7475569104183</v>
      </c>
      <c r="J511" s="28">
        <f t="shared" si="48"/>
        <v>1900.4150052308705</v>
      </c>
      <c r="K511" t="b">
        <f t="shared" si="51"/>
        <v>0</v>
      </c>
      <c r="L511" s="28">
        <f t="shared" si="53"/>
        <v>534.10122713893281</v>
      </c>
      <c r="M511" s="28">
        <f t="shared" si="53"/>
        <v>282.56622118151938</v>
      </c>
      <c r="N511" s="28">
        <f t="shared" si="53"/>
        <v>1083.7475569104183</v>
      </c>
      <c r="P511" s="17">
        <f>Constituents!G513</f>
        <v>44895</v>
      </c>
      <c r="Q511" s="36">
        <f t="shared" si="49"/>
        <v>0.28104452220637349</v>
      </c>
      <c r="R511" s="36">
        <f t="shared" si="49"/>
        <v>0.14868658708953522</v>
      </c>
      <c r="S511" s="36">
        <f t="shared" si="49"/>
        <v>0.57026889070409126</v>
      </c>
      <c r="T511" s="29">
        <f t="shared" si="50"/>
        <v>1</v>
      </c>
      <c r="AE511" s="36">
        <f t="shared" si="52"/>
        <v>3.9380642314681413E-3</v>
      </c>
    </row>
    <row r="512" spans="6:31">
      <c r="F512" s="17">
        <f>Constituents!A514</f>
        <v>44896</v>
      </c>
      <c r="G512" s="28">
        <f>L511*(1+Constituents!H514)</f>
        <v>537.09969016848481</v>
      </c>
      <c r="H512" s="28">
        <f>M511*(1+Constituents!I514)</f>
        <v>283.14038469353369</v>
      </c>
      <c r="I512" s="28">
        <f>N511*(1+Constituents!J514)</f>
        <v>1090.4802466078661</v>
      </c>
      <c r="J512" s="28">
        <f t="shared" si="48"/>
        <v>1910.7203214698845</v>
      </c>
      <c r="K512" t="b">
        <f t="shared" si="51"/>
        <v>1</v>
      </c>
      <c r="L512" s="28">
        <f t="shared" si="53"/>
        <v>536.89376313608761</v>
      </c>
      <c r="M512" s="28">
        <f t="shared" si="53"/>
        <v>286.60804822048266</v>
      </c>
      <c r="N512" s="28">
        <f t="shared" si="53"/>
        <v>1087.216599392993</v>
      </c>
      <c r="P512" s="17">
        <f>Constituents!G514</f>
        <v>44896</v>
      </c>
      <c r="Q512" s="36">
        <f t="shared" si="49"/>
        <v>0.28099024075018181</v>
      </c>
      <c r="R512" s="36">
        <f t="shared" si="49"/>
        <v>0.15</v>
      </c>
      <c r="S512" s="36">
        <f t="shared" si="49"/>
        <v>0.56900875924981831</v>
      </c>
      <c r="T512" s="29">
        <f t="shared" si="50"/>
        <v>0.99999900000000008</v>
      </c>
      <c r="AE512" s="36">
        <f t="shared" si="52"/>
        <v>5.4226662127212499E-3</v>
      </c>
    </row>
    <row r="513" spans="6:31">
      <c r="F513" s="17">
        <f>Constituents!A515</f>
        <v>44897</v>
      </c>
      <c r="G513" s="28">
        <f>L512*(1+Constituents!H515)</f>
        <v>536.40669970826002</v>
      </c>
      <c r="H513" s="28">
        <f>M512*(1+Constituents!I515)</f>
        <v>286.50632124450766</v>
      </c>
      <c r="I513" s="28">
        <f>N512*(1+Constituents!J515)</f>
        <v>1088.1427962000569</v>
      </c>
      <c r="J513" s="28">
        <f t="shared" si="48"/>
        <v>1911.0558171528246</v>
      </c>
      <c r="K513" t="b">
        <f t="shared" si="51"/>
        <v>0</v>
      </c>
      <c r="L513" s="28">
        <f t="shared" si="53"/>
        <v>536.40669970826002</v>
      </c>
      <c r="M513" s="28">
        <f t="shared" si="53"/>
        <v>286.50632124450766</v>
      </c>
      <c r="N513" s="28">
        <f t="shared" si="53"/>
        <v>1088.1427962000569</v>
      </c>
      <c r="P513" s="17">
        <f>Constituents!G515</f>
        <v>44897</v>
      </c>
      <c r="Q513" s="36">
        <f t="shared" si="49"/>
        <v>0.28068604532306252</v>
      </c>
      <c r="R513" s="36">
        <f t="shared" si="49"/>
        <v>0.14992043595636961</v>
      </c>
      <c r="S513" s="36">
        <f t="shared" si="49"/>
        <v>0.56939351872056787</v>
      </c>
      <c r="T513" s="29">
        <f t="shared" si="50"/>
        <v>1</v>
      </c>
      <c r="AE513" s="36">
        <f t="shared" si="52"/>
        <v>1.7558597099243123E-4</v>
      </c>
    </row>
    <row r="514" spans="6:31">
      <c r="F514" s="17">
        <f>Constituents!A516</f>
        <v>44900</v>
      </c>
      <c r="G514" s="28">
        <f>L513*(1+Constituents!H516)</f>
        <v>537.01865119450486</v>
      </c>
      <c r="H514" s="28">
        <f>M513*(1+Constituents!I516)</f>
        <v>286.52410568086691</v>
      </c>
      <c r="I514" s="28">
        <f>N513*(1+Constituents!J516)</f>
        <v>1091.4226787075461</v>
      </c>
      <c r="J514" s="28">
        <f t="shared" si="48"/>
        <v>1914.965435582918</v>
      </c>
      <c r="K514" t="b">
        <f t="shared" si="51"/>
        <v>0</v>
      </c>
      <c r="L514" s="28">
        <f t="shared" si="53"/>
        <v>537.01865119450486</v>
      </c>
      <c r="M514" s="28">
        <f t="shared" si="53"/>
        <v>286.52410568086691</v>
      </c>
      <c r="N514" s="28">
        <f t="shared" si="53"/>
        <v>1091.4226787075461</v>
      </c>
      <c r="P514" s="17">
        <f>Constituents!G516</f>
        <v>44900</v>
      </c>
      <c r="Q514" s="36">
        <f t="shared" si="49"/>
        <v>0.28043255570878522</v>
      </c>
      <c r="R514" s="36">
        <f t="shared" si="49"/>
        <v>0.14962364351691215</v>
      </c>
      <c r="S514" s="36">
        <f t="shared" si="49"/>
        <v>0.56994380077430251</v>
      </c>
      <c r="T514" s="29">
        <f t="shared" si="50"/>
        <v>0.99999999999999989</v>
      </c>
      <c r="AE514" s="36">
        <f t="shared" si="52"/>
        <v>2.0457897644863277E-3</v>
      </c>
    </row>
    <row r="515" spans="6:31">
      <c r="F515" s="17">
        <f>Constituents!A517</f>
        <v>44901</v>
      </c>
      <c r="G515" s="28">
        <f>L514*(1+Constituents!H517)</f>
        <v>534.95799823061895</v>
      </c>
      <c r="H515" s="28">
        <f>M514*(1+Constituents!I517)</f>
        <v>286.38870683871835</v>
      </c>
      <c r="I515" s="28">
        <f>N514*(1+Constituents!J517)</f>
        <v>1085.9371110203481</v>
      </c>
      <c r="J515" s="28">
        <f t="shared" si="48"/>
        <v>1907.2838160896854</v>
      </c>
      <c r="K515" t="b">
        <f t="shared" si="51"/>
        <v>0</v>
      </c>
      <c r="L515" s="28">
        <f t="shared" si="53"/>
        <v>534.95799823061895</v>
      </c>
      <c r="M515" s="28">
        <f t="shared" si="53"/>
        <v>286.38870683871835</v>
      </c>
      <c r="N515" s="28">
        <f t="shared" si="53"/>
        <v>1085.9371110203481</v>
      </c>
      <c r="P515" s="17">
        <f>Constituents!G517</f>
        <v>44901</v>
      </c>
      <c r="Q515" s="36">
        <f t="shared" si="49"/>
        <v>0.28048159047843768</v>
      </c>
      <c r="R515" s="36">
        <f t="shared" si="49"/>
        <v>0.15015526500186674</v>
      </c>
      <c r="S515" s="36">
        <f t="shared" si="49"/>
        <v>0.56936314451969561</v>
      </c>
      <c r="T515" s="29">
        <f t="shared" si="50"/>
        <v>1</v>
      </c>
      <c r="AE515" s="36">
        <f t="shared" si="52"/>
        <v>-4.0113619548930446E-3</v>
      </c>
    </row>
    <row r="516" spans="6:31">
      <c r="F516" s="17">
        <f>Constituents!A518</f>
        <v>44902</v>
      </c>
      <c r="G516" s="28">
        <f>L515*(1+Constituents!H518)</f>
        <v>532.59136952361052</v>
      </c>
      <c r="H516" s="28">
        <f>M515*(1+Constituents!I518)</f>
        <v>286.23054391802992</v>
      </c>
      <c r="I516" s="28">
        <f>N515*(1+Constituents!J518)</f>
        <v>1081.764451178215</v>
      </c>
      <c r="J516" s="28">
        <f t="shared" ref="J516:J579" si="54">SUM(G516:I516)</f>
        <v>1900.5863646198554</v>
      </c>
      <c r="K516" t="b">
        <f t="shared" si="51"/>
        <v>0</v>
      </c>
      <c r="L516" s="28">
        <f t="shared" si="53"/>
        <v>532.59136952361052</v>
      </c>
      <c r="M516" s="28">
        <f t="shared" si="53"/>
        <v>286.23054391802992</v>
      </c>
      <c r="N516" s="28">
        <f t="shared" si="53"/>
        <v>1081.764451178215</v>
      </c>
      <c r="P516" s="17">
        <f>Constituents!G518</f>
        <v>44902</v>
      </c>
      <c r="Q516" s="36">
        <f t="shared" ref="Q516:S579" si="55">L516/$J516</f>
        <v>0.28022476612376224</v>
      </c>
      <c r="R516" s="36">
        <f t="shared" si="55"/>
        <v>0.15060117721894745</v>
      </c>
      <c r="S516" s="36">
        <f t="shared" si="55"/>
        <v>0.56917405665729037</v>
      </c>
      <c r="T516" s="29">
        <f t="shared" ref="T516:T579" si="56">SUM(Q516:S516)</f>
        <v>1</v>
      </c>
      <c r="AE516" s="36">
        <f t="shared" si="52"/>
        <v>-3.5115127666531798E-3</v>
      </c>
    </row>
    <row r="517" spans="6:31">
      <c r="F517" s="17">
        <f>Constituents!A519</f>
        <v>44903</v>
      </c>
      <c r="G517" s="28">
        <f>L516*(1+Constituents!H519)</f>
        <v>537.28716052010202</v>
      </c>
      <c r="H517" s="28">
        <f>M516*(1+Constituents!I519)</f>
        <v>286.59476917466776</v>
      </c>
      <c r="I517" s="28">
        <f>N516*(1+Constituents!J519)</f>
        <v>1089.2504130002574</v>
      </c>
      <c r="J517" s="28">
        <f t="shared" si="54"/>
        <v>1913.1323426950271</v>
      </c>
      <c r="K517" t="b">
        <f t="shared" ref="K517:K580" si="57">MOD(DAY(F517)-1,$D$9)=0</f>
        <v>0</v>
      </c>
      <c r="L517" s="28">
        <f t="shared" si="53"/>
        <v>537.28716052010202</v>
      </c>
      <c r="M517" s="28">
        <f t="shared" si="53"/>
        <v>286.59476917466776</v>
      </c>
      <c r="N517" s="28">
        <f t="shared" si="53"/>
        <v>1089.2504130002574</v>
      </c>
      <c r="P517" s="17">
        <f>Constituents!G519</f>
        <v>44903</v>
      </c>
      <c r="Q517" s="36">
        <f t="shared" si="55"/>
        <v>0.28084160647413775</v>
      </c>
      <c r="R517" s="36">
        <f t="shared" si="55"/>
        <v>0.14980394339627445</v>
      </c>
      <c r="S517" s="36">
        <f t="shared" si="55"/>
        <v>0.56935445012958785</v>
      </c>
      <c r="T517" s="29">
        <f t="shared" si="56"/>
        <v>1</v>
      </c>
      <c r="AE517" s="36">
        <f t="shared" ref="AE517:AE580" si="58">J517/J516 -1</f>
        <v>6.6011091675284295E-3</v>
      </c>
    </row>
    <row r="518" spans="6:31">
      <c r="F518" s="17">
        <f>Constituents!A520</f>
        <v>44904</v>
      </c>
      <c r="G518" s="28">
        <f>L517*(1+Constituents!H520)</f>
        <v>533.81527249610031</v>
      </c>
      <c r="H518" s="28">
        <f>M517*(1+Constituents!I520)</f>
        <v>286.02471870789873</v>
      </c>
      <c r="I518" s="28">
        <f>N517*(1+Constituents!J520)</f>
        <v>1078.3652134120837</v>
      </c>
      <c r="J518" s="28">
        <f t="shared" si="54"/>
        <v>1898.2052046160827</v>
      </c>
      <c r="K518" t="b">
        <f t="shared" si="57"/>
        <v>0</v>
      </c>
      <c r="L518" s="28">
        <f t="shared" si="53"/>
        <v>533.81527249610031</v>
      </c>
      <c r="M518" s="28">
        <f t="shared" si="53"/>
        <v>286.02471870789873</v>
      </c>
      <c r="N518" s="28">
        <f t="shared" si="53"/>
        <v>1078.3652134120837</v>
      </c>
      <c r="P518" s="17">
        <f>Constituents!G520</f>
        <v>44904</v>
      </c>
      <c r="Q518" s="36">
        <f t="shared" si="55"/>
        <v>0.28122105618399984</v>
      </c>
      <c r="R518" s="36">
        <f t="shared" si="55"/>
        <v>0.15068166392776697</v>
      </c>
      <c r="S518" s="36">
        <f t="shared" si="55"/>
        <v>0.56809727988823322</v>
      </c>
      <c r="T518" s="29">
        <f t="shared" si="56"/>
        <v>1</v>
      </c>
      <c r="AE518" s="36">
        <f t="shared" si="58"/>
        <v>-7.8024597388367534E-3</v>
      </c>
    </row>
    <row r="519" spans="6:31">
      <c r="F519" s="17">
        <f>Constituents!A521</f>
        <v>44907</v>
      </c>
      <c r="G519" s="28">
        <f>L518*(1+Constituents!H521)</f>
        <v>535.17655233284916</v>
      </c>
      <c r="H519" s="28">
        <f>M518*(1+Constituents!I521)</f>
        <v>286.31662059000882</v>
      </c>
      <c r="I519" s="28">
        <f>N518*(1+Constituents!J521)</f>
        <v>1082.4232922059205</v>
      </c>
      <c r="J519" s="28">
        <f t="shared" si="54"/>
        <v>1903.9164651287783</v>
      </c>
      <c r="K519" t="b">
        <f t="shared" si="57"/>
        <v>0</v>
      </c>
      <c r="L519" s="28">
        <f t="shared" si="53"/>
        <v>535.17655233284916</v>
      </c>
      <c r="M519" s="28">
        <f t="shared" si="53"/>
        <v>286.31662059000882</v>
      </c>
      <c r="N519" s="28">
        <f t="shared" si="53"/>
        <v>1082.4232922059205</v>
      </c>
      <c r="P519" s="17">
        <f>Constituents!G521</f>
        <v>44907</v>
      </c>
      <c r="Q519" s="36">
        <f t="shared" si="55"/>
        <v>0.28109245449308645</v>
      </c>
      <c r="R519" s="36">
        <f t="shared" si="55"/>
        <v>0.15038297416617108</v>
      </c>
      <c r="S519" s="36">
        <f t="shared" si="55"/>
        <v>0.56852457134074252</v>
      </c>
      <c r="T519" s="29">
        <f t="shared" si="56"/>
        <v>1</v>
      </c>
      <c r="AE519" s="36">
        <f t="shared" si="58"/>
        <v>3.0087687563002952E-3</v>
      </c>
    </row>
    <row r="520" spans="6:31">
      <c r="F520" s="17">
        <f>Constituents!A522</f>
        <v>44908</v>
      </c>
      <c r="G520" s="28">
        <f>L519*(1+Constituents!H522)</f>
        <v>538.81079483279348</v>
      </c>
      <c r="H520" s="28">
        <f>M519*(1+Constituents!I522)</f>
        <v>286.37495354126719</v>
      </c>
      <c r="I520" s="28">
        <f>N519*(1+Constituents!J522)</f>
        <v>1086.2569831135097</v>
      </c>
      <c r="J520" s="28">
        <f t="shared" si="54"/>
        <v>1911.4427314875704</v>
      </c>
      <c r="K520" t="b">
        <f t="shared" si="57"/>
        <v>0</v>
      </c>
      <c r="L520" s="28">
        <f t="shared" si="53"/>
        <v>538.81079483279348</v>
      </c>
      <c r="M520" s="28">
        <f t="shared" si="53"/>
        <v>286.37495354126719</v>
      </c>
      <c r="N520" s="28">
        <f t="shared" si="53"/>
        <v>1086.2569831135097</v>
      </c>
      <c r="P520" s="17">
        <f>Constituents!G522</f>
        <v>44908</v>
      </c>
      <c r="Q520" s="36">
        <f t="shared" si="55"/>
        <v>0.2818869673450623</v>
      </c>
      <c r="R520" s="36">
        <f t="shared" si="55"/>
        <v>0.14982136206529054</v>
      </c>
      <c r="S520" s="36">
        <f t="shared" si="55"/>
        <v>0.56829167058964714</v>
      </c>
      <c r="T520" s="29">
        <f t="shared" si="56"/>
        <v>1</v>
      </c>
      <c r="AE520" s="36">
        <f t="shared" si="58"/>
        <v>3.9530444200885917E-3</v>
      </c>
    </row>
    <row r="521" spans="6:31">
      <c r="F521" s="17">
        <f>Constituents!A523</f>
        <v>44909</v>
      </c>
      <c r="G521" s="28">
        <f>L520*(1+Constituents!H523)</f>
        <v>540.60918287400295</v>
      </c>
      <c r="H521" s="28">
        <f>M520*(1+Constituents!I523)</f>
        <v>286.5637056924935</v>
      </c>
      <c r="I521" s="28">
        <f>N520*(1+Constituents!J523)</f>
        <v>1096.1730180015081</v>
      </c>
      <c r="J521" s="28">
        <f t="shared" si="54"/>
        <v>1923.3459065680045</v>
      </c>
      <c r="K521" t="b">
        <f t="shared" si="57"/>
        <v>0</v>
      </c>
      <c r="L521" s="28">
        <f t="shared" si="53"/>
        <v>540.60918287400295</v>
      </c>
      <c r="M521" s="28">
        <f t="shared" si="53"/>
        <v>286.5637056924935</v>
      </c>
      <c r="N521" s="28">
        <f t="shared" si="53"/>
        <v>1096.1730180015081</v>
      </c>
      <c r="P521" s="17">
        <f>Constituents!G523</f>
        <v>44909</v>
      </c>
      <c r="Q521" s="36">
        <f t="shared" si="55"/>
        <v>0.28107746039227</v>
      </c>
      <c r="R521" s="36">
        <f t="shared" si="55"/>
        <v>0.14899228719800817</v>
      </c>
      <c r="S521" s="36">
        <f t="shared" si="55"/>
        <v>0.56993025240972184</v>
      </c>
      <c r="T521" s="29">
        <f t="shared" si="56"/>
        <v>1</v>
      </c>
      <c r="AE521" s="36">
        <f t="shared" si="58"/>
        <v>6.2273249856512614E-3</v>
      </c>
    </row>
    <row r="522" spans="6:31">
      <c r="F522" s="17">
        <f>Constituents!A524</f>
        <v>44910</v>
      </c>
      <c r="G522" s="28">
        <f>L521*(1+Constituents!H524)</f>
        <v>534.87682099264759</v>
      </c>
      <c r="H522" s="28">
        <f>M521*(1+Constituents!I524)</f>
        <v>285.90923843447251</v>
      </c>
      <c r="I522" s="28">
        <f>N521*(1+Constituents!J524)</f>
        <v>1084.6098805442464</v>
      </c>
      <c r="J522" s="28">
        <f t="shared" si="54"/>
        <v>1905.3959399713665</v>
      </c>
      <c r="K522" t="b">
        <f t="shared" si="57"/>
        <v>0</v>
      </c>
      <c r="L522" s="28">
        <f t="shared" si="53"/>
        <v>534.87682099264759</v>
      </c>
      <c r="M522" s="28">
        <f t="shared" si="53"/>
        <v>285.90923843447251</v>
      </c>
      <c r="N522" s="28">
        <f t="shared" si="53"/>
        <v>1084.6098805442464</v>
      </c>
      <c r="P522" s="17">
        <f>Constituents!G524</f>
        <v>44910</v>
      </c>
      <c r="Q522" s="36">
        <f t="shared" si="55"/>
        <v>0.28071688921552207</v>
      </c>
      <c r="R522" s="36">
        <f t="shared" si="55"/>
        <v>0.15005240246222476</v>
      </c>
      <c r="S522" s="36">
        <f t="shared" si="55"/>
        <v>0.5692307083222532</v>
      </c>
      <c r="T522" s="29">
        <f t="shared" si="56"/>
        <v>1</v>
      </c>
      <c r="AE522" s="36">
        <f t="shared" si="58"/>
        <v>-9.3326772554749304E-3</v>
      </c>
    </row>
    <row r="523" spans="6:31">
      <c r="F523" s="17">
        <f>Constituents!A525</f>
        <v>44911</v>
      </c>
      <c r="G523" s="28">
        <f>L522*(1+Constituents!H525)</f>
        <v>529.23812515510531</v>
      </c>
      <c r="H523" s="28">
        <f>M522*(1+Constituents!I525)</f>
        <v>285.0612765088627</v>
      </c>
      <c r="I523" s="28">
        <f>N522*(1+Constituents!J525)</f>
        <v>1071.499898934981</v>
      </c>
      <c r="J523" s="28">
        <f t="shared" si="54"/>
        <v>1885.799300598949</v>
      </c>
      <c r="K523" t="b">
        <f t="shared" si="57"/>
        <v>0</v>
      </c>
      <c r="L523" s="28">
        <f t="shared" si="53"/>
        <v>529.23812515510531</v>
      </c>
      <c r="M523" s="28">
        <f t="shared" si="53"/>
        <v>285.0612765088627</v>
      </c>
      <c r="N523" s="28">
        <f t="shared" si="53"/>
        <v>1071.499898934981</v>
      </c>
      <c r="P523" s="17">
        <f>Constituents!G525</f>
        <v>44911</v>
      </c>
      <c r="Q523" s="36">
        <f t="shared" si="55"/>
        <v>0.28064392906870517</v>
      </c>
      <c r="R523" s="36">
        <f t="shared" si="55"/>
        <v>0.15116204381787837</v>
      </c>
      <c r="S523" s="36">
        <f t="shared" si="55"/>
        <v>0.56819402711341649</v>
      </c>
      <c r="T523" s="29">
        <f t="shared" si="56"/>
        <v>1</v>
      </c>
      <c r="AE523" s="36">
        <f t="shared" si="58"/>
        <v>-1.0284812180670455E-2</v>
      </c>
    </row>
    <row r="524" spans="6:31">
      <c r="F524" s="17">
        <f>Constituents!A526</f>
        <v>44914</v>
      </c>
      <c r="G524" s="28">
        <f>L523*(1+Constituents!H526)</f>
        <v>532.26666057172542</v>
      </c>
      <c r="H524" s="28">
        <f>M523*(1+Constituents!I526)</f>
        <v>285.56256048837594</v>
      </c>
      <c r="I524" s="28">
        <f>N523*(1+Constituents!J526)</f>
        <v>1083.3876826957496</v>
      </c>
      <c r="J524" s="28">
        <f t="shared" si="54"/>
        <v>1901.216903755851</v>
      </c>
      <c r="K524" t="b">
        <f t="shared" si="57"/>
        <v>0</v>
      </c>
      <c r="L524" s="28">
        <f t="shared" si="53"/>
        <v>532.26666057172542</v>
      </c>
      <c r="M524" s="28">
        <f t="shared" si="53"/>
        <v>285.56256048837594</v>
      </c>
      <c r="N524" s="28">
        <f t="shared" si="53"/>
        <v>1083.3876826957496</v>
      </c>
      <c r="P524" s="17">
        <f>Constituents!G526</f>
        <v>44914</v>
      </c>
      <c r="Q524" s="36">
        <f t="shared" si="55"/>
        <v>0.27996103943754835</v>
      </c>
      <c r="R524" s="36">
        <f t="shared" si="55"/>
        <v>0.15019988509688059</v>
      </c>
      <c r="S524" s="36">
        <f t="shared" si="55"/>
        <v>0.569839075465571</v>
      </c>
      <c r="T524" s="29">
        <f t="shared" si="56"/>
        <v>1</v>
      </c>
      <c r="AE524" s="36">
        <f t="shared" si="58"/>
        <v>8.1756330867261973E-3</v>
      </c>
    </row>
    <row r="525" spans="6:31">
      <c r="F525" s="17">
        <f>Constituents!A527</f>
        <v>44915</v>
      </c>
      <c r="G525" s="28">
        <f>L524*(1+Constituents!H527)</f>
        <v>531.30502252191195</v>
      </c>
      <c r="H525" s="28">
        <f>M524*(1+Constituents!I527)</f>
        <v>285.35886941060784</v>
      </c>
      <c r="I525" s="28">
        <f>N524*(1+Constituents!J527)</f>
        <v>1078.1790192086016</v>
      </c>
      <c r="J525" s="28">
        <f t="shared" si="54"/>
        <v>1894.8429111411215</v>
      </c>
      <c r="K525" t="b">
        <f t="shared" si="57"/>
        <v>0</v>
      </c>
      <c r="L525" s="28">
        <f t="shared" si="53"/>
        <v>531.30502252191195</v>
      </c>
      <c r="M525" s="28">
        <f t="shared" si="53"/>
        <v>285.35886941060784</v>
      </c>
      <c r="N525" s="28">
        <f t="shared" si="53"/>
        <v>1078.1790192086016</v>
      </c>
      <c r="P525" s="17">
        <f>Constituents!G527</f>
        <v>44915</v>
      </c>
      <c r="Q525" s="36">
        <f t="shared" si="55"/>
        <v>0.28039528733384389</v>
      </c>
      <c r="R525" s="36">
        <f t="shared" si="55"/>
        <v>0.1505976393783259</v>
      </c>
      <c r="S525" s="36">
        <f t="shared" si="55"/>
        <v>0.56900707328783018</v>
      </c>
      <c r="T525" s="29">
        <f t="shared" si="56"/>
        <v>1</v>
      </c>
      <c r="AE525" s="36">
        <f t="shared" si="58"/>
        <v>-3.3525857055750619E-3</v>
      </c>
    </row>
    <row r="526" spans="6:31">
      <c r="F526" s="17">
        <f>Constituents!A528</f>
        <v>44916</v>
      </c>
      <c r="G526" s="28">
        <f>L525*(1+Constituents!H528)</f>
        <v>524.24260281841214</v>
      </c>
      <c r="H526" s="28">
        <f>M525*(1+Constituents!I528)</f>
        <v>284.34254815413027</v>
      </c>
      <c r="I526" s="28">
        <f>N525*(1+Constituents!J528)</f>
        <v>1058.9246288844329</v>
      </c>
      <c r="J526" s="28">
        <f t="shared" si="54"/>
        <v>1867.5097798569752</v>
      </c>
      <c r="K526" t="b">
        <f t="shared" si="57"/>
        <v>0</v>
      </c>
      <c r="L526" s="28">
        <f t="shared" si="53"/>
        <v>524.24260281841214</v>
      </c>
      <c r="M526" s="28">
        <f t="shared" si="53"/>
        <v>284.34254815413027</v>
      </c>
      <c r="N526" s="28">
        <f t="shared" si="53"/>
        <v>1058.9246288844329</v>
      </c>
      <c r="P526" s="17">
        <f>Constituents!G528</f>
        <v>44916</v>
      </c>
      <c r="Q526" s="36">
        <f t="shared" si="55"/>
        <v>0.28071746047753587</v>
      </c>
      <c r="R526" s="36">
        <f t="shared" si="55"/>
        <v>0.15225759523246346</v>
      </c>
      <c r="S526" s="36">
        <f t="shared" si="55"/>
        <v>0.56702494429000072</v>
      </c>
      <c r="T526" s="29">
        <f t="shared" si="56"/>
        <v>1</v>
      </c>
      <c r="AE526" s="36">
        <f t="shared" si="58"/>
        <v>-1.4425011764001905E-2</v>
      </c>
    </row>
    <row r="527" spans="6:31">
      <c r="F527" s="17">
        <f>Constituents!A529</f>
        <v>44917</v>
      </c>
      <c r="G527" s="28">
        <f>L526*(1+Constituents!H529)</f>
        <v>520.16500771108645</v>
      </c>
      <c r="H527" s="28">
        <f>M526*(1+Constituents!I529)</f>
        <v>283.80118991135424</v>
      </c>
      <c r="I527" s="28">
        <f>N526*(1+Constituents!J529)</f>
        <v>1050.3024050001163</v>
      </c>
      <c r="J527" s="28">
        <f t="shared" si="54"/>
        <v>1854.268602622557</v>
      </c>
      <c r="K527" t="b">
        <f t="shared" si="57"/>
        <v>0</v>
      </c>
      <c r="L527" s="28">
        <f t="shared" si="53"/>
        <v>520.16500771108645</v>
      </c>
      <c r="M527" s="28">
        <f t="shared" si="53"/>
        <v>283.80118991135424</v>
      </c>
      <c r="N527" s="28">
        <f t="shared" si="53"/>
        <v>1050.3024050001163</v>
      </c>
      <c r="P527" s="17">
        <f>Constituents!G529</f>
        <v>44917</v>
      </c>
      <c r="Q527" s="36">
        <f t="shared" si="55"/>
        <v>0.28052300889709231</v>
      </c>
      <c r="R527" s="36">
        <f t="shared" si="55"/>
        <v>0.15305290156451137</v>
      </c>
      <c r="S527" s="36">
        <f t="shared" si="55"/>
        <v>0.5664240895383964</v>
      </c>
      <c r="T527" s="29">
        <f t="shared" si="56"/>
        <v>1</v>
      </c>
      <c r="AE527" s="36">
        <f t="shared" si="58"/>
        <v>-7.0902853507049945E-3</v>
      </c>
    </row>
    <row r="528" spans="6:31">
      <c r="F528" s="17">
        <f>Constituents!A530</f>
        <v>44918</v>
      </c>
      <c r="G528" s="28">
        <f>L527*(1+Constituents!H530)</f>
        <v>508.10706567089358</v>
      </c>
      <c r="H528" s="28">
        <f>M527*(1+Constituents!I530)</f>
        <v>282.21481818810764</v>
      </c>
      <c r="I528" s="28">
        <f>N527*(1+Constituents!J530)</f>
        <v>1016.3673178629502</v>
      </c>
      <c r="J528" s="28">
        <f t="shared" si="54"/>
        <v>1806.6892017219516</v>
      </c>
      <c r="K528" t="b">
        <f t="shared" si="57"/>
        <v>0</v>
      </c>
      <c r="L528" s="28">
        <f t="shared" si="53"/>
        <v>508.10706567089358</v>
      </c>
      <c r="M528" s="28">
        <f t="shared" si="53"/>
        <v>282.21481818810764</v>
      </c>
      <c r="N528" s="28">
        <f t="shared" si="53"/>
        <v>1016.3673178629502</v>
      </c>
      <c r="P528" s="17">
        <f>Constituents!G530</f>
        <v>44918</v>
      </c>
      <c r="Q528" s="36">
        <f t="shared" si="55"/>
        <v>0.2812365653077562</v>
      </c>
      <c r="R528" s="36">
        <f t="shared" si="55"/>
        <v>0.15620551554696255</v>
      </c>
      <c r="S528" s="36">
        <f t="shared" si="55"/>
        <v>0.56255791914528119</v>
      </c>
      <c r="T528" s="29">
        <f t="shared" si="56"/>
        <v>1</v>
      </c>
      <c r="AE528" s="36">
        <f t="shared" si="58"/>
        <v>-2.56593898172639E-2</v>
      </c>
    </row>
    <row r="529" spans="6:31">
      <c r="F529" s="17">
        <f>Constituents!A531</f>
        <v>44921</v>
      </c>
      <c r="G529" s="28">
        <f>L528*(1+Constituents!H531)</f>
        <v>518.20426519393448</v>
      </c>
      <c r="H529" s="28">
        <f>M528*(1+Constituents!I531)</f>
        <v>283.69092640592675</v>
      </c>
      <c r="I529" s="28">
        <f>N528*(1+Constituents!J531)</f>
        <v>1036.9680355046037</v>
      </c>
      <c r="J529" s="28">
        <f t="shared" si="54"/>
        <v>1838.8632271044648</v>
      </c>
      <c r="K529" t="b">
        <f t="shared" si="57"/>
        <v>0</v>
      </c>
      <c r="L529" s="28">
        <f t="shared" si="53"/>
        <v>518.20426519393448</v>
      </c>
      <c r="M529" s="28">
        <f t="shared" si="53"/>
        <v>283.69092640592675</v>
      </c>
      <c r="N529" s="28">
        <f t="shared" si="53"/>
        <v>1036.9680355046037</v>
      </c>
      <c r="P529" s="17">
        <f>Constituents!G531</f>
        <v>44921</v>
      </c>
      <c r="Q529" s="36">
        <f t="shared" si="55"/>
        <v>0.28180685629888641</v>
      </c>
      <c r="R529" s="36">
        <f t="shared" si="55"/>
        <v>0.15427516425603655</v>
      </c>
      <c r="S529" s="36">
        <f t="shared" si="55"/>
        <v>0.56391797944507704</v>
      </c>
      <c r="T529" s="29">
        <f t="shared" si="56"/>
        <v>1</v>
      </c>
      <c r="AE529" s="36">
        <f t="shared" si="58"/>
        <v>1.7808279006620742E-2</v>
      </c>
    </row>
    <row r="530" spans="6:31">
      <c r="F530" s="17">
        <f>Constituents!A532</f>
        <v>44922</v>
      </c>
      <c r="G530" s="28">
        <f>L529*(1+Constituents!H532)</f>
        <v>522.11326142239682</v>
      </c>
      <c r="H530" s="28">
        <f>M529*(1+Constituents!I532)</f>
        <v>284.0520690269289</v>
      </c>
      <c r="I530" s="28">
        <f>N529*(1+Constituents!J532)</f>
        <v>1051.8683459935028</v>
      </c>
      <c r="J530" s="28">
        <f t="shared" si="54"/>
        <v>1858.0336764428284</v>
      </c>
      <c r="K530" t="b">
        <f t="shared" si="57"/>
        <v>0</v>
      </c>
      <c r="L530" s="28">
        <f t="shared" si="53"/>
        <v>522.11326142239682</v>
      </c>
      <c r="M530" s="28">
        <f t="shared" si="53"/>
        <v>284.0520690269289</v>
      </c>
      <c r="N530" s="28">
        <f t="shared" si="53"/>
        <v>1051.8683459935028</v>
      </c>
      <c r="P530" s="17">
        <f>Constituents!G532</f>
        <v>44922</v>
      </c>
      <c r="Q530" s="36">
        <f t="shared" si="55"/>
        <v>0.28100312068722733</v>
      </c>
      <c r="R530" s="36">
        <f t="shared" si="55"/>
        <v>0.15287778291012541</v>
      </c>
      <c r="S530" s="36">
        <f t="shared" si="55"/>
        <v>0.56611909640264735</v>
      </c>
      <c r="T530" s="29">
        <f t="shared" si="56"/>
        <v>1</v>
      </c>
      <c r="AE530" s="36">
        <f t="shared" si="58"/>
        <v>1.042516325074927E-2</v>
      </c>
    </row>
    <row r="531" spans="6:31">
      <c r="F531" s="17">
        <f>Constituents!A533</f>
        <v>44923</v>
      </c>
      <c r="G531" s="28">
        <f>L530*(1+Constituents!H533)</f>
        <v>521.88221851432479</v>
      </c>
      <c r="H531" s="28">
        <f>M530*(1+Constituents!I533)</f>
        <v>284.22279961597786</v>
      </c>
      <c r="I531" s="28">
        <f>N530*(1+Constituents!J533)</f>
        <v>1054.8283564078308</v>
      </c>
      <c r="J531" s="28">
        <f t="shared" si="54"/>
        <v>1860.9333745381334</v>
      </c>
      <c r="K531" t="b">
        <f t="shared" si="57"/>
        <v>0</v>
      </c>
      <c r="L531" s="28">
        <f t="shared" si="53"/>
        <v>521.88221851432479</v>
      </c>
      <c r="M531" s="28">
        <f t="shared" si="53"/>
        <v>284.22279961597786</v>
      </c>
      <c r="N531" s="28">
        <f t="shared" si="53"/>
        <v>1054.8283564078308</v>
      </c>
      <c r="P531" s="17">
        <f>Constituents!G533</f>
        <v>44923</v>
      </c>
      <c r="Q531" s="36">
        <f t="shared" si="55"/>
        <v>0.28044110856136972</v>
      </c>
      <c r="R531" s="36">
        <f t="shared" si="55"/>
        <v>0.15273131403026149</v>
      </c>
      <c r="S531" s="36">
        <f t="shared" si="55"/>
        <v>0.56682757740836887</v>
      </c>
      <c r="T531" s="29">
        <f t="shared" si="56"/>
        <v>1</v>
      </c>
      <c r="AE531" s="36">
        <f t="shared" si="58"/>
        <v>1.5606273083577094E-3</v>
      </c>
    </row>
    <row r="532" spans="6:31">
      <c r="F532" s="17">
        <f>Constituents!A534</f>
        <v>44924</v>
      </c>
      <c r="G532" s="28">
        <f>L531*(1+Constituents!H534)</f>
        <v>524.3237800563835</v>
      </c>
      <c r="H532" s="28">
        <f>M531*(1+Constituents!I534)</f>
        <v>284.45186315628519</v>
      </c>
      <c r="I532" s="28">
        <f>N531*(1+Constituents!J534)</f>
        <v>1063.5174192369868</v>
      </c>
      <c r="J532" s="28">
        <f t="shared" si="54"/>
        <v>1872.2930624496555</v>
      </c>
      <c r="K532" t="b">
        <f t="shared" si="57"/>
        <v>0</v>
      </c>
      <c r="L532" s="28">
        <f t="shared" si="53"/>
        <v>524.3237800563835</v>
      </c>
      <c r="M532" s="28">
        <f t="shared" si="53"/>
        <v>284.45186315628519</v>
      </c>
      <c r="N532" s="28">
        <f t="shared" si="53"/>
        <v>1063.5174192369868</v>
      </c>
      <c r="P532" s="17">
        <f>Constituents!G534</f>
        <v>44924</v>
      </c>
      <c r="Q532" s="36">
        <f t="shared" si="55"/>
        <v>0.28004364838609885</v>
      </c>
      <c r="R532" s="36">
        <f t="shared" si="55"/>
        <v>0.15192699736018697</v>
      </c>
      <c r="S532" s="36">
        <f t="shared" si="55"/>
        <v>0.56802935425371426</v>
      </c>
      <c r="T532" s="29">
        <f t="shared" si="56"/>
        <v>1</v>
      </c>
      <c r="AE532" s="36">
        <f t="shared" si="58"/>
        <v>6.1042958694539351E-3</v>
      </c>
    </row>
    <row r="533" spans="6:31">
      <c r="F533" s="17">
        <f>Constituents!A535</f>
        <v>44925</v>
      </c>
      <c r="G533" s="28">
        <f>L532*(1+Constituents!H535)</f>
        <v>523.49951887082909</v>
      </c>
      <c r="H533" s="28">
        <f>M532*(1+Constituents!I535)</f>
        <v>284.55145599989709</v>
      </c>
      <c r="I533" s="28">
        <f>N532*(1+Constituents!J535)</f>
        <v>1064.4006481509393</v>
      </c>
      <c r="J533" s="28">
        <f t="shared" si="54"/>
        <v>1872.4516230216655</v>
      </c>
      <c r="K533" t="b">
        <f t="shared" si="57"/>
        <v>0</v>
      </c>
      <c r="L533" s="28">
        <f t="shared" ref="L533:N596" si="59">IF($K533=FALSE,G533,A$3*$J533)</f>
        <v>523.49951887082909</v>
      </c>
      <c r="M533" s="28">
        <f t="shared" si="59"/>
        <v>284.55145599989709</v>
      </c>
      <c r="N533" s="28">
        <f t="shared" si="59"/>
        <v>1064.4006481509393</v>
      </c>
      <c r="P533" s="17">
        <f>Constituents!G535</f>
        <v>44925</v>
      </c>
      <c r="Q533" s="36">
        <f t="shared" si="55"/>
        <v>0.27957972982288998</v>
      </c>
      <c r="R533" s="36">
        <f t="shared" si="55"/>
        <v>0.15196732054455039</v>
      </c>
      <c r="S533" s="36">
        <f t="shared" si="55"/>
        <v>0.56845294963255966</v>
      </c>
      <c r="T533" s="29">
        <f t="shared" si="56"/>
        <v>1</v>
      </c>
      <c r="AE533" s="36">
        <f t="shared" si="58"/>
        <v>8.4687902332181153E-5</v>
      </c>
    </row>
    <row r="534" spans="6:31">
      <c r="F534" s="17">
        <f>Constituents!A536</f>
        <v>44928</v>
      </c>
      <c r="G534" s="28">
        <f>L533*(1+Constituents!H536)</f>
        <v>526.28452257353558</v>
      </c>
      <c r="H534" s="28">
        <f>M533*(1+Constituents!I536)</f>
        <v>285.15754959102088</v>
      </c>
      <c r="I534" s="28">
        <f>N533*(1+Constituents!J536)</f>
        <v>1069.232149020778</v>
      </c>
      <c r="J534" s="28">
        <f t="shared" si="54"/>
        <v>1880.6742211853345</v>
      </c>
      <c r="K534" t="b">
        <f t="shared" si="57"/>
        <v>0</v>
      </c>
      <c r="L534" s="28">
        <f t="shared" si="59"/>
        <v>526.28452257353558</v>
      </c>
      <c r="M534" s="28">
        <f t="shared" si="59"/>
        <v>285.15754959102088</v>
      </c>
      <c r="N534" s="28">
        <f t="shared" si="59"/>
        <v>1069.232149020778</v>
      </c>
      <c r="P534" s="17">
        <f>Constituents!G536</f>
        <v>44928</v>
      </c>
      <c r="Q534" s="36">
        <f t="shared" si="55"/>
        <v>0.27983821793539215</v>
      </c>
      <c r="R534" s="36">
        <f t="shared" si="55"/>
        <v>0.15162517057914174</v>
      </c>
      <c r="S534" s="36">
        <f t="shared" si="55"/>
        <v>0.56853661148546608</v>
      </c>
      <c r="T534" s="29">
        <f t="shared" si="56"/>
        <v>1</v>
      </c>
      <c r="AE534" s="36">
        <f t="shared" si="58"/>
        <v>4.3913541276969781E-3</v>
      </c>
    </row>
    <row r="535" spans="6:31">
      <c r="F535" s="17">
        <f>Constituents!A537</f>
        <v>44929</v>
      </c>
      <c r="G535" s="28">
        <f>L534*(1+Constituents!H537)</f>
        <v>527.39602629344972</v>
      </c>
      <c r="H535" s="28">
        <f>M534*(1+Constituents!I537)</f>
        <v>285.33444545134103</v>
      </c>
      <c r="I535" s="28">
        <f>N534*(1+Constituents!J537)</f>
        <v>1076.0544956047693</v>
      </c>
      <c r="J535" s="28">
        <f t="shared" si="54"/>
        <v>1888.78496734956</v>
      </c>
      <c r="K535" t="b">
        <f t="shared" si="57"/>
        <v>0</v>
      </c>
      <c r="L535" s="28">
        <f t="shared" si="59"/>
        <v>527.39602629344972</v>
      </c>
      <c r="M535" s="28">
        <f t="shared" si="59"/>
        <v>285.33444545134103</v>
      </c>
      <c r="N535" s="28">
        <f t="shared" si="59"/>
        <v>1076.0544956047693</v>
      </c>
      <c r="P535" s="17">
        <f>Constituents!G537</f>
        <v>44929</v>
      </c>
      <c r="Q535" s="36">
        <f t="shared" si="55"/>
        <v>0.27922502318171183</v>
      </c>
      <c r="R535" s="36">
        <f t="shared" si="55"/>
        <v>0.15106772363385387</v>
      </c>
      <c r="S535" s="36">
        <f t="shared" si="55"/>
        <v>0.56970725318443427</v>
      </c>
      <c r="T535" s="29">
        <f t="shared" si="56"/>
        <v>1</v>
      </c>
      <c r="AE535" s="36">
        <f t="shared" si="58"/>
        <v>4.3126800340325122E-3</v>
      </c>
    </row>
    <row r="536" spans="6:31">
      <c r="F536" s="17">
        <f>Constituents!A538</f>
        <v>44930</v>
      </c>
      <c r="G536" s="28">
        <f>L535*(1+Constituents!H538)</f>
        <v>522.18819425744721</v>
      </c>
      <c r="H536" s="28">
        <f>M535*(1+Constituents!I538)</f>
        <v>284.80802613510679</v>
      </c>
      <c r="I536" s="28">
        <f>N535*(1+Constituents!J538)</f>
        <v>1059.8508256914968</v>
      </c>
      <c r="J536" s="28">
        <f t="shared" si="54"/>
        <v>1866.8470460840508</v>
      </c>
      <c r="K536" t="b">
        <f t="shared" si="57"/>
        <v>0</v>
      </c>
      <c r="L536" s="28">
        <f t="shared" si="59"/>
        <v>522.18819425744721</v>
      </c>
      <c r="M536" s="28">
        <f t="shared" si="59"/>
        <v>284.80802613510679</v>
      </c>
      <c r="N536" s="28">
        <f t="shared" si="59"/>
        <v>1059.8508256914968</v>
      </c>
      <c r="P536" s="17">
        <f>Constituents!G538</f>
        <v>44930</v>
      </c>
      <c r="Q536" s="36">
        <f t="shared" si="55"/>
        <v>0.27971664596347268</v>
      </c>
      <c r="R536" s="36">
        <f t="shared" si="55"/>
        <v>0.15256098603928364</v>
      </c>
      <c r="S536" s="36">
        <f t="shared" si="55"/>
        <v>0.56772236799724363</v>
      </c>
      <c r="T536" s="29">
        <f t="shared" si="56"/>
        <v>1</v>
      </c>
      <c r="AE536" s="36">
        <f t="shared" si="58"/>
        <v>-1.161483262771501E-2</v>
      </c>
    </row>
    <row r="537" spans="6:31">
      <c r="F537" s="17">
        <f>Constituents!A539</f>
        <v>44931</v>
      </c>
      <c r="G537" s="28">
        <f>L536*(1+Constituents!H539)</f>
        <v>523.56820730295863</v>
      </c>
      <c r="H537" s="28">
        <f>M536*(1+Constituents!I539)</f>
        <v>285.23248134954798</v>
      </c>
      <c r="I537" s="28">
        <f>N536*(1+Constituents!J539)</f>
        <v>1063.006578729998</v>
      </c>
      <c r="J537" s="28">
        <f t="shared" si="54"/>
        <v>1871.8072673825045</v>
      </c>
      <c r="K537" t="b">
        <f t="shared" si="57"/>
        <v>0</v>
      </c>
      <c r="L537" s="28">
        <f t="shared" si="59"/>
        <v>523.56820730295863</v>
      </c>
      <c r="M537" s="28">
        <f t="shared" si="59"/>
        <v>285.23248134954798</v>
      </c>
      <c r="N537" s="28">
        <f t="shared" si="59"/>
        <v>1063.006578729998</v>
      </c>
      <c r="P537" s="17">
        <f>Constituents!G539</f>
        <v>44931</v>
      </c>
      <c r="Q537" s="36">
        <f t="shared" si="55"/>
        <v>0.27971266936852174</v>
      </c>
      <c r="R537" s="36">
        <f t="shared" si="55"/>
        <v>0.15238346720835796</v>
      </c>
      <c r="S537" s="36">
        <f t="shared" si="55"/>
        <v>0.56790386342312038</v>
      </c>
      <c r="T537" s="29">
        <f t="shared" si="56"/>
        <v>1</v>
      </c>
      <c r="AE537" s="36">
        <f t="shared" si="58"/>
        <v>2.657004658661366E-3</v>
      </c>
    </row>
    <row r="538" spans="6:31">
      <c r="F538" s="17">
        <f>Constituents!A540</f>
        <v>44932</v>
      </c>
      <c r="G538" s="28">
        <f>L537*(1+Constituents!H540)</f>
        <v>520.12129689064034</v>
      </c>
      <c r="H538" s="28">
        <f>M537*(1+Constituents!I540)</f>
        <v>284.81585128710492</v>
      </c>
      <c r="I538" s="28">
        <f>N537*(1+Constituents!J540)</f>
        <v>1054.9715827182015</v>
      </c>
      <c r="J538" s="28">
        <f t="shared" si="54"/>
        <v>1859.9087308959467</v>
      </c>
      <c r="K538" t="b">
        <f t="shared" si="57"/>
        <v>0</v>
      </c>
      <c r="L538" s="28">
        <f t="shared" si="59"/>
        <v>520.12129689064034</v>
      </c>
      <c r="M538" s="28">
        <f t="shared" si="59"/>
        <v>284.81585128710492</v>
      </c>
      <c r="N538" s="28">
        <f t="shared" si="59"/>
        <v>1054.9715827182015</v>
      </c>
      <c r="P538" s="17">
        <f>Constituents!G540</f>
        <v>44932</v>
      </c>
      <c r="Q538" s="36">
        <f t="shared" si="55"/>
        <v>0.27964882805840147</v>
      </c>
      <c r="R538" s="36">
        <f t="shared" si="55"/>
        <v>0.15313431597791616</v>
      </c>
      <c r="S538" s="36">
        <f t="shared" si="55"/>
        <v>0.56721685596368232</v>
      </c>
      <c r="T538" s="29">
        <f t="shared" si="56"/>
        <v>1</v>
      </c>
      <c r="AE538" s="36">
        <f t="shared" si="58"/>
        <v>-6.3567102734868319E-3</v>
      </c>
    </row>
    <row r="539" spans="6:31">
      <c r="F539" s="17">
        <f>Constituents!A541</f>
        <v>44935</v>
      </c>
      <c r="G539" s="28">
        <f>L538*(1+Constituents!H541)</f>
        <v>526.37194421442757</v>
      </c>
      <c r="H539" s="28">
        <f>M538*(1+Constituents!I541)</f>
        <v>285.65812219307975</v>
      </c>
      <c r="I539" s="28">
        <f>N538*(1+Constituents!J541)</f>
        <v>1066.5299459651176</v>
      </c>
      <c r="J539" s="28">
        <f t="shared" si="54"/>
        <v>1878.5600123726249</v>
      </c>
      <c r="K539" t="b">
        <f t="shared" si="57"/>
        <v>0</v>
      </c>
      <c r="L539" s="28">
        <f t="shared" si="59"/>
        <v>526.37194421442757</v>
      </c>
      <c r="M539" s="28">
        <f t="shared" si="59"/>
        <v>285.65812219307975</v>
      </c>
      <c r="N539" s="28">
        <f t="shared" si="59"/>
        <v>1066.5299459651176</v>
      </c>
      <c r="P539" s="17">
        <f>Constituents!G541</f>
        <v>44935</v>
      </c>
      <c r="Q539" s="36">
        <f t="shared" si="55"/>
        <v>0.28019969590943161</v>
      </c>
      <c r="R539" s="36">
        <f t="shared" si="55"/>
        <v>0.15206228191363075</v>
      </c>
      <c r="S539" s="36">
        <f t="shared" si="55"/>
        <v>0.5677380221769377</v>
      </c>
      <c r="T539" s="29">
        <f t="shared" si="56"/>
        <v>1</v>
      </c>
      <c r="AE539" s="36">
        <f t="shared" si="58"/>
        <v>1.0028062757516887E-2</v>
      </c>
    </row>
    <row r="540" spans="6:31">
      <c r="F540" s="17">
        <f>Constituents!A542</f>
        <v>44936</v>
      </c>
      <c r="G540" s="28">
        <f>L539*(1+Constituents!H542)</f>
        <v>522.16321664576367</v>
      </c>
      <c r="H540" s="28">
        <f>M539*(1+Constituents!I542)</f>
        <v>285.21090290009874</v>
      </c>
      <c r="I540" s="28">
        <f>N539*(1+Constituents!J542)</f>
        <v>1053.3053833075558</v>
      </c>
      <c r="J540" s="28">
        <f t="shared" si="54"/>
        <v>1860.6795028534182</v>
      </c>
      <c r="K540" t="b">
        <f t="shared" si="57"/>
        <v>0</v>
      </c>
      <c r="L540" s="28">
        <f t="shared" si="59"/>
        <v>522.16321664576367</v>
      </c>
      <c r="M540" s="28">
        <f t="shared" si="59"/>
        <v>285.21090290009874</v>
      </c>
      <c r="N540" s="28">
        <f t="shared" si="59"/>
        <v>1053.3053833075558</v>
      </c>
      <c r="P540" s="17">
        <f>Constituents!G542</f>
        <v>44936</v>
      </c>
      <c r="Q540" s="36">
        <f t="shared" si="55"/>
        <v>0.28063039112593424</v>
      </c>
      <c r="R540" s="36">
        <f t="shared" si="55"/>
        <v>0.15328319705930962</v>
      </c>
      <c r="S540" s="36">
        <f t="shared" si="55"/>
        <v>0.56608641181475616</v>
      </c>
      <c r="T540" s="29">
        <f t="shared" si="56"/>
        <v>1</v>
      </c>
      <c r="AE540" s="36">
        <f t="shared" si="58"/>
        <v>-9.518199792096893E-3</v>
      </c>
    </row>
    <row r="541" spans="6:31">
      <c r="F541" s="17">
        <f>Constituents!A543</f>
        <v>44937</v>
      </c>
      <c r="G541" s="28">
        <f>L540*(1+Constituents!H543)</f>
        <v>521.77606366467</v>
      </c>
      <c r="H541" s="28">
        <f>M540*(1+Constituents!I543)</f>
        <v>285.13502263829923</v>
      </c>
      <c r="I541" s="28">
        <f>N540*(1+Constituents!J543)</f>
        <v>1055.7402305838575</v>
      </c>
      <c r="J541" s="28">
        <f t="shared" si="54"/>
        <v>1862.6513168868269</v>
      </c>
      <c r="K541" t="b">
        <f t="shared" si="57"/>
        <v>0</v>
      </c>
      <c r="L541" s="28">
        <f t="shared" si="59"/>
        <v>521.77606366467</v>
      </c>
      <c r="M541" s="28">
        <f t="shared" si="59"/>
        <v>285.13502263829923</v>
      </c>
      <c r="N541" s="28">
        <f t="shared" si="59"/>
        <v>1055.7402305838575</v>
      </c>
      <c r="P541" s="17">
        <f>Constituents!G543</f>
        <v>44937</v>
      </c>
      <c r="Q541" s="36">
        <f t="shared" si="55"/>
        <v>0.28012546359817309</v>
      </c>
      <c r="R541" s="36">
        <f t="shared" si="55"/>
        <v>0.15308019276246743</v>
      </c>
      <c r="S541" s="36">
        <f t="shared" si="55"/>
        <v>0.56679434363935943</v>
      </c>
      <c r="T541" s="29">
        <f t="shared" si="56"/>
        <v>1</v>
      </c>
      <c r="AE541" s="36">
        <f t="shared" si="58"/>
        <v>1.0597279275581517E-3</v>
      </c>
    </row>
    <row r="542" spans="6:31">
      <c r="F542" s="17">
        <f>Constituents!A544</f>
        <v>44938</v>
      </c>
      <c r="G542" s="28">
        <f>L541*(1+Constituents!H544)</f>
        <v>521.83850769387868</v>
      </c>
      <c r="H542" s="28">
        <f>M541*(1+Constituents!I544)</f>
        <v>284.98871600851703</v>
      </c>
      <c r="I542" s="28">
        <f>N541*(1+Constituents!J544)</f>
        <v>1052.9091238488631</v>
      </c>
      <c r="J542" s="28">
        <f t="shared" si="54"/>
        <v>1859.7363475512589</v>
      </c>
      <c r="K542" t="b">
        <f t="shared" si="57"/>
        <v>0</v>
      </c>
      <c r="L542" s="28">
        <f t="shared" si="59"/>
        <v>521.83850769387868</v>
      </c>
      <c r="M542" s="28">
        <f t="shared" si="59"/>
        <v>284.98871600851703</v>
      </c>
      <c r="N542" s="28">
        <f t="shared" si="59"/>
        <v>1052.9091238488631</v>
      </c>
      <c r="P542" s="17">
        <f>Constituents!G544</f>
        <v>44938</v>
      </c>
      <c r="Q542" s="36">
        <f t="shared" si="55"/>
        <v>0.28059811186730355</v>
      </c>
      <c r="R542" s="36">
        <f t="shared" si="55"/>
        <v>0.15324146155650811</v>
      </c>
      <c r="S542" s="36">
        <f t="shared" si="55"/>
        <v>0.56616042657618837</v>
      </c>
      <c r="T542" s="29">
        <f t="shared" si="56"/>
        <v>1</v>
      </c>
      <c r="AE542" s="36">
        <f t="shared" si="58"/>
        <v>-1.5649570636977472E-3</v>
      </c>
    </row>
    <row r="543" spans="6:31">
      <c r="F543" s="17">
        <f>Constituents!A545</f>
        <v>44939</v>
      </c>
      <c r="G543" s="28">
        <f>L542*(1+Constituents!H545)</f>
        <v>524.13020356583672</v>
      </c>
      <c r="H543" s="28">
        <f>M542*(1+Constituents!I545)</f>
        <v>284.82438781655742</v>
      </c>
      <c r="I543" s="28">
        <f>N542*(1+Constituents!J545)</f>
        <v>1057.8313347152698</v>
      </c>
      <c r="J543" s="28">
        <f t="shared" si="54"/>
        <v>1866.7859260976638</v>
      </c>
      <c r="K543" t="b">
        <f t="shared" si="57"/>
        <v>0</v>
      </c>
      <c r="L543" s="28">
        <f t="shared" si="59"/>
        <v>524.13020356583672</v>
      </c>
      <c r="M543" s="28">
        <f t="shared" si="59"/>
        <v>284.82438781655742</v>
      </c>
      <c r="N543" s="28">
        <f t="shared" si="59"/>
        <v>1057.8313347152698</v>
      </c>
      <c r="P543" s="17">
        <f>Constituents!G545</f>
        <v>44939</v>
      </c>
      <c r="Q543" s="36">
        <f t="shared" si="55"/>
        <v>0.28076609976457262</v>
      </c>
      <c r="R543" s="36">
        <f t="shared" si="55"/>
        <v>0.15257474562814782</v>
      </c>
      <c r="S543" s="36">
        <f t="shared" si="55"/>
        <v>0.56665915460727967</v>
      </c>
      <c r="T543" s="29">
        <f t="shared" si="56"/>
        <v>1</v>
      </c>
      <c r="AE543" s="36">
        <f t="shared" si="58"/>
        <v>3.7906333097630363E-3</v>
      </c>
    </row>
    <row r="544" spans="6:31">
      <c r="F544" s="17">
        <f>Constituents!A546</f>
        <v>44942</v>
      </c>
      <c r="G544" s="28">
        <f>L543*(1+Constituents!H546)</f>
        <v>522.09452821363425</v>
      </c>
      <c r="H544" s="28">
        <f>M543*(1+Constituents!I546)</f>
        <v>284.52228952426799</v>
      </c>
      <c r="I544" s="28">
        <f>N543*(1+Constituents!J546)</f>
        <v>1047.31852353406</v>
      </c>
      <c r="J544" s="28">
        <f t="shared" si="54"/>
        <v>1853.9353412719622</v>
      </c>
      <c r="K544" t="b">
        <f t="shared" si="57"/>
        <v>0</v>
      </c>
      <c r="L544" s="28">
        <f t="shared" si="59"/>
        <v>522.09452821363425</v>
      </c>
      <c r="M544" s="28">
        <f t="shared" si="59"/>
        <v>284.52228952426799</v>
      </c>
      <c r="N544" s="28">
        <f t="shared" si="59"/>
        <v>1047.31852353406</v>
      </c>
      <c r="P544" s="17">
        <f>Constituents!G546</f>
        <v>44942</v>
      </c>
      <c r="Q544" s="36">
        <f t="shared" si="55"/>
        <v>0.28161420551777799</v>
      </c>
      <c r="R544" s="36">
        <f t="shared" si="55"/>
        <v>0.1534693703659917</v>
      </c>
      <c r="S544" s="36">
        <f t="shared" si="55"/>
        <v>0.56491642411623033</v>
      </c>
      <c r="T544" s="29">
        <f t="shared" si="56"/>
        <v>1</v>
      </c>
      <c r="AE544" s="36">
        <f t="shared" si="58"/>
        <v>-6.8838020718126058E-3</v>
      </c>
    </row>
    <row r="545" spans="6:31">
      <c r="F545" s="17">
        <f>Constituents!A547</f>
        <v>44943</v>
      </c>
      <c r="G545" s="28">
        <f>L544*(1+Constituents!H547)</f>
        <v>523.34965320072843</v>
      </c>
      <c r="H545" s="28">
        <f>M544*(1+Constituents!I547)</f>
        <v>284.55121887407904</v>
      </c>
      <c r="I545" s="28">
        <f>N544*(1+Constituents!J547)</f>
        <v>1049.0420134688541</v>
      </c>
      <c r="J545" s="28">
        <f t="shared" si="54"/>
        <v>1856.9428855436615</v>
      </c>
      <c r="K545" t="b">
        <f t="shared" si="57"/>
        <v>0</v>
      </c>
      <c r="L545" s="28">
        <f t="shared" si="59"/>
        <v>523.34965320072843</v>
      </c>
      <c r="M545" s="28">
        <f t="shared" si="59"/>
        <v>284.55121887407904</v>
      </c>
      <c r="N545" s="28">
        <f t="shared" si="59"/>
        <v>1049.0420134688541</v>
      </c>
      <c r="P545" s="17">
        <f>Constituents!G547</f>
        <v>44943</v>
      </c>
      <c r="Q545" s="36">
        <f t="shared" si="55"/>
        <v>0.28183400646030432</v>
      </c>
      <c r="R545" s="36">
        <f t="shared" si="55"/>
        <v>0.15323638712278989</v>
      </c>
      <c r="S545" s="36">
        <f t="shared" si="55"/>
        <v>0.56492960641690582</v>
      </c>
      <c r="T545" s="29">
        <f t="shared" si="56"/>
        <v>1</v>
      </c>
      <c r="AE545" s="36">
        <f t="shared" si="58"/>
        <v>1.6222487401507113E-3</v>
      </c>
    </row>
    <row r="546" spans="6:31">
      <c r="F546" s="17">
        <f>Constituents!A548</f>
        <v>44944</v>
      </c>
      <c r="G546" s="28">
        <f>L545*(1+Constituents!H548)</f>
        <v>525.54143862595254</v>
      </c>
      <c r="H546" s="28">
        <f>M545*(1+Constituents!I548)</f>
        <v>284.84525488855223</v>
      </c>
      <c r="I546" s="28">
        <f>N545*(1+Constituents!J548)</f>
        <v>1053.1908022592588</v>
      </c>
      <c r="J546" s="28">
        <f t="shared" si="54"/>
        <v>1863.5774957737635</v>
      </c>
      <c r="K546" t="b">
        <f t="shared" si="57"/>
        <v>0</v>
      </c>
      <c r="L546" s="28">
        <f t="shared" si="59"/>
        <v>525.54143862595254</v>
      </c>
      <c r="M546" s="28">
        <f t="shared" si="59"/>
        <v>284.84525488855223</v>
      </c>
      <c r="N546" s="28">
        <f t="shared" si="59"/>
        <v>1053.1908022592588</v>
      </c>
      <c r="P546" s="17">
        <f>Constituents!G548</f>
        <v>44944</v>
      </c>
      <c r="Q546" s="36">
        <f t="shared" si="55"/>
        <v>0.28200675304234984</v>
      </c>
      <c r="R546" s="36">
        <f t="shared" si="55"/>
        <v>0.15284862343236419</v>
      </c>
      <c r="S546" s="36">
        <f t="shared" si="55"/>
        <v>0.56514462352528594</v>
      </c>
      <c r="T546" s="29">
        <f t="shared" si="56"/>
        <v>1</v>
      </c>
      <c r="AE546" s="36">
        <f t="shared" si="58"/>
        <v>3.5728671472625706E-3</v>
      </c>
    </row>
    <row r="547" spans="6:31">
      <c r="F547" s="17">
        <f>Constituents!A549</f>
        <v>44945</v>
      </c>
      <c r="G547" s="28">
        <f>L546*(1+Constituents!H549)</f>
        <v>524.96695355723273</v>
      </c>
      <c r="H547" s="28">
        <f>M546*(1+Constituents!I549)</f>
        <v>285.05582261504594</v>
      </c>
      <c r="I547" s="28">
        <f>N546*(1+Constituents!J549)</f>
        <v>1048.3211077066549</v>
      </c>
      <c r="J547" s="28">
        <f t="shared" si="54"/>
        <v>1858.3438838789334</v>
      </c>
      <c r="K547" t="b">
        <f t="shared" si="57"/>
        <v>0</v>
      </c>
      <c r="L547" s="28">
        <f t="shared" si="59"/>
        <v>524.96695355723273</v>
      </c>
      <c r="M547" s="28">
        <f t="shared" si="59"/>
        <v>285.05582261504594</v>
      </c>
      <c r="N547" s="28">
        <f t="shared" si="59"/>
        <v>1048.3211077066549</v>
      </c>
      <c r="P547" s="17">
        <f>Constituents!G549</f>
        <v>44945</v>
      </c>
      <c r="Q547" s="36">
        <f t="shared" si="55"/>
        <v>0.28249182409741397</v>
      </c>
      <c r="R547" s="36">
        <f t="shared" si="55"/>
        <v>0.15339239690129206</v>
      </c>
      <c r="S547" s="36">
        <f t="shared" si="55"/>
        <v>0.56411577900129406</v>
      </c>
      <c r="T547" s="29">
        <f t="shared" si="56"/>
        <v>1</v>
      </c>
      <c r="AE547" s="36">
        <f t="shared" si="58"/>
        <v>-2.8083682630311024E-3</v>
      </c>
    </row>
    <row r="548" spans="6:31">
      <c r="F548" s="17">
        <f>Constituents!A550</f>
        <v>44946</v>
      </c>
      <c r="G548" s="28">
        <f>L547*(1+Constituents!H550)</f>
        <v>522.95625581671379</v>
      </c>
      <c r="H548" s="28">
        <f>M547*(1+Constituents!I550)</f>
        <v>284.78407642747635</v>
      </c>
      <c r="I548" s="28">
        <f>N547*(1+Constituents!J550)</f>
        <v>1044.9887088853632</v>
      </c>
      <c r="J548" s="28">
        <f t="shared" si="54"/>
        <v>1852.7290411295533</v>
      </c>
      <c r="K548" t="b">
        <f t="shared" si="57"/>
        <v>0</v>
      </c>
      <c r="L548" s="28">
        <f t="shared" si="59"/>
        <v>522.95625581671379</v>
      </c>
      <c r="M548" s="28">
        <f t="shared" si="59"/>
        <v>284.78407642747635</v>
      </c>
      <c r="N548" s="28">
        <f t="shared" si="59"/>
        <v>1044.9887088853632</v>
      </c>
      <c r="P548" s="17">
        <f>Constituents!G550</f>
        <v>44946</v>
      </c>
      <c r="Q548" s="36">
        <f t="shared" si="55"/>
        <v>0.28226267533318478</v>
      </c>
      <c r="R548" s="36">
        <f t="shared" si="55"/>
        <v>0.15371059129825701</v>
      </c>
      <c r="S548" s="36">
        <f t="shared" si="55"/>
        <v>0.56402673336855824</v>
      </c>
      <c r="T548" s="29">
        <f t="shared" si="56"/>
        <v>1</v>
      </c>
      <c r="AE548" s="36">
        <f t="shared" si="58"/>
        <v>-3.0214228906118024E-3</v>
      </c>
    </row>
    <row r="549" spans="6:31">
      <c r="F549" s="17">
        <f>Constituents!A551</f>
        <v>44949</v>
      </c>
      <c r="G549" s="28">
        <f>L548*(1+Constituents!H551)</f>
        <v>524.94822034847016</v>
      </c>
      <c r="H549" s="28">
        <f>M548*(1+Constituents!I551)</f>
        <v>285.17225139174462</v>
      </c>
      <c r="I549" s="28">
        <f>N548*(1+Constituents!J551)</f>
        <v>1050.8991812933277</v>
      </c>
      <c r="J549" s="28">
        <f t="shared" si="54"/>
        <v>1861.0196530335425</v>
      </c>
      <c r="K549" t="b">
        <f t="shared" si="57"/>
        <v>0</v>
      </c>
      <c r="L549" s="28">
        <f t="shared" si="59"/>
        <v>524.94822034847016</v>
      </c>
      <c r="M549" s="28">
        <f t="shared" si="59"/>
        <v>285.17225139174462</v>
      </c>
      <c r="N549" s="28">
        <f t="shared" si="59"/>
        <v>1050.8991812933277</v>
      </c>
      <c r="P549" s="17">
        <f>Constituents!G551</f>
        <v>44949</v>
      </c>
      <c r="Q549" s="36">
        <f t="shared" si="55"/>
        <v>0.28207559199752774</v>
      </c>
      <c r="R549" s="36">
        <f t="shared" si="55"/>
        <v>0.15323441153719228</v>
      </c>
      <c r="S549" s="36">
        <f t="shared" si="55"/>
        <v>0.56468999646528006</v>
      </c>
      <c r="T549" s="29">
        <f t="shared" si="56"/>
        <v>1</v>
      </c>
      <c r="AE549" s="36">
        <f t="shared" si="58"/>
        <v>4.4748107898899825E-3</v>
      </c>
    </row>
    <row r="550" spans="6:31">
      <c r="F550" s="17">
        <f>Constituents!A552</f>
        <v>44950</v>
      </c>
      <c r="G550" s="28">
        <f>L549*(1+Constituents!H552)</f>
        <v>523.90540506068555</v>
      </c>
      <c r="H550" s="28">
        <f>M549*(1+Constituents!I552)</f>
        <v>285.06103938304472</v>
      </c>
      <c r="I550" s="28">
        <f>N549*(1+Constituents!J552)</f>
        <v>1045.5377430751175</v>
      </c>
      <c r="J550" s="28">
        <f t="shared" si="54"/>
        <v>1854.5041875188479</v>
      </c>
      <c r="K550" t="b">
        <f t="shared" si="57"/>
        <v>0</v>
      </c>
      <c r="L550" s="28">
        <f t="shared" si="59"/>
        <v>523.90540506068555</v>
      </c>
      <c r="M550" s="28">
        <f t="shared" si="59"/>
        <v>285.06103938304472</v>
      </c>
      <c r="N550" s="28">
        <f t="shared" si="59"/>
        <v>1045.5377430751175</v>
      </c>
      <c r="P550" s="17">
        <f>Constituents!G552</f>
        <v>44950</v>
      </c>
      <c r="Q550" s="36">
        <f t="shared" si="55"/>
        <v>0.28250429876980848</v>
      </c>
      <c r="R550" s="36">
        <f t="shared" si="55"/>
        <v>0.1537128043719489</v>
      </c>
      <c r="S550" s="36">
        <f t="shared" si="55"/>
        <v>0.56378289685824257</v>
      </c>
      <c r="T550" s="29">
        <f t="shared" si="56"/>
        <v>1</v>
      </c>
      <c r="AE550" s="36">
        <f t="shared" si="58"/>
        <v>-3.5010191880961994E-3</v>
      </c>
    </row>
    <row r="551" spans="6:31">
      <c r="F551" s="17">
        <f>Constituents!A553</f>
        <v>44951</v>
      </c>
      <c r="G551" s="28">
        <f>L550*(1+Constituents!H553)</f>
        <v>516.75556371629352</v>
      </c>
      <c r="H551" s="28">
        <f>M550*(1+Constituents!I553)</f>
        <v>284.33946551849471</v>
      </c>
      <c r="I551" s="28">
        <f>N550*(1+Constituents!J553)</f>
        <v>1030.4034962792796</v>
      </c>
      <c r="J551" s="28">
        <f t="shared" si="54"/>
        <v>1831.4985255140678</v>
      </c>
      <c r="K551" t="b">
        <f t="shared" si="57"/>
        <v>0</v>
      </c>
      <c r="L551" s="28">
        <f t="shared" si="59"/>
        <v>516.75556371629352</v>
      </c>
      <c r="M551" s="28">
        <f t="shared" si="59"/>
        <v>284.33946551849471</v>
      </c>
      <c r="N551" s="28">
        <f t="shared" si="59"/>
        <v>1030.4034962792796</v>
      </c>
      <c r="P551" s="17">
        <f>Constituents!G553</f>
        <v>44951</v>
      </c>
      <c r="Q551" s="36">
        <f t="shared" si="55"/>
        <v>0.28214904708768457</v>
      </c>
      <c r="R551" s="36">
        <f t="shared" si="55"/>
        <v>0.15524962840943915</v>
      </c>
      <c r="S551" s="36">
        <f t="shared" si="55"/>
        <v>0.56260132450287637</v>
      </c>
      <c r="T551" s="29">
        <f t="shared" si="56"/>
        <v>1</v>
      </c>
      <c r="AE551" s="36">
        <f t="shared" si="58"/>
        <v>-1.2405289866484259E-2</v>
      </c>
    </row>
    <row r="552" spans="6:31">
      <c r="F552" s="17">
        <f>Constituents!A554</f>
        <v>44953</v>
      </c>
      <c r="G552" s="28">
        <f>L551*(1+Constituents!H554)</f>
        <v>509.27476901709571</v>
      </c>
      <c r="H552" s="28">
        <f>M551*(1+Constituents!I554)</f>
        <v>282.97812619664739</v>
      </c>
      <c r="I552" s="28">
        <f>N551*(1+Constituents!J554)</f>
        <v>1008.4087092166849</v>
      </c>
      <c r="J552" s="28">
        <f t="shared" si="54"/>
        <v>1800.661604430428</v>
      </c>
      <c r="K552" t="b">
        <f t="shared" si="57"/>
        <v>0</v>
      </c>
      <c r="L552" s="28">
        <f t="shared" si="59"/>
        <v>509.27476901709571</v>
      </c>
      <c r="M552" s="28">
        <f t="shared" si="59"/>
        <v>282.97812619664739</v>
      </c>
      <c r="N552" s="28">
        <f t="shared" si="59"/>
        <v>1008.4087092166849</v>
      </c>
      <c r="P552" s="17">
        <f>Constituents!G554</f>
        <v>44953</v>
      </c>
      <c r="Q552" s="36">
        <f t="shared" si="55"/>
        <v>0.28282647209450867</v>
      </c>
      <c r="R552" s="36">
        <f t="shared" si="55"/>
        <v>0.15715230751874501</v>
      </c>
      <c r="S552" s="36">
        <f t="shared" si="55"/>
        <v>0.56002122038674629</v>
      </c>
      <c r="T552" s="29">
        <f t="shared" si="56"/>
        <v>1</v>
      </c>
      <c r="AE552" s="36">
        <f t="shared" si="58"/>
        <v>-1.6836989303600114E-2</v>
      </c>
    </row>
    <row r="553" spans="6:31">
      <c r="F553" s="17">
        <f>Constituents!A555</f>
        <v>44956</v>
      </c>
      <c r="G553" s="28">
        <f>L552*(1+Constituents!H555)</f>
        <v>510.18020744062125</v>
      </c>
      <c r="H553" s="28">
        <f>M552*(1+Constituents!I555)</f>
        <v>282.8877812599423</v>
      </c>
      <c r="I553" s="28">
        <f>N552*(1+Constituents!J555)</f>
        <v>1002.6557857501282</v>
      </c>
      <c r="J553" s="28">
        <f t="shared" si="54"/>
        <v>1795.7237744506917</v>
      </c>
      <c r="K553" t="b">
        <f t="shared" si="57"/>
        <v>0</v>
      </c>
      <c r="L553" s="28">
        <f t="shared" si="59"/>
        <v>510.18020744062125</v>
      </c>
      <c r="M553" s="28">
        <f t="shared" si="59"/>
        <v>282.8877812599423</v>
      </c>
      <c r="N553" s="28">
        <f t="shared" si="59"/>
        <v>1002.6557857501282</v>
      </c>
      <c r="P553" s="17">
        <f>Constituents!G555</f>
        <v>44956</v>
      </c>
      <c r="Q553" s="36">
        <f t="shared" si="55"/>
        <v>0.28410839946510391</v>
      </c>
      <c r="R553" s="36">
        <f t="shared" si="55"/>
        <v>0.15753412929361985</v>
      </c>
      <c r="S553" s="36">
        <f t="shared" si="55"/>
        <v>0.55835747124127633</v>
      </c>
      <c r="T553" s="29">
        <f t="shared" si="56"/>
        <v>1</v>
      </c>
      <c r="AE553" s="36">
        <f t="shared" si="58"/>
        <v>-2.7422309486618834E-3</v>
      </c>
    </row>
    <row r="554" spans="6:31">
      <c r="F554" s="17">
        <f>Constituents!A556</f>
        <v>44957</v>
      </c>
      <c r="G554" s="28">
        <f>L553*(1+Constituents!H556)</f>
        <v>515.54414954964545</v>
      </c>
      <c r="H554" s="28">
        <f>M553*(1+Constituents!I556)</f>
        <v>284.12984629527347</v>
      </c>
      <c r="I554" s="28">
        <f>N553*(1+Constituents!J556)</f>
        <v>1011.1156864826912</v>
      </c>
      <c r="J554" s="28">
        <f t="shared" si="54"/>
        <v>1810.7896823276101</v>
      </c>
      <c r="K554" t="b">
        <f t="shared" si="57"/>
        <v>1</v>
      </c>
      <c r="L554" s="28">
        <f t="shared" si="59"/>
        <v>508.81422878518038</v>
      </c>
      <c r="M554" s="28">
        <f t="shared" si="59"/>
        <v>271.61845234914148</v>
      </c>
      <c r="N554" s="28">
        <f t="shared" si="59"/>
        <v>1030.355190403606</v>
      </c>
      <c r="P554" s="17">
        <f>Constituents!G556</f>
        <v>44957</v>
      </c>
      <c r="Q554" s="36">
        <f t="shared" si="55"/>
        <v>0.28099024075018181</v>
      </c>
      <c r="R554" s="36">
        <f t="shared" si="55"/>
        <v>0.15</v>
      </c>
      <c r="S554" s="36">
        <f t="shared" si="55"/>
        <v>0.56900875924981831</v>
      </c>
      <c r="T554" s="29">
        <f t="shared" si="56"/>
        <v>0.99999900000000008</v>
      </c>
      <c r="AE554" s="36">
        <f t="shared" si="58"/>
        <v>8.3898804990354403E-3</v>
      </c>
    </row>
    <row r="555" spans="6:31">
      <c r="F555" s="17">
        <f>Constituents!A557</f>
        <v>44958</v>
      </c>
      <c r="G555" s="28">
        <f>L554*(1+Constituents!H557)</f>
        <v>507.7480490928337</v>
      </c>
      <c r="H555" s="28">
        <f>M554*(1+Constituents!I557)</f>
        <v>271.2870400444852</v>
      </c>
      <c r="I555" s="28">
        <f>N554*(1+Constituents!J557)</f>
        <v>1023.7970976185718</v>
      </c>
      <c r="J555" s="28">
        <f t="shared" si="54"/>
        <v>1802.8321867558907</v>
      </c>
      <c r="K555" t="b">
        <f t="shared" si="57"/>
        <v>1</v>
      </c>
      <c r="L555" s="28">
        <f t="shared" si="59"/>
        <v>506.57825018871443</v>
      </c>
      <c r="M555" s="28">
        <f t="shared" si="59"/>
        <v>270.4248280133836</v>
      </c>
      <c r="N555" s="28">
        <f t="shared" si="59"/>
        <v>1025.8273057216061</v>
      </c>
      <c r="P555" s="17">
        <f>Constituents!G557</f>
        <v>44958</v>
      </c>
      <c r="Q555" s="36">
        <f t="shared" si="55"/>
        <v>0.28099024075018181</v>
      </c>
      <c r="R555" s="36">
        <f t="shared" si="55"/>
        <v>0.15</v>
      </c>
      <c r="S555" s="36">
        <f t="shared" si="55"/>
        <v>0.56900875924981831</v>
      </c>
      <c r="T555" s="29">
        <f t="shared" si="56"/>
        <v>0.99999900000000008</v>
      </c>
      <c r="AE555" s="36">
        <f t="shared" si="58"/>
        <v>-4.3944891277990505E-3</v>
      </c>
    </row>
    <row r="556" spans="6:31">
      <c r="F556" s="17">
        <f>Constituents!A558</f>
        <v>44959</v>
      </c>
      <c r="G556" s="28">
        <f>L555*(1+Constituents!H558)</f>
        <v>507.14392964467118</v>
      </c>
      <c r="H556" s="28">
        <f>M555*(1+Constituents!I558)</f>
        <v>270.4248280133836</v>
      </c>
      <c r="I556" s="28">
        <f>N555*(1+Constituents!J558)</f>
        <v>1020.1092808801487</v>
      </c>
      <c r="J556" s="28">
        <f t="shared" si="54"/>
        <v>1797.6780385382035</v>
      </c>
      <c r="K556" t="b">
        <f t="shared" si="57"/>
        <v>0</v>
      </c>
      <c r="L556" s="28">
        <f t="shared" si="59"/>
        <v>507.14392964467118</v>
      </c>
      <c r="M556" s="28">
        <f t="shared" si="59"/>
        <v>270.4248280133836</v>
      </c>
      <c r="N556" s="28">
        <f t="shared" si="59"/>
        <v>1020.1092808801487</v>
      </c>
      <c r="P556" s="17">
        <f>Constituents!G558</f>
        <v>44959</v>
      </c>
      <c r="Q556" s="36">
        <f t="shared" si="55"/>
        <v>0.2821105441422978</v>
      </c>
      <c r="R556" s="36">
        <f t="shared" si="55"/>
        <v>0.15043006712886237</v>
      </c>
      <c r="S556" s="36">
        <f t="shared" si="55"/>
        <v>0.56745938872883983</v>
      </c>
      <c r="T556" s="29">
        <f t="shared" si="56"/>
        <v>1</v>
      </c>
      <c r="AE556" s="36">
        <f t="shared" si="58"/>
        <v>-2.8589173499069531E-3</v>
      </c>
    </row>
    <row r="557" spans="6:31">
      <c r="F557" s="17">
        <f>Constituents!A559</f>
        <v>44960</v>
      </c>
      <c r="G557" s="28">
        <f>L556*(1+Constituents!H559)</f>
        <v>510.84544086734439</v>
      </c>
      <c r="H557" s="28">
        <f>M556*(1+Constituents!I559)</f>
        <v>271.20779240318404</v>
      </c>
      <c r="I557" s="28">
        <f>N556*(1+Constituents!J559)</f>
        <v>1026.4853904220295</v>
      </c>
      <c r="J557" s="28">
        <f t="shared" si="54"/>
        <v>1808.5386236925578</v>
      </c>
      <c r="K557" t="b">
        <f t="shared" si="57"/>
        <v>0</v>
      </c>
      <c r="L557" s="28">
        <f t="shared" si="59"/>
        <v>510.84544086734439</v>
      </c>
      <c r="M557" s="28">
        <f t="shared" si="59"/>
        <v>271.20779240318404</v>
      </c>
      <c r="N557" s="28">
        <f t="shared" si="59"/>
        <v>1026.4853904220295</v>
      </c>
      <c r="P557" s="17">
        <f>Constituents!G559</f>
        <v>44960</v>
      </c>
      <c r="Q557" s="36">
        <f t="shared" si="55"/>
        <v>0.28246310815543052</v>
      </c>
      <c r="R557" s="36">
        <f t="shared" si="55"/>
        <v>0.14995963528246326</v>
      </c>
      <c r="S557" s="36">
        <f t="shared" si="55"/>
        <v>0.56757725656210622</v>
      </c>
      <c r="T557" s="29">
        <f t="shared" si="56"/>
        <v>1</v>
      </c>
      <c r="AE557" s="36">
        <f t="shared" si="58"/>
        <v>6.0414517625111408E-3</v>
      </c>
    </row>
    <row r="558" spans="6:31">
      <c r="F558" s="17">
        <f>Constituents!A560</f>
        <v>44963</v>
      </c>
      <c r="G558" s="28">
        <f>L557*(1+Constituents!H560)</f>
        <v>510.40888389589958</v>
      </c>
      <c r="H558" s="28">
        <f>M557*(1+Constituents!I560)</f>
        <v>271.4956702192319</v>
      </c>
      <c r="I558" s="28">
        <f>N557*(1+Constituents!J560)</f>
        <v>1025.2277174389978</v>
      </c>
      <c r="J558" s="28">
        <f t="shared" si="54"/>
        <v>1807.1322715541294</v>
      </c>
      <c r="K558" t="b">
        <f t="shared" si="57"/>
        <v>0</v>
      </c>
      <c r="L558" s="28">
        <f t="shared" si="59"/>
        <v>510.40888389589958</v>
      </c>
      <c r="M558" s="28">
        <f t="shared" si="59"/>
        <v>271.4956702192319</v>
      </c>
      <c r="N558" s="28">
        <f t="shared" si="59"/>
        <v>1025.2277174389978</v>
      </c>
      <c r="P558" s="17">
        <f>Constituents!G560</f>
        <v>44963</v>
      </c>
      <c r="Q558" s="36">
        <f t="shared" si="55"/>
        <v>0.28244135303773266</v>
      </c>
      <c r="R558" s="36">
        <f t="shared" si="55"/>
        <v>0.15023563825006914</v>
      </c>
      <c r="S558" s="36">
        <f t="shared" si="55"/>
        <v>0.56732300871219821</v>
      </c>
      <c r="T558" s="29">
        <f t="shared" si="56"/>
        <v>1</v>
      </c>
      <c r="AE558" s="36">
        <f t="shared" si="58"/>
        <v>-7.7761797287856371E-4</v>
      </c>
    </row>
    <row r="559" spans="6:31">
      <c r="F559" s="17">
        <f>Constituents!A561</f>
        <v>44964</v>
      </c>
      <c r="G559" s="28">
        <f>L558*(1+Constituents!H561)</f>
        <v>509.0500234636558</v>
      </c>
      <c r="H559" s="28">
        <f>M558*(1+Constituents!I561)</f>
        <v>271.1845181370515</v>
      </c>
      <c r="I559" s="28">
        <f>N558*(1+Constituents!J561)</f>
        <v>1022.9609812486502</v>
      </c>
      <c r="J559" s="28">
        <f t="shared" si="54"/>
        <v>1803.1955228493575</v>
      </c>
      <c r="K559" t="b">
        <f t="shared" si="57"/>
        <v>0</v>
      </c>
      <c r="L559" s="28">
        <f t="shared" si="59"/>
        <v>509.0500234636558</v>
      </c>
      <c r="M559" s="28">
        <f t="shared" si="59"/>
        <v>271.1845181370515</v>
      </c>
      <c r="N559" s="28">
        <f t="shared" si="59"/>
        <v>1022.9609812486502</v>
      </c>
      <c r="P559" s="17">
        <f>Constituents!G561</f>
        <v>44964</v>
      </c>
      <c r="Q559" s="36">
        <f t="shared" si="55"/>
        <v>0.2823043962860276</v>
      </c>
      <c r="R559" s="36">
        <f t="shared" si="55"/>
        <v>0.15039107778425134</v>
      </c>
      <c r="S559" s="36">
        <f t="shared" si="55"/>
        <v>0.56730452592972103</v>
      </c>
      <c r="T559" s="29">
        <f t="shared" si="56"/>
        <v>1</v>
      </c>
      <c r="AE559" s="36">
        <f t="shared" si="58"/>
        <v>-2.178450779027008E-3</v>
      </c>
    </row>
    <row r="560" spans="6:31">
      <c r="F560" s="17">
        <f>Constituents!A562</f>
        <v>44965</v>
      </c>
      <c r="G560" s="28">
        <f>L559*(1+Constituents!H562)</f>
        <v>513.31721414228582</v>
      </c>
      <c r="H560" s="28">
        <f>M559*(1+Constituents!I562)</f>
        <v>271.24462449424834</v>
      </c>
      <c r="I560" s="28">
        <f>N559*(1+Constituents!J562)</f>
        <v>1032.7542565312485</v>
      </c>
      <c r="J560" s="28">
        <f t="shared" si="54"/>
        <v>1817.3160951677828</v>
      </c>
      <c r="K560" t="b">
        <f t="shared" si="57"/>
        <v>0</v>
      </c>
      <c r="L560" s="28">
        <f t="shared" si="59"/>
        <v>513.31721414228582</v>
      </c>
      <c r="M560" s="28">
        <f t="shared" si="59"/>
        <v>271.24462449424834</v>
      </c>
      <c r="N560" s="28">
        <f t="shared" si="59"/>
        <v>1032.7542565312485</v>
      </c>
      <c r="P560" s="17">
        <f>Constituents!G562</f>
        <v>44965</v>
      </c>
      <c r="Q560" s="36">
        <f t="shared" si="55"/>
        <v>0.28245895995043946</v>
      </c>
      <c r="R560" s="36">
        <f t="shared" si="55"/>
        <v>0.14925561118150216</v>
      </c>
      <c r="S560" s="36">
        <f t="shared" si="55"/>
        <v>0.56828542886805833</v>
      </c>
      <c r="T560" s="29">
        <f t="shared" si="56"/>
        <v>1</v>
      </c>
      <c r="AE560" s="36">
        <f t="shared" si="58"/>
        <v>7.8308603473640215E-3</v>
      </c>
    </row>
    <row r="561" spans="6:31">
      <c r="F561" s="17">
        <f>Constituents!A563</f>
        <v>44966</v>
      </c>
      <c r="G561" s="28">
        <f>L560*(1+Constituents!H563)</f>
        <v>513.71073028556009</v>
      </c>
      <c r="H561" s="28">
        <f>M560*(1+Constituents!I563)</f>
        <v>271.09232492751659</v>
      </c>
      <c r="I561" s="28">
        <f>N560*(1+Constituents!J563)</f>
        <v>1033.7145727237182</v>
      </c>
      <c r="J561" s="28">
        <f t="shared" si="54"/>
        <v>1818.517627936795</v>
      </c>
      <c r="K561" t="b">
        <f t="shared" si="57"/>
        <v>0</v>
      </c>
      <c r="L561" s="28">
        <f t="shared" si="59"/>
        <v>513.71073028556009</v>
      </c>
      <c r="M561" s="28">
        <f t="shared" si="59"/>
        <v>271.09232492751659</v>
      </c>
      <c r="N561" s="28">
        <f t="shared" si="59"/>
        <v>1033.7145727237182</v>
      </c>
      <c r="P561" s="17">
        <f>Constituents!G563</f>
        <v>44966</v>
      </c>
      <c r="Q561" s="36">
        <f t="shared" si="55"/>
        <v>0.28248872729839425</v>
      </c>
      <c r="R561" s="36">
        <f t="shared" si="55"/>
        <v>0.14907324557259599</v>
      </c>
      <c r="S561" s="36">
        <f t="shared" si="55"/>
        <v>0.5684380271290097</v>
      </c>
      <c r="T561" s="29">
        <f t="shared" si="56"/>
        <v>1</v>
      </c>
      <c r="AE561" s="36">
        <f t="shared" si="58"/>
        <v>6.6115783170972442E-4</v>
      </c>
    </row>
    <row r="562" spans="6:31">
      <c r="F562" s="17">
        <f>Constituents!A564</f>
        <v>44967</v>
      </c>
      <c r="G562" s="28">
        <f>L561*(1+Constituents!H564)</f>
        <v>513.85829883928795</v>
      </c>
      <c r="H562" s="28">
        <f>M561*(1+Constituents!I564)</f>
        <v>270.99990575423277</v>
      </c>
      <c r="I562" s="28">
        <f>N561*(1+Constituents!J564)</f>
        <v>1037.5460880906282</v>
      </c>
      <c r="J562" s="28">
        <f t="shared" si="54"/>
        <v>1822.4042926841489</v>
      </c>
      <c r="K562" t="b">
        <f t="shared" si="57"/>
        <v>0</v>
      </c>
      <c r="L562" s="28">
        <f t="shared" si="59"/>
        <v>513.85829883928795</v>
      </c>
      <c r="M562" s="28">
        <f t="shared" si="59"/>
        <v>270.99990575423277</v>
      </c>
      <c r="N562" s="28">
        <f t="shared" si="59"/>
        <v>1037.5460880906282</v>
      </c>
      <c r="P562" s="17">
        <f>Constituents!G564</f>
        <v>44967</v>
      </c>
      <c r="Q562" s="36">
        <f t="shared" si="55"/>
        <v>0.28196723465924561</v>
      </c>
      <c r="R562" s="36">
        <f t="shared" si="55"/>
        <v>0.14870460239922256</v>
      </c>
      <c r="S562" s="36">
        <f t="shared" si="55"/>
        <v>0.56932816294153188</v>
      </c>
      <c r="T562" s="29">
        <f t="shared" si="56"/>
        <v>1</v>
      </c>
      <c r="AE562" s="36">
        <f t="shared" si="58"/>
        <v>2.1372708670213125E-3</v>
      </c>
    </row>
    <row r="563" spans="6:31">
      <c r="F563" s="17">
        <f>Constituents!A565</f>
        <v>44970</v>
      </c>
      <c r="G563" s="28">
        <f>L562*(1+Constituents!H565)</f>
        <v>510.43962734459302</v>
      </c>
      <c r="H563" s="28">
        <f>M562*(1+Constituents!I565)</f>
        <v>270.51950682415605</v>
      </c>
      <c r="I563" s="28">
        <f>N562*(1+Constituents!J565)</f>
        <v>1027.4067090026219</v>
      </c>
      <c r="J563" s="28">
        <f t="shared" si="54"/>
        <v>1808.3658431713711</v>
      </c>
      <c r="K563" t="b">
        <f t="shared" si="57"/>
        <v>0</v>
      </c>
      <c r="L563" s="28">
        <f t="shared" si="59"/>
        <v>510.43962734459302</v>
      </c>
      <c r="M563" s="28">
        <f t="shared" si="59"/>
        <v>270.51950682415605</v>
      </c>
      <c r="N563" s="28">
        <f t="shared" si="59"/>
        <v>1027.4067090026219</v>
      </c>
      <c r="P563" s="17">
        <f>Constituents!G565</f>
        <v>44970</v>
      </c>
      <c r="Q563" s="36">
        <f t="shared" si="55"/>
        <v>0.2822656871517899</v>
      </c>
      <c r="R563" s="36">
        <f t="shared" si="55"/>
        <v>0.1495933512821388</v>
      </c>
      <c r="S563" s="36">
        <f t="shared" si="55"/>
        <v>0.56814096156607119</v>
      </c>
      <c r="T563" s="29">
        <f t="shared" si="56"/>
        <v>0.99999999999999989</v>
      </c>
      <c r="AE563" s="36">
        <f t="shared" si="58"/>
        <v>-7.7032574874487114E-3</v>
      </c>
    </row>
    <row r="564" spans="6:31">
      <c r="F564" s="17">
        <f>Constituents!A566</f>
        <v>44971</v>
      </c>
      <c r="G564" s="28">
        <f>L563*(1+Constituents!H566)</f>
        <v>511.60172970519966</v>
      </c>
      <c r="H564" s="28">
        <f>M563*(1+Constituents!I566)</f>
        <v>270.27094670040987</v>
      </c>
      <c r="I564" s="28">
        <f>N563*(1+Constituents!J566)</f>
        <v>1032.6762613074945</v>
      </c>
      <c r="J564" s="28">
        <f t="shared" si="54"/>
        <v>1814.5489377131041</v>
      </c>
      <c r="K564" t="b">
        <f t="shared" si="57"/>
        <v>0</v>
      </c>
      <c r="L564" s="28">
        <f t="shared" si="59"/>
        <v>511.60172970519966</v>
      </c>
      <c r="M564" s="28">
        <f t="shared" si="59"/>
        <v>270.27094670040987</v>
      </c>
      <c r="N564" s="28">
        <f t="shared" si="59"/>
        <v>1032.6762613074945</v>
      </c>
      <c r="P564" s="17">
        <f>Constituents!G566</f>
        <v>44971</v>
      </c>
      <c r="Q564" s="36">
        <f t="shared" si="55"/>
        <v>0.28194429980487434</v>
      </c>
      <c r="R564" s="36">
        <f t="shared" si="55"/>
        <v>0.14894662859908056</v>
      </c>
      <c r="S564" s="36">
        <f t="shared" si="55"/>
        <v>0.56910907159604507</v>
      </c>
      <c r="T564" s="29">
        <f t="shared" si="56"/>
        <v>1</v>
      </c>
      <c r="AE564" s="36">
        <f t="shared" si="58"/>
        <v>3.4191613190888148E-3</v>
      </c>
    </row>
    <row r="565" spans="6:31">
      <c r="F565" s="17">
        <f>Constituents!A567</f>
        <v>44972</v>
      </c>
      <c r="G565" s="28">
        <f>L564*(1+Constituents!H567)</f>
        <v>513.99357001353837</v>
      </c>
      <c r="H565" s="28">
        <f>M564*(1+Constituents!I567)</f>
        <v>270.719936669395</v>
      </c>
      <c r="I565" s="28">
        <f>N564*(1+Constituents!J567)</f>
        <v>1035.0502409305038</v>
      </c>
      <c r="J565" s="28">
        <f t="shared" si="54"/>
        <v>1819.7637476134373</v>
      </c>
      <c r="K565" t="b">
        <f t="shared" si="57"/>
        <v>0</v>
      </c>
      <c r="L565" s="28">
        <f t="shared" si="59"/>
        <v>513.99357001353837</v>
      </c>
      <c r="M565" s="28">
        <f t="shared" si="59"/>
        <v>270.719936669395</v>
      </c>
      <c r="N565" s="28">
        <f t="shared" si="59"/>
        <v>1035.0502409305038</v>
      </c>
      <c r="P565" s="17">
        <f>Constituents!G567</f>
        <v>44972</v>
      </c>
      <c r="Q565" s="36">
        <f t="shared" si="55"/>
        <v>0.28245071410375372</v>
      </c>
      <c r="R565" s="36">
        <f t="shared" si="55"/>
        <v>0.14876652918514047</v>
      </c>
      <c r="S565" s="36">
        <f t="shared" si="55"/>
        <v>0.56878275671110579</v>
      </c>
      <c r="T565" s="29">
        <f t="shared" si="56"/>
        <v>1</v>
      </c>
      <c r="AE565" s="36">
        <f t="shared" si="58"/>
        <v>2.8738877149852016E-3</v>
      </c>
    </row>
    <row r="566" spans="6:31">
      <c r="F566" s="17">
        <f>Constituents!A568</f>
        <v>44973</v>
      </c>
      <c r="G566" s="28">
        <f>L565*(1+Constituents!H568)</f>
        <v>515.98574548886427</v>
      </c>
      <c r="H566" s="28">
        <f>M565*(1+Constituents!I568)</f>
        <v>270.83201468882959</v>
      </c>
      <c r="I566" s="28">
        <f>N565*(1+Constituents!J568)</f>
        <v>1039.4130987592373</v>
      </c>
      <c r="J566" s="28">
        <f t="shared" si="54"/>
        <v>1826.2308589369311</v>
      </c>
      <c r="K566" t="b">
        <f t="shared" si="57"/>
        <v>0</v>
      </c>
      <c r="L566" s="28">
        <f t="shared" si="59"/>
        <v>515.98574548886427</v>
      </c>
      <c r="M566" s="28">
        <f t="shared" si="59"/>
        <v>270.83201468882959</v>
      </c>
      <c r="N566" s="28">
        <f t="shared" si="59"/>
        <v>1039.4130987592373</v>
      </c>
      <c r="P566" s="17">
        <f>Constituents!G568</f>
        <v>44973</v>
      </c>
      <c r="Q566" s="36">
        <f t="shared" si="55"/>
        <v>0.28254135722425872</v>
      </c>
      <c r="R566" s="36">
        <f t="shared" si="55"/>
        <v>0.14830108327404118</v>
      </c>
      <c r="S566" s="36">
        <f t="shared" si="55"/>
        <v>0.56915755950170011</v>
      </c>
      <c r="T566" s="29">
        <f t="shared" si="56"/>
        <v>1</v>
      </c>
      <c r="AE566" s="36">
        <f t="shared" si="58"/>
        <v>3.5538191877793057E-3</v>
      </c>
    </row>
    <row r="567" spans="6:31">
      <c r="F567" s="17">
        <f>Constituents!A569</f>
        <v>44974</v>
      </c>
      <c r="G567" s="28">
        <f>L566*(1+Constituents!H569)</f>
        <v>513.27417331411527</v>
      </c>
      <c r="H567" s="28">
        <f>M566*(1+Constituents!I569)</f>
        <v>270.40336145724189</v>
      </c>
      <c r="I567" s="28">
        <f>N566*(1+Constituents!J569)</f>
        <v>1032.4617744421714</v>
      </c>
      <c r="J567" s="28">
        <f t="shared" si="54"/>
        <v>1816.1393092135286</v>
      </c>
      <c r="K567" t="b">
        <f t="shared" si="57"/>
        <v>0</v>
      </c>
      <c r="L567" s="28">
        <f t="shared" si="59"/>
        <v>513.27417331411527</v>
      </c>
      <c r="M567" s="28">
        <f t="shared" si="59"/>
        <v>270.40336145724189</v>
      </c>
      <c r="N567" s="28">
        <f t="shared" si="59"/>
        <v>1032.4617744421714</v>
      </c>
      <c r="P567" s="17">
        <f>Constituents!G569</f>
        <v>44974</v>
      </c>
      <c r="Q567" s="36">
        <f t="shared" si="55"/>
        <v>0.28261828303049424</v>
      </c>
      <c r="R567" s="36">
        <f t="shared" si="55"/>
        <v>0.14888910783740422</v>
      </c>
      <c r="S567" s="36">
        <f t="shared" si="55"/>
        <v>0.56849260913210153</v>
      </c>
      <c r="T567" s="29">
        <f t="shared" si="56"/>
        <v>1</v>
      </c>
      <c r="AE567" s="36">
        <f t="shared" si="58"/>
        <v>-5.5258893879807092E-3</v>
      </c>
    </row>
    <row r="568" spans="6:31">
      <c r="F568" s="17">
        <f>Constituents!A570</f>
        <v>44977</v>
      </c>
      <c r="G568" s="28">
        <f>L567*(1+Constituents!H570)</f>
        <v>512.02598929716726</v>
      </c>
      <c r="H568" s="28">
        <f>M567*(1+Constituents!I570)</f>
        <v>270.21445576319479</v>
      </c>
      <c r="I568" s="28">
        <f>N567*(1+Constituents!J570)</f>
        <v>1030.0097995954084</v>
      </c>
      <c r="J568" s="28">
        <f t="shared" si="54"/>
        <v>1812.2502446557705</v>
      </c>
      <c r="K568" t="b">
        <f t="shared" si="57"/>
        <v>0</v>
      </c>
      <c r="L568" s="28">
        <f t="shared" si="59"/>
        <v>512.02598929716726</v>
      </c>
      <c r="M568" s="28">
        <f t="shared" si="59"/>
        <v>270.21445576319479</v>
      </c>
      <c r="N568" s="28">
        <f t="shared" si="59"/>
        <v>1030.0097995954084</v>
      </c>
      <c r="P568" s="17">
        <f>Constituents!G570</f>
        <v>44977</v>
      </c>
      <c r="Q568" s="36">
        <f t="shared" si="55"/>
        <v>0.28253602989272847</v>
      </c>
      <c r="R568" s="36">
        <f t="shared" si="55"/>
        <v>0.14910438365785456</v>
      </c>
      <c r="S568" s="36">
        <f t="shared" si="55"/>
        <v>0.56835958644941686</v>
      </c>
      <c r="T568" s="29">
        <f t="shared" si="56"/>
        <v>0.99999999999999989</v>
      </c>
      <c r="AE568" s="36">
        <f t="shared" si="58"/>
        <v>-2.1413911025592869E-3</v>
      </c>
    </row>
    <row r="569" spans="6:31">
      <c r="F569" s="17">
        <f>Constituents!A571</f>
        <v>44978</v>
      </c>
      <c r="G569" s="28">
        <f>L568*(1+Constituents!H571)</f>
        <v>511.19591618244812</v>
      </c>
      <c r="H569" s="28">
        <f>M568*(1+Constituents!I571)</f>
        <v>269.93154914962184</v>
      </c>
      <c r="I569" s="28">
        <f>N568*(1+Constituents!J571)</f>
        <v>1028.5230156425998</v>
      </c>
      <c r="J569" s="28">
        <f t="shared" si="54"/>
        <v>1809.6504809746698</v>
      </c>
      <c r="K569" t="b">
        <f t="shared" si="57"/>
        <v>0</v>
      </c>
      <c r="L569" s="28">
        <f t="shared" si="59"/>
        <v>511.19591618244812</v>
      </c>
      <c r="M569" s="28">
        <f t="shared" si="59"/>
        <v>269.93154914962184</v>
      </c>
      <c r="N569" s="28">
        <f t="shared" si="59"/>
        <v>1028.5230156425998</v>
      </c>
      <c r="P569" s="17">
        <f>Constituents!G571</f>
        <v>44978</v>
      </c>
      <c r="Q569" s="36">
        <f t="shared" si="55"/>
        <v>0.28248323173827483</v>
      </c>
      <c r="R569" s="36">
        <f t="shared" si="55"/>
        <v>0.14916225646194281</v>
      </c>
      <c r="S569" s="36">
        <f t="shared" si="55"/>
        <v>0.56835451179978236</v>
      </c>
      <c r="T569" s="29">
        <f t="shared" si="56"/>
        <v>1</v>
      </c>
      <c r="AE569" s="36">
        <f t="shared" si="58"/>
        <v>-1.4345500511131482E-3</v>
      </c>
    </row>
    <row r="570" spans="6:31">
      <c r="F570" s="17">
        <f>Constituents!A572</f>
        <v>44979</v>
      </c>
      <c r="G570" s="28">
        <f>L569*(1+Constituents!H572)</f>
        <v>505.11486203091351</v>
      </c>
      <c r="H570" s="28">
        <f>M569*(1+Constituents!I572)</f>
        <v>269.04012216036853</v>
      </c>
      <c r="I570" s="28">
        <f>N569*(1+Constituents!J572)</f>
        <v>1014.5423717847144</v>
      </c>
      <c r="J570" s="28">
        <f t="shared" si="54"/>
        <v>1788.6973559759963</v>
      </c>
      <c r="K570" t="b">
        <f t="shared" si="57"/>
        <v>0</v>
      </c>
      <c r="L570" s="28">
        <f t="shared" si="59"/>
        <v>505.11486203091351</v>
      </c>
      <c r="M570" s="28">
        <f t="shared" si="59"/>
        <v>269.04012216036853</v>
      </c>
      <c r="N570" s="28">
        <f t="shared" si="59"/>
        <v>1014.5423717847144</v>
      </c>
      <c r="P570" s="17">
        <f>Constituents!G572</f>
        <v>44979</v>
      </c>
      <c r="Q570" s="36">
        <f t="shared" si="55"/>
        <v>0.28239258046831484</v>
      </c>
      <c r="R570" s="36">
        <f t="shared" si="55"/>
        <v>0.15041120358427978</v>
      </c>
      <c r="S570" s="36">
        <f t="shared" si="55"/>
        <v>0.56719621594740544</v>
      </c>
      <c r="T570" s="29">
        <f t="shared" si="56"/>
        <v>1</v>
      </c>
      <c r="AE570" s="36">
        <f t="shared" si="58"/>
        <v>-1.1578548022924462E-2</v>
      </c>
    </row>
    <row r="571" spans="6:31">
      <c r="F571" s="17">
        <f>Constituents!A573</f>
        <v>44980</v>
      </c>
      <c r="G571" s="28">
        <f>L570*(1+Constituents!H573)</f>
        <v>504.97344216692426</v>
      </c>
      <c r="H571" s="28">
        <f>M570*(1+Constituents!I573)</f>
        <v>269.17750811967551</v>
      </c>
      <c r="I571" s="28">
        <f>N570*(1+Constituents!J573)</f>
        <v>1015.5953073053919</v>
      </c>
      <c r="J571" s="28">
        <f t="shared" si="54"/>
        <v>1789.7462575919917</v>
      </c>
      <c r="K571" t="b">
        <f t="shared" si="57"/>
        <v>0</v>
      </c>
      <c r="L571" s="28">
        <f t="shared" si="59"/>
        <v>504.97344216692426</v>
      </c>
      <c r="M571" s="28">
        <f t="shared" si="59"/>
        <v>269.17750811967551</v>
      </c>
      <c r="N571" s="28">
        <f t="shared" si="59"/>
        <v>1015.5953073053919</v>
      </c>
      <c r="P571" s="17">
        <f>Constituents!G573</f>
        <v>44980</v>
      </c>
      <c r="Q571" s="36">
        <f t="shared" si="55"/>
        <v>0.28214806429953881</v>
      </c>
      <c r="R571" s="36">
        <f t="shared" si="55"/>
        <v>0.15039981616267745</v>
      </c>
      <c r="S571" s="36">
        <f t="shared" si="55"/>
        <v>0.56745211953778374</v>
      </c>
      <c r="T571" s="29">
        <f t="shared" si="56"/>
        <v>1</v>
      </c>
      <c r="AE571" s="36">
        <f t="shared" si="58"/>
        <v>5.8640530355291709E-4</v>
      </c>
    </row>
    <row r="572" spans="6:31">
      <c r="F572" s="17">
        <f>Constituents!A574</f>
        <v>44981</v>
      </c>
      <c r="G572" s="28">
        <f>L571*(1+Constituents!H574)</f>
        <v>503.07964572741707</v>
      </c>
      <c r="H572" s="28">
        <f>M571*(1+Constituents!I574)</f>
        <v>269.0783100339259</v>
      </c>
      <c r="I572" s="28">
        <f>N571*(1+Constituents!J574)</f>
        <v>1007.5910474676484</v>
      </c>
      <c r="J572" s="28">
        <f t="shared" si="54"/>
        <v>1779.7490032289913</v>
      </c>
      <c r="K572" t="b">
        <f t="shared" si="57"/>
        <v>0</v>
      </c>
      <c r="L572" s="28">
        <f t="shared" si="59"/>
        <v>503.07964572741707</v>
      </c>
      <c r="M572" s="28">
        <f t="shared" si="59"/>
        <v>269.0783100339259</v>
      </c>
      <c r="N572" s="28">
        <f t="shared" si="59"/>
        <v>1007.5910474676484</v>
      </c>
      <c r="P572" s="17">
        <f>Constituents!G574</f>
        <v>44981</v>
      </c>
      <c r="Q572" s="36">
        <f t="shared" si="55"/>
        <v>0.28266887342804053</v>
      </c>
      <c r="R572" s="36">
        <f t="shared" si="55"/>
        <v>0.15118890896735337</v>
      </c>
      <c r="S572" s="36">
        <f t="shared" si="55"/>
        <v>0.56614221760460615</v>
      </c>
      <c r="T572" s="29">
        <f t="shared" si="56"/>
        <v>1</v>
      </c>
      <c r="AE572" s="36">
        <f t="shared" si="58"/>
        <v>-5.5858501285266371E-3</v>
      </c>
    </row>
    <row r="573" spans="6:31">
      <c r="F573" s="17">
        <f>Constituents!A575</f>
        <v>44984</v>
      </c>
      <c r="G573" s="28">
        <f>L572*(1+Constituents!H575)</f>
        <v>499.826988855666</v>
      </c>
      <c r="H573" s="28">
        <f>M572*(1+Constituents!I575)</f>
        <v>268.62028151498635</v>
      </c>
      <c r="I573" s="28">
        <f>N572*(1+Constituents!J575)</f>
        <v>999.55753942099739</v>
      </c>
      <c r="J573" s="28">
        <f t="shared" si="54"/>
        <v>1768.0048097916497</v>
      </c>
      <c r="K573" t="b">
        <f t="shared" si="57"/>
        <v>0</v>
      </c>
      <c r="L573" s="28">
        <f t="shared" si="59"/>
        <v>499.826988855666</v>
      </c>
      <c r="M573" s="28">
        <f t="shared" si="59"/>
        <v>268.62028151498635</v>
      </c>
      <c r="N573" s="28">
        <f t="shared" si="59"/>
        <v>999.55753942099739</v>
      </c>
      <c r="P573" s="17">
        <f>Constituents!G575</f>
        <v>44984</v>
      </c>
      <c r="Q573" s="36">
        <f t="shared" si="55"/>
        <v>0.28270680378667523</v>
      </c>
      <c r="R573" s="36">
        <f t="shared" si="55"/>
        <v>0.15193413503588934</v>
      </c>
      <c r="S573" s="36">
        <f t="shared" si="55"/>
        <v>0.5653590611774354</v>
      </c>
      <c r="T573" s="29">
        <f t="shared" si="56"/>
        <v>1</v>
      </c>
      <c r="AE573" s="36">
        <f t="shared" si="58"/>
        <v>-6.5987919734941114E-3</v>
      </c>
    </row>
    <row r="574" spans="6:31">
      <c r="F574" s="17">
        <f>Constituents!A576</f>
        <v>44985</v>
      </c>
      <c r="G574" s="28">
        <f>L573*(1+Constituents!H576)</f>
        <v>499.175227743368</v>
      </c>
      <c r="H574" s="28">
        <f>M573*(1+Constituents!I576)</f>
        <v>268.46662616576145</v>
      </c>
      <c r="I574" s="28">
        <f>N573*(1+Constituents!J576)</f>
        <v>998.10487837858113</v>
      </c>
      <c r="J574" s="28">
        <f t="shared" si="54"/>
        <v>1765.7467322877105</v>
      </c>
      <c r="K574" t="b">
        <f t="shared" si="57"/>
        <v>0</v>
      </c>
      <c r="L574" s="28">
        <f t="shared" si="59"/>
        <v>499.175227743368</v>
      </c>
      <c r="M574" s="28">
        <f t="shared" si="59"/>
        <v>268.46662616576145</v>
      </c>
      <c r="N574" s="28">
        <f t="shared" si="59"/>
        <v>998.10487837858113</v>
      </c>
      <c r="P574" s="17">
        <f>Constituents!G576</f>
        <v>44985</v>
      </c>
      <c r="Q574" s="36">
        <f t="shared" si="55"/>
        <v>0.28269922215664189</v>
      </c>
      <c r="R574" s="36">
        <f t="shared" si="55"/>
        <v>0.15204141186088149</v>
      </c>
      <c r="S574" s="36">
        <f t="shared" si="55"/>
        <v>0.56525936598247661</v>
      </c>
      <c r="T574" s="29">
        <f t="shared" si="56"/>
        <v>1</v>
      </c>
      <c r="AE574" s="36">
        <f t="shared" si="58"/>
        <v>-1.277189683779878E-3</v>
      </c>
    </row>
    <row r="575" spans="6:31">
      <c r="F575" s="17">
        <f>Constituents!A577</f>
        <v>44986</v>
      </c>
      <c r="G575" s="28">
        <f>L574*(1+Constituents!H577)</f>
        <v>503.27640379905421</v>
      </c>
      <c r="H575" s="28">
        <f>M574*(1+Constituents!I577)</f>
        <v>269.31127865900078</v>
      </c>
      <c r="I575" s="28">
        <f>N574*(1+Constituents!J577)</f>
        <v>1008.9218409729492</v>
      </c>
      <c r="J575" s="28">
        <f t="shared" si="54"/>
        <v>1781.5095234310043</v>
      </c>
      <c r="K575" t="b">
        <f t="shared" si="57"/>
        <v>1</v>
      </c>
      <c r="L575" s="28">
        <f t="shared" si="59"/>
        <v>500.58678988761955</v>
      </c>
      <c r="M575" s="28">
        <f t="shared" si="59"/>
        <v>267.22642851465065</v>
      </c>
      <c r="N575" s="28">
        <f t="shared" si="59"/>
        <v>1013.6945235192109</v>
      </c>
      <c r="P575" s="17">
        <f>Constituents!G577</f>
        <v>44986</v>
      </c>
      <c r="Q575" s="36">
        <f t="shared" si="55"/>
        <v>0.28099024075018181</v>
      </c>
      <c r="R575" s="36">
        <f t="shared" si="55"/>
        <v>0.15</v>
      </c>
      <c r="S575" s="36">
        <f t="shared" si="55"/>
        <v>0.56900875924981831</v>
      </c>
      <c r="T575" s="29">
        <f t="shared" si="56"/>
        <v>0.99999900000000008</v>
      </c>
      <c r="AE575" s="36">
        <f t="shared" si="58"/>
        <v>8.9269830463576394E-3</v>
      </c>
    </row>
    <row r="576" spans="6:31">
      <c r="F576" s="17">
        <f>Constituents!A578</f>
        <v>44987</v>
      </c>
      <c r="G576" s="28">
        <f>L575*(1+Constituents!H578)</f>
        <v>497.84078228038766</v>
      </c>
      <c r="H576" s="28">
        <f>M575*(1+Constituents!I578)</f>
        <v>266.80826852829364</v>
      </c>
      <c r="I576" s="28">
        <f>N575*(1+Constituents!J578)</f>
        <v>1011.3778824940209</v>
      </c>
      <c r="J576" s="28">
        <f t="shared" si="54"/>
        <v>1776.0269333027022</v>
      </c>
      <c r="K576" t="b">
        <f t="shared" si="57"/>
        <v>0</v>
      </c>
      <c r="L576" s="28">
        <f t="shared" si="59"/>
        <v>497.84078228038766</v>
      </c>
      <c r="M576" s="28">
        <f t="shared" si="59"/>
        <v>266.80826852829364</v>
      </c>
      <c r="N576" s="28">
        <f t="shared" si="59"/>
        <v>1011.3778824940209</v>
      </c>
      <c r="P576" s="17">
        <f>Constituents!G578</f>
        <v>44987</v>
      </c>
      <c r="Q576" s="36">
        <f t="shared" si="55"/>
        <v>0.28031150482307282</v>
      </c>
      <c r="R576" s="36">
        <f t="shared" si="55"/>
        <v>0.1502276027042769</v>
      </c>
      <c r="S576" s="36">
        <f t="shared" si="55"/>
        <v>0.5694608924726503</v>
      </c>
      <c r="T576" s="29">
        <f t="shared" si="56"/>
        <v>1</v>
      </c>
      <c r="AE576" s="36">
        <f t="shared" si="58"/>
        <v>-3.07749695199111E-3</v>
      </c>
    </row>
    <row r="577" spans="6:31">
      <c r="F577" s="17">
        <f>Constituents!A579</f>
        <v>44988</v>
      </c>
      <c r="G577" s="28">
        <f>L576*(1+Constituents!H579)</f>
        <v>501.99343075546676</v>
      </c>
      <c r="H577" s="28">
        <f>M576*(1+Constituents!I579)</f>
        <v>268.09839858807823</v>
      </c>
      <c r="I577" s="28">
        <f>N576*(1+Constituents!J579)</f>
        <v>1024.6948950679987</v>
      </c>
      <c r="J577" s="28">
        <f t="shared" si="54"/>
        <v>1794.7867244115437</v>
      </c>
      <c r="K577" t="b">
        <f t="shared" si="57"/>
        <v>0</v>
      </c>
      <c r="L577" s="28">
        <f t="shared" si="59"/>
        <v>501.99343075546676</v>
      </c>
      <c r="M577" s="28">
        <f t="shared" si="59"/>
        <v>268.09839858807823</v>
      </c>
      <c r="N577" s="28">
        <f t="shared" si="59"/>
        <v>1024.6948950679987</v>
      </c>
      <c r="P577" s="17">
        <f>Constituents!G579</f>
        <v>44988</v>
      </c>
      <c r="Q577" s="36">
        <f t="shared" si="55"/>
        <v>0.27969531082867533</v>
      </c>
      <c r="R577" s="36">
        <f t="shared" si="55"/>
        <v>0.14937618767822097</v>
      </c>
      <c r="S577" s="36">
        <f t="shared" si="55"/>
        <v>0.5709285014931037</v>
      </c>
      <c r="T577" s="29">
        <f t="shared" si="56"/>
        <v>1</v>
      </c>
      <c r="AE577" s="36">
        <f t="shared" si="58"/>
        <v>1.0562785257966611E-2</v>
      </c>
    </row>
    <row r="578" spans="6:31">
      <c r="F578" s="17">
        <f>Constituents!A580</f>
        <v>44991</v>
      </c>
      <c r="G578" s="28">
        <f>L577*(1+Constituents!H580)</f>
        <v>505.20424143207424</v>
      </c>
      <c r="H578" s="28">
        <f>M577*(1+Constituents!I580)</f>
        <v>268.87709544202886</v>
      </c>
      <c r="I578" s="28">
        <f>N577*(1+Constituents!J580)</f>
        <v>1030.9934159102697</v>
      </c>
      <c r="J578" s="28">
        <f t="shared" si="54"/>
        <v>1805.0747527843728</v>
      </c>
      <c r="K578" t="b">
        <f t="shared" si="57"/>
        <v>0</v>
      </c>
      <c r="L578" s="28">
        <f t="shared" si="59"/>
        <v>505.20424143207424</v>
      </c>
      <c r="M578" s="28">
        <f t="shared" si="59"/>
        <v>268.87709544202886</v>
      </c>
      <c r="N578" s="28">
        <f t="shared" si="59"/>
        <v>1030.9934159102697</v>
      </c>
      <c r="P578" s="17">
        <f>Constituents!G580</f>
        <v>44991</v>
      </c>
      <c r="Q578" s="36">
        <f t="shared" si="55"/>
        <v>0.27987995547153055</v>
      </c>
      <c r="R578" s="36">
        <f t="shared" si="55"/>
        <v>0.1489562108313128</v>
      </c>
      <c r="S578" s="36">
        <f t="shared" si="55"/>
        <v>0.57116383369715673</v>
      </c>
      <c r="T578" s="29">
        <f t="shared" si="56"/>
        <v>1</v>
      </c>
      <c r="AE578" s="36">
        <f t="shared" si="58"/>
        <v>5.7321732063748687E-3</v>
      </c>
    </row>
    <row r="579" spans="6:31">
      <c r="F579" s="17">
        <f>Constituents!A581</f>
        <v>44993</v>
      </c>
      <c r="G579" s="28">
        <f>L578*(1+Constituents!H581)</f>
        <v>506.50691319229787</v>
      </c>
      <c r="H579" s="28">
        <f>M578*(1+Constituents!I581)</f>
        <v>268.93516698973201</v>
      </c>
      <c r="I579" s="28">
        <f>N578*(1+Constituents!J581)</f>
        <v>1032.0072524688624</v>
      </c>
      <c r="J579" s="28">
        <f t="shared" si="54"/>
        <v>1807.4493326508923</v>
      </c>
      <c r="K579" t="b">
        <f t="shared" si="57"/>
        <v>0</v>
      </c>
      <c r="L579" s="28">
        <f t="shared" si="59"/>
        <v>506.50691319229787</v>
      </c>
      <c r="M579" s="28">
        <f t="shared" si="59"/>
        <v>268.93516698973201</v>
      </c>
      <c r="N579" s="28">
        <f t="shared" si="59"/>
        <v>1032.0072524688624</v>
      </c>
      <c r="P579" s="17">
        <f>Constituents!G581</f>
        <v>44993</v>
      </c>
      <c r="Q579" s="36">
        <f t="shared" si="55"/>
        <v>0.28023298027913757</v>
      </c>
      <c r="R579" s="36">
        <f t="shared" si="55"/>
        <v>0.14879264504488141</v>
      </c>
      <c r="S579" s="36">
        <f t="shared" si="55"/>
        <v>0.570974374675981</v>
      </c>
      <c r="T579" s="29">
        <f t="shared" si="56"/>
        <v>1</v>
      </c>
      <c r="AE579" s="36">
        <f t="shared" si="58"/>
        <v>1.3155022321689192E-3</v>
      </c>
    </row>
    <row r="580" spans="6:31">
      <c r="F580" s="17">
        <f>Constituents!A582</f>
        <v>44994</v>
      </c>
      <c r="G580" s="28">
        <f>L579*(1+Constituents!H582)</f>
        <v>503.51627239065772</v>
      </c>
      <c r="H580" s="28">
        <f>M579*(1+Constituents!I582)</f>
        <v>268.60422643216475</v>
      </c>
      <c r="I580" s="28">
        <f>N579*(1+Constituents!J582)</f>
        <v>1024.405927159994</v>
      </c>
      <c r="J580" s="28">
        <f t="shared" ref="J580:J643" si="60">SUM(G580:I580)</f>
        <v>1796.5264259828164</v>
      </c>
      <c r="K580" t="b">
        <f t="shared" si="57"/>
        <v>0</v>
      </c>
      <c r="L580" s="28">
        <f t="shared" si="59"/>
        <v>503.51627239065772</v>
      </c>
      <c r="M580" s="28">
        <f t="shared" si="59"/>
        <v>268.60422643216475</v>
      </c>
      <c r="N580" s="28">
        <f t="shared" si="59"/>
        <v>1024.405927159994</v>
      </c>
      <c r="P580" s="17">
        <f>Constituents!G582</f>
        <v>44994</v>
      </c>
      <c r="Q580" s="36">
        <f t="shared" ref="Q580:S643" si="61">L580/$J580</f>
        <v>0.2802721213049798</v>
      </c>
      <c r="R580" s="36">
        <f t="shared" si="61"/>
        <v>0.14951309513035457</v>
      </c>
      <c r="S580" s="36">
        <f t="shared" si="61"/>
        <v>0.57021478356466571</v>
      </c>
      <c r="T580" s="29">
        <f t="shared" ref="T580:T643" si="62">SUM(Q580:S580)</f>
        <v>1</v>
      </c>
      <c r="AE580" s="36">
        <f t="shared" si="58"/>
        <v>-6.0432712943913058E-3</v>
      </c>
    </row>
    <row r="581" spans="6:31">
      <c r="F581" s="17">
        <f>Constituents!A583</f>
        <v>44995</v>
      </c>
      <c r="G581" s="28">
        <f>L580*(1+Constituents!H583)</f>
        <v>499.23519148851437</v>
      </c>
      <c r="H581" s="28">
        <f>M580*(1+Constituents!I583)</f>
        <v>268.45176059263514</v>
      </c>
      <c r="I581" s="28">
        <f>N580*(1+Constituents!J583)</f>
        <v>1012.0341824884722</v>
      </c>
      <c r="J581" s="28">
        <f t="shared" si="60"/>
        <v>1779.7211345696217</v>
      </c>
      <c r="K581" t="b">
        <f t="shared" ref="K581:K644" si="63">MOD(DAY(F581)-1,$D$9)=0</f>
        <v>0</v>
      </c>
      <c r="L581" s="28">
        <f t="shared" si="59"/>
        <v>499.23519148851437</v>
      </c>
      <c r="M581" s="28">
        <f t="shared" si="59"/>
        <v>268.45176059263514</v>
      </c>
      <c r="N581" s="28">
        <f t="shared" si="59"/>
        <v>1012.0341824884722</v>
      </c>
      <c r="P581" s="17">
        <f>Constituents!G583</f>
        <v>44995</v>
      </c>
      <c r="Q581" s="36">
        <f t="shared" si="61"/>
        <v>0.28051315556762274</v>
      </c>
      <c r="R581" s="36">
        <f t="shared" si="61"/>
        <v>0.15083922721272458</v>
      </c>
      <c r="S581" s="36">
        <f t="shared" si="61"/>
        <v>0.56864761721965273</v>
      </c>
      <c r="T581" s="29">
        <f t="shared" si="62"/>
        <v>1</v>
      </c>
      <c r="AE581" s="36">
        <f t="shared" ref="AE581:AE644" si="64">J581/J580 -1</f>
        <v>-9.3543246401183167E-3</v>
      </c>
    </row>
    <row r="582" spans="6:31">
      <c r="F582" s="17">
        <f>Constituents!A584</f>
        <v>44998</v>
      </c>
      <c r="G582" s="28">
        <f>L581*(1+Constituents!H584)</f>
        <v>491.76164739934421</v>
      </c>
      <c r="H582" s="28">
        <f>M581*(1+Constituents!I584)</f>
        <v>267.91274900700392</v>
      </c>
      <c r="I582" s="28">
        <f>N581*(1+Constituents!J584)</f>
        <v>993.3786102581372</v>
      </c>
      <c r="J582" s="28">
        <f t="shared" si="60"/>
        <v>1753.0530066644853</v>
      </c>
      <c r="K582" t="b">
        <f t="shared" si="63"/>
        <v>0</v>
      </c>
      <c r="L582" s="28">
        <f t="shared" si="59"/>
        <v>491.76164739934421</v>
      </c>
      <c r="M582" s="28">
        <f t="shared" si="59"/>
        <v>267.91274900700392</v>
      </c>
      <c r="N582" s="28">
        <f t="shared" si="59"/>
        <v>993.3786102581372</v>
      </c>
      <c r="P582" s="17">
        <f>Constituents!G584</f>
        <v>44998</v>
      </c>
      <c r="Q582" s="36">
        <f t="shared" si="61"/>
        <v>0.28051727217023159</v>
      </c>
      <c r="R582" s="36">
        <f t="shared" si="61"/>
        <v>0.15282638231045767</v>
      </c>
      <c r="S582" s="36">
        <f t="shared" si="61"/>
        <v>0.56665634551931077</v>
      </c>
      <c r="T582" s="29">
        <f t="shared" si="62"/>
        <v>1</v>
      </c>
      <c r="AE582" s="36">
        <f t="shared" si="64"/>
        <v>-1.4984441880882216E-2</v>
      </c>
    </row>
    <row r="583" spans="6:31">
      <c r="F583" s="17">
        <f>Constituents!A585</f>
        <v>44999</v>
      </c>
      <c r="G583" s="28">
        <f>L582*(1+Constituents!H585)</f>
        <v>489.49879035106841</v>
      </c>
      <c r="H583" s="28">
        <f>M582*(1+Constituents!I585)</f>
        <v>267.16746010906786</v>
      </c>
      <c r="I583" s="28">
        <f>N582*(1+Constituents!J585)</f>
        <v>986.65398419558801</v>
      </c>
      <c r="J583" s="28">
        <f t="shared" si="60"/>
        <v>1743.3202346557243</v>
      </c>
      <c r="K583" t="b">
        <f t="shared" si="63"/>
        <v>0</v>
      </c>
      <c r="L583" s="28">
        <f t="shared" si="59"/>
        <v>489.49879035106841</v>
      </c>
      <c r="M583" s="28">
        <f t="shared" si="59"/>
        <v>267.16746010906786</v>
      </c>
      <c r="N583" s="28">
        <f t="shared" si="59"/>
        <v>986.65398419558801</v>
      </c>
      <c r="P583" s="17">
        <f>Constituents!G585</f>
        <v>44999</v>
      </c>
      <c r="Q583" s="36">
        <f t="shared" si="61"/>
        <v>0.28078535464698257</v>
      </c>
      <c r="R583" s="36">
        <f t="shared" si="61"/>
        <v>0.15325208461303086</v>
      </c>
      <c r="S583" s="36">
        <f t="shared" si="61"/>
        <v>0.56596256073998652</v>
      </c>
      <c r="T583" s="29">
        <f t="shared" si="62"/>
        <v>1</v>
      </c>
      <c r="AE583" s="36">
        <f t="shared" si="64"/>
        <v>-5.5518983007133427E-3</v>
      </c>
    </row>
    <row r="584" spans="6:31">
      <c r="F584" s="17">
        <f>Constituents!A586</f>
        <v>45000</v>
      </c>
      <c r="G584" s="28">
        <f>L583*(1+Constituents!H586)</f>
        <v>487.89032709783464</v>
      </c>
      <c r="H584" s="28">
        <f>M583*(1+Constituents!I586)</f>
        <v>266.73629568345683</v>
      </c>
      <c r="I584" s="28">
        <f>N583*(1+Constituents!J586)</f>
        <v>982.42231855972307</v>
      </c>
      <c r="J584" s="28">
        <f t="shared" si="60"/>
        <v>1737.0489413410146</v>
      </c>
      <c r="K584" t="b">
        <f t="shared" si="63"/>
        <v>0</v>
      </c>
      <c r="L584" s="28">
        <f t="shared" si="59"/>
        <v>487.89032709783464</v>
      </c>
      <c r="M584" s="28">
        <f t="shared" si="59"/>
        <v>266.73629568345683</v>
      </c>
      <c r="N584" s="28">
        <f t="shared" si="59"/>
        <v>982.42231855972307</v>
      </c>
      <c r="P584" s="17">
        <f>Constituents!G586</f>
        <v>45000</v>
      </c>
      <c r="Q584" s="36">
        <f t="shared" si="61"/>
        <v>0.28087310350690503</v>
      </c>
      <c r="R584" s="36">
        <f t="shared" si="61"/>
        <v>0.15355715624082211</v>
      </c>
      <c r="S584" s="36">
        <f t="shared" si="61"/>
        <v>0.5655697402522728</v>
      </c>
      <c r="T584" s="29">
        <f t="shared" si="62"/>
        <v>1</v>
      </c>
      <c r="AE584" s="36">
        <f t="shared" si="64"/>
        <v>-3.5973272093341446E-3</v>
      </c>
    </row>
    <row r="585" spans="6:31">
      <c r="F585" s="17">
        <f>Constituents!A587</f>
        <v>45001</v>
      </c>
      <c r="G585" s="28">
        <f>L584*(1+Constituents!H587)</f>
        <v>488.00041203531828</v>
      </c>
      <c r="H585" s="28">
        <f>M584*(1+Constituents!I587)</f>
        <v>266.86409793129781</v>
      </c>
      <c r="I585" s="28">
        <f>N584*(1+Constituents!J587)</f>
        <v>979.88527828266513</v>
      </c>
      <c r="J585" s="28">
        <f t="shared" si="60"/>
        <v>1734.7497882492812</v>
      </c>
      <c r="K585" t="b">
        <f t="shared" si="63"/>
        <v>0</v>
      </c>
      <c r="L585" s="28">
        <f t="shared" si="59"/>
        <v>488.00041203531828</v>
      </c>
      <c r="M585" s="28">
        <f t="shared" si="59"/>
        <v>266.86409793129781</v>
      </c>
      <c r="N585" s="28">
        <f t="shared" si="59"/>
        <v>979.88527828266513</v>
      </c>
      <c r="P585" s="17">
        <f>Constituents!G587</f>
        <v>45001</v>
      </c>
      <c r="Q585" s="36">
        <f t="shared" si="61"/>
        <v>0.2813088177562546</v>
      </c>
      <c r="R585" s="36">
        <f t="shared" si="61"/>
        <v>0.15383434529807236</v>
      </c>
      <c r="S585" s="36">
        <f t="shared" si="61"/>
        <v>0.56485683694567312</v>
      </c>
      <c r="T585" s="29">
        <f t="shared" si="62"/>
        <v>1</v>
      </c>
      <c r="AE585" s="36">
        <f t="shared" si="64"/>
        <v>-1.3235971865930285E-3</v>
      </c>
    </row>
    <row r="586" spans="6:31">
      <c r="F586" s="17">
        <f>Constituents!A588</f>
        <v>45002</v>
      </c>
      <c r="G586" s="28">
        <f>L585*(1+Constituents!H588)</f>
        <v>490.55682891688383</v>
      </c>
      <c r="H586" s="28">
        <f>M585*(1+Constituents!I588)</f>
        <v>266.95064471667791</v>
      </c>
      <c r="I586" s="28">
        <f>N585*(1+Constituents!J588)</f>
        <v>991.40971027478349</v>
      </c>
      <c r="J586" s="28">
        <f t="shared" si="60"/>
        <v>1748.9171839083451</v>
      </c>
      <c r="K586" t="b">
        <f t="shared" si="63"/>
        <v>0</v>
      </c>
      <c r="L586" s="28">
        <f t="shared" si="59"/>
        <v>490.55682891688383</v>
      </c>
      <c r="M586" s="28">
        <f t="shared" si="59"/>
        <v>266.95064471667791</v>
      </c>
      <c r="N586" s="28">
        <f t="shared" si="59"/>
        <v>991.40971027478349</v>
      </c>
      <c r="P586" s="17">
        <f>Constituents!G588</f>
        <v>45002</v>
      </c>
      <c r="Q586" s="36">
        <f t="shared" si="61"/>
        <v>0.28049174279403288</v>
      </c>
      <c r="R586" s="36">
        <f t="shared" si="61"/>
        <v>0.15263767042423199</v>
      </c>
      <c r="S586" s="36">
        <f t="shared" si="61"/>
        <v>0.56687058678173519</v>
      </c>
      <c r="T586" s="29">
        <f t="shared" si="62"/>
        <v>1</v>
      </c>
      <c r="AE586" s="36">
        <f t="shared" si="64"/>
        <v>8.1668236854848253E-3</v>
      </c>
    </row>
    <row r="587" spans="6:31">
      <c r="F587" s="17">
        <f>Constituents!A589</f>
        <v>45005</v>
      </c>
      <c r="G587" s="28">
        <f>L586*(1+Constituents!H589)</f>
        <v>486.64269780635277</v>
      </c>
      <c r="H587" s="28">
        <f>M586*(1+Constituents!I589)</f>
        <v>266.83046576081335</v>
      </c>
      <c r="I587" s="28">
        <f>N586*(1+Constituents!J589)</f>
        <v>976.31481040240419</v>
      </c>
      <c r="J587" s="28">
        <f t="shared" si="60"/>
        <v>1729.7879739695704</v>
      </c>
      <c r="K587" t="b">
        <f t="shared" si="63"/>
        <v>0</v>
      </c>
      <c r="L587" s="28">
        <f t="shared" si="59"/>
        <v>486.64269780635277</v>
      </c>
      <c r="M587" s="28">
        <f t="shared" si="59"/>
        <v>266.83046576081335</v>
      </c>
      <c r="N587" s="28">
        <f t="shared" si="59"/>
        <v>976.31481040240419</v>
      </c>
      <c r="P587" s="17">
        <f>Constituents!G589</f>
        <v>45005</v>
      </c>
      <c r="Q587" s="36">
        <f t="shared" si="61"/>
        <v>0.28133083657044405</v>
      </c>
      <c r="R587" s="36">
        <f t="shared" si="61"/>
        <v>0.15425616883465934</v>
      </c>
      <c r="S587" s="36">
        <f t="shared" si="61"/>
        <v>0.56441299459489658</v>
      </c>
      <c r="T587" s="29">
        <f t="shared" si="62"/>
        <v>1</v>
      </c>
      <c r="AE587" s="36">
        <f t="shared" si="64"/>
        <v>-1.0937744859951692E-2</v>
      </c>
    </row>
    <row r="588" spans="6:31">
      <c r="F588" s="17">
        <f>Constituents!A590</f>
        <v>45006</v>
      </c>
      <c r="G588" s="28">
        <f>L587*(1+Constituents!H590)</f>
        <v>489.83516099337965</v>
      </c>
      <c r="H588" s="28">
        <f>M587*(1+Constituents!I590)</f>
        <v>267.13382793858329</v>
      </c>
      <c r="I588" s="28">
        <f>N587*(1+Constituents!J590)</f>
        <v>984.19530809697187</v>
      </c>
      <c r="J588" s="28">
        <f t="shared" si="60"/>
        <v>1741.1642970289349</v>
      </c>
      <c r="K588" t="b">
        <f t="shared" si="63"/>
        <v>0</v>
      </c>
      <c r="L588" s="28">
        <f t="shared" si="59"/>
        <v>489.83516099337965</v>
      </c>
      <c r="M588" s="28">
        <f t="shared" si="59"/>
        <v>267.13382793858329</v>
      </c>
      <c r="N588" s="28">
        <f t="shared" si="59"/>
        <v>984.19530809697187</v>
      </c>
      <c r="P588" s="17">
        <f>Constituents!G590</f>
        <v>45006</v>
      </c>
      <c r="Q588" s="36">
        <f t="shared" si="61"/>
        <v>0.28132621478008601</v>
      </c>
      <c r="R588" s="36">
        <f t="shared" si="61"/>
        <v>0.15342252789952771</v>
      </c>
      <c r="S588" s="36">
        <f t="shared" si="61"/>
        <v>0.56525125732038617</v>
      </c>
      <c r="T588" s="29">
        <f t="shared" si="62"/>
        <v>0.99999999999999989</v>
      </c>
      <c r="AE588" s="36">
        <f t="shared" si="64"/>
        <v>6.5767153145699364E-3</v>
      </c>
    </row>
    <row r="589" spans="6:31">
      <c r="F589" s="17">
        <f>Constituents!A591</f>
        <v>45007</v>
      </c>
      <c r="G589" s="28">
        <f>L588*(1+Constituents!H591)</f>
        <v>490.88708372933485</v>
      </c>
      <c r="H589" s="28">
        <f>M588*(1+Constituents!I591)</f>
        <v>267.21790836479448</v>
      </c>
      <c r="I589" s="28">
        <f>N588*(1+Constituents!J591)</f>
        <v>986.01727524574721</v>
      </c>
      <c r="J589" s="28">
        <f t="shared" si="60"/>
        <v>1744.1222673398765</v>
      </c>
      <c r="K589" t="b">
        <f t="shared" si="63"/>
        <v>0</v>
      </c>
      <c r="L589" s="28">
        <f t="shared" si="59"/>
        <v>490.88708372933485</v>
      </c>
      <c r="M589" s="28">
        <f t="shared" si="59"/>
        <v>267.21790836479448</v>
      </c>
      <c r="N589" s="28">
        <f t="shared" si="59"/>
        <v>986.01727524574721</v>
      </c>
      <c r="P589" s="17">
        <f>Constituents!G591</f>
        <v>45007</v>
      </c>
      <c r="Q589" s="36">
        <f t="shared" si="61"/>
        <v>0.28145221979077906</v>
      </c>
      <c r="R589" s="36">
        <f t="shared" si="61"/>
        <v>0.15321053653672653</v>
      </c>
      <c r="S589" s="36">
        <f t="shared" si="61"/>
        <v>0.56533724367249438</v>
      </c>
      <c r="T589" s="29">
        <f t="shared" si="62"/>
        <v>1</v>
      </c>
      <c r="AE589" s="36">
        <f t="shared" si="64"/>
        <v>1.6988461778069119E-3</v>
      </c>
    </row>
    <row r="590" spans="6:31">
      <c r="F590" s="17">
        <f>Constituents!A592</f>
        <v>45008</v>
      </c>
      <c r="G590" s="28">
        <f>L589*(1+Constituents!H592)</f>
        <v>489.35201043442345</v>
      </c>
      <c r="H590" s="28">
        <f>M589*(1+Constituents!I592)</f>
        <v>267.30198879100573</v>
      </c>
      <c r="I590" s="28">
        <f>N589*(1+Constituents!J592)</f>
        <v>982.44680736548617</v>
      </c>
      <c r="J590" s="28">
        <f t="shared" si="60"/>
        <v>1739.1008065909155</v>
      </c>
      <c r="K590" t="b">
        <f t="shared" si="63"/>
        <v>0</v>
      </c>
      <c r="L590" s="28">
        <f t="shared" si="59"/>
        <v>489.35201043442345</v>
      </c>
      <c r="M590" s="28">
        <f t="shared" si="59"/>
        <v>267.30198879100573</v>
      </c>
      <c r="N590" s="28">
        <f t="shared" si="59"/>
        <v>982.44680736548617</v>
      </c>
      <c r="P590" s="17">
        <f>Constituents!G592</f>
        <v>45008</v>
      </c>
      <c r="Q590" s="36">
        <f t="shared" si="61"/>
        <v>0.28138219968610051</v>
      </c>
      <c r="R590" s="36">
        <f t="shared" si="61"/>
        <v>0.15370126204184006</v>
      </c>
      <c r="S590" s="36">
        <f t="shared" si="61"/>
        <v>0.56491653827205934</v>
      </c>
      <c r="T590" s="29">
        <f t="shared" si="62"/>
        <v>0.99999999999999989</v>
      </c>
      <c r="AE590" s="36">
        <f t="shared" si="64"/>
        <v>-2.8790761077890359E-3</v>
      </c>
    </row>
    <row r="591" spans="6:31">
      <c r="F591" s="17">
        <f>Constituents!A593</f>
        <v>45009</v>
      </c>
      <c r="G591" s="28">
        <f>L590*(1+Constituents!H593)</f>
        <v>484.54496816430253</v>
      </c>
      <c r="H591" s="28">
        <f>M590*(1+Constituents!I593)</f>
        <v>266.71521952328652</v>
      </c>
      <c r="I591" s="28">
        <f>N590*(1+Constituents!J593)</f>
        <v>970.51586119770036</v>
      </c>
      <c r="J591" s="28">
        <f t="shared" si="60"/>
        <v>1721.7760488852894</v>
      </c>
      <c r="K591" t="b">
        <f t="shared" si="63"/>
        <v>0</v>
      </c>
      <c r="L591" s="28">
        <f t="shared" si="59"/>
        <v>484.54496816430253</v>
      </c>
      <c r="M591" s="28">
        <f t="shared" si="59"/>
        <v>266.71521952328652</v>
      </c>
      <c r="N591" s="28">
        <f t="shared" si="59"/>
        <v>970.51586119770036</v>
      </c>
      <c r="P591" s="17">
        <f>Constituents!G593</f>
        <v>45009</v>
      </c>
      <c r="Q591" s="36">
        <f t="shared" si="61"/>
        <v>0.28142159863241573</v>
      </c>
      <c r="R591" s="36">
        <f t="shared" si="61"/>
        <v>0.15490703317424065</v>
      </c>
      <c r="S591" s="36">
        <f t="shared" si="61"/>
        <v>0.56367136819334362</v>
      </c>
      <c r="T591" s="29">
        <f t="shared" si="62"/>
        <v>1</v>
      </c>
      <c r="AE591" s="36">
        <f t="shared" si="64"/>
        <v>-9.9619053938495572E-3</v>
      </c>
    </row>
    <row r="592" spans="6:31">
      <c r="F592" s="17">
        <f>Constituents!A594</f>
        <v>45012</v>
      </c>
      <c r="G592" s="28">
        <f>L591*(1+Constituents!H594)</f>
        <v>483.97008015744336</v>
      </c>
      <c r="H592" s="28">
        <f>M591*(1+Constituents!I594)</f>
        <v>266.77844800379734</v>
      </c>
      <c r="I592" s="28">
        <f>N591*(1+Constituents!J594)</f>
        <v>970.48647463078476</v>
      </c>
      <c r="J592" s="28">
        <f t="shared" si="60"/>
        <v>1721.2350027920256</v>
      </c>
      <c r="K592" t="b">
        <f t="shared" si="63"/>
        <v>0</v>
      </c>
      <c r="L592" s="28">
        <f t="shared" si="59"/>
        <v>483.97008015744336</v>
      </c>
      <c r="M592" s="28">
        <f t="shared" si="59"/>
        <v>266.77844800379734</v>
      </c>
      <c r="N592" s="28">
        <f t="shared" si="59"/>
        <v>970.48647463078476</v>
      </c>
      <c r="P592" s="17">
        <f>Constituents!G594</f>
        <v>45012</v>
      </c>
      <c r="Q592" s="36">
        <f t="shared" si="61"/>
        <v>0.28117606217186647</v>
      </c>
      <c r="R592" s="36">
        <f t="shared" si="61"/>
        <v>0.15499246039678163</v>
      </c>
      <c r="S592" s="36">
        <f t="shared" si="61"/>
        <v>0.56383147743135176</v>
      </c>
      <c r="T592" s="29">
        <f t="shared" si="62"/>
        <v>0.99999999999999989</v>
      </c>
      <c r="AE592" s="36">
        <f t="shared" si="64"/>
        <v>-3.1423720501511099E-4</v>
      </c>
    </row>
    <row r="593" spans="6:31">
      <c r="F593" s="17">
        <f>Constituents!A595</f>
        <v>45013</v>
      </c>
      <c r="G593" s="28">
        <f>L592*(1+Constituents!H595)</f>
        <v>483.3340338519821</v>
      </c>
      <c r="H593" s="28">
        <f>M592*(1+Constituents!I595)</f>
        <v>266.66252912286086</v>
      </c>
      <c r="I593" s="28">
        <f>N592*(1+Constituents!J595)</f>
        <v>970.1289380666434</v>
      </c>
      <c r="J593" s="28">
        <f t="shared" si="60"/>
        <v>1720.1255010414864</v>
      </c>
      <c r="K593" t="b">
        <f t="shared" si="63"/>
        <v>0</v>
      </c>
      <c r="L593" s="28">
        <f t="shared" si="59"/>
        <v>483.3340338519821</v>
      </c>
      <c r="M593" s="28">
        <f t="shared" si="59"/>
        <v>266.66252912286086</v>
      </c>
      <c r="N593" s="28">
        <f t="shared" si="59"/>
        <v>970.1289380666434</v>
      </c>
      <c r="P593" s="17">
        <f>Constituents!G595</f>
        <v>45013</v>
      </c>
      <c r="Q593" s="36">
        <f t="shared" si="61"/>
        <v>0.28098765674907866</v>
      </c>
      <c r="R593" s="36">
        <f t="shared" si="61"/>
        <v>0.15502504262706668</v>
      </c>
      <c r="S593" s="36">
        <f t="shared" si="61"/>
        <v>0.56398730062385471</v>
      </c>
      <c r="T593" s="29">
        <f t="shared" si="62"/>
        <v>1</v>
      </c>
      <c r="AE593" s="36">
        <f t="shared" si="64"/>
        <v>-6.4459632109470366E-4</v>
      </c>
    </row>
    <row r="594" spans="6:31">
      <c r="F594" s="17">
        <f>Constituents!A596</f>
        <v>45014</v>
      </c>
      <c r="G594" s="28">
        <f>L593*(1+Constituents!H596)</f>
        <v>487.48668232706115</v>
      </c>
      <c r="H594" s="28">
        <f>M593*(1+Constituents!I596)</f>
        <v>267.51275039270848</v>
      </c>
      <c r="I594" s="28">
        <f>N593*(1+Constituents!J596)</f>
        <v>982.20191930785506</v>
      </c>
      <c r="J594" s="28">
        <f t="shared" si="60"/>
        <v>1737.2013520276246</v>
      </c>
      <c r="K594" t="b">
        <f t="shared" si="63"/>
        <v>0</v>
      </c>
      <c r="L594" s="28">
        <f t="shared" si="59"/>
        <v>487.48668232706115</v>
      </c>
      <c r="M594" s="28">
        <f t="shared" si="59"/>
        <v>267.51275039270848</v>
      </c>
      <c r="N594" s="28">
        <f t="shared" si="59"/>
        <v>982.20191930785506</v>
      </c>
      <c r="P594" s="17">
        <f>Constituents!G596</f>
        <v>45014</v>
      </c>
      <c r="Q594" s="36">
        <f t="shared" si="61"/>
        <v>0.28061610806258991</v>
      </c>
      <c r="R594" s="36">
        <f t="shared" si="61"/>
        <v>0.15399064137296076</v>
      </c>
      <c r="S594" s="36">
        <f t="shared" si="61"/>
        <v>0.56539325056444945</v>
      </c>
      <c r="T594" s="29">
        <f t="shared" si="62"/>
        <v>1</v>
      </c>
      <c r="AE594" s="36">
        <f t="shared" si="64"/>
        <v>9.9270960030528599E-3</v>
      </c>
    </row>
    <row r="595" spans="6:31">
      <c r="F595" s="17">
        <f>Constituents!A597</f>
        <v>45016</v>
      </c>
      <c r="G595" s="28">
        <f>L594*(1+Constituents!H597)</f>
        <v>494.38533840937208</v>
      </c>
      <c r="H595" s="28">
        <f>M594*(1+Constituents!I597)</f>
        <v>268.3194740553962</v>
      </c>
      <c r="I595" s="28">
        <f>N594*(1+Constituents!J597)</f>
        <v>999.16286617938317</v>
      </c>
      <c r="J595" s="28">
        <f t="shared" si="60"/>
        <v>1761.8676786441515</v>
      </c>
      <c r="K595" t="b">
        <f t="shared" si="63"/>
        <v>1</v>
      </c>
      <c r="L595" s="28">
        <f t="shared" si="59"/>
        <v>495.0676231921841</v>
      </c>
      <c r="M595" s="28">
        <f t="shared" si="59"/>
        <v>264.2801517966227</v>
      </c>
      <c r="N595" s="28">
        <f t="shared" si="59"/>
        <v>1002.5181417876663</v>
      </c>
      <c r="P595" s="17">
        <f>Constituents!G597</f>
        <v>45016</v>
      </c>
      <c r="Q595" s="36">
        <f t="shared" si="61"/>
        <v>0.28099024075018181</v>
      </c>
      <c r="R595" s="36">
        <f t="shared" si="61"/>
        <v>0.15</v>
      </c>
      <c r="S595" s="36">
        <f t="shared" si="61"/>
        <v>0.56900875924981831</v>
      </c>
      <c r="T595" s="29">
        <f t="shared" si="62"/>
        <v>0.99999900000000008</v>
      </c>
      <c r="AE595" s="36">
        <f t="shared" si="64"/>
        <v>1.4198887531222004E-2</v>
      </c>
    </row>
    <row r="596" spans="6:31">
      <c r="F596" s="17">
        <f>Constituents!A598</f>
        <v>45019</v>
      </c>
      <c r="G596" s="28">
        <f>L595*(1+Constituents!H598)</f>
        <v>496.44558396779723</v>
      </c>
      <c r="H596" s="28">
        <f>M595*(1+Constituents!I598)</f>
        <v>264.640782065037</v>
      </c>
      <c r="I596" s="28">
        <f>N595*(1+Constituents!J598)</f>
        <v>1003.9088627251277</v>
      </c>
      <c r="J596" s="28">
        <f t="shared" si="60"/>
        <v>1764.995228757962</v>
      </c>
      <c r="K596" t="b">
        <f t="shared" si="63"/>
        <v>0</v>
      </c>
      <c r="L596" s="28">
        <f t="shared" si="59"/>
        <v>496.44558396779723</v>
      </c>
      <c r="M596" s="28">
        <f t="shared" si="59"/>
        <v>264.640782065037</v>
      </c>
      <c r="N596" s="28">
        <f t="shared" si="59"/>
        <v>1003.9088627251277</v>
      </c>
      <c r="P596" s="17">
        <f>Constituents!G598</f>
        <v>45019</v>
      </c>
      <c r="Q596" s="36">
        <f t="shared" si="61"/>
        <v>0.28127304588644642</v>
      </c>
      <c r="R596" s="36">
        <f t="shared" si="61"/>
        <v>0.14993852547197328</v>
      </c>
      <c r="S596" s="36">
        <f t="shared" si="61"/>
        <v>0.5687884286415803</v>
      </c>
      <c r="T596" s="29">
        <f t="shared" si="62"/>
        <v>1</v>
      </c>
      <c r="AE596" s="36">
        <f t="shared" si="64"/>
        <v>1.7751333722275664E-3</v>
      </c>
    </row>
    <row r="597" spans="6:31">
      <c r="F597" s="17">
        <f>Constituents!A599</f>
        <v>45021</v>
      </c>
      <c r="G597" s="28">
        <f>L596*(1+Constituents!H599)</f>
        <v>498.03789419739468</v>
      </c>
      <c r="H597" s="28">
        <f>M596*(1+Constituents!I599)</f>
        <v>265.18757970410252</v>
      </c>
      <c r="I597" s="28">
        <f>N596*(1+Constituents!J599)</f>
        <v>1007.3438942985753</v>
      </c>
      <c r="J597" s="28">
        <f t="shared" si="60"/>
        <v>1770.5693682000724</v>
      </c>
      <c r="K597" t="b">
        <f t="shared" si="63"/>
        <v>0</v>
      </c>
      <c r="L597" s="28">
        <f t="shared" ref="L597:N660" si="65">IF($K597=FALSE,G597,A$3*$J597)</f>
        <v>498.03789419739468</v>
      </c>
      <c r="M597" s="28">
        <f t="shared" si="65"/>
        <v>265.18757970410252</v>
      </c>
      <c r="N597" s="28">
        <f t="shared" si="65"/>
        <v>1007.3438942985753</v>
      </c>
      <c r="P597" s="17">
        <f>Constituents!G599</f>
        <v>45021</v>
      </c>
      <c r="Q597" s="36">
        <f t="shared" si="61"/>
        <v>0.28128685785617691</v>
      </c>
      <c r="R597" s="36">
        <f t="shared" si="61"/>
        <v>0.14977531209279152</v>
      </c>
      <c r="S597" s="36">
        <f t="shared" si="61"/>
        <v>0.5689378300510316</v>
      </c>
      <c r="T597" s="29">
        <f t="shared" si="62"/>
        <v>1</v>
      </c>
      <c r="AE597" s="36">
        <f t="shared" si="64"/>
        <v>3.1581611957292033E-3</v>
      </c>
    </row>
    <row r="598" spans="6:31">
      <c r="F598" s="17">
        <f>Constituents!A600</f>
        <v>45022</v>
      </c>
      <c r="G598" s="28">
        <f>L597*(1+Constituents!H600)</f>
        <v>499.67307431778892</v>
      </c>
      <c r="H598" s="28">
        <f>M597*(1+Constituents!I600)</f>
        <v>265.88653549071091</v>
      </c>
      <c r="I598" s="28">
        <f>N597*(1+Constituents!J600)</f>
        <v>1013.1918021274771</v>
      </c>
      <c r="J598" s="28">
        <f t="shared" si="60"/>
        <v>1778.7514119359769</v>
      </c>
      <c r="K598" t="b">
        <f t="shared" si="63"/>
        <v>0</v>
      </c>
      <c r="L598" s="28">
        <f t="shared" si="65"/>
        <v>499.67307431778892</v>
      </c>
      <c r="M598" s="28">
        <f t="shared" si="65"/>
        <v>265.88653549071091</v>
      </c>
      <c r="N598" s="28">
        <f t="shared" si="65"/>
        <v>1013.1918021274771</v>
      </c>
      <c r="P598" s="17">
        <f>Constituents!G600</f>
        <v>45022</v>
      </c>
      <c r="Q598" s="36">
        <f t="shared" si="61"/>
        <v>0.28091225730859676</v>
      </c>
      <c r="R598" s="36">
        <f t="shared" si="61"/>
        <v>0.14947931099676398</v>
      </c>
      <c r="S598" s="36">
        <f t="shared" si="61"/>
        <v>0.56960843169463926</v>
      </c>
      <c r="T598" s="29">
        <f t="shared" si="62"/>
        <v>1</v>
      </c>
      <c r="AE598" s="36">
        <f t="shared" si="64"/>
        <v>4.6211370663338247E-3</v>
      </c>
    </row>
    <row r="599" spans="6:31">
      <c r="F599" s="17">
        <f>Constituents!A601</f>
        <v>45026</v>
      </c>
      <c r="G599" s="28">
        <f>L598*(1+Constituents!H601)</f>
        <v>500.72032450725499</v>
      </c>
      <c r="H599" s="28">
        <f>M598*(1+Constituents!I601)</f>
        <v>266.03317266047645</v>
      </c>
      <c r="I599" s="28">
        <f>N598*(1+Constituents!J601)</f>
        <v>1016.4302653705412</v>
      </c>
      <c r="J599" s="28">
        <f t="shared" si="60"/>
        <v>1783.1837625382727</v>
      </c>
      <c r="K599" t="b">
        <f t="shared" si="63"/>
        <v>0</v>
      </c>
      <c r="L599" s="28">
        <f t="shared" si="65"/>
        <v>500.72032450725499</v>
      </c>
      <c r="M599" s="28">
        <f t="shared" si="65"/>
        <v>266.03317266047645</v>
      </c>
      <c r="N599" s="28">
        <f t="shared" si="65"/>
        <v>1016.4302653705412</v>
      </c>
      <c r="P599" s="17">
        <f>Constituents!G601</f>
        <v>45026</v>
      </c>
      <c r="Q599" s="36">
        <f t="shared" si="61"/>
        <v>0.28080130327931246</v>
      </c>
      <c r="R599" s="36">
        <f t="shared" si="61"/>
        <v>0.14918999278110942</v>
      </c>
      <c r="S599" s="36">
        <f t="shared" si="61"/>
        <v>0.57000870393957803</v>
      </c>
      <c r="T599" s="29">
        <f t="shared" si="62"/>
        <v>0.99999999999999989</v>
      </c>
      <c r="AE599" s="36">
        <f t="shared" si="64"/>
        <v>2.4918325138372222E-3</v>
      </c>
    </row>
    <row r="600" spans="6:31">
      <c r="F600" s="17">
        <f>Constituents!A602</f>
        <v>45027</v>
      </c>
      <c r="G600" s="28">
        <f>L599*(1+Constituents!H602)</f>
        <v>502.74133364482088</v>
      </c>
      <c r="H600" s="28">
        <f>M599*(1+Constituents!I602)</f>
        <v>266.42516208266596</v>
      </c>
      <c r="I600" s="28">
        <f>N599*(1+Constituents!J602)</f>
        <v>1019.1969646206857</v>
      </c>
      <c r="J600" s="28">
        <f t="shared" si="60"/>
        <v>1788.3634603481723</v>
      </c>
      <c r="K600" t="b">
        <f t="shared" si="63"/>
        <v>0</v>
      </c>
      <c r="L600" s="28">
        <f t="shared" si="65"/>
        <v>502.74133364482088</v>
      </c>
      <c r="M600" s="28">
        <f t="shared" si="65"/>
        <v>266.42516208266596</v>
      </c>
      <c r="N600" s="28">
        <f t="shared" si="65"/>
        <v>1019.1969646206857</v>
      </c>
      <c r="P600" s="17">
        <f>Constituents!G602</f>
        <v>45027</v>
      </c>
      <c r="Q600" s="36">
        <f t="shared" si="61"/>
        <v>0.28111809751857897</v>
      </c>
      <c r="R600" s="36">
        <f t="shared" si="61"/>
        <v>0.14897707764102733</v>
      </c>
      <c r="S600" s="36">
        <f t="shared" si="61"/>
        <v>0.56990482484039373</v>
      </c>
      <c r="T600" s="29">
        <f t="shared" si="62"/>
        <v>1</v>
      </c>
      <c r="AE600" s="36">
        <f t="shared" si="64"/>
        <v>2.9047470702214806E-3</v>
      </c>
    </row>
    <row r="601" spans="6:31">
      <c r="F601" s="17">
        <f>Constituents!A603</f>
        <v>45028</v>
      </c>
      <c r="G601" s="28">
        <f>L600*(1+Constituents!H603)</f>
        <v>504.18666139168624</v>
      </c>
      <c r="H601" s="28">
        <f>M600*(1+Constituents!I603)</f>
        <v>266.58527043820817</v>
      </c>
      <c r="I601" s="28">
        <f>N600*(1+Constituents!J603)</f>
        <v>1022.2339453251071</v>
      </c>
      <c r="J601" s="28">
        <f t="shared" si="60"/>
        <v>1793.0058771550016</v>
      </c>
      <c r="K601" t="b">
        <f t="shared" si="63"/>
        <v>0</v>
      </c>
      <c r="L601" s="28">
        <f t="shared" si="65"/>
        <v>504.18666139168624</v>
      </c>
      <c r="M601" s="28">
        <f t="shared" si="65"/>
        <v>266.58527043820817</v>
      </c>
      <c r="N601" s="28">
        <f t="shared" si="65"/>
        <v>1022.2339453251071</v>
      </c>
      <c r="P601" s="17">
        <f>Constituents!G603</f>
        <v>45028</v>
      </c>
      <c r="Q601" s="36">
        <f t="shared" si="61"/>
        <v>0.28119632390256821</v>
      </c>
      <c r="R601" s="36">
        <f t="shared" si="61"/>
        <v>0.14868064507474141</v>
      </c>
      <c r="S601" s="36">
        <f t="shared" si="61"/>
        <v>0.57012303102269035</v>
      </c>
      <c r="T601" s="29">
        <f t="shared" si="62"/>
        <v>1</v>
      </c>
      <c r="AE601" s="36">
        <f t="shared" si="64"/>
        <v>2.5959022926611564E-3</v>
      </c>
    </row>
    <row r="602" spans="6:31">
      <c r="F602" s="17">
        <f>Constituents!A604</f>
        <v>45029</v>
      </c>
      <c r="G602" s="28">
        <f>L601*(1+Constituents!H604)</f>
        <v>504.22953128248309</v>
      </c>
      <c r="H602" s="28">
        <f>M601*(1+Constituents!I604)</f>
        <v>266.14469641157825</v>
      </c>
      <c r="I602" s="28">
        <f>N601*(1+Constituents!J604)</f>
        <v>1023.5018110560791</v>
      </c>
      <c r="J602" s="28">
        <f t="shared" si="60"/>
        <v>1793.8760387501404</v>
      </c>
      <c r="K602" t="b">
        <f t="shared" si="63"/>
        <v>0</v>
      </c>
      <c r="L602" s="28">
        <f t="shared" si="65"/>
        <v>504.22953128248309</v>
      </c>
      <c r="M602" s="28">
        <f t="shared" si="65"/>
        <v>266.14469641157825</v>
      </c>
      <c r="N602" s="28">
        <f t="shared" si="65"/>
        <v>1023.5018110560791</v>
      </c>
      <c r="P602" s="17">
        <f>Constituents!G604</f>
        <v>45029</v>
      </c>
      <c r="Q602" s="36">
        <f t="shared" si="61"/>
        <v>0.28108382094996842</v>
      </c>
      <c r="R602" s="36">
        <f t="shared" si="61"/>
        <v>0.14836292511996038</v>
      </c>
      <c r="S602" s="36">
        <f t="shared" si="61"/>
        <v>0.57055325393007117</v>
      </c>
      <c r="T602" s="29">
        <f t="shared" si="62"/>
        <v>1</v>
      </c>
      <c r="AE602" s="36">
        <f t="shared" si="64"/>
        <v>4.8530883597530661E-4</v>
      </c>
    </row>
    <row r="603" spans="6:31">
      <c r="F603" s="17">
        <f>Constituents!A605</f>
        <v>45033</v>
      </c>
      <c r="G603" s="28">
        <f>L602*(1+Constituents!H605)</f>
        <v>502.28201338628315</v>
      </c>
      <c r="H603" s="28">
        <f>M602*(1+Constituents!I605)</f>
        <v>266.46005466221862</v>
      </c>
      <c r="I603" s="28">
        <f>N602*(1+Constituents!J605)</f>
        <v>1023.0202186466399</v>
      </c>
      <c r="J603" s="28">
        <f t="shared" si="60"/>
        <v>1791.7622866951417</v>
      </c>
      <c r="K603" t="b">
        <f t="shared" si="63"/>
        <v>0</v>
      </c>
      <c r="L603" s="28">
        <f t="shared" si="65"/>
        <v>502.28201338628315</v>
      </c>
      <c r="M603" s="28">
        <f t="shared" si="65"/>
        <v>266.46005466221862</v>
      </c>
      <c r="N603" s="28">
        <f t="shared" si="65"/>
        <v>1023.0202186466399</v>
      </c>
      <c r="P603" s="17">
        <f>Constituents!G605</f>
        <v>45033</v>
      </c>
      <c r="Q603" s="36">
        <f t="shared" si="61"/>
        <v>0.28032848839157626</v>
      </c>
      <c r="R603" s="36">
        <f t="shared" si="61"/>
        <v>0.14871395421191566</v>
      </c>
      <c r="S603" s="36">
        <f t="shared" si="61"/>
        <v>0.57095755739650811</v>
      </c>
      <c r="T603" s="29">
        <f t="shared" si="62"/>
        <v>1</v>
      </c>
      <c r="AE603" s="36">
        <f t="shared" si="64"/>
        <v>-1.1783155632489883E-3</v>
      </c>
    </row>
    <row r="604" spans="6:31">
      <c r="F604" s="17">
        <f>Constituents!A606</f>
        <v>45034</v>
      </c>
      <c r="G604" s="28">
        <f>L603*(1+Constituents!H606)</f>
        <v>501.64508929444418</v>
      </c>
      <c r="H604" s="28">
        <f>M603*(1+Constituents!I606)</f>
        <v>266.56451156176541</v>
      </c>
      <c r="I604" s="28">
        <f>N603*(1+Constituents!J606)</f>
        <v>1022.2486879498857</v>
      </c>
      <c r="J604" s="28">
        <f t="shared" si="60"/>
        <v>1790.4582888060954</v>
      </c>
      <c r="K604" t="b">
        <f t="shared" si="63"/>
        <v>0</v>
      </c>
      <c r="L604" s="28">
        <f t="shared" si="65"/>
        <v>501.64508929444418</v>
      </c>
      <c r="M604" s="28">
        <f t="shared" si="65"/>
        <v>266.56451156176541</v>
      </c>
      <c r="N604" s="28">
        <f t="shared" si="65"/>
        <v>1022.2486879498857</v>
      </c>
      <c r="P604" s="17">
        <f>Constituents!G606</f>
        <v>45034</v>
      </c>
      <c r="Q604" s="36">
        <f t="shared" si="61"/>
        <v>0.28017692030622432</v>
      </c>
      <c r="R604" s="36">
        <f t="shared" si="61"/>
        <v>0.14888060404887435</v>
      </c>
      <c r="S604" s="36">
        <f t="shared" si="61"/>
        <v>0.5709424756449013</v>
      </c>
      <c r="T604" s="29">
        <f t="shared" si="62"/>
        <v>1</v>
      </c>
      <c r="AE604" s="36">
        <f t="shared" si="64"/>
        <v>-7.2777393448297811E-4</v>
      </c>
    </row>
    <row r="605" spans="6:31">
      <c r="F605" s="17">
        <f>Constituents!A607</f>
        <v>45035</v>
      </c>
      <c r="G605" s="28">
        <f>L604*(1+Constituents!H607)</f>
        <v>500.97141958192219</v>
      </c>
      <c r="H605" s="28">
        <f>M604*(1+Constituents!I607)</f>
        <v>266.49185549421594</v>
      </c>
      <c r="I605" s="28">
        <f>N604*(1+Constituents!J607)</f>
        <v>1022.43542786375</v>
      </c>
      <c r="J605" s="28">
        <f t="shared" si="60"/>
        <v>1789.8987029398882</v>
      </c>
      <c r="K605" t="b">
        <f t="shared" si="63"/>
        <v>0</v>
      </c>
      <c r="L605" s="28">
        <f t="shared" si="65"/>
        <v>500.97141958192219</v>
      </c>
      <c r="M605" s="28">
        <f t="shared" si="65"/>
        <v>266.49185549421594</v>
      </c>
      <c r="N605" s="28">
        <f t="shared" si="65"/>
        <v>1022.43542786375</v>
      </c>
      <c r="P605" s="17">
        <f>Constituents!G607</f>
        <v>45035</v>
      </c>
      <c r="Q605" s="36">
        <f t="shared" si="61"/>
        <v>0.27988814046240851</v>
      </c>
      <c r="R605" s="36">
        <f t="shared" si="61"/>
        <v>0.14888655713114163</v>
      </c>
      <c r="S605" s="36">
        <f t="shared" si="61"/>
        <v>0.57122530240644986</v>
      </c>
      <c r="T605" s="29">
        <f t="shared" si="62"/>
        <v>1</v>
      </c>
      <c r="AE605" s="36">
        <f t="shared" si="64"/>
        <v>-3.1253778415607503E-4</v>
      </c>
    </row>
    <row r="606" spans="6:31">
      <c r="F606" s="17">
        <f>Constituents!A608</f>
        <v>45036</v>
      </c>
      <c r="G606" s="28">
        <f>L605*(1+Constituents!H608)</f>
        <v>501.21026611636182</v>
      </c>
      <c r="H606" s="28">
        <f>M605*(1+Constituents!I608)</f>
        <v>266.56539491820979</v>
      </c>
      <c r="I606" s="28">
        <f>N605*(1+Constituents!J608)</f>
        <v>1023.8458056342497</v>
      </c>
      <c r="J606" s="28">
        <f t="shared" si="60"/>
        <v>1791.6214666688213</v>
      </c>
      <c r="K606" t="b">
        <f t="shared" si="63"/>
        <v>0</v>
      </c>
      <c r="L606" s="28">
        <f t="shared" si="65"/>
        <v>501.21026611636182</v>
      </c>
      <c r="M606" s="28">
        <f t="shared" si="65"/>
        <v>266.56539491820979</v>
      </c>
      <c r="N606" s="28">
        <f t="shared" si="65"/>
        <v>1023.8458056342497</v>
      </c>
      <c r="P606" s="17">
        <f>Constituents!G608</f>
        <v>45036</v>
      </c>
      <c r="Q606" s="36">
        <f t="shared" si="61"/>
        <v>0.27975232237436115</v>
      </c>
      <c r="R606" s="36">
        <f t="shared" si="61"/>
        <v>0.14878443905555416</v>
      </c>
      <c r="S606" s="36">
        <f t="shared" si="61"/>
        <v>0.57146323857008474</v>
      </c>
      <c r="T606" s="29">
        <f t="shared" si="62"/>
        <v>1</v>
      </c>
      <c r="AE606" s="36">
        <f t="shared" si="64"/>
        <v>9.6249230534861674E-4</v>
      </c>
    </row>
    <row r="607" spans="6:31">
      <c r="F607" s="17">
        <f>Constituents!A609</f>
        <v>45037</v>
      </c>
      <c r="G607" s="28">
        <f>L606*(1+Constituents!H609)</f>
        <v>500.16301592689575</v>
      </c>
      <c r="H607" s="28">
        <f>M606*(1+Constituents!I609)</f>
        <v>266.7089403404201</v>
      </c>
      <c r="I607" s="28">
        <f>N606*(1+Constituents!J609)</f>
        <v>1018.5974312130166</v>
      </c>
      <c r="J607" s="28">
        <f t="shared" si="60"/>
        <v>1785.4693874803324</v>
      </c>
      <c r="K607" t="b">
        <f t="shared" si="63"/>
        <v>0</v>
      </c>
      <c r="L607" s="28">
        <f t="shared" si="65"/>
        <v>500.16301592689575</v>
      </c>
      <c r="M607" s="28">
        <f t="shared" si="65"/>
        <v>266.7089403404201</v>
      </c>
      <c r="N607" s="28">
        <f t="shared" si="65"/>
        <v>1018.5974312130166</v>
      </c>
      <c r="P607" s="17">
        <f>Constituents!G609</f>
        <v>45037</v>
      </c>
      <c r="Q607" s="36">
        <f t="shared" si="61"/>
        <v>0.28012970675051979</v>
      </c>
      <c r="R607" s="36">
        <f t="shared" si="61"/>
        <v>0.14937749266975769</v>
      </c>
      <c r="S607" s="36">
        <f t="shared" si="61"/>
        <v>0.57049280057972251</v>
      </c>
      <c r="T607" s="29">
        <f t="shared" si="62"/>
        <v>1</v>
      </c>
      <c r="AE607" s="36">
        <f t="shared" si="64"/>
        <v>-3.4338052445461731E-3</v>
      </c>
    </row>
    <row r="608" spans="6:31">
      <c r="F608" s="17">
        <f>Constituents!A610</f>
        <v>45040</v>
      </c>
      <c r="G608" s="28">
        <f>L607*(1+Constituents!H610)</f>
        <v>503.23127525392778</v>
      </c>
      <c r="H608" s="28">
        <f>M607*(1+Constituents!I610)</f>
        <v>267.53576197235111</v>
      </c>
      <c r="I608" s="28">
        <f>N607*(1+Constituents!J610)</f>
        <v>1026.8483868808542</v>
      </c>
      <c r="J608" s="28">
        <f t="shared" si="60"/>
        <v>1797.6154241071331</v>
      </c>
      <c r="K608" t="b">
        <f t="shared" si="63"/>
        <v>0</v>
      </c>
      <c r="L608" s="28">
        <f t="shared" si="65"/>
        <v>503.23127525392778</v>
      </c>
      <c r="M608" s="28">
        <f t="shared" si="65"/>
        <v>267.53576197235111</v>
      </c>
      <c r="N608" s="28">
        <f t="shared" si="65"/>
        <v>1026.8483868808542</v>
      </c>
      <c r="P608" s="17">
        <f>Constituents!G610</f>
        <v>45040</v>
      </c>
      <c r="Q608" s="36">
        <f t="shared" si="61"/>
        <v>0.27994379025974386</v>
      </c>
      <c r="R608" s="36">
        <f t="shared" si="61"/>
        <v>0.14882814109432491</v>
      </c>
      <c r="S608" s="36">
        <f t="shared" si="61"/>
        <v>0.57122806864593123</v>
      </c>
      <c r="T608" s="29">
        <f t="shared" si="62"/>
        <v>1</v>
      </c>
      <c r="AE608" s="36">
        <f t="shared" si="64"/>
        <v>6.8027134556147839E-3</v>
      </c>
    </row>
    <row r="609" spans="6:31">
      <c r="F609" s="17">
        <f>Constituents!A611</f>
        <v>45041</v>
      </c>
      <c r="G609" s="28">
        <f>L608*(1+Constituents!H611)</f>
        <v>502.4596172195844</v>
      </c>
      <c r="H609" s="28">
        <f>M608*(1+Constituents!I611)</f>
        <v>267.8171109998832</v>
      </c>
      <c r="I609" s="28">
        <f>N608*(1+Constituents!J611)</f>
        <v>1026.6075906761346</v>
      </c>
      <c r="J609" s="28">
        <f t="shared" si="60"/>
        <v>1796.8843188956021</v>
      </c>
      <c r="K609" t="b">
        <f t="shared" si="63"/>
        <v>0</v>
      </c>
      <c r="L609" s="28">
        <f t="shared" si="65"/>
        <v>502.4596172195844</v>
      </c>
      <c r="M609" s="28">
        <f t="shared" si="65"/>
        <v>267.8171109998832</v>
      </c>
      <c r="N609" s="28">
        <f t="shared" si="65"/>
        <v>1026.6075906761346</v>
      </c>
      <c r="P609" s="17">
        <f>Constituents!G611</f>
        <v>45041</v>
      </c>
      <c r="Q609" s="36">
        <f t="shared" si="61"/>
        <v>0.27962824981877815</v>
      </c>
      <c r="R609" s="36">
        <f t="shared" si="61"/>
        <v>0.14904527140872847</v>
      </c>
      <c r="S609" s="36">
        <f t="shared" si="61"/>
        <v>0.57132647877249343</v>
      </c>
      <c r="T609" s="29">
        <f t="shared" si="62"/>
        <v>1</v>
      </c>
      <c r="AE609" s="36">
        <f t="shared" si="64"/>
        <v>-4.0670835470502098E-4</v>
      </c>
    </row>
    <row r="610" spans="6:31">
      <c r="F610" s="17">
        <f>Constituents!A612</f>
        <v>45042</v>
      </c>
      <c r="G610" s="28">
        <f>L609*(1+Constituents!H612)</f>
        <v>504.05192744918185</v>
      </c>
      <c r="H610" s="28">
        <f>M609*(1+Constituents!I612)</f>
        <v>267.92024286476351</v>
      </c>
      <c r="I610" s="28">
        <f>N609*(1+Constituents!J612)</f>
        <v>1032.3129864655086</v>
      </c>
      <c r="J610" s="28">
        <f t="shared" si="60"/>
        <v>1804.2851567794539</v>
      </c>
      <c r="K610" t="b">
        <f t="shared" si="63"/>
        <v>0</v>
      </c>
      <c r="L610" s="28">
        <f t="shared" si="65"/>
        <v>504.05192744918185</v>
      </c>
      <c r="M610" s="28">
        <f t="shared" si="65"/>
        <v>267.92024286476351</v>
      </c>
      <c r="N610" s="28">
        <f t="shared" si="65"/>
        <v>1032.3129864655086</v>
      </c>
      <c r="P610" s="17">
        <f>Constituents!G612</f>
        <v>45042</v>
      </c>
      <c r="Q610" s="36">
        <f t="shared" si="61"/>
        <v>0.27936378324415512</v>
      </c>
      <c r="R610" s="36">
        <f t="shared" si="61"/>
        <v>0.14849107518181098</v>
      </c>
      <c r="S610" s="36">
        <f t="shared" si="61"/>
        <v>0.57214514157403396</v>
      </c>
      <c r="T610" s="29">
        <f t="shared" si="62"/>
        <v>1</v>
      </c>
      <c r="AE610" s="36">
        <f t="shared" si="64"/>
        <v>4.1187058098435259E-3</v>
      </c>
    </row>
    <row r="611" spans="6:31">
      <c r="F611" s="17">
        <f>Constituents!A613</f>
        <v>45043</v>
      </c>
      <c r="G611" s="28">
        <f>L610*(1+Constituents!H613)</f>
        <v>506.25054042004905</v>
      </c>
      <c r="H611" s="28">
        <f>M610*(1+Constituents!I613)</f>
        <v>268.26033509584624</v>
      </c>
      <c r="I611" s="28">
        <f>N610*(1+Constituents!J613)</f>
        <v>1038.6621435368879</v>
      </c>
      <c r="J611" s="28">
        <f t="shared" si="60"/>
        <v>1813.1730190527833</v>
      </c>
      <c r="K611" t="b">
        <f t="shared" si="63"/>
        <v>0</v>
      </c>
      <c r="L611" s="28">
        <f t="shared" si="65"/>
        <v>506.25054042004905</v>
      </c>
      <c r="M611" s="28">
        <f t="shared" si="65"/>
        <v>268.26033509584624</v>
      </c>
      <c r="N611" s="28">
        <f t="shared" si="65"/>
        <v>1038.6621435368879</v>
      </c>
      <c r="P611" s="17">
        <f>Constituents!G613</f>
        <v>45043</v>
      </c>
      <c r="Q611" s="36">
        <f t="shared" si="61"/>
        <v>0.27920696761995639</v>
      </c>
      <c r="R611" s="36">
        <f t="shared" si="61"/>
        <v>0.1479507649170666</v>
      </c>
      <c r="S611" s="36">
        <f t="shared" si="61"/>
        <v>0.57284226746297695</v>
      </c>
      <c r="T611" s="29">
        <f t="shared" si="62"/>
        <v>1</v>
      </c>
      <c r="AE611" s="36">
        <f t="shared" si="64"/>
        <v>4.9259742784746319E-3</v>
      </c>
    </row>
    <row r="612" spans="6:31">
      <c r="F612" s="17">
        <f>Constituents!A614</f>
        <v>45044</v>
      </c>
      <c r="G612" s="28">
        <f>L611*(1+Constituents!H614)</f>
        <v>511.00909829849979</v>
      </c>
      <c r="H612" s="28">
        <f>M611*(1+Constituents!I614)</f>
        <v>268.91136879534747</v>
      </c>
      <c r="I612" s="28">
        <f>N611*(1+Constituents!J614)</f>
        <v>1048.8640398837792</v>
      </c>
      <c r="J612" s="28">
        <f t="shared" si="60"/>
        <v>1828.7845069776265</v>
      </c>
      <c r="K612" t="b">
        <f t="shared" si="63"/>
        <v>0</v>
      </c>
      <c r="L612" s="28">
        <f t="shared" si="65"/>
        <v>511.00909829849979</v>
      </c>
      <c r="M612" s="28">
        <f t="shared" si="65"/>
        <v>268.91136879534747</v>
      </c>
      <c r="N612" s="28">
        <f t="shared" si="65"/>
        <v>1048.8640398837792</v>
      </c>
      <c r="P612" s="17">
        <f>Constituents!G614</f>
        <v>45044</v>
      </c>
      <c r="Q612" s="36">
        <f t="shared" si="61"/>
        <v>0.27942553994129582</v>
      </c>
      <c r="R612" s="36">
        <f t="shared" si="61"/>
        <v>0.14704377020328582</v>
      </c>
      <c r="S612" s="36">
        <f t="shared" si="61"/>
        <v>0.57353068985541833</v>
      </c>
      <c r="T612" s="29">
        <f t="shared" si="62"/>
        <v>1</v>
      </c>
      <c r="AE612" s="36">
        <f t="shared" si="64"/>
        <v>8.6100376306055271E-3</v>
      </c>
    </row>
    <row r="613" spans="6:31">
      <c r="F613" s="17">
        <f>Constituents!A615</f>
        <v>45048</v>
      </c>
      <c r="G613" s="28">
        <f>L612*(1+Constituents!H615)</f>
        <v>514.73265452771238</v>
      </c>
      <c r="H613" s="28">
        <f>M612*(1+Constituents!I615)</f>
        <v>269.34620100508897</v>
      </c>
      <c r="I613" s="28">
        <f>N612*(1+Constituents!J615)</f>
        <v>1052.682379701474</v>
      </c>
      <c r="J613" s="28">
        <f t="shared" si="60"/>
        <v>1836.7612352342753</v>
      </c>
      <c r="K613" t="b">
        <f t="shared" si="63"/>
        <v>0</v>
      </c>
      <c r="L613" s="28">
        <f t="shared" si="65"/>
        <v>514.73265452771238</v>
      </c>
      <c r="M613" s="28">
        <f t="shared" si="65"/>
        <v>269.34620100508897</v>
      </c>
      <c r="N613" s="28">
        <f t="shared" si="65"/>
        <v>1052.682379701474</v>
      </c>
      <c r="P613" s="17">
        <f>Constituents!G615</f>
        <v>45048</v>
      </c>
      <c r="Q613" s="36">
        <f t="shared" si="61"/>
        <v>0.28023928459164116</v>
      </c>
      <c r="R613" s="36">
        <f t="shared" si="61"/>
        <v>0.14664192375049465</v>
      </c>
      <c r="S613" s="36">
        <f t="shared" si="61"/>
        <v>0.57311879165786428</v>
      </c>
      <c r="T613" s="29">
        <f t="shared" si="62"/>
        <v>1</v>
      </c>
      <c r="AE613" s="36">
        <f t="shared" si="64"/>
        <v>4.3617650008593856E-3</v>
      </c>
    </row>
    <row r="614" spans="6:31">
      <c r="F614" s="17">
        <f>Constituents!A616</f>
        <v>45049</v>
      </c>
      <c r="G614" s="28">
        <f>L613*(1+Constituents!H616)</f>
        <v>514.70815744725701</v>
      </c>
      <c r="H614" s="28">
        <f>M613*(1+Constituents!I616)</f>
        <v>269.84684326993607</v>
      </c>
      <c r="I614" s="28">
        <f>N613*(1+Constituents!J616)</f>
        <v>1052.2007872920351</v>
      </c>
      <c r="J614" s="28">
        <f t="shared" si="60"/>
        <v>1836.7557880092281</v>
      </c>
      <c r="K614" t="b">
        <f t="shared" si="63"/>
        <v>0</v>
      </c>
      <c r="L614" s="28">
        <f t="shared" si="65"/>
        <v>514.70815744725701</v>
      </c>
      <c r="M614" s="28">
        <f t="shared" si="65"/>
        <v>269.84684326993607</v>
      </c>
      <c r="N614" s="28">
        <f t="shared" si="65"/>
        <v>1052.2007872920351</v>
      </c>
      <c r="P614" s="17">
        <f>Constituents!G616</f>
        <v>45049</v>
      </c>
      <c r="Q614" s="36">
        <f t="shared" si="61"/>
        <v>0.28022677854475397</v>
      </c>
      <c r="R614" s="36">
        <f t="shared" si="61"/>
        <v>0.1469149274125387</v>
      </c>
      <c r="S614" s="36">
        <f t="shared" si="61"/>
        <v>0.57285829404270738</v>
      </c>
      <c r="T614" s="29">
        <f t="shared" si="62"/>
        <v>1</v>
      </c>
      <c r="AE614" s="36">
        <f t="shared" si="64"/>
        <v>-2.9656685598400401E-6</v>
      </c>
    </row>
    <row r="615" spans="6:31">
      <c r="F615" s="17">
        <f>Constituents!A617</f>
        <v>45050</v>
      </c>
      <c r="G615" s="28">
        <f>L614*(1+Constituents!H617)</f>
        <v>519.00127079705624</v>
      </c>
      <c r="H615" s="28">
        <f>M614*(1+Constituents!I617)</f>
        <v>270.2962508610097</v>
      </c>
      <c r="I615" s="28">
        <f>N614*(1+Constituents!J617)</f>
        <v>1057.6309874188726</v>
      </c>
      <c r="J615" s="28">
        <f t="shared" si="60"/>
        <v>1846.9285090769386</v>
      </c>
      <c r="K615" t="b">
        <f t="shared" si="63"/>
        <v>0</v>
      </c>
      <c r="L615" s="28">
        <f t="shared" si="65"/>
        <v>519.00127079705624</v>
      </c>
      <c r="M615" s="28">
        <f t="shared" si="65"/>
        <v>270.2962508610097</v>
      </c>
      <c r="N615" s="28">
        <f t="shared" si="65"/>
        <v>1057.6309874188726</v>
      </c>
      <c r="P615" s="17">
        <f>Constituents!G617</f>
        <v>45050</v>
      </c>
      <c r="Q615" s="36">
        <f t="shared" si="61"/>
        <v>0.28100777493355372</v>
      </c>
      <c r="R615" s="36">
        <f t="shared" si="61"/>
        <v>0.14634905982154062</v>
      </c>
      <c r="S615" s="36">
        <f t="shared" si="61"/>
        <v>0.57264316524490566</v>
      </c>
      <c r="T615" s="29">
        <f t="shared" si="62"/>
        <v>1</v>
      </c>
      <c r="AE615" s="36">
        <f t="shared" si="64"/>
        <v>5.538417863779399E-3</v>
      </c>
    </row>
    <row r="616" spans="6:31">
      <c r="F616" s="17">
        <f>Constituents!A618</f>
        <v>45051</v>
      </c>
      <c r="G616" s="28">
        <f>L615*(1+Constituents!H618)</f>
        <v>512.72389393037406</v>
      </c>
      <c r="H616" s="28">
        <f>M615*(1+Constituents!I618)</f>
        <v>270.45205285388556</v>
      </c>
      <c r="I616" s="28">
        <f>N615*(1+Constituents!J618)</f>
        <v>1046.8541287056105</v>
      </c>
      <c r="J616" s="28">
        <f t="shared" si="60"/>
        <v>1830.0300754898701</v>
      </c>
      <c r="K616" t="b">
        <f t="shared" si="63"/>
        <v>0</v>
      </c>
      <c r="L616" s="28">
        <f t="shared" si="65"/>
        <v>512.72389393037406</v>
      </c>
      <c r="M616" s="28">
        <f t="shared" si="65"/>
        <v>270.45205285388556</v>
      </c>
      <c r="N616" s="28">
        <f t="shared" si="65"/>
        <v>1046.8541287056105</v>
      </c>
      <c r="P616" s="17">
        <f>Constituents!G618</f>
        <v>45051</v>
      </c>
      <c r="Q616" s="36">
        <f t="shared" si="61"/>
        <v>0.2801723866713644</v>
      </c>
      <c r="R616" s="36">
        <f t="shared" si="61"/>
        <v>0.14778557821323773</v>
      </c>
      <c r="S616" s="36">
        <f t="shared" si="61"/>
        <v>0.57204203511539786</v>
      </c>
      <c r="T616" s="29">
        <f t="shared" si="62"/>
        <v>1</v>
      </c>
      <c r="AE616" s="36">
        <f t="shared" si="64"/>
        <v>-9.149478988503934E-3</v>
      </c>
    </row>
    <row r="617" spans="6:31">
      <c r="F617" s="17">
        <f>Constituents!A619</f>
        <v>45054</v>
      </c>
      <c r="G617" s="28">
        <f>L616*(1+Constituents!H619)</f>
        <v>518.70118156147828</v>
      </c>
      <c r="H617" s="28">
        <f>M616*(1+Constituents!I619)</f>
        <v>270.60785484676143</v>
      </c>
      <c r="I617" s="28">
        <f>N616*(1+Constituents!J619)</f>
        <v>1059.8472953439439</v>
      </c>
      <c r="J617" s="28">
        <f t="shared" si="60"/>
        <v>1849.1563317521836</v>
      </c>
      <c r="K617" t="b">
        <f t="shared" si="63"/>
        <v>0</v>
      </c>
      <c r="L617" s="28">
        <f t="shared" si="65"/>
        <v>518.70118156147828</v>
      </c>
      <c r="M617" s="28">
        <f t="shared" si="65"/>
        <v>270.60785484676143</v>
      </c>
      <c r="N617" s="28">
        <f t="shared" si="65"/>
        <v>1059.8472953439439</v>
      </c>
      <c r="P617" s="17">
        <f>Constituents!G619</f>
        <v>45054</v>
      </c>
      <c r="Q617" s="36">
        <f t="shared" si="61"/>
        <v>0.2805069385723481</v>
      </c>
      <c r="R617" s="36">
        <f t="shared" si="61"/>
        <v>0.14634125314345092</v>
      </c>
      <c r="S617" s="36">
        <f t="shared" si="61"/>
        <v>0.57315180828420098</v>
      </c>
      <c r="T617" s="29">
        <f t="shared" si="62"/>
        <v>1</v>
      </c>
      <c r="AE617" s="36">
        <f t="shared" si="64"/>
        <v>1.0451334389787847E-2</v>
      </c>
    </row>
    <row r="618" spans="6:31">
      <c r="F618" s="17">
        <f>Constituents!A620</f>
        <v>45055</v>
      </c>
      <c r="G618" s="28">
        <f>L617*(1+Constituents!H620)</f>
        <v>518.34597389487578</v>
      </c>
      <c r="H618" s="28">
        <f>M617*(1+Constituents!I620)</f>
        <v>270.68669440942153</v>
      </c>
      <c r="I618" s="28">
        <f>N617*(1+Constituents!J620)</f>
        <v>1059.5180433905521</v>
      </c>
      <c r="J618" s="28">
        <f t="shared" si="60"/>
        <v>1848.5507116948493</v>
      </c>
      <c r="K618" t="b">
        <f t="shared" si="63"/>
        <v>0</v>
      </c>
      <c r="L618" s="28">
        <f t="shared" si="65"/>
        <v>518.34597389487578</v>
      </c>
      <c r="M618" s="28">
        <f t="shared" si="65"/>
        <v>270.68669440942153</v>
      </c>
      <c r="N618" s="28">
        <f t="shared" si="65"/>
        <v>1059.5180433905521</v>
      </c>
      <c r="P618" s="17">
        <f>Constituents!G620</f>
        <v>45055</v>
      </c>
      <c r="Q618" s="36">
        <f t="shared" si="61"/>
        <v>0.28040668325492069</v>
      </c>
      <c r="R618" s="36">
        <f t="shared" si="61"/>
        <v>0.1464318466877447</v>
      </c>
      <c r="S618" s="36">
        <f t="shared" si="61"/>
        <v>0.57316147005733464</v>
      </c>
      <c r="T618" s="29">
        <f t="shared" si="62"/>
        <v>1</v>
      </c>
      <c r="AE618" s="36">
        <f t="shared" si="64"/>
        <v>-3.2751155050292358E-4</v>
      </c>
    </row>
    <row r="619" spans="6:31">
      <c r="F619" s="17">
        <f>Constituents!A621</f>
        <v>45056</v>
      </c>
      <c r="G619" s="28">
        <f>L618*(1+Constituents!H621)</f>
        <v>519.91378704401779</v>
      </c>
      <c r="H619" s="28">
        <f>M618*(1+Constituents!I621)</f>
        <v>270.91040442895837</v>
      </c>
      <c r="I619" s="28">
        <f>N618*(1+Constituents!J621)</f>
        <v>1058.4025181156271</v>
      </c>
      <c r="J619" s="28">
        <f t="shared" si="60"/>
        <v>1849.2267095886032</v>
      </c>
      <c r="K619" t="b">
        <f t="shared" si="63"/>
        <v>0</v>
      </c>
      <c r="L619" s="28">
        <f t="shared" si="65"/>
        <v>519.91378704401779</v>
      </c>
      <c r="M619" s="28">
        <f t="shared" si="65"/>
        <v>270.91040442895837</v>
      </c>
      <c r="N619" s="28">
        <f t="shared" si="65"/>
        <v>1058.4025181156271</v>
      </c>
      <c r="P619" s="17">
        <f>Constituents!G621</f>
        <v>45056</v>
      </c>
      <c r="Q619" s="36">
        <f t="shared" si="61"/>
        <v>0.28115199956185083</v>
      </c>
      <c r="R619" s="36">
        <f t="shared" si="61"/>
        <v>0.14649929239299583</v>
      </c>
      <c r="S619" s="36">
        <f t="shared" si="61"/>
        <v>0.57234870804515336</v>
      </c>
      <c r="T619" s="29">
        <f t="shared" si="62"/>
        <v>1</v>
      </c>
      <c r="AE619" s="36">
        <f t="shared" si="64"/>
        <v>3.6569074869152729E-4</v>
      </c>
    </row>
    <row r="620" spans="6:31">
      <c r="F620" s="17">
        <f>Constituents!A622</f>
        <v>45057</v>
      </c>
      <c r="G620" s="28">
        <f>L619*(1+Constituents!H622)</f>
        <v>521.19375949780954</v>
      </c>
      <c r="H620" s="28">
        <f>M619*(1+Constituents!I622)</f>
        <v>271.20169121648968</v>
      </c>
      <c r="I620" s="28">
        <f>N619*(1+Constituents!J622)</f>
        <v>1056.2451806896709</v>
      </c>
      <c r="J620" s="28">
        <f t="shared" si="60"/>
        <v>1848.64063140397</v>
      </c>
      <c r="K620" t="b">
        <f t="shared" si="63"/>
        <v>0</v>
      </c>
      <c r="L620" s="28">
        <f t="shared" si="65"/>
        <v>521.19375949780954</v>
      </c>
      <c r="M620" s="28">
        <f t="shared" si="65"/>
        <v>271.20169121648968</v>
      </c>
      <c r="N620" s="28">
        <f t="shared" si="65"/>
        <v>1056.2451806896709</v>
      </c>
      <c r="P620" s="17">
        <f>Constituents!G622</f>
        <v>45057</v>
      </c>
      <c r="Q620" s="36">
        <f t="shared" si="61"/>
        <v>0.28193351949750411</v>
      </c>
      <c r="R620" s="36">
        <f t="shared" si="61"/>
        <v>0.14670330545019053</v>
      </c>
      <c r="S620" s="36">
        <f t="shared" si="61"/>
        <v>0.57136317505230538</v>
      </c>
      <c r="T620" s="29">
        <f t="shared" si="62"/>
        <v>1</v>
      </c>
      <c r="AE620" s="36">
        <f t="shared" si="64"/>
        <v>-3.1693149444267377E-4</v>
      </c>
    </row>
    <row r="621" spans="6:31">
      <c r="F621" s="17">
        <f>Constituents!A623</f>
        <v>45058</v>
      </c>
      <c r="G621" s="28">
        <f>L620*(1+Constituents!H623)</f>
        <v>520.48334416460455</v>
      </c>
      <c r="H621" s="28">
        <f>M620*(1+Constituents!I623)</f>
        <v>271.56762162357023</v>
      </c>
      <c r="I621" s="28">
        <f>N620*(1+Constituents!J623)</f>
        <v>1054.5301220070769</v>
      </c>
      <c r="J621" s="28">
        <f t="shared" si="60"/>
        <v>1846.5810877952517</v>
      </c>
      <c r="K621" t="b">
        <f t="shared" si="63"/>
        <v>0</v>
      </c>
      <c r="L621" s="28">
        <f t="shared" si="65"/>
        <v>520.48334416460455</v>
      </c>
      <c r="M621" s="28">
        <f t="shared" si="65"/>
        <v>271.56762162357023</v>
      </c>
      <c r="N621" s="28">
        <f t="shared" si="65"/>
        <v>1054.5301220070769</v>
      </c>
      <c r="P621" s="17">
        <f>Constituents!G623</f>
        <v>45058</v>
      </c>
      <c r="Q621" s="36">
        <f t="shared" si="61"/>
        <v>0.2818632485758002</v>
      </c>
      <c r="R621" s="36">
        <f t="shared" si="61"/>
        <v>0.14706509419947095</v>
      </c>
      <c r="S621" s="36">
        <f t="shared" si="61"/>
        <v>0.57107165722472886</v>
      </c>
      <c r="T621" s="29">
        <f t="shared" si="62"/>
        <v>1</v>
      </c>
      <c r="AE621" s="36">
        <f t="shared" si="64"/>
        <v>-1.1140854386361143E-3</v>
      </c>
    </row>
    <row r="622" spans="6:31">
      <c r="F622" s="17">
        <f>Constituents!A624</f>
        <v>45061</v>
      </c>
      <c r="G622" s="28">
        <f>L621*(1+Constituents!H624)</f>
        <v>523.50260933072582</v>
      </c>
      <c r="H622" s="28">
        <f>M621*(1+Constituents!I624)</f>
        <v>271.79155248221821</v>
      </c>
      <c r="I622" s="28">
        <f>N621*(1+Constituents!J624)</f>
        <v>1064.5403642318445</v>
      </c>
      <c r="J622" s="28">
        <f t="shared" si="60"/>
        <v>1859.8345260447886</v>
      </c>
      <c r="K622" t="b">
        <f t="shared" si="63"/>
        <v>0</v>
      </c>
      <c r="L622" s="28">
        <f t="shared" si="65"/>
        <v>523.50260933072582</v>
      </c>
      <c r="M622" s="28">
        <f t="shared" si="65"/>
        <v>271.79155248221821</v>
      </c>
      <c r="N622" s="28">
        <f t="shared" si="65"/>
        <v>1064.5403642318445</v>
      </c>
      <c r="P622" s="17">
        <f>Constituents!G624</f>
        <v>45061</v>
      </c>
      <c r="Q622" s="36">
        <f t="shared" si="61"/>
        <v>0.28147805732160003</v>
      </c>
      <c r="R622" s="36">
        <f t="shared" si="61"/>
        <v>0.14613749162954989</v>
      </c>
      <c r="S622" s="36">
        <f t="shared" si="61"/>
        <v>0.57238445104885005</v>
      </c>
      <c r="T622" s="29">
        <f t="shared" si="62"/>
        <v>1</v>
      </c>
      <c r="AE622" s="36">
        <f t="shared" si="64"/>
        <v>7.177284732922784E-3</v>
      </c>
    </row>
    <row r="623" spans="6:31">
      <c r="F623" s="17">
        <f>Constituents!A625</f>
        <v>45062</v>
      </c>
      <c r="G623" s="28">
        <f>L622*(1+Constituents!H625)</f>
        <v>522.83506388831768</v>
      </c>
      <c r="H623" s="28">
        <f>M622*(1+Constituents!I625)</f>
        <v>271.95806517198207</v>
      </c>
      <c r="I623" s="28">
        <f>N622*(1+Constituents!J625)</f>
        <v>1060.9972200766861</v>
      </c>
      <c r="J623" s="28">
        <f t="shared" si="60"/>
        <v>1855.7903491369857</v>
      </c>
      <c r="K623" t="b">
        <f t="shared" si="63"/>
        <v>0</v>
      </c>
      <c r="L623" s="28">
        <f t="shared" si="65"/>
        <v>522.83506388831768</v>
      </c>
      <c r="M623" s="28">
        <f t="shared" si="65"/>
        <v>271.95806517198207</v>
      </c>
      <c r="N623" s="28">
        <f t="shared" si="65"/>
        <v>1060.9972200766861</v>
      </c>
      <c r="P623" s="17">
        <f>Constituents!G625</f>
        <v>45062</v>
      </c>
      <c r="Q623" s="36">
        <f t="shared" si="61"/>
        <v>0.28173175064276856</v>
      </c>
      <c r="R623" s="36">
        <f t="shared" si="61"/>
        <v>0.14654568351347075</v>
      </c>
      <c r="S623" s="36">
        <f t="shared" si="61"/>
        <v>0.5717225658437608</v>
      </c>
      <c r="T623" s="29">
        <f t="shared" si="62"/>
        <v>1</v>
      </c>
      <c r="AE623" s="36">
        <f t="shared" si="64"/>
        <v>-2.1744821118055979E-3</v>
      </c>
    </row>
    <row r="624" spans="6:31">
      <c r="F624" s="17">
        <f>Constituents!A626</f>
        <v>45063</v>
      </c>
      <c r="G624" s="28">
        <f>L623*(1+Constituents!H626)</f>
        <v>520.96103723348381</v>
      </c>
      <c r="H624" s="28">
        <f>M623*(1+Constituents!I626)</f>
        <v>271.80899877199454</v>
      </c>
      <c r="I624" s="28">
        <f>N623*(1+Constituents!J626)</f>
        <v>1057.6309874188726</v>
      </c>
      <c r="J624" s="28">
        <f t="shared" si="60"/>
        <v>1850.401023424351</v>
      </c>
      <c r="K624" t="b">
        <f t="shared" si="63"/>
        <v>0</v>
      </c>
      <c r="L624" s="28">
        <f t="shared" si="65"/>
        <v>520.96103723348381</v>
      </c>
      <c r="M624" s="28">
        <f t="shared" si="65"/>
        <v>271.80899877199454</v>
      </c>
      <c r="N624" s="28">
        <f t="shared" si="65"/>
        <v>1057.6309874188726</v>
      </c>
      <c r="P624" s="17">
        <f>Constituents!G626</f>
        <v>45063</v>
      </c>
      <c r="Q624" s="36">
        <f t="shared" si="61"/>
        <v>0.28153953150619948</v>
      </c>
      <c r="R624" s="36">
        <f t="shared" si="61"/>
        <v>0.14689194143925891</v>
      </c>
      <c r="S624" s="36">
        <f t="shared" si="61"/>
        <v>0.57156852705454153</v>
      </c>
      <c r="T624" s="29">
        <f t="shared" si="62"/>
        <v>0.99999999999999989</v>
      </c>
      <c r="AE624" s="36">
        <f t="shared" si="64"/>
        <v>-2.9040595642395584E-3</v>
      </c>
    </row>
    <row r="625" spans="6:31">
      <c r="F625" s="17">
        <f>Constituents!A627</f>
        <v>45064</v>
      </c>
      <c r="G625" s="28">
        <f>L624*(1+Constituents!H627)</f>
        <v>519.85254434287947</v>
      </c>
      <c r="H625" s="28">
        <f>M624*(1+Constituents!I627)</f>
        <v>271.3728415275865</v>
      </c>
      <c r="I625" s="28">
        <f>N624*(1+Constituents!J627)</f>
        <v>1048.5446163469064</v>
      </c>
      <c r="J625" s="28">
        <f t="shared" si="60"/>
        <v>1839.7700022173724</v>
      </c>
      <c r="K625" t="b">
        <f t="shared" si="63"/>
        <v>0</v>
      </c>
      <c r="L625" s="28">
        <f t="shared" si="65"/>
        <v>519.85254434287947</v>
      </c>
      <c r="M625" s="28">
        <f t="shared" si="65"/>
        <v>271.3728415275865</v>
      </c>
      <c r="N625" s="28">
        <f t="shared" si="65"/>
        <v>1048.5446163469064</v>
      </c>
      <c r="P625" s="17">
        <f>Constituents!G627</f>
        <v>45064</v>
      </c>
      <c r="Q625" s="36">
        <f t="shared" si="61"/>
        <v>0.28256387685217726</v>
      </c>
      <c r="R625" s="36">
        <f t="shared" si="61"/>
        <v>0.14750367774260692</v>
      </c>
      <c r="S625" s="36">
        <f t="shared" si="61"/>
        <v>0.56993244540521582</v>
      </c>
      <c r="T625" s="29">
        <f t="shared" si="62"/>
        <v>1</v>
      </c>
      <c r="AE625" s="36">
        <f t="shared" si="64"/>
        <v>-5.7452525546624056E-3</v>
      </c>
    </row>
    <row r="626" spans="6:31">
      <c r="F626" s="17">
        <f>Constituents!A628</f>
        <v>45065</v>
      </c>
      <c r="G626" s="28">
        <f>L625*(1+Constituents!H628)</f>
        <v>519.44221824525243</v>
      </c>
      <c r="H626" s="28">
        <f>M625*(1+Constituents!I628)</f>
        <v>271.32094433647973</v>
      </c>
      <c r="I626" s="28">
        <f>N625*(1+Constituents!J628)</f>
        <v>1050.5545275250752</v>
      </c>
      <c r="J626" s="28">
        <f t="shared" si="60"/>
        <v>1841.3176901068073</v>
      </c>
      <c r="K626" t="b">
        <f t="shared" si="63"/>
        <v>0</v>
      </c>
      <c r="L626" s="28">
        <f t="shared" si="65"/>
        <v>519.44221824525243</v>
      </c>
      <c r="M626" s="28">
        <f t="shared" si="65"/>
        <v>271.32094433647973</v>
      </c>
      <c r="N626" s="28">
        <f t="shared" si="65"/>
        <v>1050.5545275250752</v>
      </c>
      <c r="P626" s="17">
        <f>Constituents!G628</f>
        <v>45065</v>
      </c>
      <c r="Q626" s="36">
        <f t="shared" si="61"/>
        <v>0.28210352892179175</v>
      </c>
      <c r="R626" s="36">
        <f t="shared" si="61"/>
        <v>0.14735151125428089</v>
      </c>
      <c r="S626" s="36">
        <f t="shared" si="61"/>
        <v>0.57054495982392739</v>
      </c>
      <c r="T626" s="29">
        <f t="shared" si="62"/>
        <v>1</v>
      </c>
      <c r="AE626" s="36">
        <f t="shared" si="64"/>
        <v>8.4123987648965226E-4</v>
      </c>
    </row>
    <row r="627" spans="6:31">
      <c r="F627" s="17">
        <f>Constituents!A629</f>
        <v>45068</v>
      </c>
      <c r="G627" s="28">
        <f>L626*(1+Constituents!H629)</f>
        <v>520.64869945767828</v>
      </c>
      <c r="H627" s="28">
        <f>M626*(1+Constituents!I629)</f>
        <v>271.7679226973313</v>
      </c>
      <c r="I627" s="28">
        <f>N626*(1+Constituents!J629)</f>
        <v>1055.8667866536828</v>
      </c>
      <c r="J627" s="28">
        <f t="shared" si="60"/>
        <v>1848.2834088086925</v>
      </c>
      <c r="K627" t="b">
        <f t="shared" si="63"/>
        <v>0</v>
      </c>
      <c r="L627" s="28">
        <f t="shared" si="65"/>
        <v>520.64869945767828</v>
      </c>
      <c r="M627" s="28">
        <f t="shared" si="65"/>
        <v>271.7679226973313</v>
      </c>
      <c r="N627" s="28">
        <f t="shared" si="65"/>
        <v>1055.8667866536828</v>
      </c>
      <c r="P627" s="17">
        <f>Constituents!G629</f>
        <v>45068</v>
      </c>
      <c r="Q627" s="36">
        <f t="shared" si="61"/>
        <v>0.28169310884701465</v>
      </c>
      <c r="R627" s="36">
        <f t="shared" si="61"/>
        <v>0.14703801451775125</v>
      </c>
      <c r="S627" s="36">
        <f t="shared" si="61"/>
        <v>0.57126887663523407</v>
      </c>
      <c r="T627" s="29">
        <f t="shared" si="62"/>
        <v>1</v>
      </c>
      <c r="AE627" s="36">
        <f t="shared" si="64"/>
        <v>3.7830075381946049E-3</v>
      </c>
    </row>
    <row r="628" spans="6:31">
      <c r="F628" s="17">
        <f>Constituents!A630</f>
        <v>45069</v>
      </c>
      <c r="G628" s="28">
        <f>L627*(1+Constituents!H630)</f>
        <v>521.64695548623365</v>
      </c>
      <c r="H628" s="28">
        <f>M627*(1+Constituents!I630)</f>
        <v>271.86067512399023</v>
      </c>
      <c r="I628" s="28">
        <f>N627*(1+Constituents!J630)</f>
        <v>1051.6405675504425</v>
      </c>
      <c r="J628" s="28">
        <f t="shared" si="60"/>
        <v>1845.1481981606664</v>
      </c>
      <c r="K628" t="b">
        <f t="shared" si="63"/>
        <v>0</v>
      </c>
      <c r="L628" s="28">
        <f t="shared" si="65"/>
        <v>521.64695548623365</v>
      </c>
      <c r="M628" s="28">
        <f t="shared" si="65"/>
        <v>271.86067512399023</v>
      </c>
      <c r="N628" s="28">
        <f t="shared" si="65"/>
        <v>1051.6405675504425</v>
      </c>
      <c r="P628" s="17">
        <f>Constituents!G630</f>
        <v>45069</v>
      </c>
      <c r="Q628" s="36">
        <f t="shared" si="61"/>
        <v>0.28271276854955973</v>
      </c>
      <c r="R628" s="36">
        <f t="shared" si="61"/>
        <v>0.14733812459887732</v>
      </c>
      <c r="S628" s="36">
        <f t="shared" si="61"/>
        <v>0.56994910685156297</v>
      </c>
      <c r="T628" s="29">
        <f t="shared" si="62"/>
        <v>1</v>
      </c>
      <c r="AE628" s="36">
        <f t="shared" si="64"/>
        <v>-1.6962824170168034E-3</v>
      </c>
    </row>
    <row r="629" spans="6:31">
      <c r="F629" s="17">
        <f>Constituents!A631</f>
        <v>45070</v>
      </c>
      <c r="G629" s="28">
        <f>L628*(1+Constituents!H631)</f>
        <v>520.7099421588166</v>
      </c>
      <c r="H629" s="28">
        <f>M628*(1+Constituents!I631)</f>
        <v>272.10978164130279</v>
      </c>
      <c r="I629" s="28">
        <f>N628*(1+Constituents!J631)</f>
        <v>1049.168720795873</v>
      </c>
      <c r="J629" s="28">
        <f t="shared" si="60"/>
        <v>1841.9884445959924</v>
      </c>
      <c r="K629" t="b">
        <f t="shared" si="63"/>
        <v>0</v>
      </c>
      <c r="L629" s="28">
        <f t="shared" si="65"/>
        <v>520.7099421588166</v>
      </c>
      <c r="M629" s="28">
        <f t="shared" si="65"/>
        <v>272.10978164130279</v>
      </c>
      <c r="N629" s="28">
        <f t="shared" si="65"/>
        <v>1049.168720795873</v>
      </c>
      <c r="P629" s="17">
        <f>Constituents!G631</f>
        <v>45070</v>
      </c>
      <c r="Q629" s="36">
        <f t="shared" si="61"/>
        <v>0.28268903840654935</v>
      </c>
      <c r="R629" s="36">
        <f t="shared" si="61"/>
        <v>0.14772610677315365</v>
      </c>
      <c r="S629" s="36">
        <f t="shared" si="61"/>
        <v>0.56958485482029697</v>
      </c>
      <c r="T629" s="29">
        <f t="shared" si="62"/>
        <v>1</v>
      </c>
      <c r="AE629" s="36">
        <f t="shared" si="64"/>
        <v>-1.7124660056161423E-3</v>
      </c>
    </row>
    <row r="630" spans="6:31">
      <c r="F630" s="17">
        <f>Constituents!A632</f>
        <v>45071</v>
      </c>
      <c r="G630" s="28">
        <f>L629*(1+Constituents!H632)</f>
        <v>522.93917648025297</v>
      </c>
      <c r="H630" s="28">
        <f>M629*(1+Constituents!I632)</f>
        <v>272.30632845017533</v>
      </c>
      <c r="I630" s="28">
        <f>N629*(1+Constituents!J632)</f>
        <v>1051.5471975935104</v>
      </c>
      <c r="J630" s="28">
        <f t="shared" si="60"/>
        <v>1846.7927025239387</v>
      </c>
      <c r="K630" t="b">
        <f t="shared" si="63"/>
        <v>0</v>
      </c>
      <c r="L630" s="28">
        <f t="shared" si="65"/>
        <v>522.93917648025297</v>
      </c>
      <c r="M630" s="28">
        <f t="shared" si="65"/>
        <v>272.30632845017533</v>
      </c>
      <c r="N630" s="28">
        <f t="shared" si="65"/>
        <v>1051.5471975935104</v>
      </c>
      <c r="P630" s="17">
        <f>Constituents!G632</f>
        <v>45071</v>
      </c>
      <c r="Q630" s="36">
        <f t="shared" si="61"/>
        <v>0.28316073361432098</v>
      </c>
      <c r="R630" s="36">
        <f t="shared" si="61"/>
        <v>0.14744823719415018</v>
      </c>
      <c r="S630" s="36">
        <f t="shared" si="61"/>
        <v>0.56939102919152884</v>
      </c>
      <c r="T630" s="29">
        <f t="shared" si="62"/>
        <v>1</v>
      </c>
      <c r="AE630" s="36">
        <f t="shared" si="64"/>
        <v>2.6081911328168506E-3</v>
      </c>
    </row>
    <row r="631" spans="6:31">
      <c r="F631" s="17">
        <f>Constituents!A633</f>
        <v>45072</v>
      </c>
      <c r="G631" s="28">
        <f>L630*(1+Constituents!H633)</f>
        <v>527.42826647369486</v>
      </c>
      <c r="H631" s="28">
        <f>M630*(1+Constituents!I633)</f>
        <v>272.87344328746133</v>
      </c>
      <c r="I631" s="28">
        <f>N630*(1+Constituents!J633)</f>
        <v>1059.5426144318494</v>
      </c>
      <c r="J631" s="28">
        <f t="shared" si="60"/>
        <v>1859.8443241930056</v>
      </c>
      <c r="K631" t="b">
        <f t="shared" si="63"/>
        <v>0</v>
      </c>
      <c r="L631" s="28">
        <f t="shared" si="65"/>
        <v>527.42826647369486</v>
      </c>
      <c r="M631" s="28">
        <f t="shared" si="65"/>
        <v>272.87344328746133</v>
      </c>
      <c r="N631" s="28">
        <f t="shared" si="65"/>
        <v>1059.5426144318494</v>
      </c>
      <c r="P631" s="17">
        <f>Constituents!G633</f>
        <v>45072</v>
      </c>
      <c r="Q631" s="36">
        <f t="shared" si="61"/>
        <v>0.28358731944005489</v>
      </c>
      <c r="R631" s="36">
        <f t="shared" si="61"/>
        <v>0.14671843214934793</v>
      </c>
      <c r="S631" s="36">
        <f t="shared" si="61"/>
        <v>0.56969424841059724</v>
      </c>
      <c r="T631" s="29">
        <f t="shared" si="62"/>
        <v>1</v>
      </c>
      <c r="AE631" s="36">
        <f t="shared" si="64"/>
        <v>7.0671828252459878E-3</v>
      </c>
    </row>
    <row r="632" spans="6:31">
      <c r="F632" s="17">
        <f>Constituents!A634</f>
        <v>45075</v>
      </c>
      <c r="G632" s="28">
        <f>L631*(1+Constituents!H634)</f>
        <v>530.91297616846771</v>
      </c>
      <c r="H632" s="28">
        <f>M631*(1+Constituents!I634)</f>
        <v>273.26366599676209</v>
      </c>
      <c r="I632" s="28">
        <f>N631*(1+Constituents!J634)</f>
        <v>1064.4568226914307</v>
      </c>
      <c r="J632" s="28">
        <f t="shared" si="60"/>
        <v>1868.6334648566606</v>
      </c>
      <c r="K632" t="b">
        <f t="shared" si="63"/>
        <v>0</v>
      </c>
      <c r="L632" s="28">
        <f t="shared" si="65"/>
        <v>530.91297616846771</v>
      </c>
      <c r="M632" s="28">
        <f t="shared" si="65"/>
        <v>273.26366599676209</v>
      </c>
      <c r="N632" s="28">
        <f t="shared" si="65"/>
        <v>1064.4568226914307</v>
      </c>
      <c r="P632" s="17">
        <f>Constituents!G634</f>
        <v>45075</v>
      </c>
      <c r="Q632" s="36">
        <f t="shared" si="61"/>
        <v>0.28411830685542871</v>
      </c>
      <c r="R632" s="36">
        <f t="shared" si="61"/>
        <v>0.14623716803537157</v>
      </c>
      <c r="S632" s="36">
        <f t="shared" si="61"/>
        <v>0.56964452510919961</v>
      </c>
      <c r="T632" s="29">
        <f t="shared" si="62"/>
        <v>0.99999999999999989</v>
      </c>
      <c r="AE632" s="36">
        <f t="shared" si="64"/>
        <v>4.7257399715261439E-3</v>
      </c>
    </row>
    <row r="633" spans="6:31">
      <c r="F633" s="17">
        <f>Constituents!A635</f>
        <v>45076</v>
      </c>
      <c r="G633" s="28">
        <f>L632*(1+Constituents!H635)</f>
        <v>533.08709205887965</v>
      </c>
      <c r="H633" s="28">
        <f>M632*(1+Constituents!I635)</f>
        <v>273.62517962162082</v>
      </c>
      <c r="I633" s="28">
        <f>N632*(1+Constituents!J635)</f>
        <v>1064.23076911149</v>
      </c>
      <c r="J633" s="28">
        <f t="shared" si="60"/>
        <v>1870.9430407919904</v>
      </c>
      <c r="K633" t="b">
        <f t="shared" si="63"/>
        <v>0</v>
      </c>
      <c r="L633" s="28">
        <f t="shared" si="65"/>
        <v>533.08709205887965</v>
      </c>
      <c r="M633" s="28">
        <f t="shared" si="65"/>
        <v>273.62517962162082</v>
      </c>
      <c r="N633" s="28">
        <f t="shared" si="65"/>
        <v>1064.23076911149</v>
      </c>
      <c r="P633" s="17">
        <f>Constituents!G635</f>
        <v>45076</v>
      </c>
      <c r="Q633" s="36">
        <f t="shared" si="61"/>
        <v>0.28492962128511307</v>
      </c>
      <c r="R633" s="36">
        <f t="shared" si="61"/>
        <v>0.14624987167209128</v>
      </c>
      <c r="S633" s="36">
        <f t="shared" si="61"/>
        <v>0.56882050704279574</v>
      </c>
      <c r="T633" s="29">
        <f t="shared" si="62"/>
        <v>1</v>
      </c>
      <c r="AE633" s="36">
        <f t="shared" si="64"/>
        <v>1.2359705521527431E-3</v>
      </c>
    </row>
    <row r="634" spans="6:31">
      <c r="F634" s="17">
        <f>Constituents!A636</f>
        <v>45077</v>
      </c>
      <c r="G634" s="28">
        <f>L633*(1+Constituents!H636)</f>
        <v>531.86223803611233</v>
      </c>
      <c r="H634" s="28">
        <f>M633*(1+Constituents!I636)</f>
        <v>273.65079695850756</v>
      </c>
      <c r="I634" s="28">
        <f>N633*(1+Constituents!J636)</f>
        <v>1062.7909060914326</v>
      </c>
      <c r="J634" s="28">
        <f t="shared" si="60"/>
        <v>1868.3039410860524</v>
      </c>
      <c r="K634" t="b">
        <f t="shared" si="63"/>
        <v>1</v>
      </c>
      <c r="L634" s="28">
        <f t="shared" si="65"/>
        <v>524.97517420028339</v>
      </c>
      <c r="M634" s="28">
        <f t="shared" si="65"/>
        <v>280.24559116290783</v>
      </c>
      <c r="N634" s="28">
        <f t="shared" si="65"/>
        <v>1063.0813074189202</v>
      </c>
      <c r="P634" s="17">
        <f>Constituents!G636</f>
        <v>45077</v>
      </c>
      <c r="Q634" s="36">
        <f t="shared" si="61"/>
        <v>0.28099024075018181</v>
      </c>
      <c r="R634" s="36">
        <f t="shared" si="61"/>
        <v>0.15</v>
      </c>
      <c r="S634" s="36">
        <f t="shared" si="61"/>
        <v>0.56900875924981831</v>
      </c>
      <c r="T634" s="29">
        <f t="shared" si="62"/>
        <v>0.99999900000000008</v>
      </c>
      <c r="AE634" s="36">
        <f t="shared" si="64"/>
        <v>-1.410571913948111E-3</v>
      </c>
    </row>
    <row r="635" spans="6:31">
      <c r="F635" s="17">
        <f>Constituents!A637</f>
        <v>45078</v>
      </c>
      <c r="G635" s="28">
        <f>L634*(1+Constituents!H637)</f>
        <v>524.72128557898782</v>
      </c>
      <c r="H635" s="28">
        <f>M634*(1+Constituents!I637)</f>
        <v>280.31434416173005</v>
      </c>
      <c r="I635" s="28">
        <f>N634*(1+Constituents!J637)</f>
        <v>1062.9240097857071</v>
      </c>
      <c r="J635" s="28">
        <f t="shared" si="60"/>
        <v>1867.959639526425</v>
      </c>
      <c r="K635" t="b">
        <f t="shared" si="63"/>
        <v>1</v>
      </c>
      <c r="L635" s="28">
        <f t="shared" si="65"/>
        <v>524.87842882215296</v>
      </c>
      <c r="M635" s="28">
        <f t="shared" si="65"/>
        <v>280.19394592896373</v>
      </c>
      <c r="N635" s="28">
        <f t="shared" si="65"/>
        <v>1062.8853968156689</v>
      </c>
      <c r="P635" s="17">
        <f>Constituents!G637</f>
        <v>45078</v>
      </c>
      <c r="Q635" s="36">
        <f t="shared" si="61"/>
        <v>0.28099024075018181</v>
      </c>
      <c r="R635" s="36">
        <f t="shared" si="61"/>
        <v>0.15</v>
      </c>
      <c r="S635" s="36">
        <f t="shared" si="61"/>
        <v>0.56900875924981831</v>
      </c>
      <c r="T635" s="29">
        <f t="shared" si="62"/>
        <v>0.99999900000000008</v>
      </c>
      <c r="AE635" s="36">
        <f t="shared" si="64"/>
        <v>-1.8428562508265856E-4</v>
      </c>
    </row>
    <row r="636" spans="6:31">
      <c r="F636" s="17">
        <f>Constituents!A638</f>
        <v>45079</v>
      </c>
      <c r="G636" s="28">
        <f>L635*(1+Constituents!H638)</f>
        <v>527.88367724818204</v>
      </c>
      <c r="H636" s="28">
        <f>M635*(1+Constituents!I638)</f>
        <v>280.74802889470396</v>
      </c>
      <c r="I636" s="28">
        <f>N635*(1+Constituents!J638)</f>
        <v>1068.7494361724907</v>
      </c>
      <c r="J636" s="28">
        <f t="shared" si="60"/>
        <v>1877.3811423153768</v>
      </c>
      <c r="K636" t="b">
        <f t="shared" si="63"/>
        <v>0</v>
      </c>
      <c r="L636" s="28">
        <f t="shared" si="65"/>
        <v>527.88367724818204</v>
      </c>
      <c r="M636" s="28">
        <f t="shared" si="65"/>
        <v>280.74802889470396</v>
      </c>
      <c r="N636" s="28">
        <f t="shared" si="65"/>
        <v>1068.7494361724907</v>
      </c>
      <c r="P636" s="17">
        <f>Constituents!G638</f>
        <v>45079</v>
      </c>
      <c r="Q636" s="36">
        <f t="shared" si="61"/>
        <v>0.28118087763315996</v>
      </c>
      <c r="R636" s="36">
        <f t="shared" si="61"/>
        <v>0.14954237185340907</v>
      </c>
      <c r="S636" s="36">
        <f t="shared" si="61"/>
        <v>0.56927675051343096</v>
      </c>
      <c r="T636" s="29">
        <f t="shared" si="62"/>
        <v>1</v>
      </c>
      <c r="AE636" s="36">
        <f t="shared" si="64"/>
        <v>5.0437400196399196E-3</v>
      </c>
    </row>
    <row r="637" spans="6:31">
      <c r="F637" s="17">
        <f>Constituents!A639</f>
        <v>45082</v>
      </c>
      <c r="G637" s="28">
        <f>L636*(1+Constituents!H639)</f>
        <v>529.99400260167135</v>
      </c>
      <c r="H637" s="28">
        <f>M636*(1+Constituents!I639)</f>
        <v>280.80070181637575</v>
      </c>
      <c r="I637" s="28">
        <f>N636*(1+Constituents!J639)</f>
        <v>1068.4102754720543</v>
      </c>
      <c r="J637" s="28">
        <f t="shared" si="60"/>
        <v>1879.2049798901014</v>
      </c>
      <c r="K637" t="b">
        <f t="shared" si="63"/>
        <v>0</v>
      </c>
      <c r="L637" s="28">
        <f t="shared" si="65"/>
        <v>529.99400260167135</v>
      </c>
      <c r="M637" s="28">
        <f t="shared" si="65"/>
        <v>280.80070181637575</v>
      </c>
      <c r="N637" s="28">
        <f t="shared" si="65"/>
        <v>1068.4102754720543</v>
      </c>
      <c r="P637" s="17">
        <f>Constituents!G639</f>
        <v>45082</v>
      </c>
      <c r="Q637" s="36">
        <f t="shared" si="61"/>
        <v>0.28203096962454099</v>
      </c>
      <c r="R637" s="36">
        <f t="shared" si="61"/>
        <v>0.14942526484407112</v>
      </c>
      <c r="S637" s="36">
        <f t="shared" si="61"/>
        <v>0.56854376553138786</v>
      </c>
      <c r="T637" s="29">
        <f t="shared" si="62"/>
        <v>1</v>
      </c>
      <c r="AE637" s="36">
        <f t="shared" si="64"/>
        <v>9.7147964982502444E-4</v>
      </c>
    </row>
    <row r="638" spans="6:31">
      <c r="F638" s="17">
        <f>Constituents!A640</f>
        <v>45083</v>
      </c>
      <c r="G638" s="28">
        <f>L637*(1+Constituents!H640)</f>
        <v>530.8465982315912</v>
      </c>
      <c r="H638" s="28">
        <f>M637*(1+Constituents!I640)</f>
        <v>281.20038304176489</v>
      </c>
      <c r="I638" s="28">
        <f>N637*(1+Constituents!J640)</f>
        <v>1068.0563686542075</v>
      </c>
      <c r="J638" s="28">
        <f t="shared" si="60"/>
        <v>1880.1033499275636</v>
      </c>
      <c r="K638" t="b">
        <f t="shared" si="63"/>
        <v>0</v>
      </c>
      <c r="L638" s="28">
        <f t="shared" si="65"/>
        <v>530.8465982315912</v>
      </c>
      <c r="M638" s="28">
        <f t="shared" si="65"/>
        <v>281.20038304176489</v>
      </c>
      <c r="N638" s="28">
        <f t="shared" si="65"/>
        <v>1068.0563686542075</v>
      </c>
      <c r="P638" s="17">
        <f>Constituents!G640</f>
        <v>45083</v>
      </c>
      <c r="Q638" s="36">
        <f t="shared" si="61"/>
        <v>0.28234969011253747</v>
      </c>
      <c r="R638" s="36">
        <f t="shared" si="61"/>
        <v>0.14956644965958862</v>
      </c>
      <c r="S638" s="36">
        <f t="shared" si="61"/>
        <v>0.56808386022787394</v>
      </c>
      <c r="T638" s="29">
        <f t="shared" si="62"/>
        <v>1</v>
      </c>
      <c r="AE638" s="36">
        <f t="shared" si="64"/>
        <v>4.7805856576377259E-4</v>
      </c>
    </row>
    <row r="639" spans="6:31">
      <c r="F639" s="17">
        <f>Constituents!A641</f>
        <v>45084</v>
      </c>
      <c r="G639" s="28">
        <f>L638*(1+Constituents!H641)</f>
        <v>535.47238303221968</v>
      </c>
      <c r="H639" s="28">
        <f>M638*(1+Constituents!I641)</f>
        <v>281.8776709101279</v>
      </c>
      <c r="I639" s="28">
        <f>N638*(1+Constituents!J641)</f>
        <v>1077.6020219911297</v>
      </c>
      <c r="J639" s="28">
        <f t="shared" si="60"/>
        <v>1894.9520759334773</v>
      </c>
      <c r="K639" t="b">
        <f t="shared" si="63"/>
        <v>0</v>
      </c>
      <c r="L639" s="28">
        <f t="shared" si="65"/>
        <v>535.47238303221968</v>
      </c>
      <c r="M639" s="28">
        <f t="shared" si="65"/>
        <v>281.8776709101279</v>
      </c>
      <c r="N639" s="28">
        <f t="shared" si="65"/>
        <v>1077.6020219911297</v>
      </c>
      <c r="P639" s="17">
        <f>Constituents!G641</f>
        <v>45084</v>
      </c>
      <c r="Q639" s="36">
        <f t="shared" si="61"/>
        <v>0.2825783247148555</v>
      </c>
      <c r="R639" s="36">
        <f t="shared" si="61"/>
        <v>0.1487518731951421</v>
      </c>
      <c r="S639" s="36">
        <f t="shared" si="61"/>
        <v>0.5686698020900024</v>
      </c>
      <c r="T639" s="29">
        <f t="shared" si="62"/>
        <v>1</v>
      </c>
      <c r="AE639" s="36">
        <f t="shared" si="64"/>
        <v>7.8978243437977103E-3</v>
      </c>
    </row>
    <row r="640" spans="6:31">
      <c r="F640" s="17">
        <f>Constituents!A642</f>
        <v>45085</v>
      </c>
      <c r="G640" s="28">
        <f>L639*(1+Constituents!H642)</f>
        <v>532.26154417060695</v>
      </c>
      <c r="H640" s="28">
        <f>M639*(1+Constituents!I642)</f>
        <v>281.24084850519512</v>
      </c>
      <c r="I640" s="28">
        <f>N639*(1+Constituents!J642)</f>
        <v>1072.0820587072144</v>
      </c>
      <c r="J640" s="28">
        <f t="shared" si="60"/>
        <v>1885.5844513830166</v>
      </c>
      <c r="K640" t="b">
        <f t="shared" si="63"/>
        <v>0</v>
      </c>
      <c r="L640" s="28">
        <f t="shared" si="65"/>
        <v>532.26154417060695</v>
      </c>
      <c r="M640" s="28">
        <f t="shared" si="65"/>
        <v>281.24084850519512</v>
      </c>
      <c r="N640" s="28">
        <f t="shared" si="65"/>
        <v>1072.0820587072144</v>
      </c>
      <c r="P640" s="17">
        <f>Constituents!G642</f>
        <v>45085</v>
      </c>
      <c r="Q640" s="36">
        <f t="shared" si="61"/>
        <v>0.28227934515487224</v>
      </c>
      <c r="R640" s="36">
        <f t="shared" si="61"/>
        <v>0.14915314363083226</v>
      </c>
      <c r="S640" s="36">
        <f t="shared" si="61"/>
        <v>0.5685675112142955</v>
      </c>
      <c r="T640" s="29">
        <f t="shared" si="62"/>
        <v>1</v>
      </c>
      <c r="AE640" s="36">
        <f t="shared" si="64"/>
        <v>-4.94346251255251E-3</v>
      </c>
    </row>
    <row r="641" spans="6:31">
      <c r="F641" s="17">
        <f>Constituents!A643</f>
        <v>45086</v>
      </c>
      <c r="G641" s="28">
        <f>L640*(1+Constituents!H643)</f>
        <v>531.81408263433707</v>
      </c>
      <c r="H641" s="28">
        <f>M640*(1+Constituents!I643)</f>
        <v>280.81991725990412</v>
      </c>
      <c r="I641" s="28">
        <f>N640*(1+Constituents!J643)</f>
        <v>1071.5020447557433</v>
      </c>
      <c r="J641" s="28">
        <f t="shared" si="60"/>
        <v>1884.1360446499846</v>
      </c>
      <c r="K641" t="b">
        <f t="shared" si="63"/>
        <v>0</v>
      </c>
      <c r="L641" s="28">
        <f t="shared" si="65"/>
        <v>531.81408263433707</v>
      </c>
      <c r="M641" s="28">
        <f t="shared" si="65"/>
        <v>280.81991725990412</v>
      </c>
      <c r="N641" s="28">
        <f t="shared" si="65"/>
        <v>1071.5020447557433</v>
      </c>
      <c r="P641" s="17">
        <f>Constituents!G643</f>
        <v>45086</v>
      </c>
      <c r="Q641" s="36">
        <f t="shared" si="61"/>
        <v>0.28225885500382325</v>
      </c>
      <c r="R641" s="36">
        <f t="shared" si="61"/>
        <v>0.14904439520558715</v>
      </c>
      <c r="S641" s="36">
        <f t="shared" si="61"/>
        <v>0.5686967497905896</v>
      </c>
      <c r="T641" s="29">
        <f t="shared" si="62"/>
        <v>1</v>
      </c>
      <c r="AE641" s="36">
        <f t="shared" si="64"/>
        <v>-7.6814736776686932E-4</v>
      </c>
    </row>
    <row r="642" spans="6:31">
      <c r="F642" s="17">
        <f>Constituents!A644</f>
        <v>45089</v>
      </c>
      <c r="G642" s="28">
        <f>L641*(1+Constituents!H644)</f>
        <v>534.00906287306668</v>
      </c>
      <c r="H642" s="28">
        <f>M641*(1+Constituents!I644)</f>
        <v>281.3706092650217</v>
      </c>
      <c r="I642" s="28">
        <f>N641*(1+Constituents!J644)</f>
        <v>1079.1159567119187</v>
      </c>
      <c r="J642" s="28">
        <f t="shared" si="60"/>
        <v>1894.4956288500071</v>
      </c>
      <c r="K642" t="b">
        <f t="shared" si="63"/>
        <v>0</v>
      </c>
      <c r="L642" s="28">
        <f t="shared" si="65"/>
        <v>534.00906287306668</v>
      </c>
      <c r="M642" s="28">
        <f t="shared" si="65"/>
        <v>281.3706092650217</v>
      </c>
      <c r="N642" s="28">
        <f t="shared" si="65"/>
        <v>1079.1159567119187</v>
      </c>
      <c r="P642" s="17">
        <f>Constituents!G644</f>
        <v>45089</v>
      </c>
      <c r="Q642" s="36">
        <f t="shared" si="61"/>
        <v>0.28187400104861671</v>
      </c>
      <c r="R642" s="36">
        <f t="shared" si="61"/>
        <v>0.14852006253285405</v>
      </c>
      <c r="S642" s="36">
        <f t="shared" si="61"/>
        <v>0.56960593641852919</v>
      </c>
      <c r="T642" s="29">
        <f t="shared" si="62"/>
        <v>1</v>
      </c>
      <c r="AE642" s="36">
        <f t="shared" si="64"/>
        <v>5.498320691565084E-3</v>
      </c>
    </row>
    <row r="643" spans="6:31">
      <c r="F643" s="17">
        <f>Constituents!A645</f>
        <v>45090</v>
      </c>
      <c r="G643" s="28">
        <f>L642*(1+Constituents!H645)</f>
        <v>537.79434559880963</v>
      </c>
      <c r="H643" s="28">
        <f>M642*(1+Constituents!I645)</f>
        <v>281.46080881758405</v>
      </c>
      <c r="I643" s="28">
        <f>N642*(1+Constituents!J645)</f>
        <v>1091.4437108669138</v>
      </c>
      <c r="J643" s="28">
        <f t="shared" si="60"/>
        <v>1910.6988652833074</v>
      </c>
      <c r="K643" t="b">
        <f t="shared" si="63"/>
        <v>0</v>
      </c>
      <c r="L643" s="28">
        <f t="shared" si="65"/>
        <v>537.79434559880963</v>
      </c>
      <c r="M643" s="28">
        <f t="shared" si="65"/>
        <v>281.46080881758405</v>
      </c>
      <c r="N643" s="28">
        <f t="shared" si="65"/>
        <v>1091.4437108669138</v>
      </c>
      <c r="P643" s="17">
        <f>Constituents!G645</f>
        <v>45090</v>
      </c>
      <c r="Q643" s="36">
        <f t="shared" si="61"/>
        <v>0.28146473281077111</v>
      </c>
      <c r="R643" s="36">
        <f t="shared" si="61"/>
        <v>0.14730778037901365</v>
      </c>
      <c r="S643" s="36">
        <f t="shared" si="61"/>
        <v>0.57122748681021529</v>
      </c>
      <c r="T643" s="29">
        <f t="shared" si="62"/>
        <v>1</v>
      </c>
      <c r="AE643" s="36">
        <f t="shared" si="64"/>
        <v>8.5527969484606725E-3</v>
      </c>
    </row>
    <row r="644" spans="6:31">
      <c r="F644" s="17">
        <f>Constituents!A646</f>
        <v>45091</v>
      </c>
      <c r="G644" s="28">
        <f>L643*(1+Constituents!H646)</f>
        <v>538.00598281191026</v>
      </c>
      <c r="H644" s="28">
        <f>M643*(1+Constituents!I646)</f>
        <v>281.45560934462929</v>
      </c>
      <c r="I644" s="28">
        <f>N643*(1+Constituents!J646)</f>
        <v>1096.4967137661702</v>
      </c>
      <c r="J644" s="28">
        <f t="shared" ref="J644:J707" si="66">SUM(G644:I644)</f>
        <v>1915.9583059227098</v>
      </c>
      <c r="K644" t="b">
        <f t="shared" si="63"/>
        <v>0</v>
      </c>
      <c r="L644" s="28">
        <f t="shared" si="65"/>
        <v>538.00598281191026</v>
      </c>
      <c r="M644" s="28">
        <f t="shared" si="65"/>
        <v>281.45560934462929</v>
      </c>
      <c r="N644" s="28">
        <f t="shared" si="65"/>
        <v>1096.4967137661702</v>
      </c>
      <c r="P644" s="17">
        <f>Constituents!G646</f>
        <v>45091</v>
      </c>
      <c r="Q644" s="36">
        <f t="shared" ref="Q644:S707" si="67">L644/$J644</f>
        <v>0.28080255251317227</v>
      </c>
      <c r="R644" s="36">
        <f t="shared" si="67"/>
        <v>0.146900696364101</v>
      </c>
      <c r="S644" s="36">
        <f t="shared" si="67"/>
        <v>0.57229675112272671</v>
      </c>
      <c r="T644" s="29">
        <f t="shared" ref="T644:T707" si="68">SUM(Q644:S644)</f>
        <v>1</v>
      </c>
      <c r="AE644" s="36">
        <f t="shared" si="64"/>
        <v>2.752626661879809E-3</v>
      </c>
    </row>
    <row r="645" spans="6:31">
      <c r="F645" s="17">
        <f>Constituents!A647</f>
        <v>45092</v>
      </c>
      <c r="G645" s="28">
        <f>L644*(1+Constituents!H647)</f>
        <v>537.15338718199041</v>
      </c>
      <c r="H645" s="28">
        <f>M644*(1+Constituents!I647)</f>
        <v>281.07943877955722</v>
      </c>
      <c r="I645" s="28">
        <f>N644*(1+Constituents!J647)</f>
        <v>1095.0417635150222</v>
      </c>
      <c r="J645" s="28">
        <f t="shared" si="66"/>
        <v>1913.2745894765699</v>
      </c>
      <c r="K645" t="b">
        <f t="shared" ref="K645:K708" si="69">MOD(DAY(F645)-1,$D$9)=0</f>
        <v>0</v>
      </c>
      <c r="L645" s="28">
        <f t="shared" si="65"/>
        <v>537.15338718199041</v>
      </c>
      <c r="M645" s="28">
        <f t="shared" si="65"/>
        <v>281.07943877955722</v>
      </c>
      <c r="N645" s="28">
        <f t="shared" si="65"/>
        <v>1095.0417635150222</v>
      </c>
      <c r="P645" s="17">
        <f>Constituents!G647</f>
        <v>45092</v>
      </c>
      <c r="Q645" s="36">
        <f t="shared" si="67"/>
        <v>0.2807508081361933</v>
      </c>
      <c r="R645" s="36">
        <f t="shared" si="67"/>
        <v>0.14691014051279194</v>
      </c>
      <c r="S645" s="36">
        <f t="shared" si="67"/>
        <v>0.57233905135101482</v>
      </c>
      <c r="T645" s="29">
        <f t="shared" si="68"/>
        <v>1</v>
      </c>
      <c r="AE645" s="36">
        <f t="shared" ref="AE645:AE708" si="70">J645/J644 -1</f>
        <v>-1.4007175614646483E-3</v>
      </c>
    </row>
    <row r="646" spans="6:31">
      <c r="F646" s="17">
        <f>Constituents!A648</f>
        <v>45093</v>
      </c>
      <c r="G646" s="28">
        <f>L645*(1+Constituents!H648)</f>
        <v>541.18658778593704</v>
      </c>
      <c r="H646" s="28">
        <f>M645*(1+Constituents!I648)</f>
        <v>281.7840803969429</v>
      </c>
      <c r="I646" s="28">
        <f>N645*(1+Constituents!J648)</f>
        <v>1099.219830114602</v>
      </c>
      <c r="J646" s="28">
        <f t="shared" si="66"/>
        <v>1922.190498297482</v>
      </c>
      <c r="K646" t="b">
        <f t="shared" si="69"/>
        <v>0</v>
      </c>
      <c r="L646" s="28">
        <f t="shared" si="65"/>
        <v>541.18658778593704</v>
      </c>
      <c r="M646" s="28">
        <f t="shared" si="65"/>
        <v>281.7840803969429</v>
      </c>
      <c r="N646" s="28">
        <f t="shared" si="65"/>
        <v>1099.219830114602</v>
      </c>
      <c r="P646" s="17">
        <f>Constituents!G648</f>
        <v>45093</v>
      </c>
      <c r="Q646" s="36">
        <f t="shared" si="67"/>
        <v>0.28154680208089444</v>
      </c>
      <c r="R646" s="36">
        <f t="shared" si="67"/>
        <v>0.14659529357081102</v>
      </c>
      <c r="S646" s="36">
        <f t="shared" si="67"/>
        <v>0.57185790434829453</v>
      </c>
      <c r="T646" s="29">
        <f t="shared" si="68"/>
        <v>1</v>
      </c>
      <c r="AE646" s="36">
        <f t="shared" si="70"/>
        <v>4.6600257328204275E-3</v>
      </c>
    </row>
    <row r="647" spans="6:31">
      <c r="F647" s="17">
        <f>Constituents!A649</f>
        <v>45096</v>
      </c>
      <c r="G647" s="28">
        <f>L646*(1+Constituents!H649)</f>
        <v>539.75350151436987</v>
      </c>
      <c r="H647" s="28">
        <f>M646*(1+Constituents!I649)</f>
        <v>281.72824257868996</v>
      </c>
      <c r="I647" s="28">
        <f>N646*(1+Constituents!J649)</f>
        <v>1100.463419349536</v>
      </c>
      <c r="J647" s="28">
        <f t="shared" si="66"/>
        <v>1921.9451634425959</v>
      </c>
      <c r="K647" t="b">
        <f t="shared" si="69"/>
        <v>0</v>
      </c>
      <c r="L647" s="28">
        <f t="shared" si="65"/>
        <v>539.75350151436987</v>
      </c>
      <c r="M647" s="28">
        <f t="shared" si="65"/>
        <v>281.72824257868996</v>
      </c>
      <c r="N647" s="28">
        <f t="shared" si="65"/>
        <v>1100.463419349536</v>
      </c>
      <c r="P647" s="17">
        <f>Constituents!G649</f>
        <v>45096</v>
      </c>
      <c r="Q647" s="36">
        <f t="shared" si="67"/>
        <v>0.28083709763475312</v>
      </c>
      <c r="R647" s="36">
        <f t="shared" si="67"/>
        <v>0.14658495358632251</v>
      </c>
      <c r="S647" s="36">
        <f t="shared" si="67"/>
        <v>0.57257794877892432</v>
      </c>
      <c r="T647" s="29">
        <f t="shared" si="68"/>
        <v>1</v>
      </c>
      <c r="AE647" s="36">
        <f t="shared" si="70"/>
        <v>-1.2763295578843703E-4</v>
      </c>
    </row>
    <row r="648" spans="6:31">
      <c r="F648" s="17">
        <f>Constituents!A650</f>
        <v>45097</v>
      </c>
      <c r="G648" s="28">
        <f>L647*(1+Constituents!H650)</f>
        <v>542.64386116757294</v>
      </c>
      <c r="H648" s="28">
        <f>M647*(1+Constituents!I650)</f>
        <v>282.02619498539974</v>
      </c>
      <c r="I648" s="28">
        <f>N647*(1+Constituents!J650)</f>
        <v>1103.2700970299595</v>
      </c>
      <c r="J648" s="28">
        <f t="shared" si="66"/>
        <v>1927.9401531829321</v>
      </c>
      <c r="K648" t="b">
        <f t="shared" si="69"/>
        <v>0</v>
      </c>
      <c r="L648" s="28">
        <f t="shared" si="65"/>
        <v>542.64386116757294</v>
      </c>
      <c r="M648" s="28">
        <f t="shared" si="65"/>
        <v>282.02619498539974</v>
      </c>
      <c r="N648" s="28">
        <f t="shared" si="65"/>
        <v>1103.2700970299595</v>
      </c>
      <c r="P648" s="17">
        <f>Constituents!G650</f>
        <v>45097</v>
      </c>
      <c r="Q648" s="36">
        <f t="shared" si="67"/>
        <v>0.28146302169789617</v>
      </c>
      <c r="R648" s="36">
        <f t="shared" si="67"/>
        <v>0.14628368755108331</v>
      </c>
      <c r="S648" s="36">
        <f t="shared" si="67"/>
        <v>0.57225329075102049</v>
      </c>
      <c r="T648" s="29">
        <f t="shared" si="68"/>
        <v>1</v>
      </c>
      <c r="AE648" s="36">
        <f t="shared" si="70"/>
        <v>3.1192303788720732E-3</v>
      </c>
    </row>
    <row r="649" spans="6:31">
      <c r="F649" s="17">
        <f>Constituents!A651</f>
        <v>45098</v>
      </c>
      <c r="G649" s="28">
        <f>L648*(1+Constituents!H651)</f>
        <v>545.27420938753812</v>
      </c>
      <c r="H649" s="28">
        <f>M648*(1+Constituents!I651)</f>
        <v>282.29385481054726</v>
      </c>
      <c r="I649" s="28">
        <f>N648*(1+Constituents!J651)</f>
        <v>1101.1073331431182</v>
      </c>
      <c r="J649" s="28">
        <f t="shared" si="66"/>
        <v>1928.6753973412037</v>
      </c>
      <c r="K649" t="b">
        <f t="shared" si="69"/>
        <v>0</v>
      </c>
      <c r="L649" s="28">
        <f t="shared" si="65"/>
        <v>545.27420938753812</v>
      </c>
      <c r="M649" s="28">
        <f t="shared" si="65"/>
        <v>282.29385481054726</v>
      </c>
      <c r="N649" s="28">
        <f t="shared" si="65"/>
        <v>1101.1073331431182</v>
      </c>
      <c r="P649" s="17">
        <f>Constituents!G651</f>
        <v>45098</v>
      </c>
      <c r="Q649" s="36">
        <f t="shared" si="67"/>
        <v>0.28271953390354426</v>
      </c>
      <c r="R649" s="36">
        <f t="shared" si="67"/>
        <v>0.14636670079356354</v>
      </c>
      <c r="S649" s="36">
        <f t="shared" si="67"/>
        <v>0.57091376530289217</v>
      </c>
      <c r="T649" s="29">
        <f t="shared" si="68"/>
        <v>1</v>
      </c>
      <c r="AE649" s="36">
        <f t="shared" si="70"/>
        <v>3.8136254232679079E-4</v>
      </c>
    </row>
    <row r="650" spans="6:31">
      <c r="F650" s="17">
        <f>Constituents!A652</f>
        <v>45099</v>
      </c>
      <c r="G650" s="28">
        <f>L649*(1+Constituents!H652)</f>
        <v>542.36570940178353</v>
      </c>
      <c r="H650" s="28">
        <f>M649*(1+Constituents!I652)</f>
        <v>281.7015670217919</v>
      </c>
      <c r="I650" s="28">
        <f>N649*(1+Constituents!J652)</f>
        <v>1097.7648798634546</v>
      </c>
      <c r="J650" s="28">
        <f t="shared" si="66"/>
        <v>1921.8321562870301</v>
      </c>
      <c r="K650" t="b">
        <f t="shared" si="69"/>
        <v>0</v>
      </c>
      <c r="L650" s="28">
        <f t="shared" si="65"/>
        <v>542.36570940178353</v>
      </c>
      <c r="M650" s="28">
        <f t="shared" si="65"/>
        <v>281.7015670217919</v>
      </c>
      <c r="N650" s="28">
        <f t="shared" si="65"/>
        <v>1097.7648798634546</v>
      </c>
      <c r="P650" s="17">
        <f>Constituents!G652</f>
        <v>45099</v>
      </c>
      <c r="Q650" s="36">
        <f t="shared" si="67"/>
        <v>0.28221283925732166</v>
      </c>
      <c r="R650" s="36">
        <f t="shared" si="67"/>
        <v>0.14657969276882007</v>
      </c>
      <c r="S650" s="36">
        <f t="shared" si="67"/>
        <v>0.57120746797385813</v>
      </c>
      <c r="T650" s="29">
        <f t="shared" si="68"/>
        <v>0.99999999999999989</v>
      </c>
      <c r="AE650" s="36">
        <f t="shared" si="70"/>
        <v>-3.5481559331380641E-3</v>
      </c>
    </row>
    <row r="651" spans="6:31">
      <c r="F651" s="17">
        <f>Constituents!A653</f>
        <v>45100</v>
      </c>
      <c r="G651" s="28">
        <f>L650*(1+Constituents!H653)</f>
        <v>539.65675307409526</v>
      </c>
      <c r="H651" s="28">
        <f>M650*(1+Constituents!I653)</f>
        <v>281.43526358089349</v>
      </c>
      <c r="I651" s="28">
        <f>N650*(1+Constituents!J653)</f>
        <v>1091.0062427170756</v>
      </c>
      <c r="J651" s="28">
        <f t="shared" si="66"/>
        <v>1912.0982593720644</v>
      </c>
      <c r="K651" t="b">
        <f t="shared" si="69"/>
        <v>0</v>
      </c>
      <c r="L651" s="28">
        <f t="shared" si="65"/>
        <v>539.65675307409526</v>
      </c>
      <c r="M651" s="28">
        <f t="shared" si="65"/>
        <v>281.43526358089349</v>
      </c>
      <c r="N651" s="28">
        <f t="shared" si="65"/>
        <v>1091.0062427170756</v>
      </c>
      <c r="P651" s="17">
        <f>Constituents!G653</f>
        <v>45100</v>
      </c>
      <c r="Q651" s="36">
        <f t="shared" si="67"/>
        <v>0.28223275160101829</v>
      </c>
      <c r="R651" s="36">
        <f t="shared" si="67"/>
        <v>0.14718661146280065</v>
      </c>
      <c r="S651" s="36">
        <f t="shared" si="67"/>
        <v>0.570580636936181</v>
      </c>
      <c r="T651" s="29">
        <f t="shared" si="68"/>
        <v>1</v>
      </c>
      <c r="AE651" s="36">
        <f t="shared" si="70"/>
        <v>-5.0649048009330233E-3</v>
      </c>
    </row>
    <row r="652" spans="6:31">
      <c r="F652" s="17">
        <f>Constituents!A654</f>
        <v>45103</v>
      </c>
      <c r="G652" s="28">
        <f>L651*(1+Constituents!H654)</f>
        <v>541.144260343317</v>
      </c>
      <c r="H652" s="28">
        <f>M651*(1+Constituents!I654)</f>
        <v>281.80261764834671</v>
      </c>
      <c r="I652" s="28">
        <f>N651*(1+Constituents!J654)</f>
        <v>1095.3612627255789</v>
      </c>
      <c r="J652" s="28">
        <f t="shared" si="66"/>
        <v>1918.3081407172426</v>
      </c>
      <c r="K652" t="b">
        <f t="shared" si="69"/>
        <v>0</v>
      </c>
      <c r="L652" s="28">
        <f t="shared" si="65"/>
        <v>541.144260343317</v>
      </c>
      <c r="M652" s="28">
        <f t="shared" si="65"/>
        <v>281.80261764834671</v>
      </c>
      <c r="N652" s="28">
        <f t="shared" si="65"/>
        <v>1095.3612627255789</v>
      </c>
      <c r="P652" s="17">
        <f>Constituents!G654</f>
        <v>45103</v>
      </c>
      <c r="Q652" s="36">
        <f t="shared" si="67"/>
        <v>0.28209454407099932</v>
      </c>
      <c r="R652" s="36">
        <f t="shared" si="67"/>
        <v>0.1469016429982842</v>
      </c>
      <c r="S652" s="36">
        <f t="shared" si="67"/>
        <v>0.57100381293071645</v>
      </c>
      <c r="T652" s="29">
        <f t="shared" si="68"/>
        <v>1</v>
      </c>
      <c r="AE652" s="36">
        <f t="shared" si="70"/>
        <v>3.2476789907320835E-3</v>
      </c>
    </row>
    <row r="653" spans="6:31">
      <c r="F653" s="17">
        <f>Constituents!A655</f>
        <v>45104</v>
      </c>
      <c r="G653" s="28">
        <f>L652*(1+Constituents!H655)</f>
        <v>545.70957736877392</v>
      </c>
      <c r="H653" s="28">
        <f>M652*(1+Constituents!I655)</f>
        <v>282.27463936701895</v>
      </c>
      <c r="I653" s="28">
        <f>N652*(1+Constituents!J655)</f>
        <v>1105.4918453864423</v>
      </c>
      <c r="J653" s="28">
        <f t="shared" si="66"/>
        <v>1933.4760621222351</v>
      </c>
      <c r="K653" t="b">
        <f t="shared" si="69"/>
        <v>0</v>
      </c>
      <c r="L653" s="28">
        <f t="shared" si="65"/>
        <v>545.70957736877392</v>
      </c>
      <c r="M653" s="28">
        <f t="shared" si="65"/>
        <v>282.27463936701895</v>
      </c>
      <c r="N653" s="28">
        <f t="shared" si="65"/>
        <v>1105.4918453864423</v>
      </c>
      <c r="P653" s="17">
        <f>Constituents!G655</f>
        <v>45104</v>
      </c>
      <c r="Q653" s="36">
        <f t="shared" si="67"/>
        <v>0.28224273786445975</v>
      </c>
      <c r="R653" s="36">
        <f t="shared" si="67"/>
        <v>0.14599334581737036</v>
      </c>
      <c r="S653" s="36">
        <f t="shared" si="67"/>
        <v>0.57176391631816992</v>
      </c>
      <c r="T653" s="29">
        <f t="shared" si="68"/>
        <v>1</v>
      </c>
      <c r="AE653" s="36">
        <f t="shared" si="70"/>
        <v>7.9069264645466042E-3</v>
      </c>
    </row>
    <row r="654" spans="6:31">
      <c r="F654" s="17">
        <f>Constituents!A656</f>
        <v>45105</v>
      </c>
      <c r="G654" s="28">
        <f>L653*(1+Constituents!H656)</f>
        <v>550.17814595395612</v>
      </c>
      <c r="H654" s="28">
        <f>M653*(1+Constituents!I656)</f>
        <v>282.84160798312524</v>
      </c>
      <c r="I654" s="28">
        <f>N653*(1+Constituents!J656)</f>
        <v>1123.565669958977</v>
      </c>
      <c r="J654" s="28">
        <f t="shared" si="66"/>
        <v>1956.5854238960583</v>
      </c>
      <c r="K654" t="b">
        <f t="shared" si="69"/>
        <v>0</v>
      </c>
      <c r="L654" s="28">
        <f t="shared" si="65"/>
        <v>550.17814595395612</v>
      </c>
      <c r="M654" s="28">
        <f t="shared" si="65"/>
        <v>282.84160798312524</v>
      </c>
      <c r="N654" s="28">
        <f t="shared" si="65"/>
        <v>1123.565669958977</v>
      </c>
      <c r="P654" s="17">
        <f>Constituents!G656</f>
        <v>45105</v>
      </c>
      <c r="Q654" s="36">
        <f t="shared" si="67"/>
        <v>0.28119301065752178</v>
      </c>
      <c r="R654" s="36">
        <f t="shared" si="67"/>
        <v>0.14455878313757228</v>
      </c>
      <c r="S654" s="36">
        <f t="shared" si="67"/>
        <v>0.57424820620490591</v>
      </c>
      <c r="T654" s="29">
        <f t="shared" si="68"/>
        <v>1</v>
      </c>
      <c r="AE654" s="36">
        <f t="shared" si="70"/>
        <v>1.1952235782251019E-2</v>
      </c>
    </row>
    <row r="655" spans="6:31">
      <c r="F655" s="17">
        <f>Constituents!A657</f>
        <v>45107</v>
      </c>
      <c r="G655" s="28">
        <f>L654*(1+Constituents!H657)</f>
        <v>555.1727841831314</v>
      </c>
      <c r="H655" s="28">
        <f>M654*(1+Constituents!I657)</f>
        <v>283.43186119550705</v>
      </c>
      <c r="I655" s="28">
        <f>N654*(1+Constituents!J657)</f>
        <v>1133.6569296400796</v>
      </c>
      <c r="J655" s="28">
        <f t="shared" si="66"/>
        <v>1972.2615750187181</v>
      </c>
      <c r="K655" t="b">
        <f t="shared" si="69"/>
        <v>0</v>
      </c>
      <c r="L655" s="28">
        <f t="shared" si="65"/>
        <v>555.1727841831314</v>
      </c>
      <c r="M655" s="28">
        <f t="shared" si="65"/>
        <v>283.43186119550705</v>
      </c>
      <c r="N655" s="28">
        <f t="shared" si="65"/>
        <v>1133.6569296400796</v>
      </c>
      <c r="P655" s="17">
        <f>Constituents!G657</f>
        <v>45107</v>
      </c>
      <c r="Q655" s="36">
        <f t="shared" si="67"/>
        <v>0.28149044285764296</v>
      </c>
      <c r="R655" s="36">
        <f t="shared" si="67"/>
        <v>0.14370906211708612</v>
      </c>
      <c r="S655" s="36">
        <f t="shared" si="67"/>
        <v>0.57480049502527086</v>
      </c>
      <c r="T655" s="29">
        <f t="shared" si="68"/>
        <v>1</v>
      </c>
      <c r="AE655" s="36">
        <f t="shared" si="70"/>
        <v>8.0119942279057721E-3</v>
      </c>
    </row>
    <row r="656" spans="6:31">
      <c r="F656" s="17">
        <f>Constituents!A658</f>
        <v>45110</v>
      </c>
      <c r="G656" s="28">
        <f>L655*(1+Constituents!H658)</f>
        <v>558.58921348032743</v>
      </c>
      <c r="H656" s="28">
        <f>M655*(1+Constituents!I658)</f>
        <v>284.18510658181731</v>
      </c>
      <c r="I656" s="28">
        <f>N655*(1+Constituents!J658)</f>
        <v>1136.1146158751262</v>
      </c>
      <c r="J656" s="28">
        <f t="shared" si="66"/>
        <v>1978.8889359372711</v>
      </c>
      <c r="K656" t="b">
        <f t="shared" si="69"/>
        <v>0</v>
      </c>
      <c r="L656" s="28">
        <f t="shared" si="65"/>
        <v>558.58921348032743</v>
      </c>
      <c r="M656" s="28">
        <f t="shared" si="65"/>
        <v>284.18510658181731</v>
      </c>
      <c r="N656" s="28">
        <f t="shared" si="65"/>
        <v>1136.1146158751262</v>
      </c>
      <c r="P656" s="17">
        <f>Constituents!G658</f>
        <v>45110</v>
      </c>
      <c r="Q656" s="36">
        <f t="shared" si="67"/>
        <v>0.28227416068489969</v>
      </c>
      <c r="R656" s="36">
        <f t="shared" si="67"/>
        <v>0.1436084165315813</v>
      </c>
      <c r="S656" s="36">
        <f t="shared" si="67"/>
        <v>0.57411742278351896</v>
      </c>
      <c r="T656" s="29">
        <f t="shared" si="68"/>
        <v>1</v>
      </c>
      <c r="AE656" s="36">
        <f t="shared" si="70"/>
        <v>3.3602849654921219E-3</v>
      </c>
    </row>
    <row r="657" spans="6:31">
      <c r="F657" s="17">
        <f>Constituents!A659</f>
        <v>45111</v>
      </c>
      <c r="G657" s="28">
        <f>L656*(1+Constituents!H659)</f>
        <v>558.92783302128839</v>
      </c>
      <c r="H657" s="28">
        <f>M656*(1+Constituents!I659)</f>
        <v>284.28163592754197</v>
      </c>
      <c r="I657" s="28">
        <f>N656*(1+Constituents!J659)</f>
        <v>1134.0747363000373</v>
      </c>
      <c r="J657" s="28">
        <f t="shared" si="66"/>
        <v>1977.2842052488677</v>
      </c>
      <c r="K657" t="b">
        <f t="shared" si="69"/>
        <v>0</v>
      </c>
      <c r="L657" s="28">
        <f t="shared" si="65"/>
        <v>558.92783302128839</v>
      </c>
      <c r="M657" s="28">
        <f t="shared" si="65"/>
        <v>284.28163592754197</v>
      </c>
      <c r="N657" s="28">
        <f t="shared" si="65"/>
        <v>1134.0747363000373</v>
      </c>
      <c r="P657" s="17">
        <f>Constituents!G659</f>
        <v>45111</v>
      </c>
      <c r="Q657" s="36">
        <f t="shared" si="67"/>
        <v>0.28267450452371357</v>
      </c>
      <c r="R657" s="36">
        <f t="shared" si="67"/>
        <v>0.14377378586896733</v>
      </c>
      <c r="S657" s="36">
        <f t="shared" si="67"/>
        <v>0.57355170960731916</v>
      </c>
      <c r="T657" s="29">
        <f t="shared" si="68"/>
        <v>1</v>
      </c>
      <c r="AE657" s="36">
        <f t="shared" si="70"/>
        <v>-8.1092508996383206E-4</v>
      </c>
    </row>
    <row r="658" spans="6:31">
      <c r="F658" s="17">
        <f>Constituents!A660</f>
        <v>45112</v>
      </c>
      <c r="G658" s="28">
        <f>L657*(1+Constituents!H660)</f>
        <v>559.1152831243204</v>
      </c>
      <c r="H658" s="28">
        <f>M657*(1+Constituents!I660)</f>
        <v>285.11309947221457</v>
      </c>
      <c r="I658" s="28">
        <f>N657*(1+Constituents!J660)</f>
        <v>1137.9677112963516</v>
      </c>
      <c r="J658" s="28">
        <f t="shared" si="66"/>
        <v>1982.1960938928864</v>
      </c>
      <c r="K658" t="b">
        <f t="shared" si="69"/>
        <v>0</v>
      </c>
      <c r="L658" s="28">
        <f t="shared" si="65"/>
        <v>559.1152831243204</v>
      </c>
      <c r="M658" s="28">
        <f t="shared" si="65"/>
        <v>285.11309947221457</v>
      </c>
      <c r="N658" s="28">
        <f t="shared" si="65"/>
        <v>1137.9677112963516</v>
      </c>
      <c r="P658" s="17">
        <f>Constituents!G660</f>
        <v>45112</v>
      </c>
      <c r="Q658" s="36">
        <f t="shared" si="67"/>
        <v>0.28206860302416364</v>
      </c>
      <c r="R658" s="36">
        <f t="shared" si="67"/>
        <v>0.14383697977745155</v>
      </c>
      <c r="S658" s="36">
        <f t="shared" si="67"/>
        <v>0.57409441719838483</v>
      </c>
      <c r="T658" s="29">
        <f t="shared" si="68"/>
        <v>1</v>
      </c>
      <c r="AE658" s="36">
        <f t="shared" si="70"/>
        <v>2.4841591466617796E-3</v>
      </c>
    </row>
    <row r="659" spans="6:31">
      <c r="F659" s="17">
        <f>Constituents!A661</f>
        <v>45113</v>
      </c>
      <c r="G659" s="28">
        <f>L658*(1+Constituents!H661)</f>
        <v>563.36616771888487</v>
      </c>
      <c r="H659" s="28">
        <f>M658*(1+Constituents!I661)</f>
        <v>285.22884426146749</v>
      </c>
      <c r="I659" s="28">
        <f>N658*(1+Constituents!J661)</f>
        <v>1144.0185348070372</v>
      </c>
      <c r="J659" s="28">
        <f t="shared" si="66"/>
        <v>1992.6135467873896</v>
      </c>
      <c r="K659" t="b">
        <f t="shared" si="69"/>
        <v>0</v>
      </c>
      <c r="L659" s="28">
        <f t="shared" si="65"/>
        <v>563.36616771888487</v>
      </c>
      <c r="M659" s="28">
        <f t="shared" si="65"/>
        <v>285.22884426146749</v>
      </c>
      <c r="N659" s="28">
        <f t="shared" si="65"/>
        <v>1144.0185348070372</v>
      </c>
      <c r="P659" s="17">
        <f>Constituents!G661</f>
        <v>45113</v>
      </c>
      <c r="Q659" s="36">
        <f t="shared" si="67"/>
        <v>0.28272725969728418</v>
      </c>
      <c r="R659" s="36">
        <f t="shared" si="67"/>
        <v>0.14314308196957229</v>
      </c>
      <c r="S659" s="36">
        <f t="shared" si="67"/>
        <v>0.57412965833314344</v>
      </c>
      <c r="T659" s="29">
        <f t="shared" si="68"/>
        <v>0.99999999999999989</v>
      </c>
      <c r="AE659" s="36">
        <f t="shared" si="70"/>
        <v>5.2555107572853643E-3</v>
      </c>
    </row>
    <row r="660" spans="6:31">
      <c r="F660" s="17">
        <f>Constituents!A662</f>
        <v>45114</v>
      </c>
      <c r="G660" s="28">
        <f>L659*(1+Constituents!H662)</f>
        <v>560.01020619686028</v>
      </c>
      <c r="H660" s="28">
        <f>M659*(1+Constituents!I662)</f>
        <v>284.94287324895771</v>
      </c>
      <c r="I660" s="28">
        <f>N659*(1+Constituents!J662)</f>
        <v>1135.7557936848095</v>
      </c>
      <c r="J660" s="28">
        <f t="shared" si="66"/>
        <v>1980.7088731306276</v>
      </c>
      <c r="K660" t="b">
        <f t="shared" si="69"/>
        <v>0</v>
      </c>
      <c r="L660" s="28">
        <f t="shared" si="65"/>
        <v>560.01020619686028</v>
      </c>
      <c r="M660" s="28">
        <f t="shared" si="65"/>
        <v>284.94287324895771</v>
      </c>
      <c r="N660" s="28">
        <f t="shared" si="65"/>
        <v>1135.7557936848095</v>
      </c>
      <c r="P660" s="17">
        <f>Constituents!G662</f>
        <v>45114</v>
      </c>
      <c r="Q660" s="36">
        <f t="shared" si="67"/>
        <v>0.28273221460947517</v>
      </c>
      <c r="R660" s="36">
        <f t="shared" si="67"/>
        <v>0.14385903810214604</v>
      </c>
      <c r="S660" s="36">
        <f t="shared" si="67"/>
        <v>0.57340874728837876</v>
      </c>
      <c r="T660" s="29">
        <f t="shared" si="68"/>
        <v>1</v>
      </c>
      <c r="AE660" s="36">
        <f t="shared" si="70"/>
        <v>-5.9744016475022921E-3</v>
      </c>
    </row>
    <row r="661" spans="6:31">
      <c r="F661" s="17">
        <f>Constituents!A663</f>
        <v>45117</v>
      </c>
      <c r="G661" s="28">
        <f>L660*(1+Constituents!H663)</f>
        <v>560.86280182678013</v>
      </c>
      <c r="H661" s="28">
        <f>M660*(1+Constituents!I663)</f>
        <v>284.86013380976522</v>
      </c>
      <c r="I661" s="28">
        <f>N660*(1+Constituents!J663)</f>
        <v>1137.7612656526076</v>
      </c>
      <c r="J661" s="28">
        <f t="shared" si="66"/>
        <v>1983.4842012891529</v>
      </c>
      <c r="K661" t="b">
        <f t="shared" si="69"/>
        <v>0</v>
      </c>
      <c r="L661" s="28">
        <f t="shared" ref="L661:N724" si="71">IF($K661=FALSE,G661,A$3*$J661)</f>
        <v>560.86280182678013</v>
      </c>
      <c r="M661" s="28">
        <f t="shared" si="71"/>
        <v>284.86013380976522</v>
      </c>
      <c r="N661" s="28">
        <f t="shared" si="71"/>
        <v>1137.7612656526076</v>
      </c>
      <c r="P661" s="17">
        <f>Constituents!G663</f>
        <v>45117</v>
      </c>
      <c r="Q661" s="36">
        <f t="shared" si="67"/>
        <v>0.28276645786351662</v>
      </c>
      <c r="R661" s="36">
        <f t="shared" si="67"/>
        <v>0.1436160336566443</v>
      </c>
      <c r="S661" s="36">
        <f t="shared" si="67"/>
        <v>0.57361750847983906</v>
      </c>
      <c r="T661" s="29">
        <f t="shared" si="68"/>
        <v>1</v>
      </c>
      <c r="AE661" s="36">
        <f t="shared" si="70"/>
        <v>1.4011792425299152E-3</v>
      </c>
    </row>
    <row r="662" spans="6:31">
      <c r="F662" s="17">
        <f>Constituents!A664</f>
        <v>45118</v>
      </c>
      <c r="G662" s="28">
        <f>L661*(1+Constituents!H664)</f>
        <v>564.40621345183661</v>
      </c>
      <c r="H662" s="28">
        <f>M661*(1+Constituents!I664)</f>
        <v>285.66831275816236</v>
      </c>
      <c r="I662" s="28">
        <f>N661*(1+Constituents!J664)</f>
        <v>1141.0693113249808</v>
      </c>
      <c r="J662" s="28">
        <f t="shared" si="66"/>
        <v>1991.1438375349799</v>
      </c>
      <c r="K662" t="b">
        <f t="shared" si="69"/>
        <v>0</v>
      </c>
      <c r="L662" s="28">
        <f t="shared" si="71"/>
        <v>564.40621345183661</v>
      </c>
      <c r="M662" s="28">
        <f t="shared" si="71"/>
        <v>285.66831275816236</v>
      </c>
      <c r="N662" s="28">
        <f t="shared" si="71"/>
        <v>1141.0693113249808</v>
      </c>
      <c r="P662" s="17">
        <f>Constituents!G664</f>
        <v>45118</v>
      </c>
      <c r="Q662" s="36">
        <f t="shared" si="67"/>
        <v>0.28345828302919945</v>
      </c>
      <c r="R662" s="36">
        <f t="shared" si="67"/>
        <v>0.14346945076143641</v>
      </c>
      <c r="S662" s="36">
        <f t="shared" si="67"/>
        <v>0.57307226620936413</v>
      </c>
      <c r="T662" s="29">
        <f t="shared" si="68"/>
        <v>1</v>
      </c>
      <c r="AE662" s="36">
        <f t="shared" si="70"/>
        <v>3.861707716577012E-3</v>
      </c>
    </row>
    <row r="663" spans="6:31">
      <c r="F663" s="17">
        <f>Constituents!A665</f>
        <v>45119</v>
      </c>
      <c r="G663" s="28">
        <f>L662*(1+Constituents!H665)</f>
        <v>564.84158143307229</v>
      </c>
      <c r="H663" s="28">
        <f>M662*(1+Constituents!I665)</f>
        <v>285.53538710175468</v>
      </c>
      <c r="I663" s="28">
        <f>N662*(1+Constituents!J665)</f>
        <v>1142.0425550740595</v>
      </c>
      <c r="J663" s="28">
        <f t="shared" si="66"/>
        <v>1992.4195236088865</v>
      </c>
      <c r="K663" t="b">
        <f t="shared" si="69"/>
        <v>0</v>
      </c>
      <c r="L663" s="28">
        <f t="shared" si="71"/>
        <v>564.84158143307229</v>
      </c>
      <c r="M663" s="28">
        <f t="shared" si="71"/>
        <v>285.53538710175468</v>
      </c>
      <c r="N663" s="28">
        <f t="shared" si="71"/>
        <v>1142.0425550740595</v>
      </c>
      <c r="P663" s="17">
        <f>Constituents!G665</f>
        <v>45119</v>
      </c>
      <c r="Q663" s="36">
        <f t="shared" si="67"/>
        <v>0.28349530545151952</v>
      </c>
      <c r="R663" s="36">
        <f t="shared" si="67"/>
        <v>0.14331087590657715</v>
      </c>
      <c r="S663" s="36">
        <f t="shared" si="67"/>
        <v>0.57319381864190333</v>
      </c>
      <c r="T663" s="29">
        <f t="shared" si="68"/>
        <v>1</v>
      </c>
      <c r="AE663" s="36">
        <f t="shared" si="70"/>
        <v>6.4068002012640513E-4</v>
      </c>
    </row>
    <row r="664" spans="6:31">
      <c r="F664" s="17">
        <f>Constituents!A666</f>
        <v>45120</v>
      </c>
      <c r="G664" s="28">
        <f>L663*(1+Constituents!H666)</f>
        <v>564.42435378438813</v>
      </c>
      <c r="H664" s="28">
        <f>M663*(1+Constituents!I666)</f>
        <v>284.9844690325956</v>
      </c>
      <c r="I664" s="28">
        <f>N663*(1+Constituents!J666)</f>
        <v>1138.1299185878647</v>
      </c>
      <c r="J664" s="28">
        <f t="shared" si="66"/>
        <v>1987.5387414048485</v>
      </c>
      <c r="K664" t="b">
        <f t="shared" si="69"/>
        <v>0</v>
      </c>
      <c r="L664" s="28">
        <f t="shared" si="71"/>
        <v>564.42435378438813</v>
      </c>
      <c r="M664" s="28">
        <f t="shared" si="71"/>
        <v>284.9844690325956</v>
      </c>
      <c r="N664" s="28">
        <f t="shared" si="71"/>
        <v>1138.1299185878647</v>
      </c>
      <c r="P664" s="17">
        <f>Constituents!G666</f>
        <v>45120</v>
      </c>
      <c r="Q664" s="36">
        <f t="shared" si="67"/>
        <v>0.28398156072441488</v>
      </c>
      <c r="R664" s="36">
        <f t="shared" si="67"/>
        <v>0.14338561714332196</v>
      </c>
      <c r="S664" s="36">
        <f t="shared" si="67"/>
        <v>0.57263282213226319</v>
      </c>
      <c r="T664" s="29">
        <f t="shared" si="68"/>
        <v>1</v>
      </c>
      <c r="AE664" s="36">
        <f t="shared" si="70"/>
        <v>-2.449675957399533E-3</v>
      </c>
    </row>
    <row r="665" spans="6:31">
      <c r="F665" s="17">
        <f>Constituents!A667</f>
        <v>45121</v>
      </c>
      <c r="G665" s="28">
        <f>L664*(1+Constituents!H667)</f>
        <v>569.34038390584033</v>
      </c>
      <c r="H665" s="28">
        <f>M664*(1+Constituents!I667)</f>
        <v>285.37736833673944</v>
      </c>
      <c r="I665" s="28">
        <f>N664*(1+Constituents!J667)</f>
        <v>1152.9251897228469</v>
      </c>
      <c r="J665" s="28">
        <f t="shared" si="66"/>
        <v>2007.6429419654266</v>
      </c>
      <c r="K665" t="b">
        <f t="shared" si="69"/>
        <v>0</v>
      </c>
      <c r="L665" s="28">
        <f t="shared" si="71"/>
        <v>569.34038390584033</v>
      </c>
      <c r="M665" s="28">
        <f t="shared" si="71"/>
        <v>285.37736833673944</v>
      </c>
      <c r="N665" s="28">
        <f t="shared" si="71"/>
        <v>1152.9251897228469</v>
      </c>
      <c r="P665" s="17">
        <f>Constituents!G667</f>
        <v>45121</v>
      </c>
      <c r="Q665" s="36">
        <f t="shared" si="67"/>
        <v>0.28358647446964447</v>
      </c>
      <c r="R665" s="36">
        <f t="shared" si="67"/>
        <v>0.14214547934373375</v>
      </c>
      <c r="S665" s="36">
        <f t="shared" si="67"/>
        <v>0.57426804618662175</v>
      </c>
      <c r="T665" s="29">
        <f t="shared" si="68"/>
        <v>1</v>
      </c>
      <c r="AE665" s="36">
        <f t="shared" si="70"/>
        <v>1.0115123867405984E-2</v>
      </c>
    </row>
    <row r="666" spans="6:31">
      <c r="F666" s="17">
        <f>Constituents!A668</f>
        <v>45124</v>
      </c>
      <c r="G666" s="28">
        <f>L665*(1+Constituents!H668)</f>
        <v>572.29725811173216</v>
      </c>
      <c r="H666" s="28">
        <f>M665*(1+Constituents!I668)</f>
        <v>285.99814019472501</v>
      </c>
      <c r="I666" s="28">
        <f>N665*(1+Constituents!J668)</f>
        <v>1161.7777755414859</v>
      </c>
      <c r="J666" s="28">
        <f t="shared" si="66"/>
        <v>2020.0731738479431</v>
      </c>
      <c r="K666" t="b">
        <f t="shared" si="69"/>
        <v>0</v>
      </c>
      <c r="L666" s="28">
        <f t="shared" si="71"/>
        <v>572.29725811173216</v>
      </c>
      <c r="M666" s="28">
        <f t="shared" si="71"/>
        <v>285.99814019472501</v>
      </c>
      <c r="N666" s="28">
        <f t="shared" si="71"/>
        <v>1161.7777755414859</v>
      </c>
      <c r="P666" s="17">
        <f>Constituents!G668</f>
        <v>45124</v>
      </c>
      <c r="Q666" s="36">
        <f t="shared" si="67"/>
        <v>0.28330521167289691</v>
      </c>
      <c r="R666" s="36">
        <f t="shared" si="67"/>
        <v>0.14157810909886026</v>
      </c>
      <c r="S666" s="36">
        <f t="shared" si="67"/>
        <v>0.57511667922824283</v>
      </c>
      <c r="T666" s="29">
        <f t="shared" si="68"/>
        <v>1</v>
      </c>
      <c r="AE666" s="36">
        <f t="shared" si="70"/>
        <v>6.19145547382427E-3</v>
      </c>
    </row>
    <row r="667" spans="6:31">
      <c r="F667" s="17">
        <f>Constituents!A669</f>
        <v>45125</v>
      </c>
      <c r="G667" s="28">
        <f>L666*(1+Constituents!H669)</f>
        <v>571.41442859422659</v>
      </c>
      <c r="H667" s="28">
        <f>M666*(1+Constituents!I669)</f>
        <v>286.19775474337803</v>
      </c>
      <c r="I667" s="28">
        <f>N666*(1+Constituents!J669)</f>
        <v>1163.0557723837103</v>
      </c>
      <c r="J667" s="28">
        <f t="shared" si="66"/>
        <v>2020.6679557213149</v>
      </c>
      <c r="K667" t="b">
        <f t="shared" si="69"/>
        <v>0</v>
      </c>
      <c r="L667" s="28">
        <f t="shared" si="71"/>
        <v>571.41442859422659</v>
      </c>
      <c r="M667" s="28">
        <f t="shared" si="71"/>
        <v>286.19775474337803</v>
      </c>
      <c r="N667" s="28">
        <f t="shared" si="71"/>
        <v>1163.0557723837103</v>
      </c>
      <c r="P667" s="17">
        <f>Constituents!G669</f>
        <v>45125</v>
      </c>
      <c r="Q667" s="36">
        <f t="shared" si="67"/>
        <v>0.28278492118228776</v>
      </c>
      <c r="R667" s="36">
        <f t="shared" si="67"/>
        <v>0.14163522212199106</v>
      </c>
      <c r="S667" s="36">
        <f t="shared" si="67"/>
        <v>0.5755798566957212</v>
      </c>
      <c r="T667" s="29">
        <f t="shared" si="68"/>
        <v>1</v>
      </c>
      <c r="AE667" s="36">
        <f t="shared" si="70"/>
        <v>2.9443580612431575E-4</v>
      </c>
    </row>
    <row r="668" spans="6:31">
      <c r="F668" s="17">
        <f>Constituents!A670</f>
        <v>45126</v>
      </c>
      <c r="G668" s="28">
        <f>L667*(1+Constituents!H670)</f>
        <v>573.67592338564498</v>
      </c>
      <c r="H668" s="28">
        <f>M667*(1+Constituents!I670)</f>
        <v>286.47671777060094</v>
      </c>
      <c r="I668" s="28">
        <f>N667*(1+Constituents!J670)</f>
        <v>1177.4627290935553</v>
      </c>
      <c r="J668" s="28">
        <f t="shared" si="66"/>
        <v>2037.6153702498011</v>
      </c>
      <c r="K668" t="b">
        <f t="shared" si="69"/>
        <v>0</v>
      </c>
      <c r="L668" s="28">
        <f t="shared" si="71"/>
        <v>573.67592338564498</v>
      </c>
      <c r="M668" s="28">
        <f t="shared" si="71"/>
        <v>286.47671777060094</v>
      </c>
      <c r="N668" s="28">
        <f t="shared" si="71"/>
        <v>1177.4627290935553</v>
      </c>
      <c r="P668" s="17">
        <f>Constituents!G670</f>
        <v>45126</v>
      </c>
      <c r="Q668" s="36">
        <f t="shared" si="67"/>
        <v>0.28154279348379441</v>
      </c>
      <c r="R668" s="36">
        <f t="shared" si="67"/>
        <v>0.14059410914999154</v>
      </c>
      <c r="S668" s="36">
        <f t="shared" si="67"/>
        <v>0.57786309736621411</v>
      </c>
      <c r="T668" s="29">
        <f t="shared" si="68"/>
        <v>1</v>
      </c>
      <c r="AE668" s="36">
        <f t="shared" si="70"/>
        <v>8.3870358217446039E-3</v>
      </c>
    </row>
    <row r="669" spans="6:31">
      <c r="F669" s="17">
        <f>Constituents!A671</f>
        <v>45127</v>
      </c>
      <c r="G669" s="28">
        <f>L668*(1+Constituents!H671)</f>
        <v>577.72121754462592</v>
      </c>
      <c r="H669" s="28">
        <f>M668*(1+Constituents!I671)</f>
        <v>286.89651869568445</v>
      </c>
      <c r="I669" s="28">
        <f>N668*(1+Constituents!J671)</f>
        <v>1181.8177491020583</v>
      </c>
      <c r="J669" s="28">
        <f t="shared" si="66"/>
        <v>2046.4354853423688</v>
      </c>
      <c r="K669" t="b">
        <f t="shared" si="69"/>
        <v>0</v>
      </c>
      <c r="L669" s="28">
        <f t="shared" si="71"/>
        <v>577.72121754462592</v>
      </c>
      <c r="M669" s="28">
        <f t="shared" si="71"/>
        <v>286.89651869568445</v>
      </c>
      <c r="N669" s="28">
        <f t="shared" si="71"/>
        <v>1181.8177491020583</v>
      </c>
      <c r="P669" s="17">
        <f>Constituents!G671</f>
        <v>45127</v>
      </c>
      <c r="Q669" s="36">
        <f t="shared" si="67"/>
        <v>0.28230609842458487</v>
      </c>
      <c r="R669" s="36">
        <f t="shared" si="67"/>
        <v>0.14019328767048164</v>
      </c>
      <c r="S669" s="36">
        <f t="shared" si="67"/>
        <v>0.57750061390493335</v>
      </c>
      <c r="T669" s="29">
        <f t="shared" si="68"/>
        <v>0.99999999999999989</v>
      </c>
      <c r="AE669" s="36">
        <f t="shared" si="70"/>
        <v>4.3286457401852108E-3</v>
      </c>
    </row>
    <row r="670" spans="6:31">
      <c r="F670" s="17">
        <f>Constituents!A672</f>
        <v>45128</v>
      </c>
      <c r="G670" s="28">
        <f>L669*(1+Constituents!H672)</f>
        <v>574.6071271232878</v>
      </c>
      <c r="H670" s="28">
        <f>M669*(1+Constituents!I672)</f>
        <v>286.52260877102742</v>
      </c>
      <c r="I670" s="28">
        <f>N669*(1+Constituents!J672)</f>
        <v>1173.4665312753691</v>
      </c>
      <c r="J670" s="28">
        <f t="shared" si="66"/>
        <v>2034.5962671696843</v>
      </c>
      <c r="K670" t="b">
        <f t="shared" si="69"/>
        <v>0</v>
      </c>
      <c r="L670" s="28">
        <f t="shared" si="71"/>
        <v>574.6071271232878</v>
      </c>
      <c r="M670" s="28">
        <f t="shared" si="71"/>
        <v>286.52260877102742</v>
      </c>
      <c r="N670" s="28">
        <f t="shared" si="71"/>
        <v>1173.4665312753691</v>
      </c>
      <c r="P670" s="17">
        <f>Constituents!G672</f>
        <v>45128</v>
      </c>
      <c r="Q670" s="36">
        <f t="shared" si="67"/>
        <v>0.28241825486223887</v>
      </c>
      <c r="R670" s="36">
        <f t="shared" si="67"/>
        <v>0.14082528971195227</v>
      </c>
      <c r="S670" s="36">
        <f t="shared" si="67"/>
        <v>0.57675645542580889</v>
      </c>
      <c r="T670" s="29">
        <f t="shared" si="68"/>
        <v>1</v>
      </c>
      <c r="AE670" s="36">
        <f t="shared" si="70"/>
        <v>-5.7852877637644129E-3</v>
      </c>
    </row>
    <row r="671" spans="6:31">
      <c r="F671" s="17">
        <f>Constituents!A673</f>
        <v>45131</v>
      </c>
      <c r="G671" s="28">
        <f>L670*(1+Constituents!H673)</f>
        <v>574.11733814439765</v>
      </c>
      <c r="H671" s="28">
        <f>M670*(1+Constituents!I673)</f>
        <v>286.51650504190667</v>
      </c>
      <c r="I671" s="28">
        <f>N670*(1+Constituents!J673)</f>
        <v>1176.8335614173834</v>
      </c>
      <c r="J671" s="28">
        <f t="shared" si="66"/>
        <v>2037.4674046036878</v>
      </c>
      <c r="K671" t="b">
        <f t="shared" si="69"/>
        <v>0</v>
      </c>
      <c r="L671" s="28">
        <f t="shared" si="71"/>
        <v>574.11733814439765</v>
      </c>
      <c r="M671" s="28">
        <f t="shared" si="71"/>
        <v>286.51650504190667</v>
      </c>
      <c r="N671" s="28">
        <f t="shared" si="71"/>
        <v>1176.8335614173834</v>
      </c>
      <c r="P671" s="17">
        <f>Constituents!G673</f>
        <v>45131</v>
      </c>
      <c r="Q671" s="36">
        <f t="shared" si="67"/>
        <v>0.28177988852590768</v>
      </c>
      <c r="R671" s="36">
        <f t="shared" si="67"/>
        <v>0.14062384723039906</v>
      </c>
      <c r="S671" s="36">
        <f t="shared" si="67"/>
        <v>0.57759626424369315</v>
      </c>
      <c r="T671" s="29">
        <f t="shared" si="68"/>
        <v>0.99999999999999989</v>
      </c>
      <c r="AE671" s="36">
        <f t="shared" si="70"/>
        <v>1.4111583120111071E-3</v>
      </c>
    </row>
    <row r="672" spans="6:31">
      <c r="F672" s="17">
        <f>Constituents!A674</f>
        <v>45132</v>
      </c>
      <c r="G672" s="28">
        <f>L671*(1+Constituents!H674)</f>
        <v>576.1732425002325</v>
      </c>
      <c r="H672" s="28">
        <f>M671*(1+Constituents!I674)</f>
        <v>286.36617245430278</v>
      </c>
      <c r="I672" s="28">
        <f>N671*(1+Constituents!J674)</f>
        <v>1184.5408654504906</v>
      </c>
      <c r="J672" s="28">
        <f t="shared" si="66"/>
        <v>2047.0802804050259</v>
      </c>
      <c r="K672" t="b">
        <f t="shared" si="69"/>
        <v>0</v>
      </c>
      <c r="L672" s="28">
        <f t="shared" si="71"/>
        <v>576.1732425002325</v>
      </c>
      <c r="M672" s="28">
        <f t="shared" si="71"/>
        <v>286.36617245430278</v>
      </c>
      <c r="N672" s="28">
        <f t="shared" si="71"/>
        <v>1184.5408654504906</v>
      </c>
      <c r="P672" s="17">
        <f>Constituents!G674</f>
        <v>45132</v>
      </c>
      <c r="Q672" s="36">
        <f t="shared" si="67"/>
        <v>0.28146099008204678</v>
      </c>
      <c r="R672" s="36">
        <f t="shared" si="67"/>
        <v>0.13989005472596497</v>
      </c>
      <c r="S672" s="36">
        <f t="shared" si="67"/>
        <v>0.57864895519198833</v>
      </c>
      <c r="T672" s="29">
        <f t="shared" si="68"/>
        <v>1</v>
      </c>
      <c r="AE672" s="36">
        <f t="shared" si="70"/>
        <v>4.7180513315783212E-3</v>
      </c>
    </row>
    <row r="673" spans="6:31">
      <c r="F673" s="17">
        <f>Constituents!A675</f>
        <v>45133</v>
      </c>
      <c r="G673" s="28">
        <f>L672*(1+Constituents!H675)</f>
        <v>578.61009383964847</v>
      </c>
      <c r="H673" s="28">
        <f>M672*(1+Constituents!I675)</f>
        <v>286.91618626729581</v>
      </c>
      <c r="I673" s="28">
        <f>N672*(1+Constituents!J675)</f>
        <v>1194.2388953339857</v>
      </c>
      <c r="J673" s="28">
        <f t="shared" si="66"/>
        <v>2059.7651754409299</v>
      </c>
      <c r="K673" t="b">
        <f t="shared" si="69"/>
        <v>0</v>
      </c>
      <c r="L673" s="28">
        <f t="shared" si="71"/>
        <v>578.61009383964847</v>
      </c>
      <c r="M673" s="28">
        <f t="shared" si="71"/>
        <v>286.91618626729581</v>
      </c>
      <c r="N673" s="28">
        <f t="shared" si="71"/>
        <v>1194.2388953339857</v>
      </c>
      <c r="P673" s="17">
        <f>Constituents!G675</f>
        <v>45133</v>
      </c>
      <c r="Q673" s="36">
        <f t="shared" si="67"/>
        <v>0.28091070804505014</v>
      </c>
      <c r="R673" s="36">
        <f t="shared" si="67"/>
        <v>0.13929558072360176</v>
      </c>
      <c r="S673" s="36">
        <f t="shared" si="67"/>
        <v>0.57979371123134815</v>
      </c>
      <c r="T673" s="29">
        <f t="shared" si="68"/>
        <v>1</v>
      </c>
      <c r="AE673" s="36">
        <f t="shared" si="70"/>
        <v>6.1965791753872956E-3</v>
      </c>
    </row>
    <row r="674" spans="6:31">
      <c r="F674" s="17">
        <f>Constituents!A676</f>
        <v>45134</v>
      </c>
      <c r="G674" s="28">
        <f>L673*(1+Constituents!H676)</f>
        <v>578.68870194737167</v>
      </c>
      <c r="H674" s="28">
        <f>M673*(1+Constituents!I676)</f>
        <v>286.64106632877855</v>
      </c>
      <c r="I674" s="28">
        <f>N673*(1+Constituents!J676)</f>
        <v>1201.995353091794</v>
      </c>
      <c r="J674" s="28">
        <f t="shared" si="66"/>
        <v>2067.3251213679441</v>
      </c>
      <c r="K674" t="b">
        <f t="shared" si="69"/>
        <v>0</v>
      </c>
      <c r="L674" s="28">
        <f t="shared" si="71"/>
        <v>578.68870194737167</v>
      </c>
      <c r="M674" s="28">
        <f t="shared" si="71"/>
        <v>286.64106632877855</v>
      </c>
      <c r="N674" s="28">
        <f t="shared" si="71"/>
        <v>1201.995353091794</v>
      </c>
      <c r="P674" s="17">
        <f>Constituents!G676</f>
        <v>45134</v>
      </c>
      <c r="Q674" s="36">
        <f t="shared" si="67"/>
        <v>0.27992147725871719</v>
      </c>
      <c r="R674" s="36">
        <f t="shared" si="67"/>
        <v>0.13865311429056154</v>
      </c>
      <c r="S674" s="36">
        <f t="shared" si="67"/>
        <v>0.58142540845072133</v>
      </c>
      <c r="T674" s="29">
        <f t="shared" si="68"/>
        <v>1</v>
      </c>
      <c r="AE674" s="36">
        <f t="shared" si="70"/>
        <v>3.6702950497238263E-3</v>
      </c>
    </row>
    <row r="675" spans="6:31">
      <c r="F675" s="17">
        <f>Constituents!A677</f>
        <v>45135</v>
      </c>
      <c r="G675" s="28">
        <f>L674*(1+Constituents!H677)</f>
        <v>580.64785786293191</v>
      </c>
      <c r="H675" s="28">
        <f>M674*(1+Constituents!I677)</f>
        <v>286.42517516913682</v>
      </c>
      <c r="I675" s="28">
        <f>N674*(1+Constituents!J677)</f>
        <v>1206.5273265092203</v>
      </c>
      <c r="J675" s="28">
        <f t="shared" si="66"/>
        <v>2073.600359541289</v>
      </c>
      <c r="K675" t="b">
        <f t="shared" si="69"/>
        <v>0</v>
      </c>
      <c r="L675" s="28">
        <f t="shared" si="71"/>
        <v>580.64785786293191</v>
      </c>
      <c r="M675" s="28">
        <f t="shared" si="71"/>
        <v>286.42517516913682</v>
      </c>
      <c r="N675" s="28">
        <f t="shared" si="71"/>
        <v>1206.5273265092203</v>
      </c>
      <c r="P675" s="17">
        <f>Constituents!G677</f>
        <v>45135</v>
      </c>
      <c r="Q675" s="36">
        <f t="shared" si="67"/>
        <v>0.28001917302492163</v>
      </c>
      <c r="R675" s="36">
        <f t="shared" si="67"/>
        <v>0.13812940080339217</v>
      </c>
      <c r="S675" s="36">
        <f t="shared" si="67"/>
        <v>0.58185142617168617</v>
      </c>
      <c r="T675" s="29">
        <f t="shared" si="68"/>
        <v>1</v>
      </c>
      <c r="AE675" s="36">
        <f t="shared" si="70"/>
        <v>3.0354384554629465E-3</v>
      </c>
    </row>
    <row r="676" spans="6:31">
      <c r="F676" s="17">
        <f>Constituents!A678</f>
        <v>45138</v>
      </c>
      <c r="G676" s="28">
        <f>L675*(1+Constituents!H678)</f>
        <v>585.35225077128348</v>
      </c>
      <c r="H676" s="28">
        <f>M675*(1+Constituents!I678)</f>
        <v>286.9686331249261</v>
      </c>
      <c r="I676" s="28">
        <f>N675*(1+Constituents!J678)</f>
        <v>1211.0740460440572</v>
      </c>
      <c r="J676" s="28">
        <f t="shared" si="66"/>
        <v>2083.3949299402666</v>
      </c>
      <c r="K676" t="b">
        <f t="shared" si="69"/>
        <v>1</v>
      </c>
      <c r="L676" s="28">
        <f t="shared" si="71"/>
        <v>585.41364294162372</v>
      </c>
      <c r="M676" s="28">
        <f t="shared" si="71"/>
        <v>312.50923949103998</v>
      </c>
      <c r="N676" s="28">
        <f t="shared" si="71"/>
        <v>1185.4699641126733</v>
      </c>
      <c r="P676" s="17">
        <f>Constituents!G678</f>
        <v>45138</v>
      </c>
      <c r="Q676" s="36">
        <f t="shared" si="67"/>
        <v>0.28099024075018181</v>
      </c>
      <c r="R676" s="36">
        <f t="shared" si="67"/>
        <v>0.15</v>
      </c>
      <c r="S676" s="36">
        <f t="shared" si="67"/>
        <v>0.56900875924981831</v>
      </c>
      <c r="T676" s="29">
        <f t="shared" si="68"/>
        <v>0.99999900000000008</v>
      </c>
      <c r="AE676" s="36">
        <f t="shared" si="70"/>
        <v>4.7234609860620225E-3</v>
      </c>
    </row>
    <row r="677" spans="6:31">
      <c r="F677" s="17">
        <f>Constituents!A679</f>
        <v>45139</v>
      </c>
      <c r="G677" s="28">
        <f>L676*(1+Constituents!H679)</f>
        <v>585.28059988405676</v>
      </c>
      <c r="H677" s="28">
        <f>M676*(1+Constituents!I679)</f>
        <v>312.76502472392411</v>
      </c>
      <c r="I677" s="28">
        <f>N676*(1+Constituents!J679)</f>
        <v>1188.5492943358286</v>
      </c>
      <c r="J677" s="28">
        <f t="shared" si="66"/>
        <v>2086.5949189438097</v>
      </c>
      <c r="K677" t="b">
        <f t="shared" si="69"/>
        <v>1</v>
      </c>
      <c r="L677" s="28">
        <f t="shared" si="71"/>
        <v>586.31280862212714</v>
      </c>
      <c r="M677" s="28">
        <f t="shared" si="71"/>
        <v>312.98923784157142</v>
      </c>
      <c r="N677" s="28">
        <f t="shared" si="71"/>
        <v>1187.2907858851925</v>
      </c>
      <c r="P677" s="17">
        <f>Constituents!G679</f>
        <v>45139</v>
      </c>
      <c r="Q677" s="36">
        <f t="shared" si="67"/>
        <v>0.28099024075018181</v>
      </c>
      <c r="R677" s="36">
        <f t="shared" si="67"/>
        <v>0.15</v>
      </c>
      <c r="S677" s="36">
        <f t="shared" si="67"/>
        <v>0.56900875924981831</v>
      </c>
      <c r="T677" s="29">
        <f t="shared" si="68"/>
        <v>0.99999900000000008</v>
      </c>
      <c r="AE677" s="36">
        <f t="shared" si="70"/>
        <v>1.5359493092530485E-3</v>
      </c>
    </row>
    <row r="678" spans="6:31">
      <c r="F678" s="17">
        <f>Constituents!A680</f>
        <v>45140</v>
      </c>
      <c r="G678" s="28">
        <f>L677*(1+Constituents!H680)</f>
        <v>578.76444467487283</v>
      </c>
      <c r="H678" s="28">
        <f>M677*(1+Constituents!I680)</f>
        <v>311.89293344880809</v>
      </c>
      <c r="I678" s="28">
        <f>N677*(1+Constituents!J680)</f>
        <v>1167.7577436674517</v>
      </c>
      <c r="J678" s="28">
        <f t="shared" si="66"/>
        <v>2058.4151217911326</v>
      </c>
      <c r="K678" t="b">
        <f t="shared" si="69"/>
        <v>0</v>
      </c>
      <c r="L678" s="28">
        <f t="shared" si="71"/>
        <v>578.76444467487283</v>
      </c>
      <c r="M678" s="28">
        <f t="shared" si="71"/>
        <v>311.89293344880809</v>
      </c>
      <c r="N678" s="28">
        <f t="shared" si="71"/>
        <v>1167.7577436674517</v>
      </c>
      <c r="P678" s="17">
        <f>Constituents!G680</f>
        <v>45140</v>
      </c>
      <c r="Q678" s="36">
        <f t="shared" si="67"/>
        <v>0.28116993435768206</v>
      </c>
      <c r="R678" s="36">
        <f t="shared" si="67"/>
        <v>0.15152091050390945</v>
      </c>
      <c r="S678" s="36">
        <f t="shared" si="67"/>
        <v>0.56730915513840852</v>
      </c>
      <c r="T678" s="29">
        <f t="shared" si="68"/>
        <v>1</v>
      </c>
      <c r="AE678" s="36">
        <f t="shared" si="70"/>
        <v>-1.3505159481046358E-2</v>
      </c>
    </row>
    <row r="679" spans="6:31">
      <c r="F679" s="17">
        <f>Constituents!A681</f>
        <v>45141</v>
      </c>
      <c r="G679" s="28">
        <f>L678*(1+Constituents!H681)</f>
        <v>577.84967504723613</v>
      </c>
      <c r="H679" s="28">
        <f>M678*(1+Constituents!I681)</f>
        <v>311.546057811727</v>
      </c>
      <c r="I679" s="28">
        <f>N678*(1+Constituents!J681)</f>
        <v>1170.4060473736463</v>
      </c>
      <c r="J679" s="28">
        <f t="shared" si="66"/>
        <v>2059.8017802326094</v>
      </c>
      <c r="K679" t="b">
        <f t="shared" si="69"/>
        <v>0</v>
      </c>
      <c r="L679" s="28">
        <f t="shared" si="71"/>
        <v>577.84967504723613</v>
      </c>
      <c r="M679" s="28">
        <f t="shared" si="71"/>
        <v>311.546057811727</v>
      </c>
      <c r="N679" s="28">
        <f t="shared" si="71"/>
        <v>1170.4060473736463</v>
      </c>
      <c r="P679" s="17">
        <f>Constituents!G681</f>
        <v>45141</v>
      </c>
      <c r="Q679" s="36">
        <f t="shared" si="67"/>
        <v>0.28053654511454046</v>
      </c>
      <c r="R679" s="36">
        <f t="shared" si="67"/>
        <v>0.15125050419975106</v>
      </c>
      <c r="S679" s="36">
        <f t="shared" si="67"/>
        <v>0.56821295068570854</v>
      </c>
      <c r="T679" s="29">
        <f t="shared" si="68"/>
        <v>1</v>
      </c>
      <c r="AE679" s="36">
        <f t="shared" si="70"/>
        <v>6.7365344667225102E-4</v>
      </c>
    </row>
    <row r="680" spans="6:31">
      <c r="F680" s="17">
        <f>Constituents!A682</f>
        <v>45142</v>
      </c>
      <c r="G680" s="28">
        <f>L679*(1+Constituents!H682)</f>
        <v>581.73290240693916</v>
      </c>
      <c r="H680" s="28">
        <f>M679*(1+Constituents!I682)</f>
        <v>311.73476998360491</v>
      </c>
      <c r="I680" s="28">
        <f>N679*(1+Constituents!J682)</f>
        <v>1177.6396173878443</v>
      </c>
      <c r="J680" s="28">
        <f t="shared" si="66"/>
        <v>2071.1072897783883</v>
      </c>
      <c r="K680" t="b">
        <f t="shared" si="69"/>
        <v>0</v>
      </c>
      <c r="L680" s="28">
        <f t="shared" si="71"/>
        <v>581.73290240693916</v>
      </c>
      <c r="M680" s="28">
        <f t="shared" si="71"/>
        <v>311.73476998360491</v>
      </c>
      <c r="N680" s="28">
        <f t="shared" si="71"/>
        <v>1177.6396173878443</v>
      </c>
      <c r="P680" s="17">
        <f>Constituents!G682</f>
        <v>45142</v>
      </c>
      <c r="Q680" s="36">
        <f t="shared" si="67"/>
        <v>0.28088013850271631</v>
      </c>
      <c r="R680" s="36">
        <f t="shared" si="67"/>
        <v>0.15051599283249156</v>
      </c>
      <c r="S680" s="36">
        <f t="shared" si="67"/>
        <v>0.56860386866479207</v>
      </c>
      <c r="T680" s="29">
        <f t="shared" si="68"/>
        <v>1</v>
      </c>
      <c r="AE680" s="36">
        <f t="shared" si="70"/>
        <v>5.4886395643867214E-3</v>
      </c>
    </row>
    <row r="681" spans="6:31">
      <c r="F681" s="17">
        <f>Constituents!A683</f>
        <v>45145</v>
      </c>
      <c r="G681" s="28">
        <f>L680*(1+Constituents!H683)</f>
        <v>584.64683744596755</v>
      </c>
      <c r="H681" s="28">
        <f>M680*(1+Constituents!I683)</f>
        <v>311.9281630056991</v>
      </c>
      <c r="I681" s="28">
        <f>N680*(1+Constituents!J683)</f>
        <v>1189.2998438692023</v>
      </c>
      <c r="J681" s="28">
        <f t="shared" si="66"/>
        <v>2085.8748443208688</v>
      </c>
      <c r="K681" t="b">
        <f t="shared" si="69"/>
        <v>0</v>
      </c>
      <c r="L681" s="28">
        <f t="shared" si="71"/>
        <v>584.64683744596755</v>
      </c>
      <c r="M681" s="28">
        <f t="shared" si="71"/>
        <v>311.9281630056991</v>
      </c>
      <c r="N681" s="28">
        <f t="shared" si="71"/>
        <v>1189.2998438692023</v>
      </c>
      <c r="P681" s="17">
        <f>Constituents!G683</f>
        <v>45145</v>
      </c>
      <c r="Q681" s="36">
        <f t="shared" si="67"/>
        <v>0.28028855088681998</v>
      </c>
      <c r="R681" s="36">
        <f t="shared" si="67"/>
        <v>0.14954308685153087</v>
      </c>
      <c r="S681" s="36">
        <f t="shared" si="67"/>
        <v>0.57016836226164924</v>
      </c>
      <c r="T681" s="29">
        <f t="shared" si="68"/>
        <v>1</v>
      </c>
      <c r="AE681" s="36">
        <f t="shared" si="70"/>
        <v>7.1302701773892085E-3</v>
      </c>
    </row>
    <row r="682" spans="6:31">
      <c r="F682" s="17">
        <f>Constituents!A684</f>
        <v>45146</v>
      </c>
      <c r="G682" s="28">
        <f>L681*(1+Constituents!H684)</f>
        <v>587.36691402086103</v>
      </c>
      <c r="H682" s="28">
        <f>M681*(1+Constituents!I684)</f>
        <v>312.64802849685736</v>
      </c>
      <c r="I682" s="28">
        <f>N681*(1+Constituents!J684)</f>
        <v>1192.6498759621566</v>
      </c>
      <c r="J682" s="28">
        <f t="shared" si="66"/>
        <v>2092.6648184798751</v>
      </c>
      <c r="K682" t="b">
        <f t="shared" si="69"/>
        <v>0</v>
      </c>
      <c r="L682" s="28">
        <f t="shared" si="71"/>
        <v>587.36691402086103</v>
      </c>
      <c r="M682" s="28">
        <f t="shared" si="71"/>
        <v>312.64802849685736</v>
      </c>
      <c r="N682" s="28">
        <f t="shared" si="71"/>
        <v>1192.6498759621566</v>
      </c>
      <c r="P682" s="17">
        <f>Constituents!G684</f>
        <v>45146</v>
      </c>
      <c r="Q682" s="36">
        <f t="shared" si="67"/>
        <v>0.28067892613950862</v>
      </c>
      <c r="R682" s="36">
        <f t="shared" si="67"/>
        <v>0.14940186585827292</v>
      </c>
      <c r="S682" s="36">
        <f t="shared" si="67"/>
        <v>0.5699192080022184</v>
      </c>
      <c r="T682" s="29">
        <f t="shared" si="68"/>
        <v>1</v>
      </c>
      <c r="AE682" s="36">
        <f t="shared" si="70"/>
        <v>3.2552164754722224E-3</v>
      </c>
    </row>
    <row r="683" spans="6:31">
      <c r="F683" s="17">
        <f>Constituents!A685</f>
        <v>45147</v>
      </c>
      <c r="G683" s="28">
        <f>L682*(1+Constituents!H685)</f>
        <v>589.51147328035393</v>
      </c>
      <c r="H683" s="28">
        <f>M682*(1+Constituents!I685)</f>
        <v>312.81900271002087</v>
      </c>
      <c r="I683" s="28">
        <f>N682*(1+Constituents!J685)</f>
        <v>1202.1664664127291</v>
      </c>
      <c r="J683" s="28">
        <f t="shared" si="66"/>
        <v>2104.4969424031037</v>
      </c>
      <c r="K683" t="b">
        <f t="shared" si="69"/>
        <v>0</v>
      </c>
      <c r="L683" s="28">
        <f t="shared" si="71"/>
        <v>589.51147328035393</v>
      </c>
      <c r="M683" s="28">
        <f t="shared" si="71"/>
        <v>312.81900271002087</v>
      </c>
      <c r="N683" s="28">
        <f t="shared" si="71"/>
        <v>1202.1664664127291</v>
      </c>
      <c r="P683" s="17">
        <f>Constituents!G685</f>
        <v>45147</v>
      </c>
      <c r="Q683" s="36">
        <f t="shared" si="67"/>
        <v>0.28011990010648186</v>
      </c>
      <c r="R683" s="36">
        <f t="shared" si="67"/>
        <v>0.14864312530329268</v>
      </c>
      <c r="S683" s="36">
        <f t="shared" si="67"/>
        <v>0.57123697459022549</v>
      </c>
      <c r="T683" s="29">
        <f t="shared" si="68"/>
        <v>1</v>
      </c>
      <c r="AE683" s="36">
        <f t="shared" si="70"/>
        <v>5.6540941572400527E-3</v>
      </c>
    </row>
    <row r="684" spans="6:31">
      <c r="F684" s="17">
        <f>Constituents!A686</f>
        <v>45148</v>
      </c>
      <c r="G684" s="28">
        <f>L683*(1+Constituents!H686)</f>
        <v>587.85156018119847</v>
      </c>
      <c r="H684" s="28">
        <f>M683*(1+Constituents!I686)</f>
        <v>312.89857716369778</v>
      </c>
      <c r="I684" s="28">
        <f>N683*(1+Constituents!J686)</f>
        <v>1196.6968300830565</v>
      </c>
      <c r="J684" s="28">
        <f t="shared" si="66"/>
        <v>2097.4469674279526</v>
      </c>
      <c r="K684" t="b">
        <f t="shared" si="69"/>
        <v>0</v>
      </c>
      <c r="L684" s="28">
        <f t="shared" si="71"/>
        <v>587.85156018119847</v>
      </c>
      <c r="M684" s="28">
        <f t="shared" si="71"/>
        <v>312.89857716369778</v>
      </c>
      <c r="N684" s="28">
        <f t="shared" si="71"/>
        <v>1196.6968300830565</v>
      </c>
      <c r="P684" s="17">
        <f>Constituents!G686</f>
        <v>45148</v>
      </c>
      <c r="Q684" s="36">
        <f t="shared" si="67"/>
        <v>0.28027004701914648</v>
      </c>
      <c r="R684" s="36">
        <f t="shared" si="67"/>
        <v>0.14918068586372774</v>
      </c>
      <c r="S684" s="36">
        <f t="shared" si="67"/>
        <v>0.57054926711712584</v>
      </c>
      <c r="T684" s="29">
        <f t="shared" si="68"/>
        <v>1</v>
      </c>
      <c r="AE684" s="36">
        <f t="shared" si="70"/>
        <v>-3.3499573380709746E-3</v>
      </c>
    </row>
    <row r="685" spans="6:31">
      <c r="F685" s="17">
        <f>Constituents!A687</f>
        <v>45149</v>
      </c>
      <c r="G685" s="28">
        <f>L684*(1+Constituents!H687)</f>
        <v>584.44692090482852</v>
      </c>
      <c r="H685" s="28">
        <f>M684*(1+Constituents!I687)</f>
        <v>312.17205993802156</v>
      </c>
      <c r="I685" s="28">
        <f>N684*(1+Constituents!J687)</f>
        <v>1198.3309920796196</v>
      </c>
      <c r="J685" s="28">
        <f t="shared" si="66"/>
        <v>2094.9499729224699</v>
      </c>
      <c r="K685" t="b">
        <f t="shared" si="69"/>
        <v>0</v>
      </c>
      <c r="L685" s="28">
        <f t="shared" si="71"/>
        <v>584.44692090482852</v>
      </c>
      <c r="M685" s="28">
        <f t="shared" si="71"/>
        <v>312.17205993802156</v>
      </c>
      <c r="N685" s="28">
        <f t="shared" si="71"/>
        <v>1198.3309920796196</v>
      </c>
      <c r="P685" s="17">
        <f>Constituents!G687</f>
        <v>45149</v>
      </c>
      <c r="Q685" s="36">
        <f t="shared" si="67"/>
        <v>0.27897893909586824</v>
      </c>
      <c r="R685" s="36">
        <f t="shared" si="67"/>
        <v>0.1490117014596484</v>
      </c>
      <c r="S685" s="36">
        <f t="shared" si="67"/>
        <v>0.57200935944448328</v>
      </c>
      <c r="T685" s="29">
        <f t="shared" si="68"/>
        <v>0.99999999999999989</v>
      </c>
      <c r="AE685" s="36">
        <f t="shared" si="70"/>
        <v>-1.1904923195958927E-3</v>
      </c>
    </row>
    <row r="686" spans="6:31">
      <c r="F686" s="17">
        <f>Constituents!A688</f>
        <v>45152</v>
      </c>
      <c r="G686" s="28">
        <f>L685*(1+Constituents!H688)</f>
        <v>585.82210438478569</v>
      </c>
      <c r="H686" s="28">
        <f>M685*(1+Constituents!I688)</f>
        <v>311.97497150786188</v>
      </c>
      <c r="I686" s="28">
        <f>N685*(1+Constituents!J688)</f>
        <v>1187.3148176792597</v>
      </c>
      <c r="J686" s="28">
        <f t="shared" si="66"/>
        <v>2085.1118935719073</v>
      </c>
      <c r="K686" t="b">
        <f t="shared" si="69"/>
        <v>0</v>
      </c>
      <c r="L686" s="28">
        <f t="shared" si="71"/>
        <v>585.82210438478569</v>
      </c>
      <c r="M686" s="28">
        <f t="shared" si="71"/>
        <v>311.97497150786188</v>
      </c>
      <c r="N686" s="28">
        <f t="shared" si="71"/>
        <v>1187.3148176792597</v>
      </c>
      <c r="P686" s="17">
        <f>Constituents!G688</f>
        <v>45152</v>
      </c>
      <c r="Q686" s="36">
        <f t="shared" si="67"/>
        <v>0.28095475652447666</v>
      </c>
      <c r="R686" s="36">
        <f t="shared" si="67"/>
        <v>0.14962025417898903</v>
      </c>
      <c r="S686" s="36">
        <f t="shared" si="67"/>
        <v>0.56942498929653429</v>
      </c>
      <c r="T686" s="29">
        <f t="shared" si="68"/>
        <v>1</v>
      </c>
      <c r="AE686" s="36">
        <f t="shared" si="70"/>
        <v>-4.6960927362090787E-3</v>
      </c>
    </row>
    <row r="687" spans="6:31">
      <c r="F687" s="17">
        <f>Constituents!A689</f>
        <v>45154</v>
      </c>
      <c r="G687" s="28">
        <f>L686*(1+Constituents!H689)</f>
        <v>587.07006824765438</v>
      </c>
      <c r="H687" s="28">
        <f>M686*(1+Constituents!I689)</f>
        <v>311.57549789598193</v>
      </c>
      <c r="I687" s="28">
        <f>N686*(1+Constituents!J689)</f>
        <v>1185.4355313832125</v>
      </c>
      <c r="J687" s="28">
        <f t="shared" si="66"/>
        <v>2084.0810975268487</v>
      </c>
      <c r="K687" t="b">
        <f t="shared" si="69"/>
        <v>0</v>
      </c>
      <c r="L687" s="28">
        <f t="shared" si="71"/>
        <v>587.07006824765438</v>
      </c>
      <c r="M687" s="28">
        <f t="shared" si="71"/>
        <v>311.57549789598193</v>
      </c>
      <c r="N687" s="28">
        <f t="shared" si="71"/>
        <v>1185.4355313832125</v>
      </c>
      <c r="P687" s="17">
        <f>Constituents!G689</f>
        <v>45154</v>
      </c>
      <c r="Q687" s="36">
        <f t="shared" si="67"/>
        <v>0.28169252575838943</v>
      </c>
      <c r="R687" s="36">
        <f t="shared" si="67"/>
        <v>0.1495025785060497</v>
      </c>
      <c r="S687" s="36">
        <f t="shared" si="67"/>
        <v>0.56880489573556092</v>
      </c>
      <c r="T687" s="29">
        <f t="shared" si="68"/>
        <v>1</v>
      </c>
      <c r="AE687" s="36">
        <f t="shared" si="70"/>
        <v>-4.9436006203618099E-4</v>
      </c>
    </row>
    <row r="688" spans="6:31">
      <c r="F688" s="17">
        <f>Constituents!A690</f>
        <v>45155</v>
      </c>
      <c r="G688" s="28">
        <f>L687*(1+Constituents!H690)</f>
        <v>586.9610228615785</v>
      </c>
      <c r="H688" s="28">
        <f>M687*(1+Constituents!I690)</f>
        <v>311.17602428410197</v>
      </c>
      <c r="I688" s="28">
        <f>N687*(1+Constituents!J690)</f>
        <v>1179.3218429725416</v>
      </c>
      <c r="J688" s="28">
        <f t="shared" si="66"/>
        <v>2077.4588901182224</v>
      </c>
      <c r="K688" t="b">
        <f t="shared" si="69"/>
        <v>0</v>
      </c>
      <c r="L688" s="28">
        <f t="shared" si="71"/>
        <v>586.9610228615785</v>
      </c>
      <c r="M688" s="28">
        <f t="shared" si="71"/>
        <v>311.17602428410197</v>
      </c>
      <c r="N688" s="28">
        <f t="shared" si="71"/>
        <v>1179.3218429725416</v>
      </c>
      <c r="P688" s="17">
        <f>Constituents!G690</f>
        <v>45155</v>
      </c>
      <c r="Q688" s="36">
        <f t="shared" si="67"/>
        <v>0.28253797254595792</v>
      </c>
      <c r="R688" s="36">
        <f t="shared" si="67"/>
        <v>0.14978685054335483</v>
      </c>
      <c r="S688" s="36">
        <f t="shared" si="67"/>
        <v>0.56767517691068714</v>
      </c>
      <c r="T688" s="29">
        <f t="shared" si="68"/>
        <v>0.99999999999999989</v>
      </c>
      <c r="AE688" s="36">
        <f t="shared" si="70"/>
        <v>-3.1775190593518188E-3</v>
      </c>
    </row>
    <row r="689" spans="6:31">
      <c r="F689" s="17">
        <f>Constituents!A691</f>
        <v>45156</v>
      </c>
      <c r="G689" s="28">
        <f>L688*(1+Constituents!H691)</f>
        <v>584.8770443721279</v>
      </c>
      <c r="H689" s="28">
        <f>M688*(1+Constituents!I691)</f>
        <v>311.49974203063925</v>
      </c>
      <c r="I689" s="28">
        <f>N688*(1+Constituents!J691)</f>
        <v>1178.1971550102012</v>
      </c>
      <c r="J689" s="28">
        <f t="shared" si="66"/>
        <v>2074.5739414129685</v>
      </c>
      <c r="K689" t="b">
        <f t="shared" si="69"/>
        <v>0</v>
      </c>
      <c r="L689" s="28">
        <f t="shared" si="71"/>
        <v>584.8770443721279</v>
      </c>
      <c r="M689" s="28">
        <f t="shared" si="71"/>
        <v>311.49974203063925</v>
      </c>
      <c r="N689" s="28">
        <f t="shared" si="71"/>
        <v>1178.1971550102012</v>
      </c>
      <c r="P689" s="17">
        <f>Constituents!G691</f>
        <v>45156</v>
      </c>
      <c r="Q689" s="36">
        <f t="shared" si="67"/>
        <v>0.28192634289707452</v>
      </c>
      <c r="R689" s="36">
        <f t="shared" si="67"/>
        <v>0.15015118806441788</v>
      </c>
      <c r="S689" s="36">
        <f t="shared" si="67"/>
        <v>0.56792246903850752</v>
      </c>
      <c r="T689" s="29">
        <f t="shared" si="68"/>
        <v>0.99999999999999989</v>
      </c>
      <c r="AE689" s="36">
        <f t="shared" si="70"/>
        <v>-1.3886911163328852E-3</v>
      </c>
    </row>
    <row r="690" spans="6:31">
      <c r="F690" s="17">
        <f>Constituents!A692</f>
        <v>45159</v>
      </c>
      <c r="G690" s="28">
        <f>L689*(1+Constituents!H692)</f>
        <v>588.43919365060742</v>
      </c>
      <c r="H690" s="28">
        <f>M689*(1+Constituents!I692)</f>
        <v>311.92865572677431</v>
      </c>
      <c r="I690" s="28">
        <f>N689*(1+Constituents!J692)</f>
        <v>1184.1282017859621</v>
      </c>
      <c r="J690" s="28">
        <f t="shared" si="66"/>
        <v>2084.496051163344</v>
      </c>
      <c r="K690" t="b">
        <f t="shared" si="69"/>
        <v>0</v>
      </c>
      <c r="L690" s="28">
        <f t="shared" si="71"/>
        <v>588.43919365060742</v>
      </c>
      <c r="M690" s="28">
        <f t="shared" si="71"/>
        <v>311.92865572677431</v>
      </c>
      <c r="N690" s="28">
        <f t="shared" si="71"/>
        <v>1184.1282017859621</v>
      </c>
      <c r="P690" s="17">
        <f>Constituents!G692</f>
        <v>45159</v>
      </c>
      <c r="Q690" s="36">
        <f t="shared" si="67"/>
        <v>0.28229326379496056</v>
      </c>
      <c r="R690" s="36">
        <f t="shared" si="67"/>
        <v>0.14964223873328467</v>
      </c>
      <c r="S690" s="36">
        <f t="shared" si="67"/>
        <v>0.56806449747175469</v>
      </c>
      <c r="T690" s="29">
        <f t="shared" si="68"/>
        <v>0.99999999999999989</v>
      </c>
      <c r="AE690" s="36">
        <f t="shared" si="70"/>
        <v>4.7827216722955423E-3</v>
      </c>
    </row>
    <row r="691" spans="6:31">
      <c r="F691" s="17">
        <f>Constituents!A693</f>
        <v>45160</v>
      </c>
      <c r="G691" s="28">
        <f>L690*(1+Constituents!H693)</f>
        <v>591.45611599870745</v>
      </c>
      <c r="H691" s="28">
        <f>M690*(1+Constituents!I693)</f>
        <v>312.5711640090949</v>
      </c>
      <c r="I691" s="28">
        <f>N690*(1+Constituents!J693)</f>
        <v>1183.3159271464942</v>
      </c>
      <c r="J691" s="28">
        <f t="shared" si="66"/>
        <v>2087.3432071542966</v>
      </c>
      <c r="K691" t="b">
        <f t="shared" si="69"/>
        <v>0</v>
      </c>
      <c r="L691" s="28">
        <f t="shared" si="71"/>
        <v>591.45611599870745</v>
      </c>
      <c r="M691" s="28">
        <f t="shared" si="71"/>
        <v>312.5711640090949</v>
      </c>
      <c r="N691" s="28">
        <f t="shared" si="71"/>
        <v>1183.3159271464942</v>
      </c>
      <c r="P691" s="17">
        <f>Constituents!G693</f>
        <v>45160</v>
      </c>
      <c r="Q691" s="36">
        <f t="shared" si="67"/>
        <v>0.28335355392036732</v>
      </c>
      <c r="R691" s="36">
        <f t="shared" si="67"/>
        <v>0.1497459368146877</v>
      </c>
      <c r="S691" s="36">
        <f t="shared" si="67"/>
        <v>0.56690050926494495</v>
      </c>
      <c r="T691" s="29">
        <f t="shared" si="68"/>
        <v>1</v>
      </c>
      <c r="AE691" s="36">
        <f t="shared" si="70"/>
        <v>1.3658725759464474E-3</v>
      </c>
    </row>
    <row r="692" spans="6:31">
      <c r="F692" s="17">
        <f>Constituents!A694</f>
        <v>45161</v>
      </c>
      <c r="G692" s="28">
        <f>L691*(1+Constituents!H694)</f>
        <v>594.30341219068941</v>
      </c>
      <c r="H692" s="28">
        <f>M691*(1+Constituents!I694)</f>
        <v>313.02939460921618</v>
      </c>
      <c r="I692" s="28">
        <f>N691*(1+Constituents!J694)</f>
        <v>1180.8839095869034</v>
      </c>
      <c r="J692" s="28">
        <f t="shared" si="66"/>
        <v>2088.2167163868089</v>
      </c>
      <c r="K692" t="b">
        <f t="shared" si="69"/>
        <v>0</v>
      </c>
      <c r="L692" s="28">
        <f t="shared" si="71"/>
        <v>594.30341219068941</v>
      </c>
      <c r="M692" s="28">
        <f t="shared" si="71"/>
        <v>313.02939460921618</v>
      </c>
      <c r="N692" s="28">
        <f t="shared" si="71"/>
        <v>1180.8839095869034</v>
      </c>
      <c r="P692" s="17">
        <f>Constituents!G694</f>
        <v>45161</v>
      </c>
      <c r="Q692" s="36">
        <f t="shared" si="67"/>
        <v>0.28459853210015401</v>
      </c>
      <c r="R692" s="36">
        <f t="shared" si="67"/>
        <v>0.14990273382680483</v>
      </c>
      <c r="S692" s="36">
        <f t="shared" si="67"/>
        <v>0.56549873407304119</v>
      </c>
      <c r="T692" s="29">
        <f t="shared" si="68"/>
        <v>1</v>
      </c>
      <c r="AE692" s="36">
        <f t="shared" si="70"/>
        <v>4.1847896863256295E-4</v>
      </c>
    </row>
    <row r="693" spans="6:31">
      <c r="F693" s="17">
        <f>Constituents!A695</f>
        <v>45162</v>
      </c>
      <c r="G693" s="28">
        <f>L692*(1+Constituents!H695)</f>
        <v>593.24930679195563</v>
      </c>
      <c r="H693" s="28">
        <f>M692*(1+Constituents!I695)</f>
        <v>313.02742372491457</v>
      </c>
      <c r="I693" s="28">
        <f>N692*(1+Constituents!J695)</f>
        <v>1171.4826717478529</v>
      </c>
      <c r="J693" s="28">
        <f t="shared" si="66"/>
        <v>2077.7594022647231</v>
      </c>
      <c r="K693" t="b">
        <f t="shared" si="69"/>
        <v>0</v>
      </c>
      <c r="L693" s="28">
        <f t="shared" si="71"/>
        <v>593.24930679195563</v>
      </c>
      <c r="M693" s="28">
        <f t="shared" si="71"/>
        <v>313.02742372491457</v>
      </c>
      <c r="N693" s="28">
        <f t="shared" si="71"/>
        <v>1171.4826717478529</v>
      </c>
      <c r="P693" s="17">
        <f>Constituents!G695</f>
        <v>45162</v>
      </c>
      <c r="Q693" s="36">
        <f t="shared" si="67"/>
        <v>0.28552358186675691</v>
      </c>
      <c r="R693" s="36">
        <f t="shared" si="67"/>
        <v>0.15065624219229612</v>
      </c>
      <c r="S693" s="36">
        <f t="shared" si="67"/>
        <v>0.56382017594094691</v>
      </c>
      <c r="T693" s="29">
        <f t="shared" si="68"/>
        <v>1</v>
      </c>
      <c r="AE693" s="36">
        <f t="shared" si="70"/>
        <v>-5.0077724404868906E-3</v>
      </c>
    </row>
    <row r="694" spans="6:31">
      <c r="F694" s="17">
        <f>Constituents!A696</f>
        <v>45163</v>
      </c>
      <c r="G694" s="28">
        <f>L693*(1+Constituents!H696)</f>
        <v>588.82691057887723</v>
      </c>
      <c r="H694" s="28">
        <f>M693*(1+Constituents!I696)</f>
        <v>312.42728945507827</v>
      </c>
      <c r="I694" s="28">
        <f>N693*(1+Constituents!J696)</f>
        <v>1166.8012782635813</v>
      </c>
      <c r="J694" s="28">
        <f t="shared" si="66"/>
        <v>2068.0554782975369</v>
      </c>
      <c r="K694" t="b">
        <f t="shared" si="69"/>
        <v>0</v>
      </c>
      <c r="L694" s="28">
        <f t="shared" si="71"/>
        <v>588.82691057887723</v>
      </c>
      <c r="M694" s="28">
        <f t="shared" si="71"/>
        <v>312.42728945507827</v>
      </c>
      <c r="N694" s="28">
        <f t="shared" si="71"/>
        <v>1166.8012782635813</v>
      </c>
      <c r="P694" s="17">
        <f>Constituents!G696</f>
        <v>45163</v>
      </c>
      <c r="Q694" s="36">
        <f t="shared" si="67"/>
        <v>0.28472491031217928</v>
      </c>
      <c r="R694" s="36">
        <f t="shared" si="67"/>
        <v>0.15107297300954153</v>
      </c>
      <c r="S694" s="36">
        <f t="shared" si="67"/>
        <v>0.56420211667827913</v>
      </c>
      <c r="T694" s="29">
        <f t="shared" si="68"/>
        <v>1</v>
      </c>
      <c r="AE694" s="36">
        <f t="shared" si="70"/>
        <v>-4.6703790422554237E-3</v>
      </c>
    </row>
    <row r="695" spans="6:31">
      <c r="F695" s="17">
        <f>Constituents!A697</f>
        <v>45166</v>
      </c>
      <c r="G695" s="28">
        <f>L694*(1+Constituents!H697)</f>
        <v>592.14067870018391</v>
      </c>
      <c r="H695" s="28">
        <f>M694*(1+Constituents!I697)</f>
        <v>313.0045121949085</v>
      </c>
      <c r="I695" s="28">
        <f>N694*(1+Constituents!J697)</f>
        <v>1171.016454942951</v>
      </c>
      <c r="J695" s="28">
        <f t="shared" si="66"/>
        <v>2076.1616458380431</v>
      </c>
      <c r="K695" t="b">
        <f t="shared" si="69"/>
        <v>0</v>
      </c>
      <c r="L695" s="28">
        <f t="shared" si="71"/>
        <v>592.14067870018391</v>
      </c>
      <c r="M695" s="28">
        <f t="shared" si="71"/>
        <v>313.0045121949085</v>
      </c>
      <c r="N695" s="28">
        <f t="shared" si="71"/>
        <v>1171.016454942951</v>
      </c>
      <c r="P695" s="17">
        <f>Constituents!G697</f>
        <v>45166</v>
      </c>
      <c r="Q695" s="36">
        <f t="shared" si="67"/>
        <v>0.28520933323626935</v>
      </c>
      <c r="R695" s="36">
        <f t="shared" si="67"/>
        <v>0.15076114753510156</v>
      </c>
      <c r="S695" s="36">
        <f t="shared" si="67"/>
        <v>0.56402951922862921</v>
      </c>
      <c r="T695" s="29">
        <f t="shared" si="68"/>
        <v>1</v>
      </c>
      <c r="AE695" s="36">
        <f t="shared" si="70"/>
        <v>3.9197050686374801E-3</v>
      </c>
    </row>
    <row r="696" spans="6:31">
      <c r="F696" s="17">
        <f>Constituents!A698</f>
        <v>45167</v>
      </c>
      <c r="G696" s="28">
        <f>L695*(1+Constituents!H698)</f>
        <v>593.36441025503564</v>
      </c>
      <c r="H696" s="28">
        <f>M695*(1+Constituents!I698)</f>
        <v>313.14444498032185</v>
      </c>
      <c r="I696" s="28">
        <f>N695*(1+Constituents!J698)</f>
        <v>1175.5824958157002</v>
      </c>
      <c r="J696" s="28">
        <f t="shared" si="66"/>
        <v>2082.0913510510577</v>
      </c>
      <c r="K696" t="b">
        <f t="shared" si="69"/>
        <v>0</v>
      </c>
      <c r="L696" s="28">
        <f t="shared" si="71"/>
        <v>593.36441025503564</v>
      </c>
      <c r="M696" s="28">
        <f t="shared" si="71"/>
        <v>313.14444498032185</v>
      </c>
      <c r="N696" s="28">
        <f t="shared" si="71"/>
        <v>1175.5824958157002</v>
      </c>
      <c r="P696" s="17">
        <f>Constituents!G698</f>
        <v>45167</v>
      </c>
      <c r="Q696" s="36">
        <f t="shared" si="67"/>
        <v>0.28498481104371343</v>
      </c>
      <c r="R696" s="36">
        <f t="shared" si="67"/>
        <v>0.15039899417585295</v>
      </c>
      <c r="S696" s="36">
        <f t="shared" si="67"/>
        <v>0.56461619478043368</v>
      </c>
      <c r="T696" s="29">
        <f t="shared" si="68"/>
        <v>1</v>
      </c>
      <c r="AE696" s="36">
        <f t="shared" si="70"/>
        <v>2.8560903361747325E-3</v>
      </c>
    </row>
    <row r="697" spans="6:31">
      <c r="F697" s="17">
        <f>Constituents!A699</f>
        <v>45168</v>
      </c>
      <c r="G697" s="28">
        <f>L696*(1+Constituents!H699)</f>
        <v>595.42415643646939</v>
      </c>
      <c r="H697" s="28">
        <f>M696*(1+Constituents!I699)</f>
        <v>313.52753561644477</v>
      </c>
      <c r="I697" s="28">
        <f>N696*(1+Constituents!J699)</f>
        <v>1182.2152709782204</v>
      </c>
      <c r="J697" s="28">
        <f t="shared" si="66"/>
        <v>2091.1669630311344</v>
      </c>
      <c r="K697" t="b">
        <f t="shared" si="69"/>
        <v>0</v>
      </c>
      <c r="L697" s="28">
        <f t="shared" si="71"/>
        <v>595.42415643646939</v>
      </c>
      <c r="M697" s="28">
        <f t="shared" si="71"/>
        <v>313.52753561644477</v>
      </c>
      <c r="N697" s="28">
        <f t="shared" si="71"/>
        <v>1182.2152709782204</v>
      </c>
      <c r="P697" s="17">
        <f>Constituents!G699</f>
        <v>45168</v>
      </c>
      <c r="Q697" s="36">
        <f t="shared" si="67"/>
        <v>0.28473295866027143</v>
      </c>
      <c r="R697" s="36">
        <f t="shared" si="67"/>
        <v>0.14992946099434759</v>
      </c>
      <c r="S697" s="36">
        <f t="shared" si="67"/>
        <v>0.56533758034538106</v>
      </c>
      <c r="T697" s="29">
        <f t="shared" si="68"/>
        <v>1</v>
      </c>
      <c r="AE697" s="36">
        <f t="shared" si="70"/>
        <v>4.3588923106063771E-3</v>
      </c>
    </row>
    <row r="698" spans="6:31">
      <c r="F698" s="17">
        <f>Constituents!A700</f>
        <v>45169</v>
      </c>
      <c r="G698" s="28">
        <f>L697*(1+Constituents!H700)</f>
        <v>594.27312180566821</v>
      </c>
      <c r="H698" s="28">
        <f>M697*(1+Constituents!I700)</f>
        <v>313.27255245992563</v>
      </c>
      <c r="I698" s="28">
        <f>N697*(1+Constituents!J700)</f>
        <v>1180.9415858926639</v>
      </c>
      <c r="J698" s="28">
        <f t="shared" si="66"/>
        <v>2088.4872601582574</v>
      </c>
      <c r="K698" t="b">
        <f t="shared" si="69"/>
        <v>1</v>
      </c>
      <c r="L698" s="28">
        <f t="shared" si="71"/>
        <v>586.8445380355563</v>
      </c>
      <c r="M698" s="28">
        <f t="shared" si="71"/>
        <v>313.27308902373858</v>
      </c>
      <c r="N698" s="28">
        <f t="shared" si="71"/>
        <v>1188.3675446117024</v>
      </c>
      <c r="P698" s="17">
        <f>Constituents!G700</f>
        <v>45169</v>
      </c>
      <c r="Q698" s="36">
        <f t="shared" si="67"/>
        <v>0.28099024075018181</v>
      </c>
      <c r="R698" s="36">
        <f t="shared" si="67"/>
        <v>0.15</v>
      </c>
      <c r="S698" s="36">
        <f t="shared" si="67"/>
        <v>0.56900875924981831</v>
      </c>
      <c r="T698" s="29">
        <f t="shared" si="68"/>
        <v>0.99999900000000008</v>
      </c>
      <c r="AE698" s="36">
        <f t="shared" si="70"/>
        <v>-1.2814389861022235E-3</v>
      </c>
    </row>
    <row r="699" spans="6:31">
      <c r="F699" s="17">
        <f>Constituents!A701</f>
        <v>45170</v>
      </c>
      <c r="G699" s="28">
        <f>L698*(1+Constituents!H701)</f>
        <v>591.65434688179459</v>
      </c>
      <c r="H699" s="28">
        <f>M698*(1+Constituents!I701)</f>
        <v>314.20408709028823</v>
      </c>
      <c r="I699" s="28">
        <f>N698*(1+Constituents!J701)</f>
        <v>1200.134948626453</v>
      </c>
      <c r="J699" s="28">
        <f t="shared" si="66"/>
        <v>2105.9933825985358</v>
      </c>
      <c r="K699" t="b">
        <f t="shared" si="69"/>
        <v>1</v>
      </c>
      <c r="L699" s="28">
        <f t="shared" si="71"/>
        <v>591.76358759465234</v>
      </c>
      <c r="M699" s="28">
        <f t="shared" si="71"/>
        <v>315.89900738978037</v>
      </c>
      <c r="N699" s="28">
        <f t="shared" si="71"/>
        <v>1198.3286816207208</v>
      </c>
      <c r="P699" s="17">
        <f>Constituents!G701</f>
        <v>45170</v>
      </c>
      <c r="Q699" s="36">
        <f t="shared" si="67"/>
        <v>0.28099024075018181</v>
      </c>
      <c r="R699" s="36">
        <f t="shared" si="67"/>
        <v>0.15</v>
      </c>
      <c r="S699" s="36">
        <f t="shared" si="67"/>
        <v>0.56900875924981831</v>
      </c>
      <c r="T699" s="29">
        <f t="shared" si="68"/>
        <v>0.99999900000000008</v>
      </c>
      <c r="AE699" s="36">
        <f t="shared" si="70"/>
        <v>8.3822021681625447E-3</v>
      </c>
    </row>
    <row r="700" spans="6:31">
      <c r="F700" s="17">
        <f>Constituents!A702</f>
        <v>45173</v>
      </c>
      <c r="G700" s="28">
        <f>L699*(1+Constituents!H702)</f>
        <v>595.28185846933025</v>
      </c>
      <c r="H700" s="28">
        <f>M699*(1+Constituents!I702)</f>
        <v>316.30843881397072</v>
      </c>
      <c r="I700" s="28">
        <f>N699*(1+Constituents!J702)</f>
        <v>1206.1907864002519</v>
      </c>
      <c r="J700" s="28">
        <f t="shared" si="66"/>
        <v>2117.7810836835529</v>
      </c>
      <c r="K700" t="b">
        <f t="shared" si="69"/>
        <v>0</v>
      </c>
      <c r="L700" s="28">
        <f t="shared" si="71"/>
        <v>595.28185846933025</v>
      </c>
      <c r="M700" s="28">
        <f t="shared" si="71"/>
        <v>316.30843881397072</v>
      </c>
      <c r="N700" s="28">
        <f t="shared" si="71"/>
        <v>1206.1907864002519</v>
      </c>
      <c r="P700" s="17">
        <f>Constituents!G702</f>
        <v>45173</v>
      </c>
      <c r="Q700" s="36">
        <f t="shared" si="67"/>
        <v>0.28108753216075077</v>
      </c>
      <c r="R700" s="36">
        <f t="shared" si="67"/>
        <v>0.14935842106201133</v>
      </c>
      <c r="S700" s="36">
        <f t="shared" si="67"/>
        <v>0.56955404677723798</v>
      </c>
      <c r="T700" s="29">
        <f t="shared" si="68"/>
        <v>1</v>
      </c>
      <c r="AE700" s="36">
        <f t="shared" si="70"/>
        <v>5.5972165831179588E-3</v>
      </c>
    </row>
    <row r="701" spans="6:31">
      <c r="F701" s="17">
        <f>Constituents!A703</f>
        <v>45174</v>
      </c>
      <c r="G701" s="28">
        <f>L700*(1+Constituents!H703)</f>
        <v>598.93176532911525</v>
      </c>
      <c r="H701" s="28">
        <f>M700*(1+Constituents!I703)</f>
        <v>316.33593239417951</v>
      </c>
      <c r="I701" s="28">
        <f>N700*(1+Constituents!J703)</f>
        <v>1222.5621225197917</v>
      </c>
      <c r="J701" s="28">
        <f t="shared" si="66"/>
        <v>2137.8298202430865</v>
      </c>
      <c r="K701" t="b">
        <f t="shared" si="69"/>
        <v>0</v>
      </c>
      <c r="L701" s="28">
        <f t="shared" si="71"/>
        <v>598.93176532911525</v>
      </c>
      <c r="M701" s="28">
        <f t="shared" si="71"/>
        <v>316.33593239417951</v>
      </c>
      <c r="N701" s="28">
        <f t="shared" si="71"/>
        <v>1222.5621225197917</v>
      </c>
      <c r="P701" s="17">
        <f>Constituents!G703</f>
        <v>45174</v>
      </c>
      <c r="Q701" s="36">
        <f t="shared" si="67"/>
        <v>0.28015876645457793</v>
      </c>
      <c r="R701" s="36">
        <f t="shared" si="67"/>
        <v>0.14797058652601724</v>
      </c>
      <c r="S701" s="36">
        <f t="shared" si="67"/>
        <v>0.57187064701940482</v>
      </c>
      <c r="T701" s="29">
        <f t="shared" si="68"/>
        <v>1</v>
      </c>
      <c r="AE701" s="36">
        <f t="shared" si="70"/>
        <v>9.466859777905734E-3</v>
      </c>
    </row>
    <row r="702" spans="6:31">
      <c r="F702" s="17">
        <f>Constituents!A704</f>
        <v>45175</v>
      </c>
      <c r="G702" s="28">
        <f>L701*(1+Constituents!H704)</f>
        <v>599.00356677553725</v>
      </c>
      <c r="H702" s="28">
        <f>M701*(1+Constituents!I704)</f>
        <v>316.49470162763748</v>
      </c>
      <c r="I702" s="28">
        <f>N701*(1+Constituents!J704)</f>
        <v>1222.8373927731293</v>
      </c>
      <c r="J702" s="28">
        <f t="shared" si="66"/>
        <v>2138.3356611763038</v>
      </c>
      <c r="K702" t="b">
        <f t="shared" si="69"/>
        <v>0</v>
      </c>
      <c r="L702" s="28">
        <f t="shared" si="71"/>
        <v>599.00356677553725</v>
      </c>
      <c r="M702" s="28">
        <f t="shared" si="71"/>
        <v>316.49470162763748</v>
      </c>
      <c r="N702" s="28">
        <f t="shared" si="71"/>
        <v>1222.8373927731293</v>
      </c>
      <c r="P702" s="17">
        <f>Constituents!G704</f>
        <v>45175</v>
      </c>
      <c r="Q702" s="36">
        <f t="shared" si="67"/>
        <v>0.28012607078068552</v>
      </c>
      <c r="R702" s="36">
        <f t="shared" si="67"/>
        <v>0.14800983183974631</v>
      </c>
      <c r="S702" s="36">
        <f t="shared" si="67"/>
        <v>0.57186409737956823</v>
      </c>
      <c r="T702" s="29">
        <f t="shared" si="68"/>
        <v>1</v>
      </c>
      <c r="AE702" s="36">
        <f t="shared" si="70"/>
        <v>2.3661421897447354E-4</v>
      </c>
    </row>
    <row r="703" spans="6:31">
      <c r="F703" s="17">
        <f>Constituents!A705</f>
        <v>45176</v>
      </c>
      <c r="G703" s="28">
        <f>L702*(1+Constituents!H705)</f>
        <v>603.32362046859419</v>
      </c>
      <c r="H703" s="28">
        <f>M702*(1+Constituents!I705)</f>
        <v>317.36483628775886</v>
      </c>
      <c r="I703" s="28">
        <f>N702*(1+Constituents!J705)</f>
        <v>1228.531140644792</v>
      </c>
      <c r="J703" s="28">
        <f t="shared" si="66"/>
        <v>2149.2195974011452</v>
      </c>
      <c r="K703" t="b">
        <f t="shared" si="69"/>
        <v>0</v>
      </c>
      <c r="L703" s="28">
        <f t="shared" si="71"/>
        <v>603.32362046859419</v>
      </c>
      <c r="M703" s="28">
        <f t="shared" si="71"/>
        <v>317.36483628775886</v>
      </c>
      <c r="N703" s="28">
        <f t="shared" si="71"/>
        <v>1228.531140644792</v>
      </c>
      <c r="P703" s="17">
        <f>Constituents!G705</f>
        <v>45176</v>
      </c>
      <c r="Q703" s="36">
        <f t="shared" si="67"/>
        <v>0.28071753170226921</v>
      </c>
      <c r="R703" s="36">
        <f t="shared" si="67"/>
        <v>0.14766515095596519</v>
      </c>
      <c r="S703" s="36">
        <f t="shared" si="67"/>
        <v>0.57161731734176557</v>
      </c>
      <c r="T703" s="29">
        <f t="shared" si="68"/>
        <v>1</v>
      </c>
      <c r="AE703" s="36">
        <f t="shared" si="70"/>
        <v>5.0899100746670811E-3</v>
      </c>
    </row>
    <row r="704" spans="6:31">
      <c r="F704" s="17">
        <f>Constituents!A706</f>
        <v>45177</v>
      </c>
      <c r="G704" s="28">
        <f>L703*(1+Constituents!H706)</f>
        <v>607.35646837596323</v>
      </c>
      <c r="H704" s="28">
        <f>M703*(1+Constituents!I706)</f>
        <v>318.04177281668336</v>
      </c>
      <c r="I704" s="28">
        <f>N703*(1+Constituents!J706)</f>
        <v>1235.2825058055935</v>
      </c>
      <c r="J704" s="28">
        <f t="shared" si="66"/>
        <v>2160.68074699824</v>
      </c>
      <c r="K704" t="b">
        <f t="shared" si="69"/>
        <v>0</v>
      </c>
      <c r="L704" s="28">
        <f t="shared" si="71"/>
        <v>607.35646837596323</v>
      </c>
      <c r="M704" s="28">
        <f t="shared" si="71"/>
        <v>318.04177281668336</v>
      </c>
      <c r="N704" s="28">
        <f t="shared" si="71"/>
        <v>1235.2825058055935</v>
      </c>
      <c r="P704" s="17">
        <f>Constituents!G706</f>
        <v>45177</v>
      </c>
      <c r="Q704" s="36">
        <f t="shared" si="67"/>
        <v>0.28109496010446838</v>
      </c>
      <c r="R704" s="36">
        <f t="shared" si="67"/>
        <v>0.14719517136371393</v>
      </c>
      <c r="S704" s="36">
        <f t="shared" si="67"/>
        <v>0.57170986853181771</v>
      </c>
      <c r="T704" s="29">
        <f t="shared" si="68"/>
        <v>1</v>
      </c>
      <c r="AE704" s="36">
        <f t="shared" si="70"/>
        <v>5.3327029080481037E-3</v>
      </c>
    </row>
    <row r="705" spans="6:31">
      <c r="F705" s="17">
        <f>Constituents!A707</f>
        <v>45180</v>
      </c>
      <c r="G705" s="28">
        <f>L704*(1+Constituents!H707)</f>
        <v>612.4483876180567</v>
      </c>
      <c r="H705" s="28">
        <f>M704*(1+Constituents!I707)</f>
        <v>318.42197683128239</v>
      </c>
      <c r="I705" s="28">
        <f>N704*(1+Constituents!J707)</f>
        <v>1246.6844894569897</v>
      </c>
      <c r="J705" s="28">
        <f t="shared" si="66"/>
        <v>2177.5548539063288</v>
      </c>
      <c r="K705" t="b">
        <f t="shared" si="69"/>
        <v>0</v>
      </c>
      <c r="L705" s="28">
        <f t="shared" si="71"/>
        <v>612.4483876180567</v>
      </c>
      <c r="M705" s="28">
        <f t="shared" si="71"/>
        <v>318.42197683128239</v>
      </c>
      <c r="N705" s="28">
        <f t="shared" si="71"/>
        <v>1246.6844894569897</v>
      </c>
      <c r="P705" s="17">
        <f>Constituents!G707</f>
        <v>45180</v>
      </c>
      <c r="Q705" s="36">
        <f t="shared" si="67"/>
        <v>0.28125509055231457</v>
      </c>
      <c r="R705" s="36">
        <f t="shared" si="67"/>
        <v>0.14622914148870383</v>
      </c>
      <c r="S705" s="36">
        <f t="shared" si="67"/>
        <v>0.57251576795898151</v>
      </c>
      <c r="T705" s="29">
        <f t="shared" si="68"/>
        <v>0.99999999999999989</v>
      </c>
      <c r="AE705" s="36">
        <f t="shared" si="70"/>
        <v>7.8096252449748604E-3</v>
      </c>
    </row>
    <row r="706" spans="6:31">
      <c r="F706" s="17">
        <f>Constituents!A708</f>
        <v>45181</v>
      </c>
      <c r="G706" s="28">
        <f>L705*(1+Constituents!H708)</f>
        <v>602.44405274992471</v>
      </c>
      <c r="H706" s="28">
        <f>M705*(1+Constituents!I708)</f>
        <v>316.60219904935468</v>
      </c>
      <c r="I706" s="28">
        <f>N705*(1+Constituents!J708)</f>
        <v>1215.8783675966522</v>
      </c>
      <c r="J706" s="28">
        <f t="shared" si="66"/>
        <v>2134.9246193959316</v>
      </c>
      <c r="K706" t="b">
        <f t="shared" si="69"/>
        <v>0</v>
      </c>
      <c r="L706" s="28">
        <f t="shared" si="71"/>
        <v>602.44405274992471</v>
      </c>
      <c r="M706" s="28">
        <f t="shared" si="71"/>
        <v>316.60219904935468</v>
      </c>
      <c r="N706" s="28">
        <f t="shared" si="71"/>
        <v>1215.8783675966522</v>
      </c>
      <c r="P706" s="17">
        <f>Constituents!G708</f>
        <v>45181</v>
      </c>
      <c r="Q706" s="36">
        <f t="shared" si="67"/>
        <v>0.28218516348384415</v>
      </c>
      <c r="R706" s="36">
        <f t="shared" si="67"/>
        <v>0.14829666404752784</v>
      </c>
      <c r="S706" s="36">
        <f t="shared" si="67"/>
        <v>0.56951817246862801</v>
      </c>
      <c r="T706" s="29">
        <f t="shared" si="68"/>
        <v>1</v>
      </c>
      <c r="AE706" s="36">
        <f t="shared" si="70"/>
        <v>-1.9577111655268986E-2</v>
      </c>
    </row>
    <row r="707" spans="6:31">
      <c r="F707" s="17">
        <f>Constituents!A709</f>
        <v>45182</v>
      </c>
      <c r="G707" s="28">
        <f>L706*(1+Constituents!H709)</f>
        <v>605.09472281367027</v>
      </c>
      <c r="H707" s="28">
        <f>M706*(1+Constituents!I709)</f>
        <v>317.27442946995512</v>
      </c>
      <c r="I707" s="28">
        <f>N706*(1+Constituents!J709)</f>
        <v>1227.3044977614991</v>
      </c>
      <c r="J707" s="28">
        <f t="shared" si="66"/>
        <v>2149.6736500451243</v>
      </c>
      <c r="K707" t="b">
        <f t="shared" si="69"/>
        <v>0</v>
      </c>
      <c r="L707" s="28">
        <f t="shared" si="71"/>
        <v>605.09472281367027</v>
      </c>
      <c r="M707" s="28">
        <f t="shared" si="71"/>
        <v>317.27442946995512</v>
      </c>
      <c r="N707" s="28">
        <f t="shared" si="71"/>
        <v>1227.3044977614991</v>
      </c>
      <c r="P707" s="17">
        <f>Constituents!G709</f>
        <v>45182</v>
      </c>
      <c r="Q707" s="36">
        <f t="shared" si="67"/>
        <v>0.28148213232318708</v>
      </c>
      <c r="R707" s="36">
        <f t="shared" si="67"/>
        <v>0.14759190515420567</v>
      </c>
      <c r="S707" s="36">
        <f t="shared" si="67"/>
        <v>0.5709259625226073</v>
      </c>
      <c r="T707" s="29">
        <f t="shared" si="68"/>
        <v>1</v>
      </c>
      <c r="AE707" s="36">
        <f t="shared" si="70"/>
        <v>6.9084549942404205E-3</v>
      </c>
    </row>
    <row r="708" spans="6:31">
      <c r="F708" s="17">
        <f>Constituents!A710</f>
        <v>45183</v>
      </c>
      <c r="G708" s="28">
        <f>L707*(1+Constituents!H710)</f>
        <v>609.85755209299634</v>
      </c>
      <c r="H708" s="28">
        <f>M707*(1+Constituents!I710)</f>
        <v>318.3806126160132</v>
      </c>
      <c r="I708" s="28">
        <f>N707*(1+Constituents!J710)</f>
        <v>1234.6836722720175</v>
      </c>
      <c r="J708" s="28">
        <f t="shared" ref="J708:J771" si="72">SUM(G708:I708)</f>
        <v>2162.9218369810269</v>
      </c>
      <c r="K708" t="b">
        <f t="shared" si="69"/>
        <v>0</v>
      </c>
      <c r="L708" s="28">
        <f t="shared" si="71"/>
        <v>609.85755209299634</v>
      </c>
      <c r="M708" s="28">
        <f t="shared" si="71"/>
        <v>318.3806126160132</v>
      </c>
      <c r="N708" s="28">
        <f t="shared" si="71"/>
        <v>1234.6836722720175</v>
      </c>
      <c r="P708" s="17">
        <f>Constituents!G710</f>
        <v>45183</v>
      </c>
      <c r="Q708" s="36">
        <f t="shared" ref="Q708:S771" si="73">L708/$J708</f>
        <v>0.28196005129072355</v>
      </c>
      <c r="R708" s="36">
        <f t="shared" si="73"/>
        <v>0.1471993149139425</v>
      </c>
      <c r="S708" s="36">
        <f t="shared" si="73"/>
        <v>0.57084063379533401</v>
      </c>
      <c r="T708" s="29">
        <f t="shared" ref="T708:T771" si="74">SUM(Q708:S708)</f>
        <v>1</v>
      </c>
      <c r="AE708" s="36">
        <f t="shared" si="70"/>
        <v>6.1628828802104962E-3</v>
      </c>
    </row>
    <row r="709" spans="6:31">
      <c r="F709" s="17">
        <f>Constituents!A711</f>
        <v>45184</v>
      </c>
      <c r="G709" s="28">
        <f>L708*(1+Constituents!H711)</f>
        <v>612.65780850345436</v>
      </c>
      <c r="H709" s="28">
        <f>M708*(1+Constituents!I711)</f>
        <v>317.99099638476616</v>
      </c>
      <c r="I709" s="28">
        <f>N708*(1+Constituents!J711)</f>
        <v>1237.3204715408281</v>
      </c>
      <c r="J709" s="28">
        <f t="shared" si="72"/>
        <v>2167.9692764290485</v>
      </c>
      <c r="K709" t="b">
        <f t="shared" ref="K709:K772" si="75">MOD(DAY(F709)-1,$D$9)=0</f>
        <v>0</v>
      </c>
      <c r="L709" s="28">
        <f t="shared" si="71"/>
        <v>612.65780850345436</v>
      </c>
      <c r="M709" s="28">
        <f t="shared" si="71"/>
        <v>317.99099638476616</v>
      </c>
      <c r="N709" s="28">
        <f t="shared" si="71"/>
        <v>1237.3204715408281</v>
      </c>
      <c r="P709" s="17">
        <f>Constituents!G711</f>
        <v>45184</v>
      </c>
      <c r="Q709" s="36">
        <f t="shared" si="73"/>
        <v>0.28259524485171134</v>
      </c>
      <c r="R709" s="36">
        <f t="shared" si="73"/>
        <v>0.14667689244588478</v>
      </c>
      <c r="S709" s="36">
        <f t="shared" si="73"/>
        <v>0.57072786270240394</v>
      </c>
      <c r="T709" s="29">
        <f t="shared" si="74"/>
        <v>1</v>
      </c>
      <c r="AE709" s="36">
        <f t="shared" ref="AE709:AE772" si="76">J709/J708 -1</f>
        <v>2.3336208279567394E-3</v>
      </c>
    </row>
    <row r="710" spans="6:31">
      <c r="F710" s="17">
        <f>Constituents!A712</f>
        <v>45187</v>
      </c>
      <c r="G710" s="28">
        <f>L709*(1+Constituents!H712)</f>
        <v>610.09689024773638</v>
      </c>
      <c r="H710" s="28">
        <f>M709*(1+Constituents!I712)</f>
        <v>318.37664957742459</v>
      </c>
      <c r="I710" s="28">
        <f>N709*(1+Constituents!J712)</f>
        <v>1225.4114111069682</v>
      </c>
      <c r="J710" s="28">
        <f t="shared" si="72"/>
        <v>2153.884950932129</v>
      </c>
      <c r="K710" t="b">
        <f t="shared" si="75"/>
        <v>0</v>
      </c>
      <c r="L710" s="28">
        <f t="shared" si="71"/>
        <v>610.09689024773638</v>
      </c>
      <c r="M710" s="28">
        <f t="shared" si="71"/>
        <v>318.37664957742459</v>
      </c>
      <c r="N710" s="28">
        <f t="shared" si="71"/>
        <v>1225.4114111069682</v>
      </c>
      <c r="P710" s="17">
        <f>Constituents!G712</f>
        <v>45187</v>
      </c>
      <c r="Q710" s="36">
        <f t="shared" si="73"/>
        <v>0.28325416823387295</v>
      </c>
      <c r="R710" s="36">
        <f t="shared" si="73"/>
        <v>0.14781506757807183</v>
      </c>
      <c r="S710" s="36">
        <f t="shared" si="73"/>
        <v>0.56893076418805533</v>
      </c>
      <c r="T710" s="29">
        <f t="shared" si="74"/>
        <v>1</v>
      </c>
      <c r="AE710" s="36">
        <f t="shared" si="76"/>
        <v>-6.496552165221825E-3</v>
      </c>
    </row>
    <row r="711" spans="6:31">
      <c r="F711" s="17">
        <f>Constituents!A713</f>
        <v>45189</v>
      </c>
      <c r="G711" s="28">
        <f>L710*(1+Constituents!H713)</f>
        <v>607.08122949801236</v>
      </c>
      <c r="H711" s="28">
        <f>M710*(1+Constituents!I713)</f>
        <v>317.88003130428382</v>
      </c>
      <c r="I711" s="28">
        <f>N710*(1+Constituents!J713)</f>
        <v>1207.5623083642486</v>
      </c>
      <c r="J711" s="28">
        <f t="shared" si="72"/>
        <v>2132.5235691665448</v>
      </c>
      <c r="K711" t="b">
        <f t="shared" si="75"/>
        <v>0</v>
      </c>
      <c r="L711" s="28">
        <f t="shared" si="71"/>
        <v>607.08122949801236</v>
      </c>
      <c r="M711" s="28">
        <f t="shared" si="71"/>
        <v>317.88003130428382</v>
      </c>
      <c r="N711" s="28">
        <f t="shared" si="71"/>
        <v>1207.5623083642486</v>
      </c>
      <c r="P711" s="17">
        <f>Constituents!G713</f>
        <v>45189</v>
      </c>
      <c r="Q711" s="36">
        <f t="shared" si="73"/>
        <v>0.28467738330098652</v>
      </c>
      <c r="R711" s="36">
        <f t="shared" si="73"/>
        <v>0.14906284549460855</v>
      </c>
      <c r="S711" s="36">
        <f t="shared" si="73"/>
        <v>0.56625977120440485</v>
      </c>
      <c r="T711" s="29">
        <f t="shared" si="74"/>
        <v>0.99999999999999989</v>
      </c>
      <c r="AE711" s="36">
        <f t="shared" si="76"/>
        <v>-9.9176057459985367E-3</v>
      </c>
    </row>
    <row r="712" spans="6:31">
      <c r="F712" s="17">
        <f>Constituents!A714</f>
        <v>45190</v>
      </c>
      <c r="G712" s="28">
        <f>L711*(1+Constituents!H714)</f>
        <v>602.01922752526139</v>
      </c>
      <c r="H712" s="28">
        <f>M711*(1+Constituents!I714)</f>
        <v>317.52880700936436</v>
      </c>
      <c r="I712" s="28">
        <f>N711*(1+Constituents!J714)</f>
        <v>1195.5276860604454</v>
      </c>
      <c r="J712" s="28">
        <f t="shared" si="72"/>
        <v>2115.0757205950713</v>
      </c>
      <c r="K712" t="b">
        <f t="shared" si="75"/>
        <v>0</v>
      </c>
      <c r="L712" s="28">
        <f t="shared" si="71"/>
        <v>602.01922752526139</v>
      </c>
      <c r="M712" s="28">
        <f t="shared" si="71"/>
        <v>317.52880700936436</v>
      </c>
      <c r="N712" s="28">
        <f t="shared" si="71"/>
        <v>1195.5276860604454</v>
      </c>
      <c r="P712" s="17">
        <f>Constituents!G714</f>
        <v>45190</v>
      </c>
      <c r="Q712" s="36">
        <f t="shared" si="73"/>
        <v>0.28463247044218576</v>
      </c>
      <c r="R712" s="36">
        <f t="shared" si="73"/>
        <v>0.15012644886303569</v>
      </c>
      <c r="S712" s="36">
        <f t="shared" si="73"/>
        <v>0.56524108069477841</v>
      </c>
      <c r="T712" s="29">
        <f t="shared" si="74"/>
        <v>0.99999999999999989</v>
      </c>
      <c r="AE712" s="36">
        <f t="shared" si="76"/>
        <v>-8.1817846347614909E-3</v>
      </c>
    </row>
    <row r="713" spans="6:31">
      <c r="F713" s="17">
        <f>Constituents!A715</f>
        <v>45191</v>
      </c>
      <c r="G713" s="28">
        <f>L712*(1+Constituents!H715)</f>
        <v>600.11648919507843</v>
      </c>
      <c r="H713" s="28">
        <f>M712*(1+Constituents!I715)</f>
        <v>317.89142504022624</v>
      </c>
      <c r="I713" s="28">
        <f>N712*(1+Constituents!J715)</f>
        <v>1196.0540800536696</v>
      </c>
      <c r="J713" s="28">
        <f t="shared" si="72"/>
        <v>2114.0619942889743</v>
      </c>
      <c r="K713" t="b">
        <f t="shared" si="75"/>
        <v>0</v>
      </c>
      <c r="L713" s="28">
        <f t="shared" si="71"/>
        <v>600.11648919507843</v>
      </c>
      <c r="M713" s="28">
        <f t="shared" si="71"/>
        <v>317.89142504022624</v>
      </c>
      <c r="N713" s="28">
        <f t="shared" si="71"/>
        <v>1196.0540800536696</v>
      </c>
      <c r="P713" s="17">
        <f>Constituents!G715</f>
        <v>45191</v>
      </c>
      <c r="Q713" s="36">
        <f t="shared" si="73"/>
        <v>0.28386891719176688</v>
      </c>
      <c r="R713" s="36">
        <f t="shared" si="73"/>
        <v>0.15036996355782989</v>
      </c>
      <c r="S713" s="36">
        <f t="shared" si="73"/>
        <v>0.56576111925040318</v>
      </c>
      <c r="T713" s="29">
        <f t="shared" si="74"/>
        <v>1</v>
      </c>
      <c r="AE713" s="36">
        <f t="shared" si="76"/>
        <v>-4.7928605875713348E-4</v>
      </c>
    </row>
    <row r="714" spans="6:31">
      <c r="F714" s="17">
        <f>Constituents!A716</f>
        <v>45194</v>
      </c>
      <c r="G714" s="28">
        <f>L713*(1+Constituents!H716)</f>
        <v>600.57721514295292</v>
      </c>
      <c r="H714" s="28">
        <f>M713*(1+Constituents!I716)</f>
        <v>317.85055620478073</v>
      </c>
      <c r="I714" s="28">
        <f>N713*(1+Constituents!J716)</f>
        <v>1203.0565689543578</v>
      </c>
      <c r="J714" s="28">
        <f t="shared" si="72"/>
        <v>2121.4843403020914</v>
      </c>
      <c r="K714" t="b">
        <f t="shared" si="75"/>
        <v>0</v>
      </c>
      <c r="L714" s="28">
        <f t="shared" si="71"/>
        <v>600.57721514295292</v>
      </c>
      <c r="M714" s="28">
        <f t="shared" si="71"/>
        <v>317.85055620478073</v>
      </c>
      <c r="N714" s="28">
        <f t="shared" si="71"/>
        <v>1203.0565689543578</v>
      </c>
      <c r="P714" s="17">
        <f>Constituents!G716</f>
        <v>45194</v>
      </c>
      <c r="Q714" s="36">
        <f t="shared" si="73"/>
        <v>0.28309292872622993</v>
      </c>
      <c r="R714" s="36">
        <f t="shared" si="73"/>
        <v>0.14982460636948186</v>
      </c>
      <c r="S714" s="36">
        <f t="shared" si="73"/>
        <v>0.56708246490428826</v>
      </c>
      <c r="T714" s="29">
        <f t="shared" si="74"/>
        <v>1</v>
      </c>
      <c r="AE714" s="36">
        <f t="shared" si="76"/>
        <v>3.5109405652096193E-3</v>
      </c>
    </row>
    <row r="715" spans="6:31">
      <c r="F715" s="17">
        <f>Constituents!A717</f>
        <v>45195</v>
      </c>
      <c r="G715" s="28">
        <f>L714*(1+Constituents!H717)</f>
        <v>600.61311586616398</v>
      </c>
      <c r="H715" s="28">
        <f>M714*(1+Constituents!I717)</f>
        <v>317.62292917584494</v>
      </c>
      <c r="I715" s="28">
        <f>N714*(1+Constituents!J717)</f>
        <v>1200.1444994322094</v>
      </c>
      <c r="J715" s="28">
        <f t="shared" si="72"/>
        <v>2118.3805444742184</v>
      </c>
      <c r="K715" t="b">
        <f t="shared" si="75"/>
        <v>0</v>
      </c>
      <c r="L715" s="28">
        <f t="shared" si="71"/>
        <v>600.61311586616398</v>
      </c>
      <c r="M715" s="28">
        <f t="shared" si="71"/>
        <v>317.62292917584494</v>
      </c>
      <c r="N715" s="28">
        <f t="shared" si="71"/>
        <v>1200.1444994322094</v>
      </c>
      <c r="P715" s="17">
        <f>Constituents!G717</f>
        <v>45195</v>
      </c>
      <c r="Q715" s="36">
        <f t="shared" si="73"/>
        <v>0.28352465633847485</v>
      </c>
      <c r="R715" s="36">
        <f t="shared" si="73"/>
        <v>0.14993667214531509</v>
      </c>
      <c r="S715" s="36">
        <f t="shared" si="73"/>
        <v>0.56653867151621007</v>
      </c>
      <c r="T715" s="29">
        <f t="shared" si="74"/>
        <v>1</v>
      </c>
      <c r="AE715" s="36">
        <f t="shared" si="76"/>
        <v>-1.4630302797479233E-3</v>
      </c>
    </row>
    <row r="716" spans="6:31">
      <c r="F716" s="17">
        <f>Constituents!A718</f>
        <v>45196</v>
      </c>
      <c r="G716" s="28">
        <f>L715*(1+Constituents!H718)</f>
        <v>605.0229213672485</v>
      </c>
      <c r="H716" s="28">
        <f>M715*(1+Constituents!I718)</f>
        <v>318.28871965873884</v>
      </c>
      <c r="I716" s="28">
        <f>N715*(1+Constituents!J718)</f>
        <v>1207.8810423417974</v>
      </c>
      <c r="J716" s="28">
        <f t="shared" si="72"/>
        <v>2131.1926833677849</v>
      </c>
      <c r="K716" t="b">
        <f t="shared" si="75"/>
        <v>0</v>
      </c>
      <c r="L716" s="28">
        <f t="shared" si="71"/>
        <v>605.0229213672485</v>
      </c>
      <c r="M716" s="28">
        <f t="shared" si="71"/>
        <v>318.28871965873884</v>
      </c>
      <c r="N716" s="28">
        <f t="shared" si="71"/>
        <v>1207.8810423417974</v>
      </c>
      <c r="P716" s="17">
        <f>Constituents!G718</f>
        <v>45196</v>
      </c>
      <c r="Q716" s="36">
        <f t="shared" si="73"/>
        <v>0.28388935739548909</v>
      </c>
      <c r="R716" s="36">
        <f t="shared" si="73"/>
        <v>0.14934769725080321</v>
      </c>
      <c r="S716" s="36">
        <f t="shared" si="73"/>
        <v>0.56676294535370764</v>
      </c>
      <c r="T716" s="29">
        <f t="shared" si="74"/>
        <v>1</v>
      </c>
      <c r="AE716" s="36">
        <f t="shared" si="76"/>
        <v>6.0480818363759514E-3</v>
      </c>
    </row>
    <row r="717" spans="6:31">
      <c r="F717" s="17">
        <f>Constituents!A719</f>
        <v>45198</v>
      </c>
      <c r="G717" s="28">
        <f>L716*(1+Constituents!H719)</f>
        <v>605.62725020796699</v>
      </c>
      <c r="H717" s="28">
        <f>M716*(1+Constituents!I719)</f>
        <v>318.02270069347537</v>
      </c>
      <c r="I717" s="28">
        <f>N716*(1+Constituents!J719)</f>
        <v>1215.0573861393302</v>
      </c>
      <c r="J717" s="28">
        <f t="shared" si="72"/>
        <v>2138.7073370407725</v>
      </c>
      <c r="K717" t="b">
        <f t="shared" si="75"/>
        <v>0</v>
      </c>
      <c r="L717" s="28">
        <f t="shared" si="71"/>
        <v>605.62725020796699</v>
      </c>
      <c r="M717" s="28">
        <f t="shared" si="71"/>
        <v>318.02270069347537</v>
      </c>
      <c r="N717" s="28">
        <f t="shared" si="71"/>
        <v>1215.0573861393302</v>
      </c>
      <c r="P717" s="17">
        <f>Constituents!G719</f>
        <v>45198</v>
      </c>
      <c r="Q717" s="36">
        <f t="shared" si="73"/>
        <v>0.28317443893279226</v>
      </c>
      <c r="R717" s="36">
        <f t="shared" si="73"/>
        <v>0.14869855972603913</v>
      </c>
      <c r="S717" s="36">
        <f t="shared" si="73"/>
        <v>0.56812700134116867</v>
      </c>
      <c r="T717" s="29">
        <f t="shared" si="74"/>
        <v>1</v>
      </c>
      <c r="AE717" s="36">
        <f t="shared" si="76"/>
        <v>3.5260320343784013E-3</v>
      </c>
    </row>
    <row r="718" spans="6:31">
      <c r="F718" s="17">
        <f>Constituents!A720</f>
        <v>45202</v>
      </c>
      <c r="G718" s="28">
        <f>L717*(1+Constituents!H720)</f>
        <v>605.37594514548994</v>
      </c>
      <c r="H718" s="28">
        <f>M717*(1+Constituents!I720)</f>
        <v>317.69352080070524</v>
      </c>
      <c r="I718" s="28">
        <f>N717*(1+Constituents!J720)</f>
        <v>1212.6813692157864</v>
      </c>
      <c r="J718" s="28">
        <f t="shared" si="72"/>
        <v>2135.7508351619817</v>
      </c>
      <c r="K718" t="b">
        <f t="shared" si="75"/>
        <v>0</v>
      </c>
      <c r="L718" s="28">
        <f t="shared" si="71"/>
        <v>605.37594514548994</v>
      </c>
      <c r="M718" s="28">
        <f t="shared" si="71"/>
        <v>317.69352080070524</v>
      </c>
      <c r="N718" s="28">
        <f t="shared" si="71"/>
        <v>1212.6813692157864</v>
      </c>
      <c r="P718" s="17">
        <f>Constituents!G720</f>
        <v>45202</v>
      </c>
      <c r="Q718" s="36">
        <f t="shared" si="73"/>
        <v>0.28344876901315896</v>
      </c>
      <c r="R718" s="36">
        <f t="shared" si="73"/>
        <v>0.14875027347308067</v>
      </c>
      <c r="S718" s="36">
        <f t="shared" si="73"/>
        <v>0.56780095751376025</v>
      </c>
      <c r="T718" s="29">
        <f t="shared" si="74"/>
        <v>0.99999999999999989</v>
      </c>
      <c r="AE718" s="36">
        <f t="shared" si="76"/>
        <v>-1.3823779568089556E-3</v>
      </c>
    </row>
    <row r="719" spans="6:31">
      <c r="F719" s="17">
        <f>Constituents!A721</f>
        <v>45203</v>
      </c>
      <c r="G719" s="28">
        <f>L718*(1+Constituents!H721)</f>
        <v>599.23093802254039</v>
      </c>
      <c r="H719" s="28">
        <f>M718*(1+Constituents!I721)</f>
        <v>316.58362230597027</v>
      </c>
      <c r="I719" s="28">
        <f>N718*(1+Constituents!J721)</f>
        <v>1190.669407554175</v>
      </c>
      <c r="J719" s="28">
        <f t="shared" si="72"/>
        <v>2106.4839678826856</v>
      </c>
      <c r="K719" t="b">
        <f t="shared" si="75"/>
        <v>0</v>
      </c>
      <c r="L719" s="28">
        <f t="shared" si="71"/>
        <v>599.23093802254039</v>
      </c>
      <c r="M719" s="28">
        <f t="shared" si="71"/>
        <v>316.58362230597027</v>
      </c>
      <c r="N719" s="28">
        <f t="shared" si="71"/>
        <v>1190.669407554175</v>
      </c>
      <c r="P719" s="17">
        <f>Constituents!G721</f>
        <v>45203</v>
      </c>
      <c r="Q719" s="36">
        <f t="shared" si="73"/>
        <v>0.28446973590064978</v>
      </c>
      <c r="R719" s="36">
        <f t="shared" si="73"/>
        <v>0.15029006967671421</v>
      </c>
      <c r="S719" s="36">
        <f t="shared" si="73"/>
        <v>0.56524019442263607</v>
      </c>
      <c r="T719" s="29">
        <f t="shared" si="74"/>
        <v>1</v>
      </c>
      <c r="AE719" s="36">
        <f t="shared" si="76"/>
        <v>-1.3703315385605985E-2</v>
      </c>
    </row>
    <row r="720" spans="6:31">
      <c r="F720" s="17">
        <f>Constituents!A722</f>
        <v>45204</v>
      </c>
      <c r="G720" s="28">
        <f>L719*(1+Constituents!H722)</f>
        <v>602.66544054305939</v>
      </c>
      <c r="H720" s="28">
        <f>M719*(1+Constituents!I722)</f>
        <v>317.09584504355382</v>
      </c>
      <c r="I720" s="28">
        <f>N719*(1+Constituents!J722)</f>
        <v>1189.2930562874878</v>
      </c>
      <c r="J720" s="28">
        <f t="shared" si="72"/>
        <v>2109.0543418741008</v>
      </c>
      <c r="K720" t="b">
        <f t="shared" si="75"/>
        <v>0</v>
      </c>
      <c r="L720" s="28">
        <f t="shared" si="71"/>
        <v>602.66544054305939</v>
      </c>
      <c r="M720" s="28">
        <f t="shared" si="71"/>
        <v>317.09584504355382</v>
      </c>
      <c r="N720" s="28">
        <f t="shared" si="71"/>
        <v>1189.2930562874878</v>
      </c>
      <c r="P720" s="17">
        <f>Constituents!G722</f>
        <v>45204</v>
      </c>
      <c r="Q720" s="36">
        <f t="shared" si="73"/>
        <v>0.28575149941728495</v>
      </c>
      <c r="R720" s="36">
        <f t="shared" si="73"/>
        <v>0.15034977465861937</v>
      </c>
      <c r="S720" s="36">
        <f t="shared" si="73"/>
        <v>0.56389872592409584</v>
      </c>
      <c r="T720" s="29">
        <f t="shared" si="74"/>
        <v>1.0000000000000002</v>
      </c>
      <c r="AE720" s="36">
        <f t="shared" si="76"/>
        <v>1.2202200589253032E-3</v>
      </c>
    </row>
    <row r="721" spans="6:31">
      <c r="F721" s="17">
        <f>Constituents!A723</f>
        <v>45205</v>
      </c>
      <c r="G721" s="28">
        <f>L720*(1+Constituents!H723)</f>
        <v>605.53749839993941</v>
      </c>
      <c r="H721" s="28">
        <f>M720*(1+Constituents!I723)</f>
        <v>316.4000840813332</v>
      </c>
      <c r="I721" s="28">
        <f>N720*(1+Constituents!J723)</f>
        <v>1198.7005379278605</v>
      </c>
      <c r="J721" s="28">
        <f t="shared" si="72"/>
        <v>2120.6381204091331</v>
      </c>
      <c r="K721" t="b">
        <f t="shared" si="75"/>
        <v>0</v>
      </c>
      <c r="L721" s="28">
        <f t="shared" si="71"/>
        <v>605.53749839993941</v>
      </c>
      <c r="M721" s="28">
        <f t="shared" si="71"/>
        <v>316.4000840813332</v>
      </c>
      <c r="N721" s="28">
        <f t="shared" si="71"/>
        <v>1198.7005379278605</v>
      </c>
      <c r="P721" s="17">
        <f>Constituents!G723</f>
        <v>45205</v>
      </c>
      <c r="Q721" s="36">
        <f t="shared" si="73"/>
        <v>0.28554494638770028</v>
      </c>
      <c r="R721" s="36">
        <f t="shared" si="73"/>
        <v>0.14920041332666903</v>
      </c>
      <c r="S721" s="36">
        <f t="shared" si="73"/>
        <v>0.56525464028563066</v>
      </c>
      <c r="T721" s="29">
        <f t="shared" si="74"/>
        <v>1</v>
      </c>
      <c r="AE721" s="36">
        <f t="shared" si="76"/>
        <v>5.4924040149382236E-3</v>
      </c>
    </row>
    <row r="722" spans="6:31">
      <c r="F722" s="17">
        <f>Constituents!A724</f>
        <v>45208</v>
      </c>
      <c r="G722" s="28">
        <f>L721*(1+Constituents!H724)</f>
        <v>599.65576324720394</v>
      </c>
      <c r="H722" s="28">
        <f>M721*(1+Constituents!I724)</f>
        <v>315.1007028040782</v>
      </c>
      <c r="I722" s="28">
        <f>N721*(1+Constituents!J724)</f>
        <v>1183.4302828216703</v>
      </c>
      <c r="J722" s="28">
        <f t="shared" si="72"/>
        <v>2098.1867488729522</v>
      </c>
      <c r="K722" t="b">
        <f t="shared" si="75"/>
        <v>0</v>
      </c>
      <c r="L722" s="28">
        <f t="shared" si="71"/>
        <v>599.65576324720394</v>
      </c>
      <c r="M722" s="28">
        <f t="shared" si="71"/>
        <v>315.1007028040782</v>
      </c>
      <c r="N722" s="28">
        <f t="shared" si="71"/>
        <v>1183.4302828216703</v>
      </c>
      <c r="P722" s="17">
        <f>Constituents!G724</f>
        <v>45208</v>
      </c>
      <c r="Q722" s="36">
        <f t="shared" si="73"/>
        <v>0.28579713582182853</v>
      </c>
      <c r="R722" s="36">
        <f t="shared" si="73"/>
        <v>0.15017762502471982</v>
      </c>
      <c r="S722" s="36">
        <f t="shared" si="73"/>
        <v>0.56402523915345171</v>
      </c>
      <c r="T722" s="29">
        <f t="shared" si="74"/>
        <v>1</v>
      </c>
      <c r="AE722" s="36">
        <f t="shared" si="76"/>
        <v>-1.0587082878548593E-2</v>
      </c>
    </row>
    <row r="723" spans="6:31">
      <c r="F723" s="17">
        <f>Constituents!A725</f>
        <v>45209</v>
      </c>
      <c r="G723" s="28">
        <f>L722*(1+Constituents!H725)</f>
        <v>606.18371141773753</v>
      </c>
      <c r="H723" s="28">
        <f>M722*(1+Constituents!I725)</f>
        <v>316.14050505377639</v>
      </c>
      <c r="I723" s="28">
        <f>N722*(1+Constituents!J725)</f>
        <v>1198.9371737596769</v>
      </c>
      <c r="J723" s="28">
        <f t="shared" si="72"/>
        <v>2121.2613902311905</v>
      </c>
      <c r="K723" t="b">
        <f t="shared" si="75"/>
        <v>0</v>
      </c>
      <c r="L723" s="28">
        <f t="shared" si="71"/>
        <v>606.18371141773753</v>
      </c>
      <c r="M723" s="28">
        <f t="shared" si="71"/>
        <v>316.14050505377639</v>
      </c>
      <c r="N723" s="28">
        <f t="shared" si="71"/>
        <v>1198.9371737596769</v>
      </c>
      <c r="P723" s="17">
        <f>Constituents!G725</f>
        <v>45209</v>
      </c>
      <c r="Q723" s="36">
        <f t="shared" si="73"/>
        <v>0.28576568366790067</v>
      </c>
      <c r="R723" s="36">
        <f t="shared" si="73"/>
        <v>0.14903420507706555</v>
      </c>
      <c r="S723" s="36">
        <f t="shared" si="73"/>
        <v>0.565200111255034</v>
      </c>
      <c r="T723" s="29">
        <f t="shared" si="74"/>
        <v>1.0000000000000002</v>
      </c>
      <c r="AE723" s="36">
        <f t="shared" si="76"/>
        <v>1.0997420210871578E-2</v>
      </c>
    </row>
    <row r="724" spans="6:31">
      <c r="F724" s="17">
        <f>Constituents!A726</f>
        <v>45210</v>
      </c>
      <c r="G724" s="28">
        <f>L723*(1+Constituents!H726)</f>
        <v>609.60624703051963</v>
      </c>
      <c r="H724" s="28">
        <f>M723*(1+Constituents!I726)</f>
        <v>317.13349391014606</v>
      </c>
      <c r="I724" s="28">
        <f>N723*(1+Constituents!J726)</f>
        <v>1211.6430691374082</v>
      </c>
      <c r="J724" s="28">
        <f t="shared" si="72"/>
        <v>2138.3828100780738</v>
      </c>
      <c r="K724" t="b">
        <f t="shared" si="75"/>
        <v>0</v>
      </c>
      <c r="L724" s="28">
        <f t="shared" si="71"/>
        <v>609.60624703051963</v>
      </c>
      <c r="M724" s="28">
        <f t="shared" si="71"/>
        <v>317.13349391014606</v>
      </c>
      <c r="N724" s="28">
        <f t="shared" si="71"/>
        <v>1211.6430691374082</v>
      </c>
      <c r="P724" s="17">
        <f>Constituents!G726</f>
        <v>45210</v>
      </c>
      <c r="Q724" s="36">
        <f t="shared" si="73"/>
        <v>0.28507816475024061</v>
      </c>
      <c r="R724" s="36">
        <f t="shared" si="73"/>
        <v>0.14830529520510283</v>
      </c>
      <c r="S724" s="36">
        <f t="shared" si="73"/>
        <v>0.56661654004465656</v>
      </c>
      <c r="T724" s="29">
        <f t="shared" si="74"/>
        <v>1</v>
      </c>
      <c r="AE724" s="36">
        <f t="shared" si="76"/>
        <v>8.0713390276798691E-3</v>
      </c>
    </row>
    <row r="725" spans="6:31">
      <c r="F725" s="17">
        <f>Constituents!A727</f>
        <v>45211</v>
      </c>
      <c r="G725" s="28">
        <f>L724*(1+Constituents!H727)</f>
        <v>610.7431032655345</v>
      </c>
      <c r="H725" s="28">
        <f>M724*(1+Constituents!I727)</f>
        <v>317.68237475467475</v>
      </c>
      <c r="I725" s="28">
        <f>N724*(1+Constituents!J727)</f>
        <v>1218.8387301457012</v>
      </c>
      <c r="J725" s="28">
        <f t="shared" si="72"/>
        <v>2147.2642081659105</v>
      </c>
      <c r="K725" t="b">
        <f t="shared" si="75"/>
        <v>0</v>
      </c>
      <c r="L725" s="28">
        <f t="shared" ref="L725:N788" si="77">IF($K725=FALSE,G725,A$3*$J725)</f>
        <v>610.7431032655345</v>
      </c>
      <c r="M725" s="28">
        <f t="shared" si="77"/>
        <v>317.68237475467475</v>
      </c>
      <c r="N725" s="28">
        <f t="shared" si="77"/>
        <v>1218.8387301457012</v>
      </c>
      <c r="P725" s="17">
        <f>Constituents!G727</f>
        <v>45211</v>
      </c>
      <c r="Q725" s="36">
        <f t="shared" si="73"/>
        <v>0.28442848390194225</v>
      </c>
      <c r="R725" s="36">
        <f t="shared" si="73"/>
        <v>0.14794750154477904</v>
      </c>
      <c r="S725" s="36">
        <f t="shared" si="73"/>
        <v>0.56762401455327871</v>
      </c>
      <c r="T725" s="29">
        <f t="shared" si="74"/>
        <v>1</v>
      </c>
      <c r="AE725" s="36">
        <f t="shared" si="76"/>
        <v>4.1533246741318752E-3</v>
      </c>
    </row>
    <row r="726" spans="6:31">
      <c r="F726" s="17">
        <f>Constituents!A728</f>
        <v>45212</v>
      </c>
      <c r="G726" s="28">
        <f>L725*(1+Constituents!H728)</f>
        <v>608.70872895024445</v>
      </c>
      <c r="H726" s="28">
        <f>M725*(1+Constituents!I728)</f>
        <v>316.94302036797887</v>
      </c>
      <c r="I726" s="28">
        <f>N725*(1+Constituents!J728)</f>
        <v>1222.9098323134806</v>
      </c>
      <c r="J726" s="28">
        <f t="shared" si="72"/>
        <v>2148.561581631704</v>
      </c>
      <c r="K726" t="b">
        <f t="shared" si="75"/>
        <v>0</v>
      </c>
      <c r="L726" s="28">
        <f t="shared" si="77"/>
        <v>608.70872895024445</v>
      </c>
      <c r="M726" s="28">
        <f t="shared" si="77"/>
        <v>316.94302036797887</v>
      </c>
      <c r="N726" s="28">
        <f t="shared" si="77"/>
        <v>1222.9098323134806</v>
      </c>
      <c r="P726" s="17">
        <f>Constituents!G728</f>
        <v>45212</v>
      </c>
      <c r="Q726" s="36">
        <f t="shared" si="73"/>
        <v>0.28330988236695853</v>
      </c>
      <c r="R726" s="36">
        <f t="shared" si="73"/>
        <v>0.14751404990090142</v>
      </c>
      <c r="S726" s="36">
        <f t="shared" si="73"/>
        <v>0.56917606773214002</v>
      </c>
      <c r="T726" s="29">
        <f t="shared" si="74"/>
        <v>1</v>
      </c>
      <c r="AE726" s="36">
        <f t="shared" si="76"/>
        <v>6.0419833798741607E-4</v>
      </c>
    </row>
    <row r="727" spans="6:31">
      <c r="F727" s="17">
        <f>Constituents!A729</f>
        <v>45215</v>
      </c>
      <c r="G727" s="28">
        <f>L726*(1+Constituents!H729)</f>
        <v>610.53966583400552</v>
      </c>
      <c r="H727" s="28">
        <f>M726*(1+Constituents!I729)</f>
        <v>317.16222593991381</v>
      </c>
      <c r="I727" s="28">
        <f>N726*(1+Constituents!J729)</f>
        <v>1221.7894340893704</v>
      </c>
      <c r="J727" s="28">
        <f t="shared" si="72"/>
        <v>2149.4913258632896</v>
      </c>
      <c r="K727" t="b">
        <f t="shared" si="75"/>
        <v>0</v>
      </c>
      <c r="L727" s="28">
        <f t="shared" si="77"/>
        <v>610.53966583400552</v>
      </c>
      <c r="M727" s="28">
        <f t="shared" si="77"/>
        <v>317.16222593991381</v>
      </c>
      <c r="N727" s="28">
        <f t="shared" si="77"/>
        <v>1221.7894340893704</v>
      </c>
      <c r="P727" s="17">
        <f>Constituents!G729</f>
        <v>45215</v>
      </c>
      <c r="Q727" s="36">
        <f t="shared" si="73"/>
        <v>0.28403913916181889</v>
      </c>
      <c r="R727" s="36">
        <f t="shared" si="73"/>
        <v>0.14755222415821265</v>
      </c>
      <c r="S727" s="36">
        <f t="shared" si="73"/>
        <v>0.56840863667996855</v>
      </c>
      <c r="T727" s="29">
        <f t="shared" si="74"/>
        <v>1</v>
      </c>
      <c r="AE727" s="36">
        <f t="shared" si="76"/>
        <v>4.3272868673360776E-4</v>
      </c>
    </row>
    <row r="728" spans="6:31">
      <c r="F728" s="17">
        <f>Constituents!A730</f>
        <v>45216</v>
      </c>
      <c r="G728" s="28">
        <f>L727*(1+Constituents!H730)</f>
        <v>613.08861718198648</v>
      </c>
      <c r="H728" s="28">
        <f>M727*(1+Constituents!I730)</f>
        <v>317.56620818604478</v>
      </c>
      <c r="I728" s="28">
        <f>N727*(1+Constituents!J730)</f>
        <v>1223.6632035331409</v>
      </c>
      <c r="J728" s="28">
        <f t="shared" si="72"/>
        <v>2154.3180289011721</v>
      </c>
      <c r="K728" t="b">
        <f t="shared" si="75"/>
        <v>0</v>
      </c>
      <c r="L728" s="28">
        <f t="shared" si="77"/>
        <v>613.08861718198648</v>
      </c>
      <c r="M728" s="28">
        <f t="shared" si="77"/>
        <v>317.56620818604478</v>
      </c>
      <c r="N728" s="28">
        <f t="shared" si="77"/>
        <v>1223.6632035331409</v>
      </c>
      <c r="P728" s="17">
        <f>Constituents!G730</f>
        <v>45216</v>
      </c>
      <c r="Q728" s="36">
        <f t="shared" si="73"/>
        <v>0.28458593808208416</v>
      </c>
      <c r="R728" s="36">
        <f t="shared" si="73"/>
        <v>0.14740915868769017</v>
      </c>
      <c r="S728" s="36">
        <f t="shared" si="73"/>
        <v>0.56800490323022568</v>
      </c>
      <c r="T728" s="29">
        <f t="shared" si="74"/>
        <v>1</v>
      </c>
      <c r="AE728" s="36">
        <f t="shared" si="76"/>
        <v>2.2455094281172983E-3</v>
      </c>
    </row>
    <row r="729" spans="6:31">
      <c r="F729" s="17">
        <f>Constituents!A731</f>
        <v>45217</v>
      </c>
      <c r="G729" s="28">
        <f>L728*(1+Constituents!H731)</f>
        <v>609.30707433709449</v>
      </c>
      <c r="H729" s="28">
        <f>M728*(1+Constituents!I731)</f>
        <v>316.63192183876953</v>
      </c>
      <c r="I729" s="28">
        <f>N728*(1+Constituents!J731)</f>
        <v>1211.792777520802</v>
      </c>
      <c r="J729" s="28">
        <f t="shared" si="72"/>
        <v>2137.7317736966661</v>
      </c>
      <c r="K729" t="b">
        <f t="shared" si="75"/>
        <v>0</v>
      </c>
      <c r="L729" s="28">
        <f t="shared" si="77"/>
        <v>609.30707433709449</v>
      </c>
      <c r="M729" s="28">
        <f t="shared" si="77"/>
        <v>316.63192183876953</v>
      </c>
      <c r="N729" s="28">
        <f t="shared" si="77"/>
        <v>1211.792777520802</v>
      </c>
      <c r="P729" s="17">
        <f>Constituents!G731</f>
        <v>45217</v>
      </c>
      <c r="Q729" s="36">
        <f t="shared" si="73"/>
        <v>0.28502503533614609</v>
      </c>
      <c r="R729" s="36">
        <f t="shared" si="73"/>
        <v>0.14811583274137088</v>
      </c>
      <c r="S729" s="36">
        <f t="shared" si="73"/>
        <v>0.56685913192248305</v>
      </c>
      <c r="T729" s="29">
        <f t="shared" si="74"/>
        <v>1</v>
      </c>
      <c r="AE729" s="36">
        <f t="shared" si="76"/>
        <v>-7.6990745943698036E-3</v>
      </c>
    </row>
    <row r="730" spans="6:31">
      <c r="F730" s="17">
        <f>Constituents!A732</f>
        <v>45218</v>
      </c>
      <c r="G730" s="28">
        <f>L729*(1+Constituents!H732)</f>
        <v>608.54717569579498</v>
      </c>
      <c r="H730" s="28">
        <f>M729*(1+Constituents!I732)</f>
        <v>316.57842081782269</v>
      </c>
      <c r="I730" s="28">
        <f>N729*(1+Constituents!J732)</f>
        <v>1208.1756298058949</v>
      </c>
      <c r="J730" s="28">
        <f t="shared" si="72"/>
        <v>2133.3012263195124</v>
      </c>
      <c r="K730" t="b">
        <f t="shared" si="75"/>
        <v>0</v>
      </c>
      <c r="L730" s="28">
        <f t="shared" si="77"/>
        <v>608.54717569579498</v>
      </c>
      <c r="M730" s="28">
        <f t="shared" si="77"/>
        <v>316.57842081782269</v>
      </c>
      <c r="N730" s="28">
        <f t="shared" si="77"/>
        <v>1208.1756298058949</v>
      </c>
      <c r="P730" s="17">
        <f>Constituents!G732</f>
        <v>45218</v>
      </c>
      <c r="Q730" s="36">
        <f t="shared" si="73"/>
        <v>0.28526078182859049</v>
      </c>
      <c r="R730" s="36">
        <f t="shared" si="73"/>
        <v>0.14839836817794411</v>
      </c>
      <c r="S730" s="36">
        <f t="shared" si="73"/>
        <v>0.56634084999346546</v>
      </c>
      <c r="T730" s="29">
        <f t="shared" si="74"/>
        <v>1</v>
      </c>
      <c r="AE730" s="36">
        <f t="shared" si="76"/>
        <v>-2.0725459721694373E-3</v>
      </c>
    </row>
    <row r="731" spans="6:31">
      <c r="F731" s="17">
        <f>Constituents!A733</f>
        <v>45219</v>
      </c>
      <c r="G731" s="28">
        <f>L730*(1+Constituents!H733)</f>
        <v>604.84341775119344</v>
      </c>
      <c r="H731" s="28">
        <f>M730*(1+Constituents!I733)</f>
        <v>316.2536993434648</v>
      </c>
      <c r="I731" s="28">
        <f>N730*(1+Constituents!J733)</f>
        <v>1196.7253531275971</v>
      </c>
      <c r="J731" s="28">
        <f t="shared" si="72"/>
        <v>2117.8224702222551</v>
      </c>
      <c r="K731" t="b">
        <f t="shared" si="75"/>
        <v>0</v>
      </c>
      <c r="L731" s="28">
        <f t="shared" si="77"/>
        <v>604.84341775119344</v>
      </c>
      <c r="M731" s="28">
        <f t="shared" si="77"/>
        <v>316.2536993434648</v>
      </c>
      <c r="N731" s="28">
        <f t="shared" si="77"/>
        <v>1196.7253531275971</v>
      </c>
      <c r="P731" s="17">
        <f>Constituents!G733</f>
        <v>45219</v>
      </c>
      <c r="Q731" s="36">
        <f t="shared" si="73"/>
        <v>0.28559684593757195</v>
      </c>
      <c r="R731" s="36">
        <f t="shared" si="73"/>
        <v>0.14932965524266797</v>
      </c>
      <c r="S731" s="36">
        <f t="shared" si="73"/>
        <v>0.56507349881976021</v>
      </c>
      <c r="T731" s="29">
        <f t="shared" si="74"/>
        <v>1</v>
      </c>
      <c r="AE731" s="36">
        <f t="shared" si="76"/>
        <v>-7.2557761212006522E-3</v>
      </c>
    </row>
    <row r="732" spans="6:31">
      <c r="F732" s="17">
        <f>Constituents!A734</f>
        <v>45222</v>
      </c>
      <c r="G732" s="28">
        <f>L731*(1+Constituents!H734)</f>
        <v>592.34996607376547</v>
      </c>
      <c r="H732" s="28">
        <f>M731*(1+Constituents!I734)</f>
        <v>314.31701192317183</v>
      </c>
      <c r="I732" s="28">
        <f>N731*(1+Constituents!J734)</f>
        <v>1161.9012514290716</v>
      </c>
      <c r="J732" s="28">
        <f t="shared" si="72"/>
        <v>2068.5682294260087</v>
      </c>
      <c r="K732" t="b">
        <f t="shared" si="75"/>
        <v>0</v>
      </c>
      <c r="L732" s="28">
        <f t="shared" si="77"/>
        <v>592.34996607376547</v>
      </c>
      <c r="M732" s="28">
        <f t="shared" si="77"/>
        <v>314.31701192317183</v>
      </c>
      <c r="N732" s="28">
        <f t="shared" si="77"/>
        <v>1161.9012514290716</v>
      </c>
      <c r="P732" s="17">
        <f>Constituents!G734</f>
        <v>45222</v>
      </c>
      <c r="Q732" s="36">
        <f t="shared" si="73"/>
        <v>0.28635747066372191</v>
      </c>
      <c r="R732" s="36">
        <f t="shared" si="73"/>
        <v>0.1519490667273708</v>
      </c>
      <c r="S732" s="36">
        <f t="shared" si="73"/>
        <v>0.5616934626089074</v>
      </c>
      <c r="T732" s="29">
        <f t="shared" si="74"/>
        <v>1</v>
      </c>
      <c r="AE732" s="36">
        <f t="shared" si="76"/>
        <v>-2.3257020590152444E-2</v>
      </c>
    </row>
    <row r="733" spans="6:31">
      <c r="F733" s="17">
        <f>Constituents!A735</f>
        <v>45224</v>
      </c>
      <c r="G733" s="28">
        <f>L732*(1+Constituents!H735)</f>
        <v>588.40088652055533</v>
      </c>
      <c r="H733" s="28">
        <f>M732*(1+Constituents!I735)</f>
        <v>314.18969930851131</v>
      </c>
      <c r="I733" s="28">
        <f>N732*(1+Constituents!J735)</f>
        <v>1161.4134918573684</v>
      </c>
      <c r="J733" s="28">
        <f t="shared" si="72"/>
        <v>2064.0040776864353</v>
      </c>
      <c r="K733" t="b">
        <f t="shared" si="75"/>
        <v>0</v>
      </c>
      <c r="L733" s="28">
        <f t="shared" si="77"/>
        <v>588.40088652055533</v>
      </c>
      <c r="M733" s="28">
        <f t="shared" si="77"/>
        <v>314.18969930851131</v>
      </c>
      <c r="N733" s="28">
        <f t="shared" si="77"/>
        <v>1161.4134918573684</v>
      </c>
      <c r="P733" s="17">
        <f>Constituents!G735</f>
        <v>45224</v>
      </c>
      <c r="Q733" s="36">
        <f t="shared" si="73"/>
        <v>0.28507738569010016</v>
      </c>
      <c r="R733" s="36">
        <f t="shared" si="73"/>
        <v>0.152223390789368</v>
      </c>
      <c r="S733" s="36">
        <f t="shared" si="73"/>
        <v>0.5626992235205317</v>
      </c>
      <c r="T733" s="29">
        <f t="shared" si="74"/>
        <v>0.99999999999999989</v>
      </c>
      <c r="AE733" s="36">
        <f t="shared" si="76"/>
        <v>-2.2064303582772782E-3</v>
      </c>
    </row>
    <row r="734" spans="6:31">
      <c r="F734" s="17">
        <f>Constituents!A736</f>
        <v>45225</v>
      </c>
      <c r="G734" s="28">
        <f>L733*(1+Constituents!H736)</f>
        <v>584.06288246589281</v>
      </c>
      <c r="H734" s="28">
        <f>M733*(1+Constituents!I736)</f>
        <v>313.18407826664026</v>
      </c>
      <c r="I734" s="28">
        <f>N733*(1+Constituents!J736)</f>
        <v>1151.4989334345323</v>
      </c>
      <c r="J734" s="28">
        <f t="shared" si="72"/>
        <v>2048.7458941670657</v>
      </c>
      <c r="K734" t="b">
        <f t="shared" si="75"/>
        <v>0</v>
      </c>
      <c r="L734" s="28">
        <f t="shared" si="77"/>
        <v>584.06288246589281</v>
      </c>
      <c r="M734" s="28">
        <f t="shared" si="77"/>
        <v>313.18407826664026</v>
      </c>
      <c r="N734" s="28">
        <f t="shared" si="77"/>
        <v>1151.4989334345323</v>
      </c>
      <c r="P734" s="17">
        <f>Constituents!G736</f>
        <v>45225</v>
      </c>
      <c r="Q734" s="36">
        <f t="shared" si="73"/>
        <v>0.28508312530546809</v>
      </c>
      <c r="R734" s="36">
        <f t="shared" si="73"/>
        <v>0.15286623839408245</v>
      </c>
      <c r="S734" s="36">
        <f t="shared" si="73"/>
        <v>0.56205063630044938</v>
      </c>
      <c r="T734" s="29">
        <f t="shared" si="74"/>
        <v>0.99999999999999989</v>
      </c>
      <c r="AE734" s="36">
        <f t="shared" si="76"/>
        <v>-7.392516170061425E-3</v>
      </c>
    </row>
    <row r="735" spans="6:31">
      <c r="F735" s="17">
        <f>Constituents!A737</f>
        <v>45226</v>
      </c>
      <c r="G735" s="28">
        <f>L734*(1+Constituents!H737)</f>
        <v>590.93787096079927</v>
      </c>
      <c r="H735" s="28">
        <f>M734*(1+Constituents!I737)</f>
        <v>314.72966331621546</v>
      </c>
      <c r="I735" s="28">
        <f>N734*(1+Constituents!J737)</f>
        <v>1168.9568626593511</v>
      </c>
      <c r="J735" s="28">
        <f t="shared" si="72"/>
        <v>2074.6243969363659</v>
      </c>
      <c r="K735" t="b">
        <f t="shared" si="75"/>
        <v>0</v>
      </c>
      <c r="L735" s="28">
        <f t="shared" si="77"/>
        <v>590.93787096079927</v>
      </c>
      <c r="M735" s="28">
        <f t="shared" si="77"/>
        <v>314.72966331621546</v>
      </c>
      <c r="N735" s="28">
        <f t="shared" si="77"/>
        <v>1168.9568626593511</v>
      </c>
      <c r="P735" s="17">
        <f>Constituents!G737</f>
        <v>45226</v>
      </c>
      <c r="Q735" s="36">
        <f t="shared" si="73"/>
        <v>0.284840895457244</v>
      </c>
      <c r="R735" s="36">
        <f t="shared" si="73"/>
        <v>0.1517044067258547</v>
      </c>
      <c r="S735" s="36">
        <f t="shared" si="73"/>
        <v>0.56345469781690127</v>
      </c>
      <c r="T735" s="29">
        <f t="shared" si="74"/>
        <v>1</v>
      </c>
      <c r="AE735" s="36">
        <f t="shared" si="76"/>
        <v>1.2631387251575754E-2</v>
      </c>
    </row>
    <row r="736" spans="6:31">
      <c r="F736" s="17">
        <f>Constituents!A738</f>
        <v>45229</v>
      </c>
      <c r="G736" s="28">
        <f>L735*(1+Constituents!H738)</f>
        <v>592.20037972705279</v>
      </c>
      <c r="H736" s="28">
        <f>M735*(1+Constituents!I738)</f>
        <v>314.52630989863513</v>
      </c>
      <c r="I736" s="28">
        <f>N735*(1+Constituents!J738)</f>
        <v>1173.7282137171994</v>
      </c>
      <c r="J736" s="28">
        <f t="shared" si="72"/>
        <v>2080.4549033428875</v>
      </c>
      <c r="K736" t="b">
        <f t="shared" si="75"/>
        <v>0</v>
      </c>
      <c r="L736" s="28">
        <f t="shared" si="77"/>
        <v>592.20037972705279</v>
      </c>
      <c r="M736" s="28">
        <f t="shared" si="77"/>
        <v>314.52630989863513</v>
      </c>
      <c r="N736" s="28">
        <f t="shared" si="77"/>
        <v>1173.7282137171994</v>
      </c>
      <c r="P736" s="17">
        <f>Constituents!G738</f>
        <v>45229</v>
      </c>
      <c r="Q736" s="36">
        <f t="shared" si="73"/>
        <v>0.28464946717927009</v>
      </c>
      <c r="R736" s="36">
        <f t="shared" si="73"/>
        <v>0.15118150813711576</v>
      </c>
      <c r="S736" s="36">
        <f t="shared" si="73"/>
        <v>0.56416902468361407</v>
      </c>
      <c r="T736" s="29">
        <f t="shared" si="74"/>
        <v>0.99999999999999989</v>
      </c>
      <c r="AE736" s="36">
        <f t="shared" si="76"/>
        <v>2.8103913243917589E-3</v>
      </c>
    </row>
    <row r="737" spans="6:31">
      <c r="F737" s="17">
        <f>Constituents!A739</f>
        <v>45230</v>
      </c>
      <c r="G737" s="28">
        <f>L736*(1+Constituents!H739)</f>
        <v>590.93787096079927</v>
      </c>
      <c r="H737" s="28">
        <f>M736*(1+Constituents!I739)</f>
        <v>314.74279088154037</v>
      </c>
      <c r="I737" s="28">
        <f>N736*(1+Constituents!J739)</f>
        <v>1170.478093006742</v>
      </c>
      <c r="J737" s="28">
        <f t="shared" si="72"/>
        <v>2076.1587548490816</v>
      </c>
      <c r="K737" t="b">
        <f t="shared" si="75"/>
        <v>1</v>
      </c>
      <c r="L737" s="28">
        <f t="shared" si="77"/>
        <v>583.38034836064116</v>
      </c>
      <c r="M737" s="28">
        <f t="shared" si="77"/>
        <v>311.42381322736225</v>
      </c>
      <c r="N737" s="28">
        <f t="shared" si="77"/>
        <v>1181.3525171023236</v>
      </c>
      <c r="P737" s="17">
        <f>Constituents!G739</f>
        <v>45230</v>
      </c>
      <c r="Q737" s="36">
        <f t="shared" si="73"/>
        <v>0.28099024075018181</v>
      </c>
      <c r="R737" s="36">
        <f t="shared" si="73"/>
        <v>0.15</v>
      </c>
      <c r="S737" s="36">
        <f t="shared" si="73"/>
        <v>0.56900875924981831</v>
      </c>
      <c r="T737" s="29">
        <f t="shared" si="74"/>
        <v>0.99999900000000008</v>
      </c>
      <c r="AE737" s="36">
        <f t="shared" si="76"/>
        <v>-2.0650043828890352E-3</v>
      </c>
    </row>
    <row r="738" spans="6:31">
      <c r="F738" s="17">
        <f>Constituents!A740</f>
        <v>45231</v>
      </c>
      <c r="G738" s="28">
        <f>L737*(1+Constituents!H740)</f>
        <v>581.21250457610506</v>
      </c>
      <c r="H738" s="28">
        <f>M737*(1+Constituents!I740)</f>
        <v>311.14344398400669</v>
      </c>
      <c r="I738" s="28">
        <f>N737*(1+Constituents!J740)</f>
        <v>1175.2841757903116</v>
      </c>
      <c r="J738" s="28">
        <f t="shared" si="72"/>
        <v>2067.6401243504233</v>
      </c>
      <c r="K738" t="b">
        <f t="shared" si="75"/>
        <v>1</v>
      </c>
      <c r="L738" s="28">
        <f t="shared" si="77"/>
        <v>580.98669632596125</v>
      </c>
      <c r="M738" s="28">
        <f t="shared" si="77"/>
        <v>310.1460186525635</v>
      </c>
      <c r="N738" s="28">
        <f t="shared" si="77"/>
        <v>1176.5053417317745</v>
      </c>
      <c r="P738" s="17">
        <f>Constituents!G740</f>
        <v>45231</v>
      </c>
      <c r="Q738" s="36">
        <f t="shared" si="73"/>
        <v>0.28099024075018181</v>
      </c>
      <c r="R738" s="36">
        <f t="shared" si="73"/>
        <v>0.15</v>
      </c>
      <c r="S738" s="36">
        <f t="shared" si="73"/>
        <v>0.56900875924981831</v>
      </c>
      <c r="T738" s="29">
        <f t="shared" si="74"/>
        <v>0.99999900000000008</v>
      </c>
      <c r="AE738" s="36">
        <f t="shared" si="76"/>
        <v>-4.1030727918864862E-3</v>
      </c>
    </row>
    <row r="739" spans="6:31">
      <c r="F739" s="17">
        <f>Constituents!A741</f>
        <v>45232</v>
      </c>
      <c r="G739" s="28">
        <f>L738*(1+Constituents!H741)</f>
        <v>587.58807979557275</v>
      </c>
      <c r="H739" s="28">
        <f>M738*(1+Constituents!I741)</f>
        <v>311.66502860317001</v>
      </c>
      <c r="I739" s="28">
        <f>N738*(1+Constituents!J741)</f>
        <v>1187.8544404352192</v>
      </c>
      <c r="J739" s="28">
        <f t="shared" si="72"/>
        <v>2087.107548833962</v>
      </c>
      <c r="K739" t="b">
        <f t="shared" si="75"/>
        <v>0</v>
      </c>
      <c r="L739" s="28">
        <f t="shared" si="77"/>
        <v>587.58807979557275</v>
      </c>
      <c r="M739" s="28">
        <f t="shared" si="77"/>
        <v>311.66502860317001</v>
      </c>
      <c r="N739" s="28">
        <f t="shared" si="77"/>
        <v>1187.8544404352192</v>
      </c>
      <c r="P739" s="17">
        <f>Constituents!G741</f>
        <v>45232</v>
      </c>
      <c r="Q739" s="36">
        <f t="shared" si="73"/>
        <v>0.28153224788241032</v>
      </c>
      <c r="R739" s="36">
        <f t="shared" si="73"/>
        <v>0.14932868638096439</v>
      </c>
      <c r="S739" s="36">
        <f t="shared" si="73"/>
        <v>0.56913906573662532</v>
      </c>
      <c r="T739" s="29">
        <f t="shared" si="74"/>
        <v>1</v>
      </c>
      <c r="AE739" s="36">
        <f t="shared" si="76"/>
        <v>9.4152866614807262E-3</v>
      </c>
    </row>
    <row r="740" spans="6:31">
      <c r="F740" s="17">
        <f>Constituents!A742</f>
        <v>45233</v>
      </c>
      <c r="G740" s="28">
        <f>L739*(1+Constituents!H742)</f>
        <v>592.69559026177478</v>
      </c>
      <c r="H740" s="28">
        <f>M739*(1+Constituents!I742)</f>
        <v>312.57892635569806</v>
      </c>
      <c r="I740" s="28">
        <f>N739*(1+Constituents!J742)</f>
        <v>1197.4714110046473</v>
      </c>
      <c r="J740" s="28">
        <f t="shared" si="72"/>
        <v>2102.7459276221202</v>
      </c>
      <c r="K740" t="b">
        <f t="shared" si="75"/>
        <v>0</v>
      </c>
      <c r="L740" s="28">
        <f t="shared" si="77"/>
        <v>592.69559026177478</v>
      </c>
      <c r="M740" s="28">
        <f t="shared" si="77"/>
        <v>312.57892635569806</v>
      </c>
      <c r="N740" s="28">
        <f t="shared" si="77"/>
        <v>1197.4714110046473</v>
      </c>
      <c r="P740" s="17">
        <f>Constituents!G742</f>
        <v>45233</v>
      </c>
      <c r="Q740" s="36">
        <f t="shared" si="73"/>
        <v>0.28186742985731122</v>
      </c>
      <c r="R740" s="36">
        <f t="shared" si="73"/>
        <v>0.14865273176830088</v>
      </c>
      <c r="S740" s="36">
        <f t="shared" si="73"/>
        <v>0.56947983837438787</v>
      </c>
      <c r="T740" s="29">
        <f t="shared" si="74"/>
        <v>1</v>
      </c>
      <c r="AE740" s="36">
        <f t="shared" si="76"/>
        <v>7.4928475999691546E-3</v>
      </c>
    </row>
    <row r="741" spans="6:31">
      <c r="F741" s="17">
        <f>Constituents!A743</f>
        <v>45236</v>
      </c>
      <c r="G741" s="28">
        <f>L740*(1+Constituents!H743)</f>
        <v>598.41127827481944</v>
      </c>
      <c r="H741" s="28">
        <f>M740*(1+Constituents!I743)</f>
        <v>313.0144996496723</v>
      </c>
      <c r="I741" s="28">
        <f>N740*(1+Constituents!J743)</f>
        <v>1206.2686702317801</v>
      </c>
      <c r="J741" s="28">
        <f t="shared" si="72"/>
        <v>2117.6944481562718</v>
      </c>
      <c r="K741" t="b">
        <f t="shared" si="75"/>
        <v>0</v>
      </c>
      <c r="L741" s="28">
        <f t="shared" si="77"/>
        <v>598.41127827481944</v>
      </c>
      <c r="M741" s="28">
        <f t="shared" si="77"/>
        <v>313.0144996496723</v>
      </c>
      <c r="N741" s="28">
        <f t="shared" si="77"/>
        <v>1206.2686702317801</v>
      </c>
      <c r="P741" s="17">
        <f>Constituents!G743</f>
        <v>45236</v>
      </c>
      <c r="Q741" s="36">
        <f t="shared" si="73"/>
        <v>0.28257678004294445</v>
      </c>
      <c r="R741" s="36">
        <f t="shared" si="73"/>
        <v>0.1478090948966656</v>
      </c>
      <c r="S741" s="36">
        <f t="shared" si="73"/>
        <v>0.56961412506039</v>
      </c>
      <c r="T741" s="29">
        <f t="shared" si="74"/>
        <v>1</v>
      </c>
      <c r="AE741" s="36">
        <f t="shared" si="76"/>
        <v>7.1090474306878537E-3</v>
      </c>
    </row>
    <row r="742" spans="6:31">
      <c r="F742" s="17">
        <f>Constituents!A744</f>
        <v>45237</v>
      </c>
      <c r="G742" s="28">
        <f>L741*(1+Constituents!H744)</f>
        <v>599.97600691475418</v>
      </c>
      <c r="H742" s="28">
        <f>M741*(1+Constituents!I744)</f>
        <v>313.38777838954468</v>
      </c>
      <c r="I742" s="28">
        <f>N741*(1+Constituents!J744)</f>
        <v>1212.3677129571909</v>
      </c>
      <c r="J742" s="28">
        <f t="shared" si="72"/>
        <v>2125.7314982614898</v>
      </c>
      <c r="K742" t="b">
        <f t="shared" si="75"/>
        <v>0</v>
      </c>
      <c r="L742" s="28">
        <f t="shared" si="77"/>
        <v>599.97600691475418</v>
      </c>
      <c r="M742" s="28">
        <f t="shared" si="77"/>
        <v>313.38777838954468</v>
      </c>
      <c r="N742" s="28">
        <f t="shared" si="77"/>
        <v>1212.3677129571909</v>
      </c>
      <c r="P742" s="17">
        <f>Constituents!G744</f>
        <v>45237</v>
      </c>
      <c r="Q742" s="36">
        <f t="shared" si="73"/>
        <v>0.28224449202800972</v>
      </c>
      <c r="R742" s="36">
        <f t="shared" si="73"/>
        <v>0.14742585253398466</v>
      </c>
      <c r="S742" s="36">
        <f t="shared" si="73"/>
        <v>0.57032965543800562</v>
      </c>
      <c r="T742" s="29">
        <f t="shared" si="74"/>
        <v>1</v>
      </c>
      <c r="AE742" s="36">
        <f t="shared" si="76"/>
        <v>3.7951887309404242E-3</v>
      </c>
    </row>
    <row r="743" spans="6:31">
      <c r="F743" s="17">
        <f>Constituents!A745</f>
        <v>45238</v>
      </c>
      <c r="G743" s="28">
        <f>L742*(1+Constituents!H745)</f>
        <v>603.40660064985639</v>
      </c>
      <c r="H743" s="28">
        <f>M742*(1+Constituents!I745)</f>
        <v>313.94647503750826</v>
      </c>
      <c r="I743" s="28">
        <f>N742*(1+Constituents!J745)</f>
        <v>1223.824154812603</v>
      </c>
      <c r="J743" s="28">
        <f t="shared" si="72"/>
        <v>2141.1772304999677</v>
      </c>
      <c r="K743" t="b">
        <f t="shared" si="75"/>
        <v>0</v>
      </c>
      <c r="L743" s="28">
        <f t="shared" si="77"/>
        <v>603.40660064985639</v>
      </c>
      <c r="M743" s="28">
        <f t="shared" si="77"/>
        <v>313.94647503750826</v>
      </c>
      <c r="N743" s="28">
        <f t="shared" si="77"/>
        <v>1223.824154812603</v>
      </c>
      <c r="P743" s="17">
        <f>Constituents!G745</f>
        <v>45238</v>
      </c>
      <c r="Q743" s="36">
        <f t="shared" si="73"/>
        <v>0.28181067501309087</v>
      </c>
      <c r="R743" s="36">
        <f t="shared" si="73"/>
        <v>0.14662330168913731</v>
      </c>
      <c r="S743" s="36">
        <f t="shared" si="73"/>
        <v>0.57156602329777173</v>
      </c>
      <c r="T743" s="29">
        <f t="shared" si="74"/>
        <v>0.99999999999999989</v>
      </c>
      <c r="AE743" s="36">
        <f t="shared" si="76"/>
        <v>7.2660786421567813E-3</v>
      </c>
    </row>
    <row r="744" spans="6:31">
      <c r="F744" s="17">
        <f>Constituents!A746</f>
        <v>45239</v>
      </c>
      <c r="G744" s="28">
        <f>L743*(1+Constituents!H746)</f>
        <v>603.94392256017363</v>
      </c>
      <c r="H744" s="28">
        <f>M743*(1+Constituents!I746)</f>
        <v>314.13335869981353</v>
      </c>
      <c r="I744" s="28">
        <f>N743*(1+Constituents!J746)</f>
        <v>1220.842942728422</v>
      </c>
      <c r="J744" s="28">
        <f t="shared" si="72"/>
        <v>2138.9202239884089</v>
      </c>
      <c r="K744" t="b">
        <f t="shared" si="75"/>
        <v>0</v>
      </c>
      <c r="L744" s="28">
        <f t="shared" si="77"/>
        <v>603.94392256017363</v>
      </c>
      <c r="M744" s="28">
        <f t="shared" si="77"/>
        <v>314.13335869981353</v>
      </c>
      <c r="N744" s="28">
        <f t="shared" si="77"/>
        <v>1220.842942728422</v>
      </c>
      <c r="P744" s="17">
        <f>Constituents!G746</f>
        <v>45239</v>
      </c>
      <c r="Q744" s="36">
        <f t="shared" si="73"/>
        <v>0.28235925575289078</v>
      </c>
      <c r="R744" s="36">
        <f t="shared" si="73"/>
        <v>0.14686539272327526</v>
      </c>
      <c r="S744" s="36">
        <f t="shared" si="73"/>
        <v>0.57077535152383407</v>
      </c>
      <c r="T744" s="29">
        <f t="shared" si="74"/>
        <v>1</v>
      </c>
      <c r="AE744" s="36">
        <f t="shared" si="76"/>
        <v>-1.0540960736032945E-3</v>
      </c>
    </row>
    <row r="745" spans="6:31">
      <c r="F745" s="17">
        <f>Constituents!A747</f>
        <v>45240</v>
      </c>
      <c r="G745" s="28">
        <f>L744*(1+Constituents!H747)</f>
        <v>604.88275974413443</v>
      </c>
      <c r="H745" s="28">
        <f>M744*(1+Constituents!I747)</f>
        <v>313.97603441416044</v>
      </c>
      <c r="I745" s="28">
        <f>N744*(1+Constituents!J747)</f>
        <v>1227.8104891379317</v>
      </c>
      <c r="J745" s="28">
        <f t="shared" si="72"/>
        <v>2146.6692832962262</v>
      </c>
      <c r="K745" t="b">
        <f t="shared" si="75"/>
        <v>0</v>
      </c>
      <c r="L745" s="28">
        <f t="shared" si="77"/>
        <v>604.88275974413443</v>
      </c>
      <c r="M745" s="28">
        <f t="shared" si="77"/>
        <v>313.97603441416044</v>
      </c>
      <c r="N745" s="28">
        <f t="shared" si="77"/>
        <v>1227.8104891379317</v>
      </c>
      <c r="P745" s="17">
        <f>Constituents!G747</f>
        <v>45240</v>
      </c>
      <c r="Q745" s="36">
        <f t="shared" si="73"/>
        <v>0.28177733964466689</v>
      </c>
      <c r="R745" s="36">
        <f t="shared" si="73"/>
        <v>0.14626194955007132</v>
      </c>
      <c r="S745" s="36">
        <f t="shared" si="73"/>
        <v>0.5719607108052619</v>
      </c>
      <c r="T745" s="29">
        <f t="shared" si="74"/>
        <v>1</v>
      </c>
      <c r="AE745" s="36">
        <f t="shared" si="76"/>
        <v>3.6228837433534E-3</v>
      </c>
    </row>
    <row r="746" spans="6:31">
      <c r="F746" s="17">
        <f>Constituents!A748</f>
        <v>45243</v>
      </c>
      <c r="G746" s="28">
        <f>L745*(1+Constituents!H748)</f>
        <v>609.68322911872667</v>
      </c>
      <c r="H746" s="28">
        <f>M745*(1+Constituents!I748)</f>
        <v>315.06191399448312</v>
      </c>
      <c r="I746" s="28">
        <f>N745*(1+Constituents!J748)</f>
        <v>1233.6948455594081</v>
      </c>
      <c r="J746" s="28">
        <f t="shared" si="72"/>
        <v>2158.4399886726178</v>
      </c>
      <c r="K746" t="b">
        <f t="shared" si="75"/>
        <v>0</v>
      </c>
      <c r="L746" s="28">
        <f t="shared" si="77"/>
        <v>609.68322911872667</v>
      </c>
      <c r="M746" s="28">
        <f t="shared" si="77"/>
        <v>315.06191399448312</v>
      </c>
      <c r="N746" s="28">
        <f t="shared" si="77"/>
        <v>1233.6948455594081</v>
      </c>
      <c r="P746" s="17">
        <f>Constituents!G748</f>
        <v>45243</v>
      </c>
      <c r="Q746" s="36">
        <f t="shared" si="73"/>
        <v>0.28246475802816523</v>
      </c>
      <c r="R746" s="36">
        <f t="shared" si="73"/>
        <v>0.1459674188987935</v>
      </c>
      <c r="S746" s="36">
        <f t="shared" si="73"/>
        <v>0.57156782307304133</v>
      </c>
      <c r="T746" s="29">
        <f t="shared" si="74"/>
        <v>1</v>
      </c>
      <c r="AE746" s="36">
        <f t="shared" si="76"/>
        <v>5.4832411624754496E-3</v>
      </c>
    </row>
    <row r="747" spans="6:31">
      <c r="F747" s="17">
        <f>Constituents!A749</f>
        <v>45245</v>
      </c>
      <c r="G747" s="28">
        <f>L746*(1+Constituents!H749)</f>
        <v>615.61148404134735</v>
      </c>
      <c r="H747" s="28">
        <f>M746*(1+Constituents!I749)</f>
        <v>315.94454232377575</v>
      </c>
      <c r="I747" s="28">
        <f>N746*(1+Constituents!J749)</f>
        <v>1244.2974214332623</v>
      </c>
      <c r="J747" s="28">
        <f t="shared" si="72"/>
        <v>2175.8534477983853</v>
      </c>
      <c r="K747" t="b">
        <f t="shared" si="75"/>
        <v>0</v>
      </c>
      <c r="L747" s="28">
        <f t="shared" si="77"/>
        <v>615.61148404134735</v>
      </c>
      <c r="M747" s="28">
        <f t="shared" si="77"/>
        <v>315.94454232377575</v>
      </c>
      <c r="N747" s="28">
        <f t="shared" si="77"/>
        <v>1244.2974214332623</v>
      </c>
      <c r="P747" s="17">
        <f>Constituents!G749</f>
        <v>45245</v>
      </c>
      <c r="Q747" s="36">
        <f t="shared" si="73"/>
        <v>0.28292874442635252</v>
      </c>
      <c r="R747" s="36">
        <f t="shared" si="73"/>
        <v>0.14520488162631584</v>
      </c>
      <c r="S747" s="36">
        <f t="shared" si="73"/>
        <v>0.57186637394733164</v>
      </c>
      <c r="T747" s="29">
        <f t="shared" si="74"/>
        <v>1</v>
      </c>
      <c r="AE747" s="36">
        <f t="shared" si="76"/>
        <v>8.0676132842016912E-3</v>
      </c>
    </row>
    <row r="748" spans="6:31">
      <c r="F748" s="17">
        <f>Constituents!A750</f>
        <v>45246</v>
      </c>
      <c r="G748" s="28">
        <f>L747*(1+Constituents!H750)</f>
        <v>618.09143131973451</v>
      </c>
      <c r="H748" s="28">
        <f>M747*(1+Constituents!I750)</f>
        <v>316.49957458620389</v>
      </c>
      <c r="I748" s="28">
        <f>N747*(1+Constituents!J750)</f>
        <v>1253.5923625467885</v>
      </c>
      <c r="J748" s="28">
        <f t="shared" si="72"/>
        <v>2188.1833684527269</v>
      </c>
      <c r="K748" t="b">
        <f t="shared" si="75"/>
        <v>0</v>
      </c>
      <c r="L748" s="28">
        <f t="shared" si="77"/>
        <v>618.09143131973451</v>
      </c>
      <c r="M748" s="28">
        <f t="shared" si="77"/>
        <v>316.49957458620389</v>
      </c>
      <c r="N748" s="28">
        <f t="shared" si="77"/>
        <v>1253.5923625467885</v>
      </c>
      <c r="P748" s="17">
        <f>Constituents!G750</f>
        <v>45246</v>
      </c>
      <c r="Q748" s="36">
        <f t="shared" si="73"/>
        <v>0.28246784078099879</v>
      </c>
      <c r="R748" s="36">
        <f t="shared" si="73"/>
        <v>0.14464033460322021</v>
      </c>
      <c r="S748" s="36">
        <f t="shared" si="73"/>
        <v>0.57289182461578103</v>
      </c>
      <c r="T748" s="29">
        <f t="shared" si="74"/>
        <v>1</v>
      </c>
      <c r="AE748" s="36">
        <f t="shared" si="76"/>
        <v>5.6667054790926485E-3</v>
      </c>
    </row>
    <row r="749" spans="6:31">
      <c r="F749" s="17">
        <f>Constituents!A751</f>
        <v>45247</v>
      </c>
      <c r="G749" s="28">
        <f>L748*(1+Constituents!H751)</f>
        <v>619.3432142316824</v>
      </c>
      <c r="H749" s="28">
        <f>M748*(1+Constituents!I751)</f>
        <v>316.59533719486228</v>
      </c>
      <c r="I749" s="28">
        <f>N748*(1+Constituents!J751)</f>
        <v>1246.7809516310497</v>
      </c>
      <c r="J749" s="28">
        <f t="shared" si="72"/>
        <v>2182.7195030575945</v>
      </c>
      <c r="K749" t="b">
        <f t="shared" si="75"/>
        <v>0</v>
      </c>
      <c r="L749" s="28">
        <f t="shared" si="77"/>
        <v>619.3432142316824</v>
      </c>
      <c r="M749" s="28">
        <f t="shared" si="77"/>
        <v>316.59533719486228</v>
      </c>
      <c r="N749" s="28">
        <f t="shared" si="77"/>
        <v>1246.7809516310497</v>
      </c>
      <c r="P749" s="17">
        <f>Constituents!G751</f>
        <v>45247</v>
      </c>
      <c r="Q749" s="36">
        <f t="shared" si="73"/>
        <v>0.28374842180321147</v>
      </c>
      <c r="R749" s="36">
        <f t="shared" si="73"/>
        <v>0.14504627678974308</v>
      </c>
      <c r="S749" s="36">
        <f t="shared" si="73"/>
        <v>0.5712053014070454</v>
      </c>
      <c r="T749" s="29">
        <f t="shared" si="74"/>
        <v>1</v>
      </c>
      <c r="AE749" s="36">
        <f t="shared" si="76"/>
        <v>-2.4969869865137939E-3</v>
      </c>
    </row>
    <row r="750" spans="6:31">
      <c r="F750" s="17">
        <f>Constituents!A752</f>
        <v>45250</v>
      </c>
      <c r="G750" s="28">
        <f>L749*(1+Constituents!H752)</f>
        <v>619.67387386880068</v>
      </c>
      <c r="H750" s="28">
        <f>M749*(1+Constituents!I752)</f>
        <v>316.77586925557284</v>
      </c>
      <c r="I750" s="28">
        <f>N749*(1+Constituents!J752)</f>
        <v>1238.0520016824414</v>
      </c>
      <c r="J750" s="28">
        <f t="shared" si="72"/>
        <v>2174.5017448068147</v>
      </c>
      <c r="K750" t="b">
        <f t="shared" si="75"/>
        <v>0</v>
      </c>
      <c r="L750" s="28">
        <f t="shared" si="77"/>
        <v>619.67387386880068</v>
      </c>
      <c r="M750" s="28">
        <f t="shared" si="77"/>
        <v>316.77586925557284</v>
      </c>
      <c r="N750" s="28">
        <f t="shared" si="77"/>
        <v>1238.0520016824414</v>
      </c>
      <c r="P750" s="17">
        <f>Constituents!G752</f>
        <v>45250</v>
      </c>
      <c r="Q750" s="36">
        <f t="shared" si="73"/>
        <v>0.28497281059843582</v>
      </c>
      <c r="R750" s="36">
        <f t="shared" si="73"/>
        <v>0.14567745002371363</v>
      </c>
      <c r="S750" s="36">
        <f t="shared" si="73"/>
        <v>0.56934973937785061</v>
      </c>
      <c r="T750" s="29">
        <f t="shared" si="74"/>
        <v>1</v>
      </c>
      <c r="AE750" s="36">
        <f t="shared" si="76"/>
        <v>-3.7649172233391592E-3</v>
      </c>
    </row>
    <row r="751" spans="6:31">
      <c r="F751" s="17">
        <f>Constituents!A753</f>
        <v>45251</v>
      </c>
      <c r="G751" s="28">
        <f>L750*(1+Constituents!H753)</f>
        <v>621.49250187295127</v>
      </c>
      <c r="H751" s="28">
        <f>M750*(1+Constituents!I753)</f>
        <v>316.68279386297371</v>
      </c>
      <c r="I751" s="28">
        <f>N750*(1+Constituents!J753)</f>
        <v>1250.0890724053124</v>
      </c>
      <c r="J751" s="28">
        <f t="shared" si="72"/>
        <v>2188.2643681412374</v>
      </c>
      <c r="K751" t="b">
        <f t="shared" si="75"/>
        <v>0</v>
      </c>
      <c r="L751" s="28">
        <f t="shared" si="77"/>
        <v>621.49250187295127</v>
      </c>
      <c r="M751" s="28">
        <f t="shared" si="77"/>
        <v>316.68279386297371</v>
      </c>
      <c r="N751" s="28">
        <f t="shared" si="77"/>
        <v>1250.0890724053124</v>
      </c>
      <c r="P751" s="17">
        <f>Constituents!G753</f>
        <v>45251</v>
      </c>
      <c r="Q751" s="36">
        <f t="shared" si="73"/>
        <v>0.28401161711592526</v>
      </c>
      <c r="R751" s="36">
        <f t="shared" si="73"/>
        <v>0.14471870879658449</v>
      </c>
      <c r="S751" s="36">
        <f t="shared" si="73"/>
        <v>0.5712696740874903</v>
      </c>
      <c r="T751" s="29">
        <f t="shared" si="74"/>
        <v>1</v>
      </c>
      <c r="AE751" s="36">
        <f t="shared" si="76"/>
        <v>6.3290927989783086E-3</v>
      </c>
    </row>
    <row r="752" spans="6:31">
      <c r="F752" s="17">
        <f>Constituents!A754</f>
        <v>45252</v>
      </c>
      <c r="G752" s="28">
        <f>L751*(1+Constituents!H754)</f>
        <v>621.10870050843891</v>
      </c>
      <c r="H752" s="28">
        <f>M751*(1+Constituents!I754)</f>
        <v>316.8122688185577</v>
      </c>
      <c r="I752" s="28">
        <f>N751*(1+Constituents!J754)</f>
        <v>1252.3579162991653</v>
      </c>
      <c r="J752" s="28">
        <f t="shared" si="72"/>
        <v>2190.2788856261618</v>
      </c>
      <c r="K752" t="b">
        <f t="shared" si="75"/>
        <v>0</v>
      </c>
      <c r="L752" s="28">
        <f t="shared" si="77"/>
        <v>621.10870050843891</v>
      </c>
      <c r="M752" s="28">
        <f t="shared" si="77"/>
        <v>316.8122688185577</v>
      </c>
      <c r="N752" s="28">
        <f t="shared" si="77"/>
        <v>1252.3579162991653</v>
      </c>
      <c r="P752" s="17">
        <f>Constituents!G754</f>
        <v>45252</v>
      </c>
      <c r="Q752" s="36">
        <f t="shared" si="73"/>
        <v>0.28357516688148826</v>
      </c>
      <c r="R752" s="36">
        <f t="shared" si="73"/>
        <v>0.14464471666035655</v>
      </c>
      <c r="S752" s="36">
        <f t="shared" si="73"/>
        <v>0.57178011645815519</v>
      </c>
      <c r="T752" s="29">
        <f t="shared" si="74"/>
        <v>1</v>
      </c>
      <c r="AE752" s="36">
        <f t="shared" si="76"/>
        <v>9.2060059755749712E-4</v>
      </c>
    </row>
    <row r="753" spans="6:31">
      <c r="F753" s="17">
        <f>Constituents!A755</f>
        <v>45253</v>
      </c>
      <c r="G753" s="28">
        <f>L752*(1+Constituents!H755)</f>
        <v>621.95306351036595</v>
      </c>
      <c r="H753" s="28">
        <f>M752*(1+Constituents!I755)</f>
        <v>317.31746543770447</v>
      </c>
      <c r="I753" s="28">
        <f>N752*(1+Constituents!J755)</f>
        <v>1249.5230812403943</v>
      </c>
      <c r="J753" s="28">
        <f t="shared" si="72"/>
        <v>2188.7936101884648</v>
      </c>
      <c r="K753" t="b">
        <f t="shared" si="75"/>
        <v>0</v>
      </c>
      <c r="L753" s="28">
        <f t="shared" si="77"/>
        <v>621.95306351036595</v>
      </c>
      <c r="M753" s="28">
        <f t="shared" si="77"/>
        <v>317.31746543770447</v>
      </c>
      <c r="N753" s="28">
        <f t="shared" si="77"/>
        <v>1249.5230812403943</v>
      </c>
      <c r="P753" s="17">
        <f>Constituents!G755</f>
        <v>45253</v>
      </c>
      <c r="Q753" s="36">
        <f t="shared" si="73"/>
        <v>0.28415336220613924</v>
      </c>
      <c r="R753" s="36">
        <f t="shared" si="73"/>
        <v>0.14497368046061779</v>
      </c>
      <c r="S753" s="36">
        <f t="shared" si="73"/>
        <v>0.57087295733324295</v>
      </c>
      <c r="T753" s="29">
        <f t="shared" si="74"/>
        <v>1</v>
      </c>
      <c r="AE753" s="36">
        <f t="shared" si="76"/>
        <v>-6.7812160699909363E-4</v>
      </c>
    </row>
    <row r="754" spans="6:31">
      <c r="F754" s="17">
        <f>Constituents!A756</f>
        <v>45254</v>
      </c>
      <c r="G754" s="28">
        <f>L753*(1+Constituents!H756)</f>
        <v>622.92142387621243</v>
      </c>
      <c r="H754" s="28">
        <f>M753*(1+Constituents!I756)</f>
        <v>317.09198358109302</v>
      </c>
      <c r="I754" s="28">
        <f>N753*(1+Constituents!J756)</f>
        <v>1251.0844361780994</v>
      </c>
      <c r="J754" s="28">
        <f t="shared" si="72"/>
        <v>2191.0978436354048</v>
      </c>
      <c r="K754" t="b">
        <f t="shared" si="75"/>
        <v>0</v>
      </c>
      <c r="L754" s="28">
        <f t="shared" si="77"/>
        <v>622.92142387621243</v>
      </c>
      <c r="M754" s="28">
        <f t="shared" si="77"/>
        <v>317.09198358109302</v>
      </c>
      <c r="N754" s="28">
        <f t="shared" si="77"/>
        <v>1251.0844361780994</v>
      </c>
      <c r="P754" s="17">
        <f>Constituents!G756</f>
        <v>45254</v>
      </c>
      <c r="Q754" s="36">
        <f t="shared" si="73"/>
        <v>0.28429648894304033</v>
      </c>
      <c r="R754" s="36">
        <f t="shared" si="73"/>
        <v>0.14471831301471383</v>
      </c>
      <c r="S754" s="36">
        <f t="shared" si="73"/>
        <v>0.57098519804224579</v>
      </c>
      <c r="T754" s="29">
        <f t="shared" si="74"/>
        <v>1</v>
      </c>
      <c r="AE754" s="36">
        <f t="shared" si="76"/>
        <v>1.0527413074554737E-3</v>
      </c>
    </row>
    <row r="755" spans="6:31">
      <c r="F755" s="17">
        <f>Constituents!A757</f>
        <v>45258</v>
      </c>
      <c r="G755" s="28">
        <f>L754*(1+Constituents!H757)</f>
        <v>625.57851024591287</v>
      </c>
      <c r="H755" s="28">
        <f>M754*(1+Constituents!I757)</f>
        <v>317.91256164865291</v>
      </c>
      <c r="I755" s="28">
        <f>N754*(1+Constituents!J757)</f>
        <v>1248.5033212967055</v>
      </c>
      <c r="J755" s="28">
        <f t="shared" si="72"/>
        <v>2191.9943931912712</v>
      </c>
      <c r="K755" t="b">
        <f t="shared" si="75"/>
        <v>0</v>
      </c>
      <c r="L755" s="28">
        <f t="shared" si="77"/>
        <v>625.57851024591287</v>
      </c>
      <c r="M755" s="28">
        <f t="shared" si="77"/>
        <v>317.91256164865291</v>
      </c>
      <c r="N755" s="28">
        <f t="shared" si="77"/>
        <v>1248.5033212967055</v>
      </c>
      <c r="P755" s="17">
        <f>Constituents!G757</f>
        <v>45258</v>
      </c>
      <c r="Q755" s="36">
        <f t="shared" si="73"/>
        <v>0.28539238612519824</v>
      </c>
      <c r="R755" s="36">
        <f t="shared" si="73"/>
        <v>0.14503347391587609</v>
      </c>
      <c r="S755" s="36">
        <f t="shared" si="73"/>
        <v>0.5695741399589257</v>
      </c>
      <c r="T755" s="29">
        <f t="shared" si="74"/>
        <v>1</v>
      </c>
      <c r="AE755" s="36">
        <f t="shared" si="76"/>
        <v>4.0917823842079315E-4</v>
      </c>
    </row>
    <row r="756" spans="6:31">
      <c r="F756" s="17">
        <f>Constituents!A758</f>
        <v>45259</v>
      </c>
      <c r="G756" s="28">
        <f>L755*(1+Constituents!H758)</f>
        <v>631.26467507707196</v>
      </c>
      <c r="H756" s="28">
        <f>M755*(1+Constituents!I758)</f>
        <v>319.10226548581181</v>
      </c>
      <c r="I756" s="28">
        <f>N755*(1+Constituents!J758)</f>
        <v>1266.0588058775284</v>
      </c>
      <c r="J756" s="28">
        <f t="shared" si="72"/>
        <v>2216.4257464404122</v>
      </c>
      <c r="K756" t="b">
        <f t="shared" si="75"/>
        <v>0</v>
      </c>
      <c r="L756" s="28">
        <f t="shared" si="77"/>
        <v>631.26467507707196</v>
      </c>
      <c r="M756" s="28">
        <f t="shared" si="77"/>
        <v>319.10226548581181</v>
      </c>
      <c r="N756" s="28">
        <f t="shared" si="77"/>
        <v>1266.0588058775284</v>
      </c>
      <c r="P756" s="17">
        <f>Constituents!G758</f>
        <v>45259</v>
      </c>
      <c r="Q756" s="36">
        <f t="shared" si="73"/>
        <v>0.28481201145171919</v>
      </c>
      <c r="R756" s="36">
        <f t="shared" si="73"/>
        <v>0.14397155690791411</v>
      </c>
      <c r="S756" s="36">
        <f t="shared" si="73"/>
        <v>0.57121643164036662</v>
      </c>
      <c r="T756" s="29">
        <f t="shared" si="74"/>
        <v>0.99999999999999989</v>
      </c>
      <c r="AE756" s="36">
        <f t="shared" si="76"/>
        <v>1.1145718859970177E-2</v>
      </c>
    </row>
    <row r="757" spans="6:31">
      <c r="F757" s="17">
        <f>Constituents!A759</f>
        <v>45260</v>
      </c>
      <c r="G757" s="28">
        <f>L756*(1+Constituents!H759)</f>
        <v>635.2798278135084</v>
      </c>
      <c r="H757" s="28">
        <f>M756*(1+Constituents!I759)</f>
        <v>319.7799325174912</v>
      </c>
      <c r="I757" s="28">
        <f>N756*(1+Constituents!J759)</f>
        <v>1269.2986173732663</v>
      </c>
      <c r="J757" s="28">
        <f t="shared" si="72"/>
        <v>2224.3583777042659</v>
      </c>
      <c r="K757" t="b">
        <f t="shared" si="75"/>
        <v>0</v>
      </c>
      <c r="L757" s="28">
        <f t="shared" si="77"/>
        <v>635.2798278135084</v>
      </c>
      <c r="M757" s="28">
        <f t="shared" si="77"/>
        <v>319.7799325174912</v>
      </c>
      <c r="N757" s="28">
        <f t="shared" si="77"/>
        <v>1269.2986173732663</v>
      </c>
      <c r="P757" s="17">
        <f>Constituents!G759</f>
        <v>45260</v>
      </c>
      <c r="Q757" s="36">
        <f t="shared" si="73"/>
        <v>0.28560138248458561</v>
      </c>
      <c r="R757" s="36">
        <f t="shared" si="73"/>
        <v>0.14376277479509947</v>
      </c>
      <c r="S757" s="36">
        <f t="shared" si="73"/>
        <v>0.57063584272031498</v>
      </c>
      <c r="T757" s="29">
        <f t="shared" si="74"/>
        <v>1</v>
      </c>
      <c r="AE757" s="36">
        <f t="shared" si="76"/>
        <v>3.5790196340181879E-3</v>
      </c>
    </row>
    <row r="758" spans="6:31">
      <c r="F758" s="17">
        <f>Constituents!A760</f>
        <v>45261</v>
      </c>
      <c r="G758" s="28">
        <f>L757*(1+Constituents!H760)</f>
        <v>641.79854637384028</v>
      </c>
      <c r="H758" s="28">
        <f>M757*(1+Constituents!I760)</f>
        <v>320.69749465555464</v>
      </c>
      <c r="I758" s="28">
        <f>N757*(1+Constituents!J760)</f>
        <v>1273.1190577364637</v>
      </c>
      <c r="J758" s="28">
        <f t="shared" si="72"/>
        <v>2235.6150987658584</v>
      </c>
      <c r="K758" t="b">
        <f t="shared" si="75"/>
        <v>1</v>
      </c>
      <c r="L758" s="28">
        <f t="shared" si="77"/>
        <v>628.18602482696008</v>
      </c>
      <c r="M758" s="28">
        <f t="shared" si="77"/>
        <v>335.34226481487877</v>
      </c>
      <c r="N758" s="28">
        <f t="shared" si="77"/>
        <v>1272.084573508921</v>
      </c>
      <c r="P758" s="17">
        <f>Constituents!G760</f>
        <v>45261</v>
      </c>
      <c r="Q758" s="36">
        <f t="shared" si="73"/>
        <v>0.28099024075018181</v>
      </c>
      <c r="R758" s="36">
        <f t="shared" si="73"/>
        <v>0.15</v>
      </c>
      <c r="S758" s="36">
        <f t="shared" si="73"/>
        <v>0.56900875924981831</v>
      </c>
      <c r="T758" s="29">
        <f t="shared" si="74"/>
        <v>0.99999900000000008</v>
      </c>
      <c r="AE758" s="36">
        <f t="shared" si="76"/>
        <v>5.0606598174214312E-3</v>
      </c>
    </row>
    <row r="759" spans="6:31">
      <c r="F759" s="17">
        <f>Constituents!A761</f>
        <v>45264</v>
      </c>
      <c r="G759" s="28">
        <f>L758*(1+Constituents!H761)</f>
        <v>636.52569798118486</v>
      </c>
      <c r="H759" s="28">
        <f>M758*(1+Constituents!I761)</f>
        <v>337.27881663928667</v>
      </c>
      <c r="I759" s="28">
        <f>N758*(1+Constituents!J761)</f>
        <v>1283.492704174362</v>
      </c>
      <c r="J759" s="28">
        <f t="shared" si="72"/>
        <v>2257.2972187948335</v>
      </c>
      <c r="K759" t="b">
        <f t="shared" si="75"/>
        <v>0</v>
      </c>
      <c r="L759" s="28">
        <f t="shared" si="77"/>
        <v>636.52569798118486</v>
      </c>
      <c r="M759" s="28">
        <f t="shared" si="77"/>
        <v>337.27881663928667</v>
      </c>
      <c r="N759" s="28">
        <f t="shared" si="77"/>
        <v>1283.492704174362</v>
      </c>
      <c r="P759" s="17">
        <f>Constituents!G761</f>
        <v>45264</v>
      </c>
      <c r="Q759" s="36">
        <f t="shared" si="73"/>
        <v>0.28198577160389393</v>
      </c>
      <c r="R759" s="36">
        <f t="shared" si="73"/>
        <v>0.14941710547951642</v>
      </c>
      <c r="S759" s="36">
        <f t="shared" si="73"/>
        <v>0.5685971229165897</v>
      </c>
      <c r="T759" s="29">
        <f t="shared" si="74"/>
        <v>1</v>
      </c>
      <c r="AE759" s="36">
        <f t="shared" si="76"/>
        <v>9.6985031282641465E-3</v>
      </c>
    </row>
    <row r="760" spans="6:31">
      <c r="F760" s="17">
        <f>Constituents!A762</f>
        <v>45265</v>
      </c>
      <c r="G760" s="28">
        <f>L759*(1+Constituents!H762)</f>
        <v>638.051459389858</v>
      </c>
      <c r="H760" s="28">
        <f>M759*(1+Constituents!I762)</f>
        <v>337.90185448386268</v>
      </c>
      <c r="I760" s="28">
        <f>N759*(1+Constituents!J762)</f>
        <v>1296.2171576088924</v>
      </c>
      <c r="J760" s="28">
        <f t="shared" si="72"/>
        <v>2272.1704714826128</v>
      </c>
      <c r="K760" t="b">
        <f t="shared" si="75"/>
        <v>0</v>
      </c>
      <c r="L760" s="28">
        <f t="shared" si="77"/>
        <v>638.051459389858</v>
      </c>
      <c r="M760" s="28">
        <f t="shared" si="77"/>
        <v>337.90185448386268</v>
      </c>
      <c r="N760" s="28">
        <f t="shared" si="77"/>
        <v>1296.2171576088924</v>
      </c>
      <c r="P760" s="17">
        <f>Constituents!G762</f>
        <v>45265</v>
      </c>
      <c r="Q760" s="36">
        <f t="shared" si="73"/>
        <v>0.28081143884134863</v>
      </c>
      <c r="R760" s="36">
        <f t="shared" si="73"/>
        <v>0.1487132496107911</v>
      </c>
      <c r="S760" s="36">
        <f t="shared" si="73"/>
        <v>0.57047531154786046</v>
      </c>
      <c r="T760" s="29">
        <f t="shared" si="74"/>
        <v>1.0000000000000002</v>
      </c>
      <c r="AE760" s="36">
        <f t="shared" si="76"/>
        <v>6.5889651411168426E-3</v>
      </c>
    </row>
    <row r="761" spans="6:31">
      <c r="F761" s="17">
        <f>Constituents!A763</f>
        <v>45266</v>
      </c>
      <c r="G761" s="28">
        <f>L760*(1+Constituents!H763)</f>
        <v>638.97616327390233</v>
      </c>
      <c r="H761" s="28">
        <f>M760*(1+Constituents!I763)</f>
        <v>338.19970693436522</v>
      </c>
      <c r="I761" s="28">
        <f>N760*(1+Constituents!J763)</f>
        <v>1303.6714446975502</v>
      </c>
      <c r="J761" s="28">
        <f t="shared" si="72"/>
        <v>2280.8473149058177</v>
      </c>
      <c r="K761" t="b">
        <f t="shared" si="75"/>
        <v>0</v>
      </c>
      <c r="L761" s="28">
        <f t="shared" si="77"/>
        <v>638.97616327390233</v>
      </c>
      <c r="M761" s="28">
        <f t="shared" si="77"/>
        <v>338.19970693436522</v>
      </c>
      <c r="N761" s="28">
        <f t="shared" si="77"/>
        <v>1303.6714446975502</v>
      </c>
      <c r="P761" s="17">
        <f>Constituents!G763</f>
        <v>45266</v>
      </c>
      <c r="Q761" s="36">
        <f t="shared" si="73"/>
        <v>0.28014859175274842</v>
      </c>
      <c r="R761" s="36">
        <f t="shared" si="73"/>
        <v>0.14827810030253183</v>
      </c>
      <c r="S761" s="36">
        <f t="shared" si="73"/>
        <v>0.57157330794471983</v>
      </c>
      <c r="T761" s="29">
        <f t="shared" si="74"/>
        <v>1</v>
      </c>
      <c r="AE761" s="36">
        <f t="shared" si="76"/>
        <v>3.8187466706858242E-3</v>
      </c>
    </row>
    <row r="762" spans="6:31">
      <c r="F762" s="17">
        <f>Constituents!A764</f>
        <v>45267</v>
      </c>
      <c r="G762" s="28">
        <f>L761*(1+Constituents!H764)</f>
        <v>641.47286376082195</v>
      </c>
      <c r="H762" s="28">
        <f>M761*(1+Constituents!I764)</f>
        <v>338.53894197233041</v>
      </c>
      <c r="I762" s="28">
        <f>N761*(1+Constituents!J764)</f>
        <v>1304.3442318906402</v>
      </c>
      <c r="J762" s="28">
        <f t="shared" si="72"/>
        <v>2284.3560376237929</v>
      </c>
      <c r="K762" t="b">
        <f t="shared" si="75"/>
        <v>0</v>
      </c>
      <c r="L762" s="28">
        <f t="shared" si="77"/>
        <v>641.47286376082195</v>
      </c>
      <c r="M762" s="28">
        <f t="shared" si="77"/>
        <v>338.53894197233041</v>
      </c>
      <c r="N762" s="28">
        <f t="shared" si="77"/>
        <v>1304.3442318906402</v>
      </c>
      <c r="P762" s="17">
        <f>Constituents!G764</f>
        <v>45267</v>
      </c>
      <c r="Q762" s="36">
        <f t="shared" si="73"/>
        <v>0.28081124535564411</v>
      </c>
      <c r="R762" s="36">
        <f t="shared" si="73"/>
        <v>0.14819885184118742</v>
      </c>
      <c r="S762" s="36">
        <f t="shared" si="73"/>
        <v>0.5709899028031683</v>
      </c>
      <c r="T762" s="29">
        <f t="shared" si="74"/>
        <v>0.99999999999999978</v>
      </c>
      <c r="AE762" s="36">
        <f t="shared" si="76"/>
        <v>1.5383417798486843E-3</v>
      </c>
    </row>
    <row r="763" spans="6:31">
      <c r="F763" s="17">
        <f>Constituents!A765</f>
        <v>45268</v>
      </c>
      <c r="G763" s="28">
        <f>L762*(1+Constituents!H765)</f>
        <v>641.47864316009725</v>
      </c>
      <c r="H763" s="28">
        <f>M762*(1+Constituents!I765)</f>
        <v>338.36906900527708</v>
      </c>
      <c r="I763" s="28">
        <f>N762*(1+Constituents!J765)</f>
        <v>1302.6573886383999</v>
      </c>
      <c r="J763" s="28">
        <f t="shared" si="72"/>
        <v>2282.5051008037744</v>
      </c>
      <c r="K763" t="b">
        <f t="shared" si="75"/>
        <v>0</v>
      </c>
      <c r="L763" s="28">
        <f t="shared" si="77"/>
        <v>641.47864316009725</v>
      </c>
      <c r="M763" s="28">
        <f t="shared" si="77"/>
        <v>338.36906900527708</v>
      </c>
      <c r="N763" s="28">
        <f t="shared" si="77"/>
        <v>1302.6573886383999</v>
      </c>
      <c r="P763" s="17">
        <f>Constituents!G765</f>
        <v>45268</v>
      </c>
      <c r="Q763" s="36">
        <f t="shared" si="73"/>
        <v>0.28104149381055193</v>
      </c>
      <c r="R763" s="36">
        <f t="shared" si="73"/>
        <v>0.14824460584386948</v>
      </c>
      <c r="S763" s="36">
        <f t="shared" si="73"/>
        <v>0.57071390034557845</v>
      </c>
      <c r="T763" s="29">
        <f t="shared" si="74"/>
        <v>0.99999999999999989</v>
      </c>
      <c r="AE763" s="36">
        <f t="shared" si="76"/>
        <v>-8.1026634619696392E-4</v>
      </c>
    </row>
    <row r="764" spans="6:31">
      <c r="F764" s="17">
        <f>Constituents!A766</f>
        <v>45271</v>
      </c>
      <c r="G764" s="28">
        <f>L763*(1+Constituents!H766)</f>
        <v>643.93488785209001</v>
      </c>
      <c r="H764" s="28">
        <f>M763*(1+Constituents!I766)</f>
        <v>338.97805720596142</v>
      </c>
      <c r="I764" s="28">
        <f>N763*(1+Constituents!J766)</f>
        <v>1314.8601882348098</v>
      </c>
      <c r="J764" s="28">
        <f t="shared" si="72"/>
        <v>2297.7731332928615</v>
      </c>
      <c r="K764" t="b">
        <f t="shared" si="75"/>
        <v>0</v>
      </c>
      <c r="L764" s="28">
        <f t="shared" si="77"/>
        <v>643.93488785209001</v>
      </c>
      <c r="M764" s="28">
        <f t="shared" si="77"/>
        <v>338.97805720596142</v>
      </c>
      <c r="N764" s="28">
        <f t="shared" si="77"/>
        <v>1314.8601882348098</v>
      </c>
      <c r="P764" s="17">
        <f>Constituents!G766</f>
        <v>45271</v>
      </c>
      <c r="Q764" s="36">
        <f t="shared" si="73"/>
        <v>0.28024302248207095</v>
      </c>
      <c r="R764" s="36">
        <f t="shared" si="73"/>
        <v>0.14752459774833529</v>
      </c>
      <c r="S764" s="36">
        <f t="shared" si="73"/>
        <v>0.57223237976959362</v>
      </c>
      <c r="T764" s="29">
        <f t="shared" si="74"/>
        <v>0.99999999999999989</v>
      </c>
      <c r="AE764" s="36">
        <f t="shared" si="76"/>
        <v>6.6891559119452992E-3</v>
      </c>
    </row>
    <row r="765" spans="6:31">
      <c r="F765" s="17">
        <f>Constituents!A767</f>
        <v>45272</v>
      </c>
      <c r="G765" s="28">
        <f>L764*(1+Constituents!H767)</f>
        <v>641.69826033255777</v>
      </c>
      <c r="H765" s="28">
        <f>M764*(1+Constituents!I767)</f>
        <v>339.04268556786292</v>
      </c>
      <c r="I765" s="28">
        <f>N764*(1+Constituents!J767)</f>
        <v>1310.4041918979665</v>
      </c>
      <c r="J765" s="28">
        <f t="shared" si="72"/>
        <v>2291.1451377983872</v>
      </c>
      <c r="K765" t="b">
        <f t="shared" si="75"/>
        <v>0</v>
      </c>
      <c r="L765" s="28">
        <f t="shared" si="77"/>
        <v>641.69826033255777</v>
      </c>
      <c r="M765" s="28">
        <f t="shared" si="77"/>
        <v>339.04268556786292</v>
      </c>
      <c r="N765" s="28">
        <f t="shared" si="77"/>
        <v>1310.4041918979665</v>
      </c>
      <c r="P765" s="17">
        <f>Constituents!G767</f>
        <v>45272</v>
      </c>
      <c r="Q765" s="36">
        <f t="shared" si="73"/>
        <v>0.28007752531521424</v>
      </c>
      <c r="R765" s="36">
        <f t="shared" si="73"/>
        <v>0.14797957579136897</v>
      </c>
      <c r="S765" s="36">
        <f t="shared" si="73"/>
        <v>0.57194289889341676</v>
      </c>
      <c r="T765" s="29">
        <f t="shared" si="74"/>
        <v>1</v>
      </c>
      <c r="AE765" s="36">
        <f t="shared" si="76"/>
        <v>-2.8845299818507364E-3</v>
      </c>
    </row>
    <row r="766" spans="6:31">
      <c r="F766" s="17">
        <f>Constituents!A768</f>
        <v>45273</v>
      </c>
      <c r="G766" s="28">
        <f>L765*(1+Constituents!H768)</f>
        <v>647.13089565131816</v>
      </c>
      <c r="H766" s="28">
        <f>M765*(1+Constituents!I768)</f>
        <v>340.14034592790523</v>
      </c>
      <c r="I766" s="28">
        <f>N765*(1+Constituents!J768)</f>
        <v>1314.5042935602044</v>
      </c>
      <c r="J766" s="28">
        <f t="shared" si="72"/>
        <v>2301.775535139428</v>
      </c>
      <c r="K766" t="b">
        <f t="shared" si="75"/>
        <v>0</v>
      </c>
      <c r="L766" s="28">
        <f t="shared" si="77"/>
        <v>647.13089565131816</v>
      </c>
      <c r="M766" s="28">
        <f t="shared" si="77"/>
        <v>340.14034592790523</v>
      </c>
      <c r="N766" s="28">
        <f t="shared" si="77"/>
        <v>1314.5042935602044</v>
      </c>
      <c r="P766" s="17">
        <f>Constituents!G768</f>
        <v>45273</v>
      </c>
      <c r="Q766" s="36">
        <f t="shared" si="73"/>
        <v>0.28114422356657759</v>
      </c>
      <c r="R766" s="36">
        <f t="shared" si="73"/>
        <v>0.14777303031301076</v>
      </c>
      <c r="S766" s="36">
        <f t="shared" si="73"/>
        <v>0.57108274612041154</v>
      </c>
      <c r="T766" s="29">
        <f t="shared" si="74"/>
        <v>0.99999999999999989</v>
      </c>
      <c r="AE766" s="36">
        <f t="shared" si="76"/>
        <v>4.6397747421866864E-3</v>
      </c>
    </row>
    <row r="767" spans="6:31">
      <c r="F767" s="17">
        <f>Constituents!A769</f>
        <v>45274</v>
      </c>
      <c r="G767" s="28">
        <f>L766*(1+Constituents!H769)</f>
        <v>654.19910096498199</v>
      </c>
      <c r="H767" s="28">
        <f>M766*(1+Constituents!I769)</f>
        <v>341.50571586610073</v>
      </c>
      <c r="I767" s="28">
        <f>N766*(1+Constituents!J769)</f>
        <v>1322.1487161599528</v>
      </c>
      <c r="J767" s="28">
        <f t="shared" si="72"/>
        <v>2317.8535329910355</v>
      </c>
      <c r="K767" t="b">
        <f t="shared" si="75"/>
        <v>0</v>
      </c>
      <c r="L767" s="28">
        <f t="shared" si="77"/>
        <v>654.19910096498199</v>
      </c>
      <c r="M767" s="28">
        <f t="shared" si="77"/>
        <v>341.50571586610073</v>
      </c>
      <c r="N767" s="28">
        <f t="shared" si="77"/>
        <v>1322.1487161599528</v>
      </c>
      <c r="P767" s="17">
        <f>Constituents!G769</f>
        <v>45274</v>
      </c>
      <c r="Q767" s="36">
        <f t="shared" si="73"/>
        <v>0.28224350316078067</v>
      </c>
      <c r="R767" s="36">
        <f t="shared" si="73"/>
        <v>0.14733705603279013</v>
      </c>
      <c r="S767" s="36">
        <f t="shared" si="73"/>
        <v>0.57041944080642915</v>
      </c>
      <c r="T767" s="29">
        <f t="shared" si="74"/>
        <v>1</v>
      </c>
      <c r="AE767" s="36">
        <f t="shared" si="76"/>
        <v>6.9850415933947474E-3</v>
      </c>
    </row>
    <row r="768" spans="6:31">
      <c r="F768" s="17">
        <f>Constituents!A770</f>
        <v>45275</v>
      </c>
      <c r="G768" s="28">
        <f>L767*(1+Constituents!H770)</f>
        <v>657.64362293304714</v>
      </c>
      <c r="H768" s="28">
        <f>M767*(1+Constituents!I770)</f>
        <v>341.941510274812</v>
      </c>
      <c r="I768" s="28">
        <f>N767*(1+Constituents!J770)</f>
        <v>1335.8335976889671</v>
      </c>
      <c r="J768" s="28">
        <f t="shared" si="72"/>
        <v>2335.4187308968262</v>
      </c>
      <c r="K768" t="b">
        <f t="shared" si="75"/>
        <v>0</v>
      </c>
      <c r="L768" s="28">
        <f t="shared" si="77"/>
        <v>657.64362293304714</v>
      </c>
      <c r="M768" s="28">
        <f t="shared" si="77"/>
        <v>341.941510274812</v>
      </c>
      <c r="N768" s="28">
        <f t="shared" si="77"/>
        <v>1335.8335976889671</v>
      </c>
      <c r="P768" s="17">
        <f>Constituents!G770</f>
        <v>45275</v>
      </c>
      <c r="Q768" s="36">
        <f t="shared" si="73"/>
        <v>0.2815955932153138</v>
      </c>
      <c r="R768" s="36">
        <f t="shared" si="73"/>
        <v>0.14641550388846233</v>
      </c>
      <c r="S768" s="36">
        <f t="shared" si="73"/>
        <v>0.57198890289622384</v>
      </c>
      <c r="T768" s="29">
        <f t="shared" si="74"/>
        <v>1</v>
      </c>
      <c r="AE768" s="36">
        <f t="shared" si="76"/>
        <v>7.5782173704150857E-3</v>
      </c>
    </row>
    <row r="769" spans="6:31">
      <c r="F769" s="17">
        <f>Constituents!A771</f>
        <v>45278</v>
      </c>
      <c r="G769" s="28">
        <f>L768*(1+Constituents!H771)</f>
        <v>658.57988561564207</v>
      </c>
      <c r="H769" s="28">
        <f>M768*(1+Constituents!I771)</f>
        <v>342.18495228624334</v>
      </c>
      <c r="I769" s="28">
        <f>N768*(1+Constituents!J771)</f>
        <v>1350.1717653330106</v>
      </c>
      <c r="J769" s="28">
        <f t="shared" si="72"/>
        <v>2350.9366032348962</v>
      </c>
      <c r="K769" t="b">
        <f t="shared" si="75"/>
        <v>0</v>
      </c>
      <c r="L769" s="28">
        <f t="shared" si="77"/>
        <v>658.57988561564207</v>
      </c>
      <c r="M769" s="28">
        <f t="shared" si="77"/>
        <v>342.18495228624334</v>
      </c>
      <c r="N769" s="28">
        <f t="shared" si="77"/>
        <v>1350.1717653330106</v>
      </c>
      <c r="P769" s="17">
        <f>Constituents!G771</f>
        <v>45278</v>
      </c>
      <c r="Q769" s="36">
        <f t="shared" si="73"/>
        <v>0.28013511070840197</v>
      </c>
      <c r="R769" s="36">
        <f t="shared" si="73"/>
        <v>0.14555260733760145</v>
      </c>
      <c r="S769" s="36">
        <f t="shared" si="73"/>
        <v>0.57431228195399653</v>
      </c>
      <c r="T769" s="29">
        <f t="shared" si="74"/>
        <v>1</v>
      </c>
      <c r="AE769" s="36">
        <f t="shared" si="76"/>
        <v>6.6445781789679081E-3</v>
      </c>
    </row>
    <row r="770" spans="6:31">
      <c r="F770" s="17">
        <f>Constituents!A772</f>
        <v>45279</v>
      </c>
      <c r="G770" s="28">
        <f>L769*(1+Constituents!H772)</f>
        <v>658.78216459027669</v>
      </c>
      <c r="H770" s="28">
        <f>M769*(1+Constituents!I772)</f>
        <v>342.27972352049409</v>
      </c>
      <c r="I770" s="28">
        <f>N769*(1+Constituents!J772)</f>
        <v>1350.3911524611922</v>
      </c>
      <c r="J770" s="28">
        <f t="shared" si="72"/>
        <v>2351.4530405719629</v>
      </c>
      <c r="K770" t="b">
        <f t="shared" si="75"/>
        <v>0</v>
      </c>
      <c r="L770" s="28">
        <f t="shared" si="77"/>
        <v>658.78216459027669</v>
      </c>
      <c r="M770" s="28">
        <f t="shared" si="77"/>
        <v>342.27972352049409</v>
      </c>
      <c r="N770" s="28">
        <f t="shared" si="77"/>
        <v>1350.3911524611922</v>
      </c>
      <c r="P770" s="17">
        <f>Constituents!G772</f>
        <v>45279</v>
      </c>
      <c r="Q770" s="36">
        <f t="shared" si="73"/>
        <v>0.28015960906879767</v>
      </c>
      <c r="R770" s="36">
        <f t="shared" si="73"/>
        <v>0.1455609436441217</v>
      </c>
      <c r="S770" s="36">
        <f t="shared" si="73"/>
        <v>0.57427944728708069</v>
      </c>
      <c r="T770" s="29">
        <f t="shared" si="74"/>
        <v>1</v>
      </c>
      <c r="AE770" s="36">
        <f t="shared" si="76"/>
        <v>2.1967301728009758E-4</v>
      </c>
    </row>
    <row r="771" spans="6:31">
      <c r="F771" s="17">
        <f>Constituents!A773</f>
        <v>45280</v>
      </c>
      <c r="G771" s="28">
        <f>L770*(1+Constituents!H773)</f>
        <v>642.96394877384353</v>
      </c>
      <c r="H771" s="28">
        <f>M770*(1+Constituents!I773)</f>
        <v>340.08568004076329</v>
      </c>
      <c r="I771" s="28">
        <f>N770*(1+Constituents!J773)</f>
        <v>1308.4150819357874</v>
      </c>
      <c r="J771" s="28">
        <f t="shared" si="72"/>
        <v>2291.4647107503943</v>
      </c>
      <c r="K771" t="b">
        <f t="shared" si="75"/>
        <v>0</v>
      </c>
      <c r="L771" s="28">
        <f t="shared" si="77"/>
        <v>642.96394877384353</v>
      </c>
      <c r="M771" s="28">
        <f t="shared" si="77"/>
        <v>340.08568004076329</v>
      </c>
      <c r="N771" s="28">
        <f t="shared" si="77"/>
        <v>1308.4150819357874</v>
      </c>
      <c r="P771" s="17">
        <f>Constituents!G773</f>
        <v>45280</v>
      </c>
      <c r="Q771" s="36">
        <f t="shared" si="73"/>
        <v>0.28059081414493603</v>
      </c>
      <c r="R771" s="36">
        <f t="shared" si="73"/>
        <v>0.14841410319140119</v>
      </c>
      <c r="S771" s="36">
        <f t="shared" si="73"/>
        <v>0.57099508266366272</v>
      </c>
      <c r="T771" s="29">
        <f t="shared" si="74"/>
        <v>1</v>
      </c>
      <c r="AE771" s="36">
        <f t="shared" si="76"/>
        <v>-2.5511174914629509E-2</v>
      </c>
    </row>
    <row r="772" spans="6:31">
      <c r="F772" s="17">
        <f>Constituents!A774</f>
        <v>45281</v>
      </c>
      <c r="G772" s="28">
        <f>L771*(1+Constituents!H774)</f>
        <v>650.89328457952365</v>
      </c>
      <c r="H772" s="28">
        <f>M771*(1+Constituents!I774)</f>
        <v>340.9049020036806</v>
      </c>
      <c r="I772" s="28">
        <f>N771*(1+Constituents!J774)</f>
        <v>1329.7980140292166</v>
      </c>
      <c r="J772" s="28">
        <f t="shared" ref="J772:J835" si="78">SUM(G772:I772)</f>
        <v>2321.5962006124209</v>
      </c>
      <c r="K772" t="b">
        <f t="shared" si="75"/>
        <v>0</v>
      </c>
      <c r="L772" s="28">
        <f t="shared" si="77"/>
        <v>650.89328457952365</v>
      </c>
      <c r="M772" s="28">
        <f t="shared" si="77"/>
        <v>340.9049020036806</v>
      </c>
      <c r="N772" s="28">
        <f t="shared" si="77"/>
        <v>1329.7980140292166</v>
      </c>
      <c r="P772" s="17">
        <f>Constituents!G774</f>
        <v>45281</v>
      </c>
      <c r="Q772" s="36">
        <f t="shared" ref="Q772:S835" si="79">L772/$J772</f>
        <v>0.28036455452839842</v>
      </c>
      <c r="R772" s="36">
        <f t="shared" si="79"/>
        <v>0.14684073910603068</v>
      </c>
      <c r="S772" s="36">
        <f t="shared" si="79"/>
        <v>0.57279470636557084</v>
      </c>
      <c r="T772" s="29">
        <f t="shared" ref="T772:T835" si="80">SUM(Q772:S772)</f>
        <v>1</v>
      </c>
      <c r="AE772" s="36">
        <f t="shared" si="76"/>
        <v>1.3149445296130935E-2</v>
      </c>
    </row>
    <row r="773" spans="6:31">
      <c r="F773" s="17">
        <f>Constituents!A775</f>
        <v>45282</v>
      </c>
      <c r="G773" s="28">
        <f>L772*(1+Constituents!H775)</f>
        <v>654.90996707584122</v>
      </c>
      <c r="H773" s="28">
        <f>M772*(1+Constituents!I775)</f>
        <v>341.51618923700187</v>
      </c>
      <c r="I773" s="28">
        <f>N772*(1+Constituents!J775)</f>
        <v>1337.4765635155711</v>
      </c>
      <c r="J773" s="28">
        <f t="shared" si="78"/>
        <v>2333.9027198284143</v>
      </c>
      <c r="K773" t="b">
        <f t="shared" ref="K773:K836" si="81">MOD(DAY(F773)-1,$D$9)=0</f>
        <v>0</v>
      </c>
      <c r="L773" s="28">
        <f t="shared" si="77"/>
        <v>654.90996707584122</v>
      </c>
      <c r="M773" s="28">
        <f t="shared" si="77"/>
        <v>341.51618923700187</v>
      </c>
      <c r="N773" s="28">
        <f t="shared" si="77"/>
        <v>1337.4765635155711</v>
      </c>
      <c r="P773" s="17">
        <f>Constituents!G775</f>
        <v>45282</v>
      </c>
      <c r="Q773" s="36">
        <f t="shared" si="79"/>
        <v>0.28060722561906498</v>
      </c>
      <c r="R773" s="36">
        <f t="shared" si="79"/>
        <v>0.14632837364451493</v>
      </c>
      <c r="S773" s="36">
        <f t="shared" si="79"/>
        <v>0.57306440073642007</v>
      </c>
      <c r="T773" s="29">
        <f t="shared" si="80"/>
        <v>1</v>
      </c>
      <c r="AE773" s="36">
        <f t="shared" ref="AE773:AE836" si="82">J773/J772 -1</f>
        <v>5.3008870417461385E-3</v>
      </c>
    </row>
    <row r="774" spans="6:31">
      <c r="F774" s="17">
        <f>Constituents!A776</f>
        <v>45286</v>
      </c>
      <c r="G774" s="28">
        <f>L773*(1+Constituents!H776)</f>
        <v>657.06568300551965</v>
      </c>
      <c r="H774" s="28">
        <f>M773*(1+Constituents!I776)</f>
        <v>342.4623688910853</v>
      </c>
      <c r="I774" s="28">
        <f>N773*(1+Constituents!J776)</f>
        <v>1332.3136530990316</v>
      </c>
      <c r="J774" s="28">
        <f t="shared" si="78"/>
        <v>2331.8417049956365</v>
      </c>
      <c r="K774" t="b">
        <f t="shared" si="81"/>
        <v>0</v>
      </c>
      <c r="L774" s="28">
        <f t="shared" si="77"/>
        <v>657.06568300551965</v>
      </c>
      <c r="M774" s="28">
        <f t="shared" si="77"/>
        <v>342.4623688910853</v>
      </c>
      <c r="N774" s="28">
        <f t="shared" si="77"/>
        <v>1332.3136530990316</v>
      </c>
      <c r="P774" s="17">
        <f>Constituents!G776</f>
        <v>45286</v>
      </c>
      <c r="Q774" s="36">
        <f t="shared" si="79"/>
        <v>0.28177971154639297</v>
      </c>
      <c r="R774" s="36">
        <f t="shared" si="79"/>
        <v>0.14686347197470942</v>
      </c>
      <c r="S774" s="36">
        <f t="shared" si="79"/>
        <v>0.57135681647889758</v>
      </c>
      <c r="T774" s="29">
        <f t="shared" si="80"/>
        <v>1</v>
      </c>
      <c r="AE774" s="36">
        <f t="shared" si="82"/>
        <v>-8.8307658038522252E-4</v>
      </c>
    </row>
    <row r="775" spans="6:31">
      <c r="F775" s="17">
        <f>Constituents!A777</f>
        <v>45287</v>
      </c>
      <c r="G775" s="28">
        <f>L774*(1+Constituents!H777)</f>
        <v>661.99551058733095</v>
      </c>
      <c r="H775" s="28">
        <f>M774*(1+Constituents!I777)</f>
        <v>343.06088372086862</v>
      </c>
      <c r="I775" s="28">
        <f>N774*(1+Constituents!J777)</f>
        <v>1338.2517313684791</v>
      </c>
      <c r="J775" s="28">
        <f t="shared" si="78"/>
        <v>2343.3081256766786</v>
      </c>
      <c r="K775" t="b">
        <f t="shared" si="81"/>
        <v>0</v>
      </c>
      <c r="L775" s="28">
        <f t="shared" si="77"/>
        <v>661.99551058733095</v>
      </c>
      <c r="M775" s="28">
        <f t="shared" si="77"/>
        <v>343.06088372086862</v>
      </c>
      <c r="N775" s="28">
        <f t="shared" si="77"/>
        <v>1338.2517313684791</v>
      </c>
      <c r="P775" s="17">
        <f>Constituents!G777</f>
        <v>45287</v>
      </c>
      <c r="Q775" s="36">
        <f t="shared" si="79"/>
        <v>0.28250467931790491</v>
      </c>
      <c r="R775" s="36">
        <f t="shared" si="79"/>
        <v>0.1464002450048274</v>
      </c>
      <c r="S775" s="36">
        <f t="shared" si="79"/>
        <v>0.57109507567726769</v>
      </c>
      <c r="T775" s="29">
        <f t="shared" si="80"/>
        <v>1</v>
      </c>
      <c r="AE775" s="36">
        <f t="shared" si="82"/>
        <v>4.9173237859485575E-3</v>
      </c>
    </row>
    <row r="776" spans="6:31">
      <c r="F776" s="17">
        <f>Constituents!A778</f>
        <v>45288</v>
      </c>
      <c r="G776" s="28">
        <f>L775*(1+Constituents!H778)</f>
        <v>666.168236864081</v>
      </c>
      <c r="H776" s="28">
        <f>M775*(1+Constituents!I778)</f>
        <v>343.85072915564888</v>
      </c>
      <c r="I776" s="28">
        <f>N775*(1+Constituents!J778)</f>
        <v>1350.48378258198</v>
      </c>
      <c r="J776" s="28">
        <f t="shared" si="78"/>
        <v>2360.5027486017098</v>
      </c>
      <c r="K776" t="b">
        <f t="shared" si="81"/>
        <v>0</v>
      </c>
      <c r="L776" s="28">
        <f t="shared" si="77"/>
        <v>666.168236864081</v>
      </c>
      <c r="M776" s="28">
        <f t="shared" si="77"/>
        <v>343.85072915564888</v>
      </c>
      <c r="N776" s="28">
        <f t="shared" si="77"/>
        <v>1350.48378258198</v>
      </c>
      <c r="P776" s="17">
        <f>Constituents!G778</f>
        <v>45288</v>
      </c>
      <c r="Q776" s="36">
        <f t="shared" si="79"/>
        <v>0.28221455673317852</v>
      </c>
      <c r="R776" s="36">
        <f t="shared" si="79"/>
        <v>0.14566842989669707</v>
      </c>
      <c r="S776" s="36">
        <f t="shared" si="79"/>
        <v>0.57211701337012444</v>
      </c>
      <c r="T776" s="29">
        <f t="shared" si="80"/>
        <v>1</v>
      </c>
      <c r="AE776" s="36">
        <f t="shared" si="82"/>
        <v>7.3377558574656554E-3</v>
      </c>
    </row>
    <row r="777" spans="6:31">
      <c r="F777" s="17">
        <f>Constituents!A779</f>
        <v>45289</v>
      </c>
      <c r="G777" s="28">
        <f>L776*(1+Constituents!H779)</f>
        <v>667.82114505681022</v>
      </c>
      <c r="H777" s="28">
        <f>M776*(1+Constituents!I779)</f>
        <v>344.35907081645507</v>
      </c>
      <c r="I777" s="28">
        <f>N776*(1+Constituents!J779)</f>
        <v>1362.5451993624506</v>
      </c>
      <c r="J777" s="28">
        <f t="shared" si="78"/>
        <v>2374.7254152357159</v>
      </c>
      <c r="K777" t="b">
        <f t="shared" si="81"/>
        <v>0</v>
      </c>
      <c r="L777" s="28">
        <f t="shared" si="77"/>
        <v>667.82114505681022</v>
      </c>
      <c r="M777" s="28">
        <f t="shared" si="77"/>
        <v>344.35907081645507</v>
      </c>
      <c r="N777" s="28">
        <f t="shared" si="77"/>
        <v>1362.5451993624506</v>
      </c>
      <c r="P777" s="17">
        <f>Constituents!G779</f>
        <v>45289</v>
      </c>
      <c r="Q777" s="36">
        <f t="shared" si="79"/>
        <v>0.28122036374067361</v>
      </c>
      <c r="R777" s="36">
        <f t="shared" si="79"/>
        <v>0.14501005826068269</v>
      </c>
      <c r="S777" s="36">
        <f t="shared" si="79"/>
        <v>0.5737695779986437</v>
      </c>
      <c r="T777" s="29">
        <f t="shared" si="80"/>
        <v>1</v>
      </c>
      <c r="AE777" s="36">
        <f t="shared" si="82"/>
        <v>6.0252701008001175E-3</v>
      </c>
    </row>
    <row r="778" spans="6:31">
      <c r="F778" s="17">
        <f>Constituents!A780</f>
        <v>45292</v>
      </c>
      <c r="G778" s="28">
        <f>L777*(1+Constituents!H780)</f>
        <v>671.53151939153793</v>
      </c>
      <c r="H778" s="28">
        <f>M777*(1+Constituents!I780)</f>
        <v>344.90956140893616</v>
      </c>
      <c r="I778" s="28">
        <f>N777*(1+Constituents!J780)</f>
        <v>1369.8532283656539</v>
      </c>
      <c r="J778" s="28">
        <f t="shared" si="78"/>
        <v>2386.2943091661282</v>
      </c>
      <c r="K778" t="b">
        <f t="shared" si="81"/>
        <v>1</v>
      </c>
      <c r="L778" s="28">
        <f t="shared" si="77"/>
        <v>670.52541243337919</v>
      </c>
      <c r="M778" s="28">
        <f t="shared" si="77"/>
        <v>357.94414637491923</v>
      </c>
      <c r="N778" s="28">
        <f t="shared" si="77"/>
        <v>1357.822364063521</v>
      </c>
      <c r="P778" s="17">
        <f>Constituents!G780</f>
        <v>45292</v>
      </c>
      <c r="Q778" s="36">
        <f t="shared" si="79"/>
        <v>0.28099024075018181</v>
      </c>
      <c r="R778" s="36">
        <f t="shared" si="79"/>
        <v>0.15</v>
      </c>
      <c r="S778" s="36">
        <f t="shared" si="79"/>
        <v>0.56900875924981831</v>
      </c>
      <c r="T778" s="29">
        <f t="shared" si="80"/>
        <v>0.99999900000000008</v>
      </c>
      <c r="AE778" s="36">
        <f t="shared" si="82"/>
        <v>4.8716764709675342E-3</v>
      </c>
    </row>
    <row r="779" spans="6:31">
      <c r="F779" s="17">
        <f>Constituents!A781</f>
        <v>45293</v>
      </c>
      <c r="G779" s="28">
        <f>L778*(1+Constituents!H781)</f>
        <v>670.14454356561839</v>
      </c>
      <c r="H779" s="28">
        <f>M778*(1+Constituents!I781)</f>
        <v>357.57989651740093</v>
      </c>
      <c r="I779" s="28">
        <f>N778*(1+Constituents!J781)</f>
        <v>1363.9402483004931</v>
      </c>
      <c r="J779" s="28">
        <f t="shared" si="78"/>
        <v>2391.6646883835124</v>
      </c>
      <c r="K779" t="b">
        <f t="shared" si="81"/>
        <v>0</v>
      </c>
      <c r="L779" s="28">
        <f t="shared" si="77"/>
        <v>670.14454356561839</v>
      </c>
      <c r="M779" s="28">
        <f t="shared" si="77"/>
        <v>357.57989651740093</v>
      </c>
      <c r="N779" s="28">
        <f t="shared" si="77"/>
        <v>1363.9402483004931</v>
      </c>
      <c r="P779" s="17">
        <f>Constituents!G781</f>
        <v>45293</v>
      </c>
      <c r="Q779" s="36">
        <f t="shared" si="79"/>
        <v>0.28020004092570278</v>
      </c>
      <c r="R779" s="36">
        <f t="shared" si="79"/>
        <v>0.14951088179467306</v>
      </c>
      <c r="S779" s="36">
        <f t="shared" si="79"/>
        <v>0.57028907727962408</v>
      </c>
      <c r="T779" s="29">
        <f t="shared" si="80"/>
        <v>0.99999999999999989</v>
      </c>
      <c r="AE779" s="36">
        <f t="shared" si="82"/>
        <v>2.2505100048872961E-3</v>
      </c>
    </row>
    <row r="780" spans="6:31">
      <c r="F780" s="17">
        <f>Constituents!A782</f>
        <v>45294</v>
      </c>
      <c r="G780" s="28">
        <f>L779*(1+Constituents!H782)</f>
        <v>670.34651948034002</v>
      </c>
      <c r="H780" s="28">
        <f>M779*(1+Constituents!I782)</f>
        <v>357.47491620912064</v>
      </c>
      <c r="I780" s="28">
        <f>N779*(1+Constituents!J782)</f>
        <v>1368.7582029484088</v>
      </c>
      <c r="J780" s="28">
        <f t="shared" si="78"/>
        <v>2396.5796386378697</v>
      </c>
      <c r="K780" t="b">
        <f t="shared" si="81"/>
        <v>0</v>
      </c>
      <c r="L780" s="28">
        <f t="shared" si="77"/>
        <v>670.34651948034002</v>
      </c>
      <c r="M780" s="28">
        <f t="shared" si="77"/>
        <v>357.47491620912064</v>
      </c>
      <c r="N780" s="28">
        <f t="shared" si="77"/>
        <v>1368.7582029484088</v>
      </c>
      <c r="P780" s="17">
        <f>Constituents!G782</f>
        <v>45294</v>
      </c>
      <c r="Q780" s="36">
        <f t="shared" si="79"/>
        <v>0.27970967819009807</v>
      </c>
      <c r="R780" s="36">
        <f t="shared" si="79"/>
        <v>0.14916045786498319</v>
      </c>
      <c r="S780" s="36">
        <f t="shared" si="79"/>
        <v>0.5711298639449186</v>
      </c>
      <c r="T780" s="29">
        <f t="shared" si="80"/>
        <v>0.99999999999999989</v>
      </c>
      <c r="AE780" s="36">
        <f t="shared" si="82"/>
        <v>2.0550331650710518E-3</v>
      </c>
    </row>
    <row r="781" spans="6:31">
      <c r="F781" s="17">
        <f>Constituents!A783</f>
        <v>45295</v>
      </c>
      <c r="G781" s="28">
        <f>L780*(1+Constituents!H783)</f>
        <v>678.8583616007528</v>
      </c>
      <c r="H781" s="28">
        <f>M780*(1+Constituents!I783)</f>
        <v>358.40754430136889</v>
      </c>
      <c r="I781" s="28">
        <f>N780*(1+Constituents!J783)</f>
        <v>1385.5074815940209</v>
      </c>
      <c r="J781" s="28">
        <f t="shared" si="78"/>
        <v>2422.7733874961423</v>
      </c>
      <c r="K781" t="b">
        <f t="shared" si="81"/>
        <v>0</v>
      </c>
      <c r="L781" s="28">
        <f t="shared" si="77"/>
        <v>678.8583616007528</v>
      </c>
      <c r="M781" s="28">
        <f t="shared" si="77"/>
        <v>358.40754430136889</v>
      </c>
      <c r="N781" s="28">
        <f t="shared" si="77"/>
        <v>1385.5074815940209</v>
      </c>
      <c r="P781" s="17">
        <f>Constituents!G783</f>
        <v>45295</v>
      </c>
      <c r="Q781" s="36">
        <f t="shared" si="79"/>
        <v>0.28019886841432201</v>
      </c>
      <c r="R781" s="36">
        <f t="shared" si="79"/>
        <v>0.14793275596929495</v>
      </c>
      <c r="S781" s="36">
        <f t="shared" si="79"/>
        <v>0.57186837561638315</v>
      </c>
      <c r="T781" s="29">
        <f t="shared" si="80"/>
        <v>1</v>
      </c>
      <c r="AE781" s="36">
        <f t="shared" si="82"/>
        <v>1.0929638404655773E-2</v>
      </c>
    </row>
    <row r="782" spans="6:31">
      <c r="F782" s="17">
        <f>Constituents!A784</f>
        <v>45296</v>
      </c>
      <c r="G782" s="28">
        <f>L781*(1+Constituents!H784)</f>
        <v>681.27630183699193</v>
      </c>
      <c r="H782" s="28">
        <f>M781*(1+Constituents!I784)</f>
        <v>358.2802954428472</v>
      </c>
      <c r="I782" s="28">
        <f>N781*(1+Constituents!J784)</f>
        <v>1390.1901275858265</v>
      </c>
      <c r="J782" s="28">
        <f t="shared" si="78"/>
        <v>2429.7467248656658</v>
      </c>
      <c r="K782" t="b">
        <f t="shared" si="81"/>
        <v>0</v>
      </c>
      <c r="L782" s="28">
        <f t="shared" si="77"/>
        <v>681.27630183699193</v>
      </c>
      <c r="M782" s="28">
        <f t="shared" si="77"/>
        <v>358.2802954428472</v>
      </c>
      <c r="N782" s="28">
        <f t="shared" si="77"/>
        <v>1390.1901275858265</v>
      </c>
      <c r="P782" s="17">
        <f>Constituents!G784</f>
        <v>45296</v>
      </c>
      <c r="Q782" s="36">
        <f t="shared" si="79"/>
        <v>0.28038984263870459</v>
      </c>
      <c r="R782" s="36">
        <f t="shared" si="79"/>
        <v>0.14745581989112694</v>
      </c>
      <c r="S782" s="36">
        <f t="shared" si="79"/>
        <v>0.57215433747016842</v>
      </c>
      <c r="T782" s="29">
        <f t="shared" si="80"/>
        <v>1</v>
      </c>
      <c r="AE782" s="36">
        <f t="shared" si="82"/>
        <v>2.8782458175877768E-3</v>
      </c>
    </row>
    <row r="783" spans="6:31">
      <c r="F783" s="17">
        <f>Constituents!A785</f>
        <v>45299</v>
      </c>
      <c r="G783" s="28">
        <f>L782*(1+Constituents!H785)</f>
        <v>676.48081654745772</v>
      </c>
      <c r="H783" s="28">
        <f>M782*(1+Constituents!I785)</f>
        <v>358.19599307407657</v>
      </c>
      <c r="I783" s="28">
        <f>N782*(1+Constituents!J785)</f>
        <v>1368.4102664041257</v>
      </c>
      <c r="J783" s="28">
        <f t="shared" si="78"/>
        <v>2403.0870760256598</v>
      </c>
      <c r="K783" t="b">
        <f t="shared" si="81"/>
        <v>0</v>
      </c>
      <c r="L783" s="28">
        <f t="shared" si="77"/>
        <v>676.48081654745772</v>
      </c>
      <c r="M783" s="28">
        <f t="shared" si="77"/>
        <v>358.19599307407657</v>
      </c>
      <c r="N783" s="28">
        <f t="shared" si="77"/>
        <v>1368.4102664041257</v>
      </c>
      <c r="P783" s="17">
        <f>Constituents!G785</f>
        <v>45299</v>
      </c>
      <c r="Q783" s="36">
        <f t="shared" si="79"/>
        <v>0.28150491228401675</v>
      </c>
      <c r="R783" s="36">
        <f t="shared" si="79"/>
        <v>0.14905660167191204</v>
      </c>
      <c r="S783" s="36">
        <f t="shared" si="79"/>
        <v>0.56943848604407121</v>
      </c>
      <c r="T783" s="29">
        <f t="shared" si="80"/>
        <v>1</v>
      </c>
      <c r="AE783" s="36">
        <f t="shared" si="82"/>
        <v>-1.0972192519975499E-2</v>
      </c>
    </row>
    <row r="784" spans="6:31">
      <c r="F784" s="17">
        <f>Constituents!A786</f>
        <v>45300</v>
      </c>
      <c r="G784" s="28">
        <f>L783*(1+Constituents!H786)</f>
        <v>677.86579424840625</v>
      </c>
      <c r="H784" s="28">
        <f>M783*(1+Constituents!I786)</f>
        <v>358.24291609065642</v>
      </c>
      <c r="I784" s="28">
        <f>N783*(1+Constituents!J786)</f>
        <v>1367.9318536557369</v>
      </c>
      <c r="J784" s="28">
        <f t="shared" si="78"/>
        <v>2404.0405639947994</v>
      </c>
      <c r="K784" t="b">
        <f t="shared" si="81"/>
        <v>0</v>
      </c>
      <c r="L784" s="28">
        <f t="shared" si="77"/>
        <v>677.86579424840625</v>
      </c>
      <c r="M784" s="28">
        <f t="shared" si="77"/>
        <v>358.24291609065642</v>
      </c>
      <c r="N784" s="28">
        <f t="shared" si="77"/>
        <v>1367.9318536557369</v>
      </c>
      <c r="P784" s="17">
        <f>Constituents!G786</f>
        <v>45300</v>
      </c>
      <c r="Q784" s="36">
        <f t="shared" si="79"/>
        <v>0.28196936624147273</v>
      </c>
      <c r="R784" s="36">
        <f t="shared" si="79"/>
        <v>0.14901700140007762</v>
      </c>
      <c r="S784" s="36">
        <f t="shared" si="79"/>
        <v>0.56901363235844971</v>
      </c>
      <c r="T784" s="29">
        <f t="shared" si="80"/>
        <v>1</v>
      </c>
      <c r="AE784" s="36">
        <f t="shared" si="82"/>
        <v>3.9677628773926443E-4</v>
      </c>
    </row>
    <row r="785" spans="6:31">
      <c r="F785" s="17">
        <f>Constituents!A787</f>
        <v>45301</v>
      </c>
      <c r="G785" s="28">
        <f>L784*(1+Constituents!H787)</f>
        <v>678.6333027243486</v>
      </c>
      <c r="H785" s="28">
        <f>M784*(1+Constituents!I787)</f>
        <v>358.32748356121562</v>
      </c>
      <c r="I785" s="28">
        <f>N784*(1+Constituents!J787)</f>
        <v>1380.5735480980109</v>
      </c>
      <c r="J785" s="28">
        <f t="shared" si="78"/>
        <v>2417.5343343835748</v>
      </c>
      <c r="K785" t="b">
        <f t="shared" si="81"/>
        <v>0</v>
      </c>
      <c r="L785" s="28">
        <f t="shared" si="77"/>
        <v>678.6333027243486</v>
      </c>
      <c r="M785" s="28">
        <f t="shared" si="77"/>
        <v>358.32748356121562</v>
      </c>
      <c r="N785" s="28">
        <f t="shared" si="77"/>
        <v>1380.5735480980109</v>
      </c>
      <c r="P785" s="17">
        <f>Constituents!G787</f>
        <v>45301</v>
      </c>
      <c r="Q785" s="36">
        <f t="shared" si="79"/>
        <v>0.28071299467082322</v>
      </c>
      <c r="R785" s="36">
        <f t="shared" si="79"/>
        <v>0.14822022523729009</v>
      </c>
      <c r="S785" s="36">
        <f t="shared" si="79"/>
        <v>0.57106678009188683</v>
      </c>
      <c r="T785" s="29">
        <f t="shared" si="80"/>
        <v>1</v>
      </c>
      <c r="AE785" s="36">
        <f t="shared" si="82"/>
        <v>5.6129545361549571E-3</v>
      </c>
    </row>
    <row r="786" spans="6:31">
      <c r="F786" s="17">
        <f>Constituents!A788</f>
        <v>45302</v>
      </c>
      <c r="G786" s="28">
        <f>L785*(1+Constituents!H788)</f>
        <v>685.08499051460035</v>
      </c>
      <c r="H786" s="28">
        <f>M785*(1+Constituents!I788)</f>
        <v>359.09813446063743</v>
      </c>
      <c r="I786" s="28">
        <f>N785*(1+Constituents!J788)</f>
        <v>1397.6659308359021</v>
      </c>
      <c r="J786" s="28">
        <f t="shared" si="78"/>
        <v>2441.8490558111398</v>
      </c>
      <c r="K786" t="b">
        <f t="shared" si="81"/>
        <v>0</v>
      </c>
      <c r="L786" s="28">
        <f t="shared" si="77"/>
        <v>685.08499051460035</v>
      </c>
      <c r="M786" s="28">
        <f t="shared" si="77"/>
        <v>359.09813446063743</v>
      </c>
      <c r="N786" s="28">
        <f t="shared" si="77"/>
        <v>1397.6659308359021</v>
      </c>
      <c r="P786" s="17">
        <f>Constituents!G788</f>
        <v>45302</v>
      </c>
      <c r="Q786" s="36">
        <f t="shared" si="79"/>
        <v>0.28055992604629981</v>
      </c>
      <c r="R786" s="36">
        <f t="shared" si="79"/>
        <v>0.1470599231373666</v>
      </c>
      <c r="S786" s="36">
        <f t="shared" si="79"/>
        <v>0.57238015081633364</v>
      </c>
      <c r="T786" s="29">
        <f t="shared" si="80"/>
        <v>1</v>
      </c>
      <c r="AE786" s="36">
        <f t="shared" si="82"/>
        <v>1.0057652990382415E-2</v>
      </c>
    </row>
    <row r="787" spans="6:31">
      <c r="F787" s="17">
        <f>Constituents!A789</f>
        <v>45303</v>
      </c>
      <c r="G787" s="28">
        <f>L786*(1+Constituents!H789)</f>
        <v>689.34379694501695</v>
      </c>
      <c r="H787" s="28">
        <f>M786*(1+Constituents!I789)</f>
        <v>359.7023014368267</v>
      </c>
      <c r="I787" s="28">
        <f>N786*(1+Constituents!J789)</f>
        <v>1402.4597232237982</v>
      </c>
      <c r="J787" s="28">
        <f t="shared" si="78"/>
        <v>2451.5058216056418</v>
      </c>
      <c r="K787" t="b">
        <f t="shared" si="81"/>
        <v>0</v>
      </c>
      <c r="L787" s="28">
        <f t="shared" si="77"/>
        <v>689.34379694501695</v>
      </c>
      <c r="M787" s="28">
        <f t="shared" si="77"/>
        <v>359.7023014368267</v>
      </c>
      <c r="N787" s="28">
        <f t="shared" si="77"/>
        <v>1402.4597232237982</v>
      </c>
      <c r="P787" s="17">
        <f>Constituents!G789</f>
        <v>45303</v>
      </c>
      <c r="Q787" s="36">
        <f t="shared" si="79"/>
        <v>0.28119198856053434</v>
      </c>
      <c r="R787" s="36">
        <f t="shared" si="79"/>
        <v>0.14672708433595952</v>
      </c>
      <c r="S787" s="36">
        <f t="shared" si="79"/>
        <v>0.57208092710350622</v>
      </c>
      <c r="T787" s="29">
        <f t="shared" si="80"/>
        <v>1</v>
      </c>
      <c r="AE787" s="36">
        <f t="shared" si="82"/>
        <v>3.9546939936851988E-3</v>
      </c>
    </row>
    <row r="788" spans="6:31">
      <c r="F788" s="17">
        <f>Constituents!A790</f>
        <v>45306</v>
      </c>
      <c r="G788" s="28">
        <f>L787*(1+Constituents!H790)</f>
        <v>691.68094681536752</v>
      </c>
      <c r="H788" s="28">
        <f>M787*(1+Constituents!I790)</f>
        <v>360.34411286699537</v>
      </c>
      <c r="I788" s="28">
        <f>N787*(1+Constituents!J790)</f>
        <v>1421.639725227386</v>
      </c>
      <c r="J788" s="28">
        <f t="shared" si="78"/>
        <v>2473.664784909749</v>
      </c>
      <c r="K788" t="b">
        <f t="shared" si="81"/>
        <v>0</v>
      </c>
      <c r="L788" s="28">
        <f t="shared" si="77"/>
        <v>691.68094681536752</v>
      </c>
      <c r="M788" s="28">
        <f t="shared" si="77"/>
        <v>360.34411286699537</v>
      </c>
      <c r="N788" s="28">
        <f t="shared" si="77"/>
        <v>1421.639725227386</v>
      </c>
      <c r="P788" s="17">
        <f>Constituents!G790</f>
        <v>45306</v>
      </c>
      <c r="Q788" s="36">
        <f t="shared" si="79"/>
        <v>0.27961789771794132</v>
      </c>
      <c r="R788" s="36">
        <f t="shared" si="79"/>
        <v>0.14567216830074348</v>
      </c>
      <c r="S788" s="36">
        <f t="shared" si="79"/>
        <v>0.57470993398131509</v>
      </c>
      <c r="T788" s="29">
        <f t="shared" si="80"/>
        <v>0.99999999999999989</v>
      </c>
      <c r="AE788" s="36">
        <f t="shared" si="82"/>
        <v>9.0389193078048713E-3</v>
      </c>
    </row>
    <row r="789" spans="6:31">
      <c r="F789" s="17">
        <f>Constituents!A791</f>
        <v>45307</v>
      </c>
      <c r="G789" s="28">
        <f>L788*(1+Constituents!H791)</f>
        <v>689.34379694501695</v>
      </c>
      <c r="H789" s="28">
        <f>M788*(1+Constituents!I791)</f>
        <v>360.78020530922055</v>
      </c>
      <c r="I789" s="28">
        <f>N788*(1+Constituents!J791)</f>
        <v>1410.6603942744628</v>
      </c>
      <c r="J789" s="28">
        <f t="shared" si="78"/>
        <v>2460.7843965287002</v>
      </c>
      <c r="K789" t="b">
        <f t="shared" si="81"/>
        <v>0</v>
      </c>
      <c r="L789" s="28">
        <f t="shared" ref="L789:N852" si="83">IF($K789=FALSE,G789,A$3*$J789)</f>
        <v>689.34379694501695</v>
      </c>
      <c r="M789" s="28">
        <f t="shared" si="83"/>
        <v>360.78020530922055</v>
      </c>
      <c r="N789" s="28">
        <f t="shared" si="83"/>
        <v>1410.6603942744628</v>
      </c>
      <c r="P789" s="17">
        <f>Constituents!G791</f>
        <v>45307</v>
      </c>
      <c r="Q789" s="36">
        <f t="shared" si="79"/>
        <v>0.28013173275864323</v>
      </c>
      <c r="R789" s="36">
        <f t="shared" si="79"/>
        <v>0.14661187132775805</v>
      </c>
      <c r="S789" s="36">
        <f t="shared" si="79"/>
        <v>0.57325639591359878</v>
      </c>
      <c r="T789" s="29">
        <f t="shared" si="80"/>
        <v>1</v>
      </c>
      <c r="AE789" s="36">
        <f t="shared" si="82"/>
        <v>-5.2070064058896692E-3</v>
      </c>
    </row>
    <row r="790" spans="6:31">
      <c r="F790" s="17">
        <f>Constituents!A792</f>
        <v>45308</v>
      </c>
      <c r="G790" s="28">
        <f>L789*(1+Constituents!H792)</f>
        <v>679.7643678467897</v>
      </c>
      <c r="H790" s="28">
        <f>M789*(1+Constituents!I792)</f>
        <v>359.24102432468572</v>
      </c>
      <c r="I790" s="28">
        <f>N789*(1+Constituents!J792)</f>
        <v>1386.3289984346882</v>
      </c>
      <c r="J790" s="28">
        <f t="shared" si="78"/>
        <v>2425.3343906061637</v>
      </c>
      <c r="K790" t="b">
        <f t="shared" si="81"/>
        <v>0</v>
      </c>
      <c r="L790" s="28">
        <f t="shared" si="83"/>
        <v>679.7643678467897</v>
      </c>
      <c r="M790" s="28">
        <f t="shared" si="83"/>
        <v>359.24102432468572</v>
      </c>
      <c r="N790" s="28">
        <f t="shared" si="83"/>
        <v>1386.3289984346882</v>
      </c>
      <c r="P790" s="17">
        <f>Constituents!G792</f>
        <v>45308</v>
      </c>
      <c r="Q790" s="36">
        <f t="shared" si="79"/>
        <v>0.28027655505140314</v>
      </c>
      <c r="R790" s="36">
        <f t="shared" si="79"/>
        <v>0.14812020384327318</v>
      </c>
      <c r="S790" s="36">
        <f t="shared" si="79"/>
        <v>0.57160324110532368</v>
      </c>
      <c r="T790" s="29">
        <f t="shared" si="80"/>
        <v>1</v>
      </c>
      <c r="AE790" s="36">
        <f t="shared" si="82"/>
        <v>-1.4405978017636989E-2</v>
      </c>
    </row>
    <row r="791" spans="6:31">
      <c r="F791" s="17">
        <f>Constituents!A793</f>
        <v>45309</v>
      </c>
      <c r="G791" s="28">
        <f>L790*(1+Constituents!H793)</f>
        <v>679.96057302109068</v>
      </c>
      <c r="H791" s="28">
        <f>M790*(1+Constituents!I793)</f>
        <v>359.39398805670021</v>
      </c>
      <c r="I791" s="28">
        <f>N790*(1+Constituents!J793)</f>
        <v>1391.4610624628592</v>
      </c>
      <c r="J791" s="28">
        <f t="shared" si="78"/>
        <v>2430.8156235406504</v>
      </c>
      <c r="K791" t="b">
        <f t="shared" si="81"/>
        <v>0</v>
      </c>
      <c r="L791" s="28">
        <f t="shared" si="83"/>
        <v>679.96057302109068</v>
      </c>
      <c r="M791" s="28">
        <f t="shared" si="83"/>
        <v>359.39398805670021</v>
      </c>
      <c r="N791" s="28">
        <f t="shared" si="83"/>
        <v>1391.4610624628592</v>
      </c>
      <c r="P791" s="17">
        <f>Constituents!G793</f>
        <v>45309</v>
      </c>
      <c r="Q791" s="36">
        <f t="shared" si="79"/>
        <v>0.27972527674916015</v>
      </c>
      <c r="R791" s="36">
        <f t="shared" si="79"/>
        <v>0.14784913531747756</v>
      </c>
      <c r="S791" s="36">
        <f t="shared" si="79"/>
        <v>0.57242558793336218</v>
      </c>
      <c r="T791" s="29">
        <f t="shared" si="80"/>
        <v>0.99999999999999989</v>
      </c>
      <c r="AE791" s="36">
        <f t="shared" si="82"/>
        <v>2.2599906040654538E-3</v>
      </c>
    </row>
    <row r="792" spans="6:31">
      <c r="F792" s="17">
        <f>Constituents!A794</f>
        <v>45310</v>
      </c>
      <c r="G792" s="28">
        <f>L791*(1+Constituents!H794)</f>
        <v>688.21273182257562</v>
      </c>
      <c r="H792" s="28">
        <f>M791*(1+Constituents!I794)</f>
        <v>360.3133610595192</v>
      </c>
      <c r="I792" s="28">
        <f>N791*(1+Constituents!J794)</f>
        <v>1403.0154552042495</v>
      </c>
      <c r="J792" s="28">
        <f t="shared" si="78"/>
        <v>2451.5415480863444</v>
      </c>
      <c r="K792" t="b">
        <f t="shared" si="81"/>
        <v>0</v>
      </c>
      <c r="L792" s="28">
        <f t="shared" si="83"/>
        <v>688.21273182257562</v>
      </c>
      <c r="M792" s="28">
        <f t="shared" si="83"/>
        <v>360.3133610595192</v>
      </c>
      <c r="N792" s="28">
        <f t="shared" si="83"/>
        <v>1403.0154552042495</v>
      </c>
      <c r="P792" s="17">
        <f>Constituents!G794</f>
        <v>45310</v>
      </c>
      <c r="Q792" s="36">
        <f t="shared" si="79"/>
        <v>0.28072652179188623</v>
      </c>
      <c r="R792" s="36">
        <f t="shared" si="79"/>
        <v>0.1469742013309043</v>
      </c>
      <c r="S792" s="36">
        <f t="shared" si="79"/>
        <v>0.5722992768772095</v>
      </c>
      <c r="T792" s="29">
        <f t="shared" si="80"/>
        <v>1</v>
      </c>
      <c r="AE792" s="36">
        <f t="shared" si="82"/>
        <v>8.5263252156924096E-3</v>
      </c>
    </row>
    <row r="793" spans="6:31">
      <c r="F793" s="17">
        <f>Constituents!A795</f>
        <v>45314</v>
      </c>
      <c r="G793" s="28">
        <f>L792*(1+Constituents!H795)</f>
        <v>672.02580494273991</v>
      </c>
      <c r="H793" s="28">
        <f>M792*(1+Constituents!I795)</f>
        <v>357.91684089069463</v>
      </c>
      <c r="I793" s="28">
        <f>N792*(1+Constituents!J795)</f>
        <v>1362.0604244709648</v>
      </c>
      <c r="J793" s="28">
        <f t="shared" si="78"/>
        <v>2392.0030703043994</v>
      </c>
      <c r="K793" t="b">
        <f t="shared" si="81"/>
        <v>0</v>
      </c>
      <c r="L793" s="28">
        <f t="shared" si="83"/>
        <v>672.02580494273991</v>
      </c>
      <c r="M793" s="28">
        <f t="shared" si="83"/>
        <v>357.91684089069463</v>
      </c>
      <c r="N793" s="28">
        <f t="shared" si="83"/>
        <v>1362.0604244709648</v>
      </c>
      <c r="P793" s="17">
        <f>Constituents!G795</f>
        <v>45314</v>
      </c>
      <c r="Q793" s="36">
        <f t="shared" si="79"/>
        <v>0.28094688225346626</v>
      </c>
      <c r="R793" s="36">
        <f t="shared" si="79"/>
        <v>0.14963059426388911</v>
      </c>
      <c r="S793" s="36">
        <f t="shared" si="79"/>
        <v>0.56942252348264455</v>
      </c>
      <c r="T793" s="29">
        <f t="shared" si="80"/>
        <v>0.99999999999999989</v>
      </c>
      <c r="AE793" s="36">
        <f t="shared" si="82"/>
        <v>-2.4286138584279859E-2</v>
      </c>
    </row>
    <row r="794" spans="6:31">
      <c r="F794" s="17">
        <f>Constituents!A796</f>
        <v>45315</v>
      </c>
      <c r="G794" s="28">
        <f>L793*(1+Constituents!H796)</f>
        <v>683.09985580990735</v>
      </c>
      <c r="H794" s="28">
        <f>M793*(1+Constituents!I796)</f>
        <v>360.14051469336056</v>
      </c>
      <c r="I794" s="28">
        <f>N793*(1+Constituents!J796)</f>
        <v>1386.1598626145505</v>
      </c>
      <c r="J794" s="28">
        <f t="shared" si="78"/>
        <v>2429.4002331178185</v>
      </c>
      <c r="K794" t="b">
        <f t="shared" si="81"/>
        <v>0</v>
      </c>
      <c r="L794" s="28">
        <f t="shared" si="83"/>
        <v>683.09985580990735</v>
      </c>
      <c r="M794" s="28">
        <f t="shared" si="83"/>
        <v>360.14051469336056</v>
      </c>
      <c r="N794" s="28">
        <f t="shared" si="83"/>
        <v>1386.1598626145505</v>
      </c>
      <c r="P794" s="17">
        <f>Constituents!G796</f>
        <v>45315</v>
      </c>
      <c r="Q794" s="36">
        <f t="shared" si="79"/>
        <v>0.28118045207118375</v>
      </c>
      <c r="R794" s="36">
        <f t="shared" si="79"/>
        <v>0.14824256200517735</v>
      </c>
      <c r="S794" s="36">
        <f t="shared" si="79"/>
        <v>0.57057698592363892</v>
      </c>
      <c r="T794" s="29">
        <f t="shared" si="80"/>
        <v>1</v>
      </c>
      <c r="AE794" s="36">
        <f t="shared" si="82"/>
        <v>1.5634245322544649E-2</v>
      </c>
    </row>
    <row r="795" spans="6:31">
      <c r="F795" s="17">
        <f>Constituents!A797</f>
        <v>45316</v>
      </c>
      <c r="G795" s="28">
        <f>L794*(1+Constituents!H797)</f>
        <v>681.62254626222898</v>
      </c>
      <c r="H795" s="28">
        <f>M794*(1+Constituents!I797)</f>
        <v>359.78315748234564</v>
      </c>
      <c r="I795" s="28">
        <f>N794*(1+Constituents!J797)</f>
        <v>1384.8985926415255</v>
      </c>
      <c r="J795" s="28">
        <f t="shared" si="78"/>
        <v>2426.3042963860998</v>
      </c>
      <c r="K795" t="b">
        <f t="shared" si="81"/>
        <v>0</v>
      </c>
      <c r="L795" s="28">
        <f t="shared" si="83"/>
        <v>681.62254626222898</v>
      </c>
      <c r="M795" s="28">
        <f t="shared" si="83"/>
        <v>359.78315748234564</v>
      </c>
      <c r="N795" s="28">
        <f t="shared" si="83"/>
        <v>1384.8985926415255</v>
      </c>
      <c r="P795" s="17">
        <f>Constituents!G797</f>
        <v>45316</v>
      </c>
      <c r="Q795" s="36">
        <f t="shared" si="79"/>
        <v>0.28093036280629896</v>
      </c>
      <c r="R795" s="36">
        <f t="shared" si="79"/>
        <v>0.14828443325028554</v>
      </c>
      <c r="S795" s="36">
        <f t="shared" si="79"/>
        <v>0.57078520394341559</v>
      </c>
      <c r="T795" s="29">
        <f t="shared" si="80"/>
        <v>1</v>
      </c>
      <c r="AE795" s="36">
        <f t="shared" si="82"/>
        <v>-1.2743625729159103E-3</v>
      </c>
    </row>
    <row r="796" spans="6:31">
      <c r="F796" s="17">
        <f>Constituents!A798</f>
        <v>45320</v>
      </c>
      <c r="G796" s="28">
        <f>L795*(1+Constituents!H798)</f>
        <v>693.41216894155309</v>
      </c>
      <c r="H796" s="28">
        <f>M795*(1+Constituents!I798)</f>
        <v>361.82841778129273</v>
      </c>
      <c r="I796" s="28">
        <f>N795*(1+Constituents!J798)</f>
        <v>1411.0228281747568</v>
      </c>
      <c r="J796" s="28">
        <f t="shared" si="78"/>
        <v>2466.2634148976026</v>
      </c>
      <c r="K796" t="b">
        <f t="shared" si="81"/>
        <v>0</v>
      </c>
      <c r="L796" s="28">
        <f t="shared" si="83"/>
        <v>693.41216894155309</v>
      </c>
      <c r="M796" s="28">
        <f t="shared" si="83"/>
        <v>361.82841778129273</v>
      </c>
      <c r="N796" s="28">
        <f t="shared" si="83"/>
        <v>1411.0228281747568</v>
      </c>
      <c r="P796" s="17">
        <f>Constituents!G798</f>
        <v>45320</v>
      </c>
      <c r="Q796" s="36">
        <f t="shared" si="79"/>
        <v>0.28115900546265982</v>
      </c>
      <c r="R796" s="36">
        <f t="shared" si="79"/>
        <v>0.14671118080722759</v>
      </c>
      <c r="S796" s="36">
        <f t="shared" si="79"/>
        <v>0.57212981373011262</v>
      </c>
      <c r="T796" s="29">
        <f t="shared" si="80"/>
        <v>1</v>
      </c>
      <c r="AE796" s="36">
        <f t="shared" si="82"/>
        <v>1.6469129025168172E-2</v>
      </c>
    </row>
    <row r="797" spans="6:31">
      <c r="F797" s="17">
        <f>Constituents!A799</f>
        <v>45321</v>
      </c>
      <c r="G797" s="28">
        <f>L796*(1+Constituents!H799)</f>
        <v>693.0601537758954</v>
      </c>
      <c r="H797" s="28">
        <f>M796*(1+Constituents!I799)</f>
        <v>362.12294586841267</v>
      </c>
      <c r="I797" s="28">
        <f>N796*(1+Constituents!J799)</f>
        <v>1404.7889650896905</v>
      </c>
      <c r="J797" s="28">
        <f t="shared" si="78"/>
        <v>2459.9720647339986</v>
      </c>
      <c r="K797" t="b">
        <f t="shared" si="81"/>
        <v>0</v>
      </c>
      <c r="L797" s="28">
        <f t="shared" si="83"/>
        <v>693.0601537758954</v>
      </c>
      <c r="M797" s="28">
        <f t="shared" si="83"/>
        <v>362.12294586841267</v>
      </c>
      <c r="N797" s="28">
        <f t="shared" si="83"/>
        <v>1404.7889650896905</v>
      </c>
      <c r="P797" s="17">
        <f>Constituents!G799</f>
        <v>45321</v>
      </c>
      <c r="Q797" s="36">
        <f t="shared" si="79"/>
        <v>0.28173496915333357</v>
      </c>
      <c r="R797" s="36">
        <f t="shared" si="79"/>
        <v>0.14720612118315649</v>
      </c>
      <c r="S797" s="36">
        <f t="shared" si="79"/>
        <v>0.57105890966350992</v>
      </c>
      <c r="T797" s="29">
        <f t="shared" si="80"/>
        <v>1</v>
      </c>
      <c r="AE797" s="36">
        <f t="shared" si="82"/>
        <v>-2.5509643964228834E-3</v>
      </c>
    </row>
    <row r="798" spans="6:31">
      <c r="F798" s="17">
        <f>Constituents!A800</f>
        <v>45322</v>
      </c>
      <c r="G798" s="28">
        <f>L797*(1+Constituents!H800)</f>
        <v>701.53160071336379</v>
      </c>
      <c r="H798" s="28">
        <f>M797*(1+Constituents!I800)</f>
        <v>363.22364849462497</v>
      </c>
      <c r="I798" s="28">
        <f>N797*(1+Constituents!J800)</f>
        <v>1426.655810407462</v>
      </c>
      <c r="J798" s="28">
        <f t="shared" si="78"/>
        <v>2491.4110596154505</v>
      </c>
      <c r="K798" t="b">
        <f t="shared" si="81"/>
        <v>1</v>
      </c>
      <c r="L798" s="28">
        <f t="shared" si="83"/>
        <v>700.06219344901103</v>
      </c>
      <c r="M798" s="28">
        <f t="shared" si="83"/>
        <v>373.71165894231757</v>
      </c>
      <c r="N798" s="28">
        <f t="shared" si="83"/>
        <v>1417.6347158130627</v>
      </c>
      <c r="P798" s="17">
        <f>Constituents!G800</f>
        <v>45322</v>
      </c>
      <c r="Q798" s="36">
        <f t="shared" si="79"/>
        <v>0.28099024075018181</v>
      </c>
      <c r="R798" s="36">
        <f t="shared" si="79"/>
        <v>0.15</v>
      </c>
      <c r="S798" s="36">
        <f t="shared" si="79"/>
        <v>0.56900875924981831</v>
      </c>
      <c r="T798" s="29">
        <f t="shared" si="80"/>
        <v>0.99999900000000008</v>
      </c>
      <c r="AE798" s="36">
        <f t="shared" si="82"/>
        <v>1.2780224349763669E-2</v>
      </c>
    </row>
    <row r="799" spans="6:31">
      <c r="F799" s="17">
        <f>Constituents!A801</f>
        <v>45323</v>
      </c>
      <c r="G799" s="28">
        <f>L798*(1+Constituents!H801)</f>
        <v>699.30205122673635</v>
      </c>
      <c r="H799" s="28">
        <f>M798*(1+Constituents!I801)</f>
        <v>375.74969588308522</v>
      </c>
      <c r="I799" s="28">
        <f>N798*(1+Constituents!J801)</f>
        <v>1419.7091345501274</v>
      </c>
      <c r="J799" s="28">
        <f t="shared" si="78"/>
        <v>2494.7608816599486</v>
      </c>
      <c r="K799" t="b">
        <f t="shared" si="81"/>
        <v>1</v>
      </c>
      <c r="L799" s="28">
        <f t="shared" si="83"/>
        <v>701.00346075176481</v>
      </c>
      <c r="M799" s="28">
        <f t="shared" si="83"/>
        <v>374.21413224899226</v>
      </c>
      <c r="N799" s="28">
        <f t="shared" si="83"/>
        <v>1419.5407938983101</v>
      </c>
      <c r="P799" s="17">
        <f>Constituents!G801</f>
        <v>45323</v>
      </c>
      <c r="Q799" s="36">
        <f t="shared" si="79"/>
        <v>0.28099024075018181</v>
      </c>
      <c r="R799" s="36">
        <f t="shared" si="79"/>
        <v>0.15</v>
      </c>
      <c r="S799" s="36">
        <f t="shared" si="79"/>
        <v>0.56900875924981831</v>
      </c>
      <c r="T799" s="29">
        <f t="shared" si="80"/>
        <v>0.99999900000000008</v>
      </c>
      <c r="AE799" s="36">
        <f t="shared" si="82"/>
        <v>1.3445481152416505E-3</v>
      </c>
    </row>
    <row r="800" spans="6:31">
      <c r="F800" s="17">
        <f>Constituents!A802</f>
        <v>45324</v>
      </c>
      <c r="G800" s="28">
        <f>L799*(1+Constituents!H802)</f>
        <v>707.67666041108077</v>
      </c>
      <c r="H800" s="28">
        <f>M799*(1+Constituents!I802)</f>
        <v>375.56500734248755</v>
      </c>
      <c r="I800" s="28">
        <f>N799*(1+Constituents!J802)</f>
        <v>1434.4825199265711</v>
      </c>
      <c r="J800" s="28">
        <f t="shared" si="78"/>
        <v>2517.7241876801395</v>
      </c>
      <c r="K800" t="b">
        <f t="shared" si="81"/>
        <v>0</v>
      </c>
      <c r="L800" s="28">
        <f t="shared" si="83"/>
        <v>707.67666041108077</v>
      </c>
      <c r="M800" s="28">
        <f t="shared" si="83"/>
        <v>375.56500734248755</v>
      </c>
      <c r="N800" s="28">
        <f t="shared" si="83"/>
        <v>1434.4825199265711</v>
      </c>
      <c r="P800" s="17">
        <f>Constituents!G802</f>
        <v>45324</v>
      </c>
      <c r="Q800" s="36">
        <f t="shared" si="79"/>
        <v>0.2810779130906878</v>
      </c>
      <c r="R800" s="36">
        <f t="shared" si="79"/>
        <v>0.14916844711593988</v>
      </c>
      <c r="S800" s="36">
        <f t="shared" si="79"/>
        <v>0.56975363979337235</v>
      </c>
      <c r="T800" s="29">
        <f t="shared" si="80"/>
        <v>1</v>
      </c>
      <c r="AE800" s="36">
        <f t="shared" si="82"/>
        <v>9.204612028753445E-3</v>
      </c>
    </row>
    <row r="801" spans="6:31">
      <c r="F801" s="17">
        <f>Constituents!A803</f>
        <v>45327</v>
      </c>
      <c r="G801" s="28">
        <f>L800*(1+Constituents!H803)</f>
        <v>707.53234380945196</v>
      </c>
      <c r="H801" s="28">
        <f>M800*(1+Constituents!I803)</f>
        <v>375.35828786809589</v>
      </c>
      <c r="I801" s="28">
        <f>N800*(1+Constituents!J803)</f>
        <v>1462.6374946790529</v>
      </c>
      <c r="J801" s="28">
        <f t="shared" si="78"/>
        <v>2545.5281263566008</v>
      </c>
      <c r="K801" t="b">
        <f t="shared" si="81"/>
        <v>0</v>
      </c>
      <c r="L801" s="28">
        <f t="shared" si="83"/>
        <v>707.53234380945196</v>
      </c>
      <c r="M801" s="28">
        <f t="shared" si="83"/>
        <v>375.35828786809589</v>
      </c>
      <c r="N801" s="28">
        <f t="shared" si="83"/>
        <v>1462.6374946790529</v>
      </c>
      <c r="P801" s="17">
        <f>Constituents!G803</f>
        <v>45327</v>
      </c>
      <c r="Q801" s="36">
        <f t="shared" si="79"/>
        <v>0.27795110039586907</v>
      </c>
      <c r="R801" s="36">
        <f t="shared" si="79"/>
        <v>0.14745792198546395</v>
      </c>
      <c r="S801" s="36">
        <f t="shared" si="79"/>
        <v>0.57459097761866695</v>
      </c>
      <c r="T801" s="29">
        <f t="shared" si="80"/>
        <v>1</v>
      </c>
      <c r="AE801" s="36">
        <f t="shared" si="82"/>
        <v>1.1043282188141657E-2</v>
      </c>
    </row>
    <row r="802" spans="6:31">
      <c r="F802" s="17">
        <f>Constituents!A804</f>
        <v>45328</v>
      </c>
      <c r="G802" s="28">
        <f>L801*(1+Constituents!H804)</f>
        <v>714.85785450813012</v>
      </c>
      <c r="H802" s="28">
        <f>M801*(1+Constituents!I804)</f>
        <v>376.14632097612525</v>
      </c>
      <c r="I802" s="28">
        <f>N801*(1+Constituents!J804)</f>
        <v>1470.6605101653074</v>
      </c>
      <c r="J802" s="28">
        <f t="shared" si="78"/>
        <v>2561.6646856495627</v>
      </c>
      <c r="K802" t="b">
        <f t="shared" si="81"/>
        <v>0</v>
      </c>
      <c r="L802" s="28">
        <f t="shared" si="83"/>
        <v>714.85785450813012</v>
      </c>
      <c r="M802" s="28">
        <f t="shared" si="83"/>
        <v>376.14632097612525</v>
      </c>
      <c r="N802" s="28">
        <f t="shared" si="83"/>
        <v>1470.6605101653074</v>
      </c>
      <c r="P802" s="17">
        <f>Constituents!G804</f>
        <v>45328</v>
      </c>
      <c r="Q802" s="36">
        <f t="shared" si="79"/>
        <v>0.27905988575037222</v>
      </c>
      <c r="R802" s="36">
        <f t="shared" si="79"/>
        <v>0.1468366734660066</v>
      </c>
      <c r="S802" s="36">
        <f t="shared" si="79"/>
        <v>0.57410344078362119</v>
      </c>
      <c r="T802" s="29">
        <f t="shared" si="80"/>
        <v>1</v>
      </c>
      <c r="AE802" s="36">
        <f t="shared" si="82"/>
        <v>6.3391793340967784E-3</v>
      </c>
    </row>
    <row r="803" spans="6:31">
      <c r="F803" s="17">
        <f>Constituents!A805</f>
        <v>45329</v>
      </c>
      <c r="G803" s="28">
        <f>L802*(1+Constituents!H805)</f>
        <v>717.9924110955078</v>
      </c>
      <c r="H803" s="28">
        <f>M802*(1+Constituents!I805)</f>
        <v>376.69069131341962</v>
      </c>
      <c r="I803" s="28">
        <f>N802*(1+Constituents!J805)</f>
        <v>1469.3065362771424</v>
      </c>
      <c r="J803" s="28">
        <f t="shared" si="78"/>
        <v>2563.9896386860701</v>
      </c>
      <c r="K803" t="b">
        <f t="shared" si="81"/>
        <v>0</v>
      </c>
      <c r="L803" s="28">
        <f t="shared" si="83"/>
        <v>717.9924110955078</v>
      </c>
      <c r="M803" s="28">
        <f t="shared" si="83"/>
        <v>376.69069131341962</v>
      </c>
      <c r="N803" s="28">
        <f t="shared" si="83"/>
        <v>1469.3065362771424</v>
      </c>
      <c r="P803" s="17">
        <f>Constituents!G805</f>
        <v>45329</v>
      </c>
      <c r="Q803" s="36">
        <f t="shared" si="79"/>
        <v>0.28002937307634629</v>
      </c>
      <c r="R803" s="36">
        <f t="shared" si="79"/>
        <v>0.14691583991987453</v>
      </c>
      <c r="S803" s="36">
        <f t="shared" si="79"/>
        <v>0.5730547870037791</v>
      </c>
      <c r="T803" s="29">
        <f t="shared" si="80"/>
        <v>0.99999999999999989</v>
      </c>
      <c r="AE803" s="36">
        <f t="shared" si="82"/>
        <v>9.0759460031275552E-4</v>
      </c>
    </row>
    <row r="804" spans="6:31">
      <c r="F804" s="17">
        <f>Constituents!A806</f>
        <v>45330</v>
      </c>
      <c r="G804" s="28">
        <f>L803*(1+Constituents!H806)</f>
        <v>718.15981835339721</v>
      </c>
      <c r="H804" s="28">
        <f>M803*(1+Constituents!I806)</f>
        <v>376.69911221185089</v>
      </c>
      <c r="I804" s="28">
        <f>N803*(1+Constituents!J806)</f>
        <v>1464.164316297622</v>
      </c>
      <c r="J804" s="28">
        <f t="shared" si="78"/>
        <v>2559.0232468628701</v>
      </c>
      <c r="K804" t="b">
        <f t="shared" si="81"/>
        <v>0</v>
      </c>
      <c r="L804" s="28">
        <f t="shared" si="83"/>
        <v>718.15981835339721</v>
      </c>
      <c r="M804" s="28">
        <f t="shared" si="83"/>
        <v>376.69911221185089</v>
      </c>
      <c r="N804" s="28">
        <f t="shared" si="83"/>
        <v>1464.164316297622</v>
      </c>
      <c r="P804" s="17">
        <f>Constituents!G806</f>
        <v>45330</v>
      </c>
      <c r="Q804" s="36">
        <f t="shared" si="79"/>
        <v>0.28063825494113659</v>
      </c>
      <c r="R804" s="36">
        <f t="shared" si="79"/>
        <v>0.14720425563685274</v>
      </c>
      <c r="S804" s="36">
        <f t="shared" si="79"/>
        <v>0.57215748942201072</v>
      </c>
      <c r="T804" s="29">
        <f t="shared" si="80"/>
        <v>1</v>
      </c>
      <c r="AE804" s="36">
        <f t="shared" si="82"/>
        <v>-1.9369781173316225E-3</v>
      </c>
    </row>
    <row r="805" spans="6:31">
      <c r="F805" s="17">
        <f>Constituents!A807</f>
        <v>45331</v>
      </c>
      <c r="G805" s="28">
        <f>L804*(1+Constituents!H807)</f>
        <v>713.59364107786178</v>
      </c>
      <c r="H805" s="28">
        <f>M804*(1+Constituents!I807)</f>
        <v>375.4145177382656</v>
      </c>
      <c r="I805" s="28">
        <f>N804*(1+Constituents!J807)</f>
        <v>1469.2105097602514</v>
      </c>
      <c r="J805" s="28">
        <f t="shared" si="78"/>
        <v>2558.2186685763791</v>
      </c>
      <c r="K805" t="b">
        <f t="shared" si="81"/>
        <v>0</v>
      </c>
      <c r="L805" s="28">
        <f t="shared" si="83"/>
        <v>713.59364107786178</v>
      </c>
      <c r="M805" s="28">
        <f t="shared" si="83"/>
        <v>375.4145177382656</v>
      </c>
      <c r="N805" s="28">
        <f t="shared" si="83"/>
        <v>1469.2105097602514</v>
      </c>
      <c r="P805" s="17">
        <f>Constituents!G807</f>
        <v>45331</v>
      </c>
      <c r="Q805" s="36">
        <f t="shared" si="79"/>
        <v>0.27894161271013196</v>
      </c>
      <c r="R805" s="36">
        <f t="shared" si="79"/>
        <v>0.1467484083161584</v>
      </c>
      <c r="S805" s="36">
        <f t="shared" si="79"/>
        <v>0.5743099789737095</v>
      </c>
      <c r="T805" s="29">
        <f t="shared" si="80"/>
        <v>0.99999999999999989</v>
      </c>
      <c r="AE805" s="36">
        <f t="shared" si="82"/>
        <v>-3.1440835384255461E-4</v>
      </c>
    </row>
    <row r="806" spans="6:31">
      <c r="F806" s="17">
        <f>Constituents!A808</f>
        <v>45334</v>
      </c>
      <c r="G806" s="28">
        <f>L805*(1+Constituents!H808)</f>
        <v>699.64111203238872</v>
      </c>
      <c r="H806" s="28">
        <f>M805*(1+Constituents!I808)</f>
        <v>373.58419471796168</v>
      </c>
      <c r="I806" s="28">
        <f>N805*(1+Constituents!J808)</f>
        <v>1452.223418922209</v>
      </c>
      <c r="J806" s="28">
        <f t="shared" si="78"/>
        <v>2525.4487256725597</v>
      </c>
      <c r="K806" t="b">
        <f t="shared" si="81"/>
        <v>0</v>
      </c>
      <c r="L806" s="28">
        <f t="shared" si="83"/>
        <v>699.64111203238872</v>
      </c>
      <c r="M806" s="28">
        <f t="shared" si="83"/>
        <v>373.58419471796168</v>
      </c>
      <c r="N806" s="28">
        <f t="shared" si="83"/>
        <v>1452.223418922209</v>
      </c>
      <c r="P806" s="17">
        <f>Constituents!G808</f>
        <v>45334</v>
      </c>
      <c r="Q806" s="36">
        <f t="shared" si="79"/>
        <v>0.27703635592366471</v>
      </c>
      <c r="R806" s="36">
        <f t="shared" si="79"/>
        <v>0.14792784779998705</v>
      </c>
      <c r="S806" s="36">
        <f t="shared" si="79"/>
        <v>0.57503579627634815</v>
      </c>
      <c r="T806" s="29">
        <f t="shared" si="80"/>
        <v>0.99999999999999989</v>
      </c>
      <c r="AE806" s="36">
        <f t="shared" si="82"/>
        <v>-1.2809672334247901E-2</v>
      </c>
    </row>
    <row r="807" spans="6:31">
      <c r="F807" s="17">
        <f>Constituents!A809</f>
        <v>45335</v>
      </c>
      <c r="G807" s="28">
        <f>L806*(1+Constituents!H809)</f>
        <v>701.33250260347836</v>
      </c>
      <c r="H807" s="28">
        <f>M806*(1+Constituents!I809)</f>
        <v>373.44239765405564</v>
      </c>
      <c r="I807" s="28">
        <f>N806*(1+Constituents!J809)</f>
        <v>1454.5040486983735</v>
      </c>
      <c r="J807" s="28">
        <f t="shared" si="78"/>
        <v>2529.2789489559073</v>
      </c>
      <c r="K807" t="b">
        <f t="shared" si="81"/>
        <v>0</v>
      </c>
      <c r="L807" s="28">
        <f t="shared" si="83"/>
        <v>701.33250260347836</v>
      </c>
      <c r="M807" s="28">
        <f t="shared" si="83"/>
        <v>373.44239765405564</v>
      </c>
      <c r="N807" s="28">
        <f t="shared" si="83"/>
        <v>1454.5040486983735</v>
      </c>
      <c r="P807" s="17">
        <f>Constituents!G809</f>
        <v>45335</v>
      </c>
      <c r="Q807" s="36">
        <f t="shared" si="79"/>
        <v>0.27728554926414511</v>
      </c>
      <c r="R807" s="36">
        <f t="shared" si="79"/>
        <v>0.14764777044786365</v>
      </c>
      <c r="S807" s="36">
        <f t="shared" si="79"/>
        <v>0.57506668028799135</v>
      </c>
      <c r="T807" s="29">
        <f t="shared" si="80"/>
        <v>1</v>
      </c>
      <c r="AE807" s="36">
        <f t="shared" si="82"/>
        <v>1.5166505834829369E-3</v>
      </c>
    </row>
    <row r="808" spans="6:31">
      <c r="F808" s="17">
        <f>Constituents!A810</f>
        <v>45336</v>
      </c>
      <c r="G808" s="28">
        <f>L807*(1+Constituents!H810)</f>
        <v>708.15579152848841</v>
      </c>
      <c r="H808" s="28">
        <f>M807*(1+Constituents!I810)</f>
        <v>374.78322199781059</v>
      </c>
      <c r="I808" s="28">
        <f>N807*(1+Constituents!J810)</f>
        <v>1472.725080278467</v>
      </c>
      <c r="J808" s="28">
        <f t="shared" si="78"/>
        <v>2555.6640938047658</v>
      </c>
      <c r="K808" t="b">
        <f t="shared" si="81"/>
        <v>0</v>
      </c>
      <c r="L808" s="28">
        <f t="shared" si="83"/>
        <v>708.15579152848841</v>
      </c>
      <c r="M808" s="28">
        <f t="shared" si="83"/>
        <v>374.78322199781059</v>
      </c>
      <c r="N808" s="28">
        <f t="shared" si="83"/>
        <v>1472.725080278467</v>
      </c>
      <c r="P808" s="17">
        <f>Constituents!G810</f>
        <v>45336</v>
      </c>
      <c r="Q808" s="36">
        <f t="shared" si="79"/>
        <v>0.27709267162501616</v>
      </c>
      <c r="R808" s="36">
        <f t="shared" si="79"/>
        <v>0.14664807589789666</v>
      </c>
      <c r="S808" s="36">
        <f t="shared" si="79"/>
        <v>0.57625925247708731</v>
      </c>
      <c r="T808" s="29">
        <f t="shared" si="80"/>
        <v>1</v>
      </c>
      <c r="AE808" s="36">
        <f t="shared" si="82"/>
        <v>1.0431884098727195E-2</v>
      </c>
    </row>
    <row r="809" spans="6:31">
      <c r="F809" s="17">
        <f>Constituents!A811</f>
        <v>45337</v>
      </c>
      <c r="G809" s="28">
        <f>L808*(1+Constituents!H811)</f>
        <v>713.72063968729526</v>
      </c>
      <c r="H809" s="28">
        <f>M808*(1+Constituents!I811)</f>
        <v>376.21586129865398</v>
      </c>
      <c r="I809" s="28">
        <f>N808*(1+Constituents!J811)</f>
        <v>1485.6358454744804</v>
      </c>
      <c r="J809" s="28">
        <f t="shared" si="78"/>
        <v>2575.5723464604298</v>
      </c>
      <c r="K809" t="b">
        <f t="shared" si="81"/>
        <v>0</v>
      </c>
      <c r="L809" s="28">
        <f t="shared" si="83"/>
        <v>713.72063968729526</v>
      </c>
      <c r="M809" s="28">
        <f t="shared" si="83"/>
        <v>376.21586129865398</v>
      </c>
      <c r="N809" s="28">
        <f t="shared" si="83"/>
        <v>1485.6358454744804</v>
      </c>
      <c r="P809" s="17">
        <f>Constituents!G811</f>
        <v>45337</v>
      </c>
      <c r="Q809" s="36">
        <f t="shared" si="79"/>
        <v>0.27711147025947486</v>
      </c>
      <c r="R809" s="36">
        <f t="shared" si="79"/>
        <v>0.14607077988536479</v>
      </c>
      <c r="S809" s="36">
        <f t="shared" si="79"/>
        <v>0.57681774985516032</v>
      </c>
      <c r="T809" s="29">
        <f t="shared" si="80"/>
        <v>1</v>
      </c>
      <c r="AE809" s="36">
        <f t="shared" si="82"/>
        <v>7.7898549750430313E-3</v>
      </c>
    </row>
    <row r="810" spans="6:31">
      <c r="F810" s="17">
        <f>Constituents!A812</f>
        <v>45338</v>
      </c>
      <c r="G810" s="28">
        <f>L809*(1+Constituents!H812)</f>
        <v>719.060353947561</v>
      </c>
      <c r="H810" s="28">
        <f>M809*(1+Constituents!I812)</f>
        <v>376.35928821386926</v>
      </c>
      <c r="I810" s="28">
        <f>N809*(1+Constituents!J812)</f>
        <v>1495.1616759500812</v>
      </c>
      <c r="J810" s="28">
        <f t="shared" si="78"/>
        <v>2590.5813181115113</v>
      </c>
      <c r="K810" t="b">
        <f t="shared" si="81"/>
        <v>0</v>
      </c>
      <c r="L810" s="28">
        <f t="shared" si="83"/>
        <v>719.060353947561</v>
      </c>
      <c r="M810" s="28">
        <f t="shared" si="83"/>
        <v>376.35928821386926</v>
      </c>
      <c r="N810" s="28">
        <f t="shared" si="83"/>
        <v>1495.1616759500812</v>
      </c>
      <c r="P810" s="17">
        <f>Constituents!G812</f>
        <v>45338</v>
      </c>
      <c r="Q810" s="36">
        <f t="shared" si="79"/>
        <v>0.27756718112664513</v>
      </c>
      <c r="R810" s="36">
        <f t="shared" si="79"/>
        <v>0.14527985884196395</v>
      </c>
      <c r="S810" s="36">
        <f t="shared" si="79"/>
        <v>0.57715296003139094</v>
      </c>
      <c r="T810" s="29">
        <f t="shared" si="80"/>
        <v>1</v>
      </c>
      <c r="AE810" s="36">
        <f t="shared" si="82"/>
        <v>5.8274315888304784E-3</v>
      </c>
    </row>
    <row r="811" spans="6:31">
      <c r="F811" s="17">
        <f>Constituents!A813</f>
        <v>45341</v>
      </c>
      <c r="G811" s="28">
        <f>L810*(1+Constituents!H813)</f>
        <v>722.12563856615691</v>
      </c>
      <c r="H811" s="28">
        <f>M810*(1+Constituents!I813)</f>
        <v>376.71486744117379</v>
      </c>
      <c r="I811" s="28">
        <f>N810*(1+Constituents!J813)</f>
        <v>1499.7037301990322</v>
      </c>
      <c r="J811" s="28">
        <f t="shared" si="78"/>
        <v>2598.5442362063632</v>
      </c>
      <c r="K811" t="b">
        <f t="shared" si="81"/>
        <v>0</v>
      </c>
      <c r="L811" s="28">
        <f t="shared" si="83"/>
        <v>722.12563856615691</v>
      </c>
      <c r="M811" s="28">
        <f t="shared" si="83"/>
        <v>376.71486744117379</v>
      </c>
      <c r="N811" s="28">
        <f t="shared" si="83"/>
        <v>1499.7037301990322</v>
      </c>
      <c r="P811" s="17">
        <f>Constituents!G813</f>
        <v>45341</v>
      </c>
      <c r="Q811" s="36">
        <f t="shared" si="79"/>
        <v>0.27789622685830984</v>
      </c>
      <c r="R811" s="36">
        <f t="shared" si="79"/>
        <v>0.14497150450328414</v>
      </c>
      <c r="S811" s="36">
        <f t="shared" si="79"/>
        <v>0.57713226863840594</v>
      </c>
      <c r="T811" s="29">
        <f t="shared" si="80"/>
        <v>0.99999999999999989</v>
      </c>
      <c r="AE811" s="36">
        <f t="shared" si="82"/>
        <v>3.0737958461990456E-3</v>
      </c>
    </row>
    <row r="812" spans="6:31">
      <c r="F812" s="17">
        <f>Constituents!A814</f>
        <v>45342</v>
      </c>
      <c r="G812" s="28">
        <f>L811*(1+Constituents!H814)</f>
        <v>722.27572783185087</v>
      </c>
      <c r="H812" s="28">
        <f>M811*(1+Constituents!I814)</f>
        <v>377.07044666847833</v>
      </c>
      <c r="I812" s="28">
        <f>N811*(1+Constituents!J814)</f>
        <v>1502.2292275932691</v>
      </c>
      <c r="J812" s="28">
        <f t="shared" si="78"/>
        <v>2601.5754020935983</v>
      </c>
      <c r="K812" t="b">
        <f t="shared" si="81"/>
        <v>0</v>
      </c>
      <c r="L812" s="28">
        <f t="shared" si="83"/>
        <v>722.27572783185087</v>
      </c>
      <c r="M812" s="28">
        <f t="shared" si="83"/>
        <v>377.07044666847833</v>
      </c>
      <c r="N812" s="28">
        <f t="shared" si="83"/>
        <v>1502.2292275932691</v>
      </c>
      <c r="P812" s="17">
        <f>Constituents!G814</f>
        <v>45342</v>
      </c>
      <c r="Q812" s="36">
        <f t="shared" si="79"/>
        <v>0.27763013412972959</v>
      </c>
      <c r="R812" s="36">
        <f t="shared" si="79"/>
        <v>0.14493927270569737</v>
      </c>
      <c r="S812" s="36">
        <f t="shared" si="79"/>
        <v>0.57743059316457301</v>
      </c>
      <c r="T812" s="29">
        <f t="shared" si="80"/>
        <v>1</v>
      </c>
      <c r="AE812" s="36">
        <f t="shared" si="82"/>
        <v>1.1664861598279508E-3</v>
      </c>
    </row>
    <row r="813" spans="6:31">
      <c r="F813" s="17">
        <f>Constituents!A815</f>
        <v>45343</v>
      </c>
      <c r="G813" s="28">
        <f>L812*(1+Constituents!H815)</f>
        <v>714.81167319560893</v>
      </c>
      <c r="H813" s="28">
        <f>M812*(1+Constituents!I815)</f>
        <v>376.17185531330387</v>
      </c>
      <c r="I813" s="28">
        <f>N812*(1+Constituents!J815)</f>
        <v>1497.3606831868883</v>
      </c>
      <c r="J813" s="28">
        <f t="shared" si="78"/>
        <v>2588.3442116958013</v>
      </c>
      <c r="K813" t="b">
        <f t="shared" si="81"/>
        <v>0</v>
      </c>
      <c r="L813" s="28">
        <f t="shared" si="83"/>
        <v>714.81167319560893</v>
      </c>
      <c r="M813" s="28">
        <f t="shared" si="83"/>
        <v>376.17185531330387</v>
      </c>
      <c r="N813" s="28">
        <f t="shared" si="83"/>
        <v>1497.3606831868883</v>
      </c>
      <c r="P813" s="17">
        <f>Constituents!G815</f>
        <v>45343</v>
      </c>
      <c r="Q813" s="36">
        <f t="shared" si="79"/>
        <v>0.27616561582714955</v>
      </c>
      <c r="R813" s="36">
        <f t="shared" si="79"/>
        <v>0.14533301004306839</v>
      </c>
      <c r="S813" s="36">
        <f t="shared" si="79"/>
        <v>0.57850137412978198</v>
      </c>
      <c r="T813" s="29">
        <f t="shared" si="80"/>
        <v>0.99999999999999989</v>
      </c>
      <c r="AE813" s="36">
        <f t="shared" si="82"/>
        <v>-5.0858377532126964E-3</v>
      </c>
    </row>
    <row r="814" spans="6:31">
      <c r="F814" s="17">
        <f>Constituents!A816</f>
        <v>45344</v>
      </c>
      <c r="G814" s="28">
        <f>L813*(1+Constituents!H816)</f>
        <v>720.15716011993982</v>
      </c>
      <c r="H814" s="28">
        <f>M813*(1+Constituents!I816)</f>
        <v>376.57171216784343</v>
      </c>
      <c r="I814" s="28">
        <f>N813*(1+Constituents!J816)</f>
        <v>1520.1525769709999</v>
      </c>
      <c r="J814" s="28">
        <f t="shared" si="78"/>
        <v>2616.8814492587835</v>
      </c>
      <c r="K814" t="b">
        <f t="shared" si="81"/>
        <v>0</v>
      </c>
      <c r="L814" s="28">
        <f t="shared" si="83"/>
        <v>720.15716011993982</v>
      </c>
      <c r="M814" s="28">
        <f t="shared" si="83"/>
        <v>376.57171216784343</v>
      </c>
      <c r="N814" s="28">
        <f t="shared" si="83"/>
        <v>1520.1525769709999</v>
      </c>
      <c r="P814" s="17">
        <f>Constituents!G816</f>
        <v>45344</v>
      </c>
      <c r="Q814" s="36">
        <f t="shared" si="79"/>
        <v>0.27519670802203139</v>
      </c>
      <c r="R814" s="36">
        <f t="shared" si="79"/>
        <v>0.14390094449043733</v>
      </c>
      <c r="S814" s="36">
        <f t="shared" si="79"/>
        <v>0.58090234748753111</v>
      </c>
      <c r="T814" s="29">
        <f t="shared" si="80"/>
        <v>0.99999999999999978</v>
      </c>
      <c r="AE814" s="36">
        <f t="shared" si="82"/>
        <v>1.1025286912780929E-2</v>
      </c>
    </row>
    <row r="815" spans="6:31">
      <c r="F815" s="17">
        <f>Constituents!A817</f>
        <v>45345</v>
      </c>
      <c r="G815" s="28">
        <f>L814*(1+Constituents!H817)</f>
        <v>722.40849910534916</v>
      </c>
      <c r="H815" s="28">
        <f>M814*(1+Constituents!I817)</f>
        <v>376.22482548085503</v>
      </c>
      <c r="I815" s="28">
        <f>N814*(1+Constituents!J817)</f>
        <v>1540.5149998777658</v>
      </c>
      <c r="J815" s="28">
        <f t="shared" si="78"/>
        <v>2639.1483244639703</v>
      </c>
      <c r="K815" t="b">
        <f t="shared" si="81"/>
        <v>0</v>
      </c>
      <c r="L815" s="28">
        <f t="shared" si="83"/>
        <v>722.40849910534916</v>
      </c>
      <c r="M815" s="28">
        <f t="shared" si="83"/>
        <v>376.22482548085503</v>
      </c>
      <c r="N815" s="28">
        <f t="shared" si="83"/>
        <v>1540.5149998777658</v>
      </c>
      <c r="P815" s="17">
        <f>Constituents!G817</f>
        <v>45345</v>
      </c>
      <c r="Q815" s="36">
        <f t="shared" si="79"/>
        <v>0.27372788880749072</v>
      </c>
      <c r="R815" s="36">
        <f t="shared" si="79"/>
        <v>0.14255539258380598</v>
      </c>
      <c r="S815" s="36">
        <f t="shared" si="79"/>
        <v>0.58371671860870322</v>
      </c>
      <c r="T815" s="29">
        <f t="shared" si="80"/>
        <v>0.99999999999999989</v>
      </c>
      <c r="AE815" s="36">
        <f t="shared" si="82"/>
        <v>8.5089354015228658E-3</v>
      </c>
    </row>
    <row r="816" spans="6:31">
      <c r="F816" s="17">
        <f>Constituents!A818</f>
        <v>45348</v>
      </c>
      <c r="G816" s="28">
        <f>L815*(1+Constituents!H818)</f>
        <v>722.21800119119905</v>
      </c>
      <c r="H816" s="28">
        <f>M815*(1+Constituents!I818)</f>
        <v>376.29164938453482</v>
      </c>
      <c r="I816" s="28">
        <f>N815*(1+Constituents!J818)</f>
        <v>1526.567148299328</v>
      </c>
      <c r="J816" s="28">
        <f t="shared" si="78"/>
        <v>2625.0767988750617</v>
      </c>
      <c r="K816" t="b">
        <f t="shared" si="81"/>
        <v>0</v>
      </c>
      <c r="L816" s="28">
        <f t="shared" si="83"/>
        <v>722.21800119119905</v>
      </c>
      <c r="M816" s="28">
        <f t="shared" si="83"/>
        <v>376.29164938453482</v>
      </c>
      <c r="N816" s="28">
        <f t="shared" si="83"/>
        <v>1526.567148299328</v>
      </c>
      <c r="P816" s="17">
        <f>Constituents!G818</f>
        <v>45348</v>
      </c>
      <c r="Q816" s="36">
        <f t="shared" si="79"/>
        <v>0.27512261793662379</v>
      </c>
      <c r="R816" s="36">
        <f t="shared" si="79"/>
        <v>0.14334500596165001</v>
      </c>
      <c r="S816" s="36">
        <f t="shared" si="79"/>
        <v>0.58153237610172626</v>
      </c>
      <c r="T816" s="29">
        <f t="shared" si="80"/>
        <v>1</v>
      </c>
      <c r="AE816" s="36">
        <f t="shared" si="82"/>
        <v>-5.331843405113168E-3</v>
      </c>
    </row>
    <row r="817" spans="6:31">
      <c r="F817" s="17">
        <f>Constituents!A819</f>
        <v>45349</v>
      </c>
      <c r="G817" s="28">
        <f>L816*(1+Constituents!H819)</f>
        <v>722.09677524583083</v>
      </c>
      <c r="H817" s="28">
        <f>M816*(1+Constituents!I819)</f>
        <v>375.95236867032298</v>
      </c>
      <c r="I817" s="28">
        <f>N816*(1+Constituents!J819)</f>
        <v>1523.1486042980036</v>
      </c>
      <c r="J817" s="28">
        <f t="shared" si="78"/>
        <v>2621.1977482141574</v>
      </c>
      <c r="K817" t="b">
        <f t="shared" si="81"/>
        <v>0</v>
      </c>
      <c r="L817" s="28">
        <f t="shared" si="83"/>
        <v>722.09677524583083</v>
      </c>
      <c r="M817" s="28">
        <f t="shared" si="83"/>
        <v>375.95236867032298</v>
      </c>
      <c r="N817" s="28">
        <f t="shared" si="83"/>
        <v>1523.1486042980036</v>
      </c>
      <c r="P817" s="17">
        <f>Constituents!G819</f>
        <v>45349</v>
      </c>
      <c r="Q817" s="36">
        <f t="shared" si="79"/>
        <v>0.27548351731104648</v>
      </c>
      <c r="R817" s="36">
        <f t="shared" si="79"/>
        <v>0.14342770167815927</v>
      </c>
      <c r="S817" s="36">
        <f t="shared" si="79"/>
        <v>0.58108878101079431</v>
      </c>
      <c r="T817" s="29">
        <f t="shared" si="80"/>
        <v>1</v>
      </c>
      <c r="AE817" s="36">
        <f t="shared" si="82"/>
        <v>-1.4776903527419227E-3</v>
      </c>
    </row>
    <row r="818" spans="6:31">
      <c r="F818" s="17">
        <f>Constituents!A820</f>
        <v>45350</v>
      </c>
      <c r="G818" s="28">
        <f>L817*(1+Constituents!H820)</f>
        <v>711.80411521766439</v>
      </c>
      <c r="H818" s="28">
        <f>M817*(1+Constituents!I820)</f>
        <v>374.5710696857214</v>
      </c>
      <c r="I818" s="28">
        <f>N817*(1+Constituents!J820)</f>
        <v>1495.1856825793043</v>
      </c>
      <c r="J818" s="28">
        <f t="shared" si="78"/>
        <v>2581.5608674826899</v>
      </c>
      <c r="K818" t="b">
        <f t="shared" si="81"/>
        <v>0</v>
      </c>
      <c r="L818" s="28">
        <f t="shared" si="83"/>
        <v>711.80411521766439</v>
      </c>
      <c r="M818" s="28">
        <f t="shared" si="83"/>
        <v>374.5710696857214</v>
      </c>
      <c r="N818" s="28">
        <f t="shared" si="83"/>
        <v>1495.1856825793043</v>
      </c>
      <c r="P818" s="17">
        <f>Constituents!G820</f>
        <v>45350</v>
      </c>
      <c r="Q818" s="36">
        <f t="shared" si="79"/>
        <v>0.27572625700348213</v>
      </c>
      <c r="R818" s="36">
        <f t="shared" si="79"/>
        <v>0.14509480462142657</v>
      </c>
      <c r="S818" s="36">
        <f t="shared" si="79"/>
        <v>0.57917893837509138</v>
      </c>
      <c r="T818" s="29">
        <f t="shared" si="80"/>
        <v>1</v>
      </c>
      <c r="AE818" s="36">
        <f t="shared" si="82"/>
        <v>-1.5121667473761757E-2</v>
      </c>
    </row>
    <row r="819" spans="6:31">
      <c r="F819" s="17">
        <f>Constituents!A821</f>
        <v>45351</v>
      </c>
      <c r="G819" s="28">
        <f>L818*(1+Constituents!H821)</f>
        <v>716.56656307141509</v>
      </c>
      <c r="H819" s="28">
        <f>M818*(1+Constituents!I821)</f>
        <v>374.94838026381603</v>
      </c>
      <c r="I819" s="28">
        <f>N818*(1+Constituents!J821)</f>
        <v>1503.074260941911</v>
      </c>
      <c r="J819" s="28">
        <f t="shared" si="78"/>
        <v>2594.589204277142</v>
      </c>
      <c r="K819" t="b">
        <f t="shared" si="81"/>
        <v>0</v>
      </c>
      <c r="L819" s="28">
        <f t="shared" si="83"/>
        <v>716.56656307141509</v>
      </c>
      <c r="M819" s="28">
        <f t="shared" si="83"/>
        <v>374.94838026381603</v>
      </c>
      <c r="N819" s="28">
        <f t="shared" si="83"/>
        <v>1503.074260941911</v>
      </c>
      <c r="P819" s="17">
        <f>Constituents!G821</f>
        <v>45351</v>
      </c>
      <c r="Q819" s="36">
        <f t="shared" si="79"/>
        <v>0.27617726994707514</v>
      </c>
      <c r="R819" s="36">
        <f t="shared" si="79"/>
        <v>0.14451165511893718</v>
      </c>
      <c r="S819" s="36">
        <f t="shared" si="79"/>
        <v>0.5793110749339877</v>
      </c>
      <c r="T819" s="29">
        <f t="shared" si="80"/>
        <v>1</v>
      </c>
      <c r="AE819" s="36">
        <f t="shared" si="82"/>
        <v>5.0466897598877569E-3</v>
      </c>
    </row>
    <row r="820" spans="6:31">
      <c r="F820" s="17">
        <f>Constituents!A822</f>
        <v>45352</v>
      </c>
      <c r="G820" s="28">
        <f>L819*(1+Constituents!H822)</f>
        <v>725.65273630996467</v>
      </c>
      <c r="H820" s="28">
        <f>M819*(1+Constituents!I822)</f>
        <v>376.47201959609333</v>
      </c>
      <c r="I820" s="28">
        <f>N819*(1+Constituents!J822)</f>
        <v>1520.1957889036007</v>
      </c>
      <c r="J820" s="28">
        <f t="shared" si="78"/>
        <v>2622.3205448096587</v>
      </c>
      <c r="K820" t="b">
        <f t="shared" si="81"/>
        <v>1</v>
      </c>
      <c r="L820" s="28">
        <f t="shared" si="83"/>
        <v>736.84648121021394</v>
      </c>
      <c r="M820" s="28">
        <f t="shared" si="83"/>
        <v>393.34808172144881</v>
      </c>
      <c r="N820" s="28">
        <f t="shared" si="83"/>
        <v>1492.1233595574515</v>
      </c>
      <c r="P820" s="17">
        <f>Constituents!G822</f>
        <v>45352</v>
      </c>
      <c r="Q820" s="36">
        <f t="shared" si="79"/>
        <v>0.28099024075018181</v>
      </c>
      <c r="R820" s="36">
        <f t="shared" si="79"/>
        <v>0.15</v>
      </c>
      <c r="S820" s="36">
        <f t="shared" si="79"/>
        <v>0.56900875924981831</v>
      </c>
      <c r="T820" s="29">
        <f t="shared" si="80"/>
        <v>0.99999900000000008</v>
      </c>
      <c r="AE820" s="36">
        <f t="shared" si="82"/>
        <v>1.0688143035052278E-2</v>
      </c>
    </row>
    <row r="821" spans="6:31">
      <c r="F821" s="17">
        <f>Constituents!A823</f>
        <v>45355</v>
      </c>
      <c r="G821" s="28">
        <f>L820*(1+Constituents!H823)</f>
        <v>743.64606689259597</v>
      </c>
      <c r="H821" s="28">
        <f>M820*(1+Constituents!I823)</f>
        <v>394.1700207931404</v>
      </c>
      <c r="I821" s="28">
        <f>N820*(1+Constituents!J823)</f>
        <v>1502.0717911537683</v>
      </c>
      <c r="J821" s="28">
        <f t="shared" si="78"/>
        <v>2639.887878839505</v>
      </c>
      <c r="K821" t="b">
        <f t="shared" si="81"/>
        <v>0</v>
      </c>
      <c r="L821" s="28">
        <f t="shared" si="83"/>
        <v>743.64606689259597</v>
      </c>
      <c r="M821" s="28">
        <f t="shared" si="83"/>
        <v>394.1700207931404</v>
      </c>
      <c r="N821" s="28">
        <f t="shared" si="83"/>
        <v>1502.0717911537683</v>
      </c>
      <c r="P821" s="17">
        <f>Constituents!G823</f>
        <v>45355</v>
      </c>
      <c r="Q821" s="36">
        <f t="shared" si="79"/>
        <v>0.28169607991817547</v>
      </c>
      <c r="R821" s="36">
        <f t="shared" si="79"/>
        <v>0.14931316740861644</v>
      </c>
      <c r="S821" s="36">
        <f t="shared" si="79"/>
        <v>0.56899075267320798</v>
      </c>
      <c r="T821" s="29">
        <f t="shared" si="80"/>
        <v>0.99999999999999989</v>
      </c>
      <c r="AE821" s="36">
        <f t="shared" si="82"/>
        <v>6.6991558543889607E-3</v>
      </c>
    </row>
    <row r="822" spans="6:31">
      <c r="F822" s="17">
        <f>Constituents!A824</f>
        <v>45356</v>
      </c>
      <c r="G822" s="28">
        <f>L821*(1+Constituents!H824)</f>
        <v>740.99071144938989</v>
      </c>
      <c r="H822" s="28">
        <f>M821*(1+Constituents!I824)</f>
        <v>394.13028616950885</v>
      </c>
      <c r="I822" s="28">
        <f>N821*(1+Constituents!J824)</f>
        <v>1484.7009153299773</v>
      </c>
      <c r="J822" s="28">
        <f t="shared" si="78"/>
        <v>2619.8219129488762</v>
      </c>
      <c r="K822" t="b">
        <f t="shared" si="81"/>
        <v>0</v>
      </c>
      <c r="L822" s="28">
        <f t="shared" si="83"/>
        <v>740.99071144938989</v>
      </c>
      <c r="M822" s="28">
        <f t="shared" si="83"/>
        <v>394.13028616950885</v>
      </c>
      <c r="N822" s="28">
        <f t="shared" si="83"/>
        <v>1484.7009153299773</v>
      </c>
      <c r="P822" s="17">
        <f>Constituents!G824</f>
        <v>45356</v>
      </c>
      <c r="Q822" s="36">
        <f t="shared" si="79"/>
        <v>0.28284010748476007</v>
      </c>
      <c r="R822" s="36">
        <f t="shared" si="79"/>
        <v>0.1504416327771971</v>
      </c>
      <c r="S822" s="36">
        <f t="shared" si="79"/>
        <v>0.5667182597380428</v>
      </c>
      <c r="T822" s="29">
        <f t="shared" si="80"/>
        <v>1</v>
      </c>
      <c r="AE822" s="36">
        <f t="shared" si="82"/>
        <v>-7.6010674739147577E-3</v>
      </c>
    </row>
    <row r="823" spans="6:31">
      <c r="F823" s="17">
        <f>Constituents!A825</f>
        <v>45357</v>
      </c>
      <c r="G823" s="28">
        <f>L822*(1+Constituents!H825)</f>
        <v>736.21341633633688</v>
      </c>
      <c r="H823" s="28">
        <f>M822*(1+Constituents!I825)</f>
        <v>393.93218068883186</v>
      </c>
      <c r="I823" s="28">
        <f>N822*(1+Constituents!J825)</f>
        <v>1483.2022884954777</v>
      </c>
      <c r="J823" s="28">
        <f t="shared" si="78"/>
        <v>2613.3478855206463</v>
      </c>
      <c r="K823" t="b">
        <f t="shared" si="81"/>
        <v>0</v>
      </c>
      <c r="L823" s="28">
        <f t="shared" si="83"/>
        <v>736.21341633633688</v>
      </c>
      <c r="M823" s="28">
        <f t="shared" si="83"/>
        <v>393.93218068883186</v>
      </c>
      <c r="N823" s="28">
        <f t="shared" si="83"/>
        <v>1483.2022884954777</v>
      </c>
      <c r="P823" s="17">
        <f>Constituents!G825</f>
        <v>45357</v>
      </c>
      <c r="Q823" s="36">
        <f t="shared" si="79"/>
        <v>0.28171274877537561</v>
      </c>
      <c r="R823" s="36">
        <f t="shared" si="79"/>
        <v>0.15073851547718853</v>
      </c>
      <c r="S823" s="36">
        <f t="shared" si="79"/>
        <v>0.56754873574743592</v>
      </c>
      <c r="T823" s="29">
        <f t="shared" si="80"/>
        <v>1</v>
      </c>
      <c r="AE823" s="36">
        <f t="shared" si="82"/>
        <v>-2.4711708060120019E-3</v>
      </c>
    </row>
    <row r="824" spans="6:31">
      <c r="F824" s="17">
        <f>Constituents!A826</f>
        <v>45358</v>
      </c>
      <c r="G824" s="28">
        <f>L823*(1+Constituents!H826)</f>
        <v>738.31190915900311</v>
      </c>
      <c r="H824" s="28">
        <f>M823*(1+Constituents!I826)</f>
        <v>394.3627337177532</v>
      </c>
      <c r="I824" s="28">
        <f>N823*(1+Constituents!J826)</f>
        <v>1485.2051702711456</v>
      </c>
      <c r="J824" s="28">
        <f t="shared" si="78"/>
        <v>2617.8798131479016</v>
      </c>
      <c r="K824" t="b">
        <f t="shared" si="81"/>
        <v>0</v>
      </c>
      <c r="L824" s="28">
        <f t="shared" si="83"/>
        <v>738.31190915900311</v>
      </c>
      <c r="M824" s="28">
        <f t="shared" si="83"/>
        <v>394.3627337177532</v>
      </c>
      <c r="N824" s="28">
        <f t="shared" si="83"/>
        <v>1485.2051702711456</v>
      </c>
      <c r="P824" s="17">
        <f>Constituents!G826</f>
        <v>45358</v>
      </c>
      <c r="Q824" s="36">
        <f t="shared" si="79"/>
        <v>0.2820266635049265</v>
      </c>
      <c r="R824" s="36">
        <f t="shared" si="79"/>
        <v>0.15064203166895845</v>
      </c>
      <c r="S824" s="36">
        <f t="shared" si="79"/>
        <v>0.56733130482611516</v>
      </c>
      <c r="T824" s="29">
        <f t="shared" si="80"/>
        <v>1</v>
      </c>
      <c r="AE824" s="36">
        <f t="shared" si="82"/>
        <v>1.7341463233289112E-3</v>
      </c>
    </row>
    <row r="825" spans="6:31">
      <c r="F825" s="17">
        <f>Constituents!A827</f>
        <v>45362</v>
      </c>
      <c r="G825" s="28">
        <f>L824*(1+Constituents!H827)</f>
        <v>732.02229240279962</v>
      </c>
      <c r="H825" s="28">
        <f>M824*(1+Constituents!I827)</f>
        <v>394.04655964114255</v>
      </c>
      <c r="I825" s="28">
        <f>N824*(1+Constituents!J827)</f>
        <v>1477.8392779996898</v>
      </c>
      <c r="J825" s="28">
        <f t="shared" si="78"/>
        <v>2603.9081300436319</v>
      </c>
      <c r="K825" t="b">
        <f t="shared" si="81"/>
        <v>0</v>
      </c>
      <c r="L825" s="28">
        <f t="shared" si="83"/>
        <v>732.02229240279962</v>
      </c>
      <c r="M825" s="28">
        <f t="shared" si="83"/>
        <v>394.04655964114255</v>
      </c>
      <c r="N825" s="28">
        <f t="shared" si="83"/>
        <v>1477.8392779996898</v>
      </c>
      <c r="P825" s="17">
        <f>Constituents!G827</f>
        <v>45362</v>
      </c>
      <c r="Q825" s="36">
        <f t="shared" si="79"/>
        <v>0.28112446977556527</v>
      </c>
      <c r="R825" s="36">
        <f t="shared" si="79"/>
        <v>0.15132890254255621</v>
      </c>
      <c r="S825" s="36">
        <f t="shared" si="79"/>
        <v>0.56754662768187858</v>
      </c>
      <c r="T825" s="29">
        <f t="shared" si="80"/>
        <v>1</v>
      </c>
      <c r="AE825" s="36">
        <f t="shared" si="82"/>
        <v>-5.3370223621799218E-3</v>
      </c>
    </row>
    <row r="826" spans="6:31">
      <c r="F826" s="17">
        <f>Constituents!A828</f>
        <v>45363</v>
      </c>
      <c r="G826" s="28">
        <f>L825*(1+Constituents!H828)</f>
        <v>724.10311976754247</v>
      </c>
      <c r="H826" s="28">
        <f>M825*(1+Constituents!I828)</f>
        <v>393.18516976455965</v>
      </c>
      <c r="I826" s="28">
        <f>N825*(1+Constituents!J828)</f>
        <v>1469.2480933478257</v>
      </c>
      <c r="J826" s="28">
        <f t="shared" si="78"/>
        <v>2586.5363828799282</v>
      </c>
      <c r="K826" t="b">
        <f t="shared" si="81"/>
        <v>0</v>
      </c>
      <c r="L826" s="28">
        <f t="shared" si="83"/>
        <v>724.10311976754247</v>
      </c>
      <c r="M826" s="28">
        <f t="shared" si="83"/>
        <v>393.18516976455965</v>
      </c>
      <c r="N826" s="28">
        <f t="shared" si="83"/>
        <v>1469.2480933478257</v>
      </c>
      <c r="P826" s="17">
        <f>Constituents!G828</f>
        <v>45363</v>
      </c>
      <c r="Q826" s="36">
        <f t="shared" si="79"/>
        <v>0.27995087351576475</v>
      </c>
      <c r="R826" s="36">
        <f t="shared" si="79"/>
        <v>0.15201223240740783</v>
      </c>
      <c r="S826" s="36">
        <f t="shared" si="79"/>
        <v>0.56803689407682723</v>
      </c>
      <c r="T826" s="29">
        <f t="shared" si="80"/>
        <v>0.99999999999999978</v>
      </c>
      <c r="AE826" s="36">
        <f t="shared" si="82"/>
        <v>-6.6714132358474121E-3</v>
      </c>
    </row>
    <row r="827" spans="6:31">
      <c r="F827" s="17">
        <f>Constituents!A829</f>
        <v>45364</v>
      </c>
      <c r="G827" s="28">
        <f>L826*(1+Constituents!H829)</f>
        <v>697.06304325648307</v>
      </c>
      <c r="H827" s="28">
        <f>M826*(1+Constituents!I829)</f>
        <v>389.04425434467697</v>
      </c>
      <c r="I827" s="28">
        <f>N826*(1+Constituents!J829)</f>
        <v>1411.3247523955151</v>
      </c>
      <c r="J827" s="28">
        <f t="shared" si="78"/>
        <v>2497.4320499966752</v>
      </c>
      <c r="K827" t="b">
        <f t="shared" si="81"/>
        <v>0</v>
      </c>
      <c r="L827" s="28">
        <f t="shared" si="83"/>
        <v>697.06304325648307</v>
      </c>
      <c r="M827" s="28">
        <f t="shared" si="83"/>
        <v>389.04425434467697</v>
      </c>
      <c r="N827" s="28">
        <f t="shared" si="83"/>
        <v>1411.3247523955151</v>
      </c>
      <c r="P827" s="17">
        <f>Constituents!G829</f>
        <v>45364</v>
      </c>
      <c r="Q827" s="36">
        <f t="shared" si="79"/>
        <v>0.2791119154803075</v>
      </c>
      <c r="R827" s="36">
        <f t="shared" si="79"/>
        <v>0.15577771348982042</v>
      </c>
      <c r="S827" s="36">
        <f t="shared" si="79"/>
        <v>0.56511037102987205</v>
      </c>
      <c r="T827" s="29">
        <f t="shared" si="80"/>
        <v>1</v>
      </c>
      <c r="AE827" s="36">
        <f t="shared" si="82"/>
        <v>-3.4449286494876774E-2</v>
      </c>
    </row>
    <row r="828" spans="6:31">
      <c r="F828" s="17">
        <f>Constituents!A830</f>
        <v>45365</v>
      </c>
      <c r="G828" s="28">
        <f>L827*(1+Constituents!H830)</f>
        <v>708.56958351037633</v>
      </c>
      <c r="H828" s="28">
        <f>M827*(1+Constituents!I830)</f>
        <v>390.54849366786942</v>
      </c>
      <c r="I828" s="28">
        <f>N827*(1+Constituents!J830)</f>
        <v>1430.8681658630305</v>
      </c>
      <c r="J828" s="28">
        <f t="shared" si="78"/>
        <v>2529.9862430412763</v>
      </c>
      <c r="K828" t="b">
        <f t="shared" si="81"/>
        <v>0</v>
      </c>
      <c r="L828" s="28">
        <f t="shared" si="83"/>
        <v>708.56958351037633</v>
      </c>
      <c r="M828" s="28">
        <f t="shared" si="83"/>
        <v>390.54849366786942</v>
      </c>
      <c r="N828" s="28">
        <f t="shared" si="83"/>
        <v>1430.8681658630305</v>
      </c>
      <c r="P828" s="17">
        <f>Constituents!G830</f>
        <v>45365</v>
      </c>
      <c r="Q828" s="36">
        <f t="shared" si="79"/>
        <v>0.28006855193750402</v>
      </c>
      <c r="R828" s="36">
        <f t="shared" si="79"/>
        <v>0.15436783292481235</v>
      </c>
      <c r="S828" s="36">
        <f t="shared" si="79"/>
        <v>0.56556361513768361</v>
      </c>
      <c r="T828" s="29">
        <f t="shared" si="80"/>
        <v>1</v>
      </c>
      <c r="AE828" s="36">
        <f t="shared" si="82"/>
        <v>1.303506657754494E-2</v>
      </c>
    </row>
    <row r="829" spans="6:31">
      <c r="F829" s="17">
        <f>Constituents!A831</f>
        <v>45366</v>
      </c>
      <c r="G829" s="28">
        <f>L828*(1+Constituents!H831)</f>
        <v>705.38081229381089</v>
      </c>
      <c r="H829" s="28">
        <f>M828*(1+Constituents!I831)</f>
        <v>389.57613066385863</v>
      </c>
      <c r="I829" s="28">
        <f>N828*(1+Constituents!J831)</f>
        <v>1428.8888474023704</v>
      </c>
      <c r="J829" s="28">
        <f t="shared" si="78"/>
        <v>2523.8457903600402</v>
      </c>
      <c r="K829" t="b">
        <f t="shared" si="81"/>
        <v>0</v>
      </c>
      <c r="L829" s="28">
        <f t="shared" si="83"/>
        <v>705.38081229381089</v>
      </c>
      <c r="M829" s="28">
        <f t="shared" si="83"/>
        <v>389.57613066385863</v>
      </c>
      <c r="N829" s="28">
        <f t="shared" si="83"/>
        <v>1428.8888474023704</v>
      </c>
      <c r="P829" s="17">
        <f>Constituents!G831</f>
        <v>45366</v>
      </c>
      <c r="Q829" s="36">
        <f t="shared" si="79"/>
        <v>0.27948649437618156</v>
      </c>
      <c r="R829" s="36">
        <f t="shared" si="79"/>
        <v>0.15435813556908462</v>
      </c>
      <c r="S829" s="36">
        <f t="shared" si="79"/>
        <v>0.56615537005473371</v>
      </c>
      <c r="T829" s="29">
        <f t="shared" si="80"/>
        <v>0.99999999999999989</v>
      </c>
      <c r="AE829" s="36">
        <f t="shared" si="82"/>
        <v>-2.4270695930167507E-3</v>
      </c>
    </row>
    <row r="830" spans="6:31">
      <c r="F830" s="17">
        <f>Constituents!A832</f>
        <v>45369</v>
      </c>
      <c r="G830" s="28">
        <f>L829*(1+Constituents!H832)</f>
        <v>706.69969744772118</v>
      </c>
      <c r="H830" s="28">
        <f>M829*(1+Constituents!I832)</f>
        <v>389.30309703576216</v>
      </c>
      <c r="I830" s="28">
        <f>N829*(1+Constituents!J832)</f>
        <v>1433.2716239938316</v>
      </c>
      <c r="J830" s="28">
        <f t="shared" si="78"/>
        <v>2529.2744184773146</v>
      </c>
      <c r="K830" t="b">
        <f t="shared" si="81"/>
        <v>0</v>
      </c>
      <c r="L830" s="28">
        <f t="shared" si="83"/>
        <v>706.69969744772118</v>
      </c>
      <c r="M830" s="28">
        <f t="shared" si="83"/>
        <v>389.30309703576216</v>
      </c>
      <c r="N830" s="28">
        <f t="shared" si="83"/>
        <v>1433.2716239938316</v>
      </c>
      <c r="P830" s="17">
        <f>Constituents!G832</f>
        <v>45369</v>
      </c>
      <c r="Q830" s="36">
        <f t="shared" si="79"/>
        <v>0.27940807540890394</v>
      </c>
      <c r="R830" s="36">
        <f t="shared" si="79"/>
        <v>0.15391888447997359</v>
      </c>
      <c r="S830" s="36">
        <f t="shared" si="79"/>
        <v>0.56667304011112263</v>
      </c>
      <c r="T830" s="29">
        <f t="shared" si="80"/>
        <v>1.0000000000000002</v>
      </c>
      <c r="AE830" s="36">
        <f t="shared" si="82"/>
        <v>2.1509349493575858E-3</v>
      </c>
    </row>
    <row r="831" spans="6:31">
      <c r="F831" s="17">
        <f>Constituents!A833</f>
        <v>45370</v>
      </c>
      <c r="G831" s="28">
        <f>L830*(1+Constituents!H833)</f>
        <v>698.89189733657213</v>
      </c>
      <c r="H831" s="28">
        <f>M830*(1+Constituents!I833)</f>
        <v>387.74237778326489</v>
      </c>
      <c r="I831" s="28">
        <f>N830*(1+Constituents!J833)</f>
        <v>1406.8807111850333</v>
      </c>
      <c r="J831" s="28">
        <f t="shared" si="78"/>
        <v>2493.51498630487</v>
      </c>
      <c r="K831" t="b">
        <f t="shared" si="81"/>
        <v>0</v>
      </c>
      <c r="L831" s="28">
        <f t="shared" si="83"/>
        <v>698.89189733657213</v>
      </c>
      <c r="M831" s="28">
        <f t="shared" si="83"/>
        <v>387.74237778326489</v>
      </c>
      <c r="N831" s="28">
        <f t="shared" si="83"/>
        <v>1406.8807111850333</v>
      </c>
      <c r="P831" s="17">
        <f>Constituents!G833</f>
        <v>45370</v>
      </c>
      <c r="Q831" s="36">
        <f t="shared" si="79"/>
        <v>0.28028381669053343</v>
      </c>
      <c r="R831" s="36">
        <f t="shared" si="79"/>
        <v>0.15550031979469223</v>
      </c>
      <c r="S831" s="36">
        <f t="shared" si="79"/>
        <v>0.56421586351477448</v>
      </c>
      <c r="T831" s="29">
        <f t="shared" si="80"/>
        <v>1</v>
      </c>
      <c r="AE831" s="36">
        <f t="shared" si="82"/>
        <v>-1.4138217629217409E-2</v>
      </c>
    </row>
    <row r="832" spans="6:31">
      <c r="F832" s="17">
        <f>Constituents!A834</f>
        <v>45371</v>
      </c>
      <c r="G832" s="28">
        <f>L831*(1+Constituents!H834)</f>
        <v>701.45932710285092</v>
      </c>
      <c r="H832" s="28">
        <f>M831*(1+Constituents!I834)</f>
        <v>388.12070816398489</v>
      </c>
      <c r="I832" s="28">
        <f>N831*(1+Constituents!J834)</f>
        <v>1403.0398908387529</v>
      </c>
      <c r="J832" s="28">
        <f t="shared" si="78"/>
        <v>2492.6199261055885</v>
      </c>
      <c r="K832" t="b">
        <f t="shared" si="81"/>
        <v>0</v>
      </c>
      <c r="L832" s="28">
        <f t="shared" si="83"/>
        <v>701.45932710285092</v>
      </c>
      <c r="M832" s="28">
        <f t="shared" si="83"/>
        <v>388.12070816398489</v>
      </c>
      <c r="N832" s="28">
        <f t="shared" si="83"/>
        <v>1403.0398908387529</v>
      </c>
      <c r="P832" s="17">
        <f>Constituents!G834</f>
        <v>45371</v>
      </c>
      <c r="Q832" s="36">
        <f t="shared" si="79"/>
        <v>0.2814144746884033</v>
      </c>
      <c r="R832" s="36">
        <f t="shared" si="79"/>
        <v>0.15570793770006311</v>
      </c>
      <c r="S832" s="36">
        <f t="shared" si="79"/>
        <v>0.56287758761153361</v>
      </c>
      <c r="T832" s="29">
        <f t="shared" si="80"/>
        <v>1</v>
      </c>
      <c r="AE832" s="36">
        <f t="shared" si="82"/>
        <v>-3.5895521149764686E-4</v>
      </c>
    </row>
    <row r="833" spans="6:31">
      <c r="F833" s="17">
        <f>Constituents!A835</f>
        <v>45372</v>
      </c>
      <c r="G833" s="28">
        <f>L832*(1+Constituents!H835)</f>
        <v>715.90844667791293</v>
      </c>
      <c r="H833" s="28">
        <f>M832*(1+Constituents!I835)</f>
        <v>390.2887995205636</v>
      </c>
      <c r="I833" s="28">
        <f>N832*(1+Constituents!J835)</f>
        <v>1424.6333127119517</v>
      </c>
      <c r="J833" s="28">
        <f t="shared" si="78"/>
        <v>2530.8305589104284</v>
      </c>
      <c r="K833" t="b">
        <f t="shared" si="81"/>
        <v>0</v>
      </c>
      <c r="L833" s="28">
        <f t="shared" si="83"/>
        <v>715.90844667791293</v>
      </c>
      <c r="M833" s="28">
        <f t="shared" si="83"/>
        <v>390.2887995205636</v>
      </c>
      <c r="N833" s="28">
        <f t="shared" si="83"/>
        <v>1424.6333127119517</v>
      </c>
      <c r="P833" s="17">
        <f>Constituents!G835</f>
        <v>45372</v>
      </c>
      <c r="Q833" s="36">
        <f t="shared" si="79"/>
        <v>0.2828749021373147</v>
      </c>
      <c r="R833" s="36">
        <f t="shared" si="79"/>
        <v>0.1542137217153686</v>
      </c>
      <c r="S833" s="36">
        <f t="shared" si="79"/>
        <v>0.56291137614731657</v>
      </c>
      <c r="T833" s="29">
        <f t="shared" si="80"/>
        <v>0.99999999999999989</v>
      </c>
      <c r="AE833" s="36">
        <f t="shared" si="82"/>
        <v>1.5329506277573346E-2</v>
      </c>
    </row>
    <row r="834" spans="6:31">
      <c r="F834" s="17">
        <f>Constituents!A836</f>
        <v>45373</v>
      </c>
      <c r="G834" s="28">
        <f>L833*(1+Constituents!H836)</f>
        <v>721.54155171305888</v>
      </c>
      <c r="H834" s="28">
        <f>M833*(1+Constituents!I836)</f>
        <v>391.00572565837189</v>
      </c>
      <c r="I834" s="28">
        <f>N833*(1+Constituents!J836)</f>
        <v>1425.269522217164</v>
      </c>
      <c r="J834" s="28">
        <f t="shared" si="78"/>
        <v>2537.8167995885947</v>
      </c>
      <c r="K834" t="b">
        <f t="shared" si="81"/>
        <v>0</v>
      </c>
      <c r="L834" s="28">
        <f t="shared" si="83"/>
        <v>721.54155171305888</v>
      </c>
      <c r="M834" s="28">
        <f t="shared" si="83"/>
        <v>391.00572565837189</v>
      </c>
      <c r="N834" s="28">
        <f t="shared" si="83"/>
        <v>1425.269522217164</v>
      </c>
      <c r="P834" s="17">
        <f>Constituents!G836</f>
        <v>45373</v>
      </c>
      <c r="Q834" s="36">
        <f t="shared" si="79"/>
        <v>0.28431585441077856</v>
      </c>
      <c r="R834" s="36">
        <f t="shared" si="79"/>
        <v>0.15407169095963028</v>
      </c>
      <c r="S834" s="36">
        <f t="shared" si="79"/>
        <v>0.5616124546295912</v>
      </c>
      <c r="T834" s="29">
        <f t="shared" si="80"/>
        <v>1</v>
      </c>
      <c r="AE834" s="36">
        <f t="shared" si="82"/>
        <v>2.7604537386232142E-3</v>
      </c>
    </row>
    <row r="835" spans="6:31">
      <c r="F835" s="17">
        <f>Constituents!A837</f>
        <v>45377</v>
      </c>
      <c r="G835" s="28">
        <f>L834*(1+Constituents!H837)</f>
        <v>724.45482247525194</v>
      </c>
      <c r="H835" s="28">
        <f>M834*(1+Constituents!I837)</f>
        <v>391.09626383650374</v>
      </c>
      <c r="I835" s="28">
        <f>N834*(1+Constituents!J837)</f>
        <v>1426.8576896486934</v>
      </c>
      <c r="J835" s="28">
        <f t="shared" si="78"/>
        <v>2542.408775960449</v>
      </c>
      <c r="K835" t="b">
        <f t="shared" si="81"/>
        <v>0</v>
      </c>
      <c r="L835" s="28">
        <f t="shared" si="83"/>
        <v>724.45482247525194</v>
      </c>
      <c r="M835" s="28">
        <f t="shared" si="83"/>
        <v>391.09626383650374</v>
      </c>
      <c r="N835" s="28">
        <f t="shared" si="83"/>
        <v>1426.8576896486934</v>
      </c>
      <c r="P835" s="17">
        <f>Constituents!G837</f>
        <v>45377</v>
      </c>
      <c r="Q835" s="36">
        <f t="shared" si="79"/>
        <v>0.28494820711967284</v>
      </c>
      <c r="R835" s="36">
        <f t="shared" si="79"/>
        <v>0.15382902526709491</v>
      </c>
      <c r="S835" s="36">
        <f t="shared" si="79"/>
        <v>0.56122276761323231</v>
      </c>
      <c r="T835" s="29">
        <f t="shared" si="80"/>
        <v>1</v>
      </c>
      <c r="AE835" s="36">
        <f t="shared" si="82"/>
        <v>1.8094199599429928E-3</v>
      </c>
    </row>
    <row r="836" spans="6:31">
      <c r="F836" s="17">
        <f>Constituents!A838</f>
        <v>45378</v>
      </c>
      <c r="G836" s="28">
        <f>L835*(1+Constituents!H838)</f>
        <v>727.7315193687449</v>
      </c>
      <c r="H836" s="28">
        <f>M835*(1+Constituents!I838)</f>
        <v>391.7286119897251</v>
      </c>
      <c r="I836" s="28">
        <f>N835*(1+Constituents!J838)</f>
        <v>1429.0255146294162</v>
      </c>
      <c r="J836" s="28">
        <f t="shared" ref="J836:J899" si="84">SUM(G836:I836)</f>
        <v>2548.4856459878861</v>
      </c>
      <c r="K836" t="b">
        <f t="shared" si="81"/>
        <v>0</v>
      </c>
      <c r="L836" s="28">
        <f t="shared" si="83"/>
        <v>727.7315193687449</v>
      </c>
      <c r="M836" s="28">
        <f t="shared" si="83"/>
        <v>391.7286119897251</v>
      </c>
      <c r="N836" s="28">
        <f t="shared" si="83"/>
        <v>1429.0255146294162</v>
      </c>
      <c r="P836" s="17">
        <f>Constituents!G838</f>
        <v>45378</v>
      </c>
      <c r="Q836" s="36">
        <f t="shared" ref="Q836:S899" si="85">L836/$J836</f>
        <v>0.28555449017906853</v>
      </c>
      <c r="R836" s="36">
        <f t="shared" si="85"/>
        <v>0.153710346615618</v>
      </c>
      <c r="S836" s="36">
        <f t="shared" si="85"/>
        <v>0.56073516320531358</v>
      </c>
      <c r="T836" s="29">
        <f t="shared" ref="T836:T899" si="86">SUM(Q836:S836)</f>
        <v>1</v>
      </c>
      <c r="AE836" s="36">
        <f t="shared" si="82"/>
        <v>2.3902017979549051E-3</v>
      </c>
    </row>
    <row r="837" spans="6:31">
      <c r="F837" s="17">
        <f>Constituents!A839</f>
        <v>45379</v>
      </c>
      <c r="G837" s="28">
        <f>L836*(1+Constituents!H839)</f>
        <v>733.03636854336196</v>
      </c>
      <c r="H837" s="28">
        <f>M836*(1+Constituents!I839)</f>
        <v>393.34950081515007</v>
      </c>
      <c r="I837" s="28">
        <f>N836*(1+Constituents!J839)</f>
        <v>1440.10498534611</v>
      </c>
      <c r="J837" s="28">
        <f t="shared" si="84"/>
        <v>2566.4908547046221</v>
      </c>
      <c r="K837" t="b">
        <f t="shared" ref="K837:K900" si="87">MOD(DAY(F837)-1,$D$9)=0</f>
        <v>0</v>
      </c>
      <c r="L837" s="28">
        <f t="shared" si="83"/>
        <v>733.03636854336196</v>
      </c>
      <c r="M837" s="28">
        <f t="shared" si="83"/>
        <v>393.34950081515007</v>
      </c>
      <c r="N837" s="28">
        <f t="shared" si="83"/>
        <v>1440.10498534611</v>
      </c>
      <c r="P837" s="17">
        <f>Constituents!G839</f>
        <v>45379</v>
      </c>
      <c r="Q837" s="36">
        <f t="shared" si="85"/>
        <v>0.28561814946647346</v>
      </c>
      <c r="R837" s="36">
        <f t="shared" si="85"/>
        <v>0.15326355053792728</v>
      </c>
      <c r="S837" s="36">
        <f t="shared" si="85"/>
        <v>0.56111829999559926</v>
      </c>
      <c r="T837" s="29">
        <f t="shared" si="86"/>
        <v>1</v>
      </c>
      <c r="AE837" s="36">
        <f t="shared" ref="AE837:AE900" si="88">J837/J836 -1</f>
        <v>7.0650618515673003E-3</v>
      </c>
    </row>
    <row r="838" spans="6:31">
      <c r="F838" s="17">
        <f>Constituents!A840</f>
        <v>45382</v>
      </c>
      <c r="G838" s="28">
        <f>L837*(1+Constituents!H840)</f>
        <v>733.01878340797646</v>
      </c>
      <c r="H838" s="28">
        <f>M837*(1+Constituents!I840)</f>
        <v>393.44940501170925</v>
      </c>
      <c r="I838" s="28">
        <f>N837*(1+Constituents!J840)</f>
        <v>1439.9871687710709</v>
      </c>
      <c r="J838" s="28">
        <f t="shared" si="84"/>
        <v>2566.4553571907563</v>
      </c>
      <c r="K838" t="b">
        <f t="shared" si="87"/>
        <v>1</v>
      </c>
      <c r="L838" s="28">
        <f t="shared" si="83"/>
        <v>721.14890869162446</v>
      </c>
      <c r="M838" s="28">
        <f t="shared" si="83"/>
        <v>384.96830357861342</v>
      </c>
      <c r="N838" s="28">
        <f t="shared" si="83"/>
        <v>1460.3355784651615</v>
      </c>
      <c r="P838" s="17">
        <f>Constituents!G840</f>
        <v>45382</v>
      </c>
      <c r="Q838" s="36">
        <f t="shared" si="85"/>
        <v>0.28099024075018181</v>
      </c>
      <c r="R838" s="36">
        <f t="shared" si="85"/>
        <v>0.15</v>
      </c>
      <c r="S838" s="36">
        <f t="shared" si="85"/>
        <v>0.56900875924981831</v>
      </c>
      <c r="T838" s="29">
        <f t="shared" si="86"/>
        <v>0.99999900000000008</v>
      </c>
      <c r="AE838" s="36">
        <f t="shared" si="88"/>
        <v>-1.3831147615661621E-5</v>
      </c>
    </row>
    <row r="839" spans="6:31">
      <c r="F839" s="17">
        <f>Constituents!A841</f>
        <v>45383</v>
      </c>
      <c r="G839" s="28">
        <f>L838*(1+Constituents!H841)</f>
        <v>730.86018689778416</v>
      </c>
      <c r="H839" s="28">
        <f>M838*(1+Constituents!I841)</f>
        <v>385.28168894408219</v>
      </c>
      <c r="I839" s="28">
        <f>N838*(1+Constituents!J841)</f>
        <v>1482.5925805594097</v>
      </c>
      <c r="J839" s="28">
        <f t="shared" si="84"/>
        <v>2598.734456401276</v>
      </c>
      <c r="K839" t="b">
        <f t="shared" si="87"/>
        <v>1</v>
      </c>
      <c r="L839" s="28">
        <f t="shared" si="83"/>
        <v>730.21902054998736</v>
      </c>
      <c r="M839" s="28">
        <f t="shared" si="83"/>
        <v>389.81016846019139</v>
      </c>
      <c r="N839" s="28">
        <f t="shared" si="83"/>
        <v>1478.7026686566412</v>
      </c>
      <c r="P839" s="17">
        <f>Constituents!G841</f>
        <v>45383</v>
      </c>
      <c r="Q839" s="36">
        <f t="shared" si="85"/>
        <v>0.28099024075018181</v>
      </c>
      <c r="R839" s="36">
        <f t="shared" si="85"/>
        <v>0.15</v>
      </c>
      <c r="S839" s="36">
        <f t="shared" si="85"/>
        <v>0.56900875924981831</v>
      </c>
      <c r="T839" s="29">
        <f t="shared" si="86"/>
        <v>0.99999900000000008</v>
      </c>
      <c r="AE839" s="36">
        <f t="shared" si="88"/>
        <v>1.2577307888905764E-2</v>
      </c>
    </row>
    <row r="840" spans="6:31">
      <c r="F840" s="17">
        <f>Constituents!A842</f>
        <v>45384</v>
      </c>
      <c r="G840" s="28">
        <f>L839*(1+Constituents!H842)</f>
        <v>733.80281860880336</v>
      </c>
      <c r="H840" s="28">
        <f>M839*(1+Constituents!I842)</f>
        <v>390.12723725845473</v>
      </c>
      <c r="I840" s="28">
        <f>N839*(1+Constituents!J842)</f>
        <v>1485.733577758966</v>
      </c>
      <c r="J840" s="28">
        <f t="shared" si="84"/>
        <v>2609.6636336262241</v>
      </c>
      <c r="K840" t="b">
        <f t="shared" si="87"/>
        <v>0</v>
      </c>
      <c r="L840" s="28">
        <f t="shared" si="83"/>
        <v>733.80281860880336</v>
      </c>
      <c r="M840" s="28">
        <f t="shared" si="83"/>
        <v>390.12723725845473</v>
      </c>
      <c r="N840" s="28">
        <f t="shared" si="83"/>
        <v>1485.733577758966</v>
      </c>
      <c r="P840" s="17">
        <f>Constituents!G842</f>
        <v>45384</v>
      </c>
      <c r="Q840" s="36">
        <f t="shared" si="85"/>
        <v>0.28118674343833239</v>
      </c>
      <c r="R840" s="36">
        <f t="shared" si="85"/>
        <v>0.14949330336352909</v>
      </c>
      <c r="S840" s="36">
        <f t="shared" si="85"/>
        <v>0.56931995319813855</v>
      </c>
      <c r="T840" s="29">
        <f t="shared" si="86"/>
        <v>1</v>
      </c>
      <c r="AE840" s="36">
        <f t="shared" si="88"/>
        <v>4.2055767560349455E-3</v>
      </c>
    </row>
    <row r="841" spans="6:31">
      <c r="F841" s="17">
        <f>Constituents!A843</f>
        <v>45385</v>
      </c>
      <c r="G841" s="28">
        <f>L840*(1+Constituents!H843)</f>
        <v>735.36424830967007</v>
      </c>
      <c r="H841" s="28">
        <f>M840*(1+Constituents!I843)</f>
        <v>390.33037482260579</v>
      </c>
      <c r="I841" s="28">
        <f>N840*(1+Constituents!J843)</f>
        <v>1484.0127925481597</v>
      </c>
      <c r="J841" s="28">
        <f t="shared" si="84"/>
        <v>2609.7074156804356</v>
      </c>
      <c r="K841" t="b">
        <f t="shared" si="87"/>
        <v>0</v>
      </c>
      <c r="L841" s="28">
        <f t="shared" si="83"/>
        <v>735.36424830967007</v>
      </c>
      <c r="M841" s="28">
        <f t="shared" si="83"/>
        <v>390.33037482260579</v>
      </c>
      <c r="N841" s="28">
        <f t="shared" si="83"/>
        <v>1484.0127925481597</v>
      </c>
      <c r="P841" s="17">
        <f>Constituents!G843</f>
        <v>45385</v>
      </c>
      <c r="Q841" s="36">
        <f t="shared" si="85"/>
        <v>0.28178034207636898</v>
      </c>
      <c r="R841" s="36">
        <f t="shared" si="85"/>
        <v>0.14956863458229241</v>
      </c>
      <c r="S841" s="36">
        <f t="shared" si="85"/>
        <v>0.56865102334133855</v>
      </c>
      <c r="T841" s="29">
        <f t="shared" si="86"/>
        <v>1</v>
      </c>
      <c r="AE841" s="36">
        <f t="shared" si="88"/>
        <v>1.6776895553682891E-5</v>
      </c>
    </row>
    <row r="842" spans="6:31">
      <c r="F842" s="17">
        <f>Constituents!A844</f>
        <v>45386</v>
      </c>
      <c r="G842" s="28">
        <f>L841*(1+Constituents!H844)</f>
        <v>737.74384412685799</v>
      </c>
      <c r="H842" s="28">
        <f>M841*(1+Constituents!I844)</f>
        <v>390.54418904987949</v>
      </c>
      <c r="I842" s="28">
        <f>N841*(1+Constituents!J844)</f>
        <v>1487.5401638944109</v>
      </c>
      <c r="J842" s="28">
        <f t="shared" si="84"/>
        <v>2615.8281970711482</v>
      </c>
      <c r="K842" t="b">
        <f t="shared" si="87"/>
        <v>0</v>
      </c>
      <c r="L842" s="28">
        <f t="shared" si="83"/>
        <v>737.74384412685799</v>
      </c>
      <c r="M842" s="28">
        <f t="shared" si="83"/>
        <v>390.54418904987949</v>
      </c>
      <c r="N842" s="28">
        <f t="shared" si="83"/>
        <v>1487.5401638944109</v>
      </c>
      <c r="P842" s="17">
        <f>Constituents!G844</f>
        <v>45386</v>
      </c>
      <c r="Q842" s="36">
        <f t="shared" si="85"/>
        <v>0.28203069488771626</v>
      </c>
      <c r="R842" s="36">
        <f t="shared" si="85"/>
        <v>0.14930039728417877</v>
      </c>
      <c r="S842" s="36">
        <f t="shared" si="85"/>
        <v>0.56866890782810497</v>
      </c>
      <c r="T842" s="29">
        <f t="shared" si="86"/>
        <v>1</v>
      </c>
      <c r="AE842" s="36">
        <f t="shared" si="88"/>
        <v>2.3453898908114557E-3</v>
      </c>
    </row>
    <row r="843" spans="6:31">
      <c r="F843" s="17">
        <f>Constituents!A845</f>
        <v>45387</v>
      </c>
      <c r="G843" s="28">
        <f>L842*(1+Constituents!H845)</f>
        <v>741.03379379178375</v>
      </c>
      <c r="H843" s="28">
        <f>M842*(1+Constituents!I845)</f>
        <v>390.67371383144734</v>
      </c>
      <c r="I843" s="28">
        <f>N842*(1+Constituents!J845)</f>
        <v>1496.6207617519894</v>
      </c>
      <c r="J843" s="28">
        <f t="shared" si="84"/>
        <v>2628.3282693752208</v>
      </c>
      <c r="K843" t="b">
        <f t="shared" si="87"/>
        <v>0</v>
      </c>
      <c r="L843" s="28">
        <f t="shared" si="83"/>
        <v>741.03379379178375</v>
      </c>
      <c r="M843" s="28">
        <f t="shared" si="83"/>
        <v>390.67371383144734</v>
      </c>
      <c r="N843" s="28">
        <f t="shared" si="83"/>
        <v>1496.6207617519894</v>
      </c>
      <c r="P843" s="17">
        <f>Constituents!G845</f>
        <v>45387</v>
      </c>
      <c r="Q843" s="36">
        <f t="shared" si="85"/>
        <v>0.28194111155222429</v>
      </c>
      <c r="R843" s="36">
        <f t="shared" si="85"/>
        <v>0.14863961948113669</v>
      </c>
      <c r="S843" s="36">
        <f t="shared" si="85"/>
        <v>0.56941926896663897</v>
      </c>
      <c r="T843" s="29">
        <f t="shared" si="86"/>
        <v>1</v>
      </c>
      <c r="AE843" s="36">
        <f t="shared" si="88"/>
        <v>4.7786289321556374E-3</v>
      </c>
    </row>
    <row r="844" spans="6:31">
      <c r="F844" s="17">
        <f>Constituents!A846</f>
        <v>45390</v>
      </c>
      <c r="G844" s="28">
        <f>L843*(1+Constituents!H846)</f>
        <v>746.9799024681472</v>
      </c>
      <c r="H844" s="28">
        <f>M843*(1+Constituents!I846)</f>
        <v>390.9518690022764</v>
      </c>
      <c r="I844" s="28">
        <f>N843*(1+Constituents!J846)</f>
        <v>1496.4110261584285</v>
      </c>
      <c r="J844" s="28">
        <f t="shared" si="84"/>
        <v>2634.3427976288522</v>
      </c>
      <c r="K844" t="b">
        <f t="shared" si="87"/>
        <v>0</v>
      </c>
      <c r="L844" s="28">
        <f t="shared" si="83"/>
        <v>746.9799024681472</v>
      </c>
      <c r="M844" s="28">
        <f t="shared" si="83"/>
        <v>390.9518690022764</v>
      </c>
      <c r="N844" s="28">
        <f t="shared" si="83"/>
        <v>1496.4110261584285</v>
      </c>
      <c r="P844" s="17">
        <f>Constituents!G846</f>
        <v>45390</v>
      </c>
      <c r="Q844" s="36">
        <f t="shared" si="85"/>
        <v>0.28355455605113239</v>
      </c>
      <c r="R844" s="36">
        <f t="shared" si="85"/>
        <v>0.14840584503815091</v>
      </c>
      <c r="S844" s="36">
        <f t="shared" si="85"/>
        <v>0.56803959891071665</v>
      </c>
      <c r="T844" s="29">
        <f t="shared" si="86"/>
        <v>1</v>
      </c>
      <c r="AE844" s="36">
        <f t="shared" si="88"/>
        <v>2.2883474350261501E-3</v>
      </c>
    </row>
    <row r="845" spans="6:31">
      <c r="F845" s="17">
        <f>Constituents!A847</f>
        <v>45391</v>
      </c>
      <c r="G845" s="28">
        <f>L844*(1+Constituents!H847)</f>
        <v>746.99718766778778</v>
      </c>
      <c r="H845" s="28">
        <f>M844*(1+Constituents!I847)</f>
        <v>391.26022789115007</v>
      </c>
      <c r="I845" s="28">
        <f>N844*(1+Constituents!J847)</f>
        <v>1488.0311358520644</v>
      </c>
      <c r="J845" s="28">
        <f t="shared" si="84"/>
        <v>2626.2885514110021</v>
      </c>
      <c r="K845" t="b">
        <f t="shared" si="87"/>
        <v>0</v>
      </c>
      <c r="L845" s="28">
        <f t="shared" si="83"/>
        <v>746.99718766778778</v>
      </c>
      <c r="M845" s="28">
        <f t="shared" si="83"/>
        <v>391.26022789115007</v>
      </c>
      <c r="N845" s="28">
        <f t="shared" si="83"/>
        <v>1488.0311358520644</v>
      </c>
      <c r="P845" s="17">
        <f>Constituents!G847</f>
        <v>45391</v>
      </c>
      <c r="Q845" s="36">
        <f t="shared" si="85"/>
        <v>0.28443073677736419</v>
      </c>
      <c r="R845" s="36">
        <f t="shared" si="85"/>
        <v>0.14897838536475411</v>
      </c>
      <c r="S845" s="36">
        <f t="shared" si="85"/>
        <v>0.56659087785788176</v>
      </c>
      <c r="T845" s="29">
        <f t="shared" si="86"/>
        <v>1</v>
      </c>
      <c r="AE845" s="36">
        <f t="shared" si="88"/>
        <v>-3.0574024857735749E-3</v>
      </c>
    </row>
    <row r="846" spans="6:31">
      <c r="F846" s="17">
        <f>Constituents!A848</f>
        <v>45392</v>
      </c>
      <c r="G846" s="28">
        <f>L845*(1+Constituents!H848)</f>
        <v>749.56692068102222</v>
      </c>
      <c r="H846" s="28">
        <f>M845*(1+Constituents!I848)</f>
        <v>391.56858678002385</v>
      </c>
      <c r="I846" s="28">
        <f>N845*(1+Constituents!J848)</f>
        <v>1493.6892301601724</v>
      </c>
      <c r="J846" s="28">
        <f t="shared" si="84"/>
        <v>2634.8247376212184</v>
      </c>
      <c r="K846" t="b">
        <f t="shared" si="87"/>
        <v>0</v>
      </c>
      <c r="L846" s="28">
        <f t="shared" si="83"/>
        <v>749.56692068102222</v>
      </c>
      <c r="M846" s="28">
        <f t="shared" si="83"/>
        <v>391.56858678002385</v>
      </c>
      <c r="N846" s="28">
        <f t="shared" si="83"/>
        <v>1493.6892301601724</v>
      </c>
      <c r="P846" s="17">
        <f>Constituents!G848</f>
        <v>45392</v>
      </c>
      <c r="Q846" s="36">
        <f t="shared" si="85"/>
        <v>0.28448454653486699</v>
      </c>
      <c r="R846" s="36">
        <f t="shared" si="85"/>
        <v>0.14861276394935519</v>
      </c>
      <c r="S846" s="36">
        <f t="shared" si="85"/>
        <v>0.56690268951577782</v>
      </c>
      <c r="T846" s="29">
        <f t="shared" si="86"/>
        <v>1</v>
      </c>
      <c r="AE846" s="36">
        <f t="shared" si="88"/>
        <v>3.2502849717828131E-3</v>
      </c>
    </row>
    <row r="847" spans="6:31">
      <c r="F847" s="17">
        <f>Constituents!A849</f>
        <v>45394</v>
      </c>
      <c r="G847" s="28">
        <f>L846*(1+Constituents!H849)</f>
        <v>743.7245232025025</v>
      </c>
      <c r="H847" s="28">
        <f>M846*(1+Constituents!I849)</f>
        <v>389.96343476896641</v>
      </c>
      <c r="I847" s="28">
        <f>N846*(1+Constituents!J849)</f>
        <v>1485.4142076505889</v>
      </c>
      <c r="J847" s="28">
        <f t="shared" si="84"/>
        <v>2619.1021656220578</v>
      </c>
      <c r="K847" t="b">
        <f t="shared" si="87"/>
        <v>0</v>
      </c>
      <c r="L847" s="28">
        <f t="shared" si="83"/>
        <v>743.7245232025025</v>
      </c>
      <c r="M847" s="28">
        <f t="shared" si="83"/>
        <v>389.96343476896641</v>
      </c>
      <c r="N847" s="28">
        <f t="shared" si="83"/>
        <v>1485.4142076505889</v>
      </c>
      <c r="P847" s="17">
        <f>Constituents!G849</f>
        <v>45394</v>
      </c>
      <c r="Q847" s="36">
        <f t="shared" si="85"/>
        <v>0.28396163118969509</v>
      </c>
      <c r="R847" s="36">
        <f t="shared" si="85"/>
        <v>0.14889202868355728</v>
      </c>
      <c r="S847" s="36">
        <f t="shared" si="85"/>
        <v>0.56714634012674758</v>
      </c>
      <c r="T847" s="29">
        <f t="shared" si="86"/>
        <v>1</v>
      </c>
      <c r="AE847" s="36">
        <f t="shared" si="88"/>
        <v>-5.9672173919831373E-3</v>
      </c>
    </row>
    <row r="848" spans="6:31">
      <c r="F848" s="17">
        <f>Constituents!A850</f>
        <v>45397</v>
      </c>
      <c r="G848" s="28">
        <f>L847*(1+Constituents!H850)</f>
        <v>735.7329992353358</v>
      </c>
      <c r="H848" s="28">
        <f>M847*(1+Constituents!I850)</f>
        <v>388.40745160123737</v>
      </c>
      <c r="I848" s="28">
        <f>N847*(1+Constituents!J850)</f>
        <v>1466.9860757254451</v>
      </c>
      <c r="J848" s="28">
        <f t="shared" si="84"/>
        <v>2591.1265265620182</v>
      </c>
      <c r="K848" t="b">
        <f t="shared" si="87"/>
        <v>0</v>
      </c>
      <c r="L848" s="28">
        <f t="shared" si="83"/>
        <v>735.7329992353358</v>
      </c>
      <c r="M848" s="28">
        <f t="shared" si="83"/>
        <v>388.40745160123737</v>
      </c>
      <c r="N848" s="28">
        <f t="shared" si="83"/>
        <v>1466.9860757254451</v>
      </c>
      <c r="P848" s="17">
        <f>Constituents!G850</f>
        <v>45397</v>
      </c>
      <c r="Q848" s="36">
        <f t="shared" si="85"/>
        <v>0.28394329327156698</v>
      </c>
      <c r="R848" s="36">
        <f t="shared" si="85"/>
        <v>0.14989906807699879</v>
      </c>
      <c r="S848" s="36">
        <f t="shared" si="85"/>
        <v>0.56615763865143431</v>
      </c>
      <c r="T848" s="29">
        <f t="shared" si="86"/>
        <v>1</v>
      </c>
      <c r="AE848" s="36">
        <f t="shared" si="88"/>
        <v>-1.0681385181244063E-2</v>
      </c>
    </row>
    <row r="849" spans="6:31">
      <c r="F849" s="17">
        <f>Constituents!A851</f>
        <v>45398</v>
      </c>
      <c r="G849" s="28">
        <f>L848*(1+Constituents!H851)</f>
        <v>737.79569972577963</v>
      </c>
      <c r="H849" s="28">
        <f>M848*(1+Constituents!I851)</f>
        <v>388.33496267793038</v>
      </c>
      <c r="I849" s="28">
        <f>N848*(1+Constituents!J851)</f>
        <v>1471.9815962266221</v>
      </c>
      <c r="J849" s="28">
        <f t="shared" si="84"/>
        <v>2598.1122586303318</v>
      </c>
      <c r="K849" t="b">
        <f t="shared" si="87"/>
        <v>0</v>
      </c>
      <c r="L849" s="28">
        <f t="shared" si="83"/>
        <v>737.79569972577963</v>
      </c>
      <c r="M849" s="28">
        <f t="shared" si="83"/>
        <v>388.33496267793038</v>
      </c>
      <c r="N849" s="28">
        <f t="shared" si="83"/>
        <v>1471.9815962266221</v>
      </c>
      <c r="P849" s="17">
        <f>Constituents!G851</f>
        <v>45398</v>
      </c>
      <c r="Q849" s="36">
        <f t="shared" si="85"/>
        <v>0.28397375720582968</v>
      </c>
      <c r="R849" s="36">
        <f t="shared" si="85"/>
        <v>0.14946812301430429</v>
      </c>
      <c r="S849" s="36">
        <f t="shared" si="85"/>
        <v>0.56655811977986614</v>
      </c>
      <c r="T849" s="29">
        <f t="shared" si="86"/>
        <v>1</v>
      </c>
      <c r="AE849" s="36">
        <f t="shared" si="88"/>
        <v>2.6960212080351376E-3</v>
      </c>
    </row>
    <row r="850" spans="6:31">
      <c r="F850" s="17">
        <f>Constituents!A852</f>
        <v>45400</v>
      </c>
      <c r="G850" s="28">
        <f>L849*(1+Constituents!H852)</f>
        <v>735.84247216639289</v>
      </c>
      <c r="H850" s="28">
        <f>M849*(1+Constituents!I852)</f>
        <v>388.16188834941448</v>
      </c>
      <c r="I850" s="28">
        <f>N849*(1+Constituents!J852)</f>
        <v>1472.6298698794462</v>
      </c>
      <c r="J850" s="28">
        <f t="shared" si="84"/>
        <v>2596.6342303952533</v>
      </c>
      <c r="K850" t="b">
        <f t="shared" si="87"/>
        <v>0</v>
      </c>
      <c r="L850" s="28">
        <f t="shared" si="83"/>
        <v>735.84247216639289</v>
      </c>
      <c r="M850" s="28">
        <f t="shared" si="83"/>
        <v>388.16188834941448</v>
      </c>
      <c r="N850" s="28">
        <f t="shared" si="83"/>
        <v>1472.6298698794462</v>
      </c>
      <c r="P850" s="17">
        <f>Constituents!G852</f>
        <v>45400</v>
      </c>
      <c r="Q850" s="36">
        <f t="shared" si="85"/>
        <v>0.28338318256491007</v>
      </c>
      <c r="R850" s="36">
        <f t="shared" si="85"/>
        <v>0.14948654831925612</v>
      </c>
      <c r="S850" s="36">
        <f t="shared" si="85"/>
        <v>0.56713026911583386</v>
      </c>
      <c r="T850" s="29">
        <f t="shared" si="86"/>
        <v>1</v>
      </c>
      <c r="AE850" s="36">
        <f t="shared" si="88"/>
        <v>-5.6888543986843843E-4</v>
      </c>
    </row>
    <row r="851" spans="6:31">
      <c r="F851" s="17">
        <f>Constituents!A853</f>
        <v>45401</v>
      </c>
      <c r="G851" s="28">
        <f>L850*(1+Constituents!H853)</f>
        <v>736.31493428990234</v>
      </c>
      <c r="H851" s="28">
        <f>M850*(1+Constituents!I853)</f>
        <v>387.91351544940136</v>
      </c>
      <c r="I851" s="28">
        <f>N850*(1+Constituents!J853)</f>
        <v>1466.8621410565224</v>
      </c>
      <c r="J851" s="28">
        <f t="shared" si="84"/>
        <v>2591.0905907958258</v>
      </c>
      <c r="K851" t="b">
        <f t="shared" si="87"/>
        <v>0</v>
      </c>
      <c r="L851" s="28">
        <f t="shared" si="83"/>
        <v>736.31493428990234</v>
      </c>
      <c r="M851" s="28">
        <f t="shared" si="83"/>
        <v>387.91351544940136</v>
      </c>
      <c r="N851" s="28">
        <f t="shared" si="83"/>
        <v>1466.8621410565224</v>
      </c>
      <c r="P851" s="17">
        <f>Constituents!G853</f>
        <v>45401</v>
      </c>
      <c r="Q851" s="36">
        <f t="shared" si="85"/>
        <v>0.28417182205264041</v>
      </c>
      <c r="R851" s="36">
        <f t="shared" si="85"/>
        <v>0.1497105183536859</v>
      </c>
      <c r="S851" s="36">
        <f t="shared" si="85"/>
        <v>0.56611765959367377</v>
      </c>
      <c r="T851" s="29">
        <f t="shared" si="86"/>
        <v>1</v>
      </c>
      <c r="AE851" s="36">
        <f t="shared" si="88"/>
        <v>-2.1349328043724913E-3</v>
      </c>
    </row>
    <row r="852" spans="6:31">
      <c r="F852" s="17">
        <f>Constituents!A854</f>
        <v>45404</v>
      </c>
      <c r="G852" s="28">
        <f>L851*(1+Constituents!H854)</f>
        <v>743.80518746749192</v>
      </c>
      <c r="H852" s="28">
        <f>M851*(1+Constituents!I854)</f>
        <v>389.16380889403746</v>
      </c>
      <c r="I852" s="28">
        <f>N851*(1+Constituents!J854)</f>
        <v>1482.0822717437923</v>
      </c>
      <c r="J852" s="28">
        <f t="shared" si="84"/>
        <v>2615.0512681053215</v>
      </c>
      <c r="K852" t="b">
        <f t="shared" si="87"/>
        <v>0</v>
      </c>
      <c r="L852" s="28">
        <f t="shared" si="83"/>
        <v>743.80518746749192</v>
      </c>
      <c r="M852" s="28">
        <f t="shared" si="83"/>
        <v>389.16380889403746</v>
      </c>
      <c r="N852" s="28">
        <f t="shared" si="83"/>
        <v>1482.0822717437923</v>
      </c>
      <c r="P852" s="17">
        <f>Constituents!G854</f>
        <v>45404</v>
      </c>
      <c r="Q852" s="36">
        <f t="shared" si="85"/>
        <v>0.28443235378953002</v>
      </c>
      <c r="R852" s="36">
        <f t="shared" si="85"/>
        <v>0.14881689458271985</v>
      </c>
      <c r="S852" s="36">
        <f t="shared" si="85"/>
        <v>0.56675075162775024</v>
      </c>
      <c r="T852" s="29">
        <f t="shared" si="86"/>
        <v>1</v>
      </c>
      <c r="AE852" s="36">
        <f t="shared" si="88"/>
        <v>9.2473329163440532E-3</v>
      </c>
    </row>
    <row r="853" spans="6:31">
      <c r="F853" s="17">
        <f>Constituents!A855</f>
        <v>45405</v>
      </c>
      <c r="G853" s="28">
        <f>L852*(1+Constituents!H855)</f>
        <v>748.1207256444261</v>
      </c>
      <c r="H853" s="28">
        <f>M852*(1+Constituents!I855)</f>
        <v>389.9513532817486</v>
      </c>
      <c r="I853" s="28">
        <f>N852*(1+Constituents!J855)</f>
        <v>1497.9983432642409</v>
      </c>
      <c r="J853" s="28">
        <f t="shared" si="84"/>
        <v>2636.0704221904157</v>
      </c>
      <c r="K853" t="b">
        <f t="shared" si="87"/>
        <v>0</v>
      </c>
      <c r="L853" s="28">
        <f t="shared" ref="L853:N916" si="89">IF($K853=FALSE,G853,A$3*$J853)</f>
        <v>748.1207256444261</v>
      </c>
      <c r="M853" s="28">
        <f t="shared" si="89"/>
        <v>389.9513532817486</v>
      </c>
      <c r="N853" s="28">
        <f t="shared" si="89"/>
        <v>1497.9983432642409</v>
      </c>
      <c r="P853" s="17">
        <f>Constituents!G855</f>
        <v>45405</v>
      </c>
      <c r="Q853" s="36">
        <f t="shared" si="85"/>
        <v>0.28380149458328313</v>
      </c>
      <c r="R853" s="36">
        <f t="shared" si="85"/>
        <v>0.1479290348236306</v>
      </c>
      <c r="S853" s="36">
        <f t="shared" si="85"/>
        <v>0.5682694705930863</v>
      </c>
      <c r="T853" s="29">
        <f t="shared" si="86"/>
        <v>1</v>
      </c>
      <c r="AE853" s="36">
        <f t="shared" si="88"/>
        <v>8.0377598487095803E-3</v>
      </c>
    </row>
    <row r="854" spans="6:31">
      <c r="F854" s="17">
        <f>Constituents!A856</f>
        <v>45406</v>
      </c>
      <c r="G854" s="28">
        <f>L853*(1+Constituents!H856)</f>
        <v>752.67249488311529</v>
      </c>
      <c r="H854" s="28">
        <f>M853*(1+Constituents!I856)</f>
        <v>390.33318447079586</v>
      </c>
      <c r="I854" s="28">
        <f>N853*(1+Constituents!J856)</f>
        <v>1502.4409244733031</v>
      </c>
      <c r="J854" s="28">
        <f t="shared" si="84"/>
        <v>2645.4466038272139</v>
      </c>
      <c r="K854" t="b">
        <f t="shared" si="87"/>
        <v>0</v>
      </c>
      <c r="L854" s="28">
        <f t="shared" si="89"/>
        <v>752.67249488311529</v>
      </c>
      <c r="M854" s="28">
        <f t="shared" si="89"/>
        <v>390.33318447079586</v>
      </c>
      <c r="N854" s="28">
        <f t="shared" si="89"/>
        <v>1502.4409244733031</v>
      </c>
      <c r="P854" s="17">
        <f>Constituents!G856</f>
        <v>45406</v>
      </c>
      <c r="Q854" s="36">
        <f t="shared" si="85"/>
        <v>0.28451623018745148</v>
      </c>
      <c r="R854" s="36">
        <f t="shared" si="85"/>
        <v>0.14754906937304801</v>
      </c>
      <c r="S854" s="36">
        <f t="shared" si="85"/>
        <v>0.56793470043950067</v>
      </c>
      <c r="T854" s="29">
        <f t="shared" si="86"/>
        <v>1.0000000000000002</v>
      </c>
      <c r="AE854" s="36">
        <f t="shared" si="88"/>
        <v>3.5568782828674372E-3</v>
      </c>
    </row>
    <row r="855" spans="6:31">
      <c r="F855" s="17">
        <f>Constituents!A857</f>
        <v>45407</v>
      </c>
      <c r="G855" s="28">
        <f>L854*(1+Constituents!H857)</f>
        <v>758.72231475732201</v>
      </c>
      <c r="H855" s="28">
        <f>M854*(1+Constituents!I857)</f>
        <v>391.14489183294268</v>
      </c>
      <c r="I855" s="28">
        <f>N854*(1+Constituents!J857)</f>
        <v>1509.1715303393926</v>
      </c>
      <c r="J855" s="28">
        <f t="shared" si="84"/>
        <v>2659.0387369296573</v>
      </c>
      <c r="K855" t="b">
        <f t="shared" si="87"/>
        <v>0</v>
      </c>
      <c r="L855" s="28">
        <f t="shared" si="89"/>
        <v>758.72231475732201</v>
      </c>
      <c r="M855" s="28">
        <f t="shared" si="89"/>
        <v>391.14489183294268</v>
      </c>
      <c r="N855" s="28">
        <f t="shared" si="89"/>
        <v>1509.1715303393926</v>
      </c>
      <c r="P855" s="17">
        <f>Constituents!G857</f>
        <v>45407</v>
      </c>
      <c r="Q855" s="36">
        <f t="shared" si="85"/>
        <v>0.28533706719647289</v>
      </c>
      <c r="R855" s="36">
        <f t="shared" si="85"/>
        <v>0.1471001104273458</v>
      </c>
      <c r="S855" s="36">
        <f t="shared" si="85"/>
        <v>0.56756282237618128</v>
      </c>
      <c r="T855" s="29">
        <f t="shared" si="86"/>
        <v>1</v>
      </c>
      <c r="AE855" s="36">
        <f t="shared" si="88"/>
        <v>5.1379351534743822E-3</v>
      </c>
    </row>
    <row r="856" spans="6:31">
      <c r="F856" s="17">
        <f>Constituents!A858</f>
        <v>45408</v>
      </c>
      <c r="G856" s="28">
        <f>L855*(1+Constituents!H858)</f>
        <v>758.90669022015516</v>
      </c>
      <c r="H856" s="28">
        <f>M855*(1+Constituents!I858)</f>
        <v>391.06594071879823</v>
      </c>
      <c r="I856" s="28">
        <f>N855*(1+Constituents!J858)</f>
        <v>1516.4407753434909</v>
      </c>
      <c r="J856" s="28">
        <f t="shared" si="84"/>
        <v>2666.4134062824442</v>
      </c>
      <c r="K856" t="b">
        <f t="shared" si="87"/>
        <v>0</v>
      </c>
      <c r="L856" s="28">
        <f t="shared" si="89"/>
        <v>758.90669022015516</v>
      </c>
      <c r="M856" s="28">
        <f t="shared" si="89"/>
        <v>391.06594071879823</v>
      </c>
      <c r="N856" s="28">
        <f t="shared" si="89"/>
        <v>1516.4407753434909</v>
      </c>
      <c r="P856" s="17">
        <f>Constituents!G858</f>
        <v>45408</v>
      </c>
      <c r="Q856" s="36">
        <f t="shared" si="85"/>
        <v>0.28461703966536639</v>
      </c>
      <c r="R856" s="36">
        <f t="shared" si="85"/>
        <v>0.14666365680482704</v>
      </c>
      <c r="S856" s="36">
        <f t="shared" si="85"/>
        <v>0.5687193035298066</v>
      </c>
      <c r="T856" s="29">
        <f t="shared" si="86"/>
        <v>1</v>
      </c>
      <c r="AE856" s="36">
        <f t="shared" si="88"/>
        <v>2.773434343157577E-3</v>
      </c>
    </row>
    <row r="857" spans="6:31">
      <c r="F857" s="17">
        <f>Constituents!A859</f>
        <v>45411</v>
      </c>
      <c r="G857" s="28">
        <f>L856*(1+Constituents!H859)</f>
        <v>761.90855322440439</v>
      </c>
      <c r="H857" s="28">
        <f>M856*(1+Constituents!I859)</f>
        <v>392.01138733479831</v>
      </c>
      <c r="I857" s="28">
        <f>N856*(1+Constituents!J859)</f>
        <v>1521.1455260445041</v>
      </c>
      <c r="J857" s="28">
        <f t="shared" si="84"/>
        <v>2675.0654666037067</v>
      </c>
      <c r="K857" t="b">
        <f t="shared" si="87"/>
        <v>0</v>
      </c>
      <c r="L857" s="28">
        <f t="shared" si="89"/>
        <v>761.90855322440439</v>
      </c>
      <c r="M857" s="28">
        <f t="shared" si="89"/>
        <v>392.01138733479831</v>
      </c>
      <c r="N857" s="28">
        <f t="shared" si="89"/>
        <v>1521.1455260445041</v>
      </c>
      <c r="P857" s="17">
        <f>Constituents!G859</f>
        <v>45411</v>
      </c>
      <c r="Q857" s="36">
        <f t="shared" si="85"/>
        <v>0.28481865686514657</v>
      </c>
      <c r="R857" s="36">
        <f t="shared" si="85"/>
        <v>0.14654272660941656</v>
      </c>
      <c r="S857" s="36">
        <f t="shared" si="85"/>
        <v>0.5686386165254369</v>
      </c>
      <c r="T857" s="29">
        <f t="shared" si="86"/>
        <v>1</v>
      </c>
      <c r="AE857" s="36">
        <f t="shared" si="88"/>
        <v>3.2448307906332019E-3</v>
      </c>
    </row>
    <row r="858" spans="6:31">
      <c r="F858" s="17">
        <f>Constituents!A860</f>
        <v>45412</v>
      </c>
      <c r="G858" s="28">
        <f>L857*(1+Constituents!H860)</f>
        <v>764.6223295679772</v>
      </c>
      <c r="H858" s="28">
        <f>M857*(1+Constituents!I860)</f>
        <v>392.65535869999059</v>
      </c>
      <c r="I858" s="28">
        <f>N857*(1+Constituents!J860)</f>
        <v>1513.0135050759848</v>
      </c>
      <c r="J858" s="28">
        <f t="shared" si="84"/>
        <v>2670.2911933439527</v>
      </c>
      <c r="K858" t="b">
        <f t="shared" si="87"/>
        <v>0</v>
      </c>
      <c r="L858" s="28">
        <f t="shared" si="89"/>
        <v>764.6223295679772</v>
      </c>
      <c r="M858" s="28">
        <f t="shared" si="89"/>
        <v>392.65535869999059</v>
      </c>
      <c r="N858" s="28">
        <f t="shared" si="89"/>
        <v>1513.0135050759848</v>
      </c>
      <c r="P858" s="17">
        <f>Constituents!G860</f>
        <v>45412</v>
      </c>
      <c r="Q858" s="36">
        <f t="shared" si="85"/>
        <v>0.28634417529964429</v>
      </c>
      <c r="R858" s="36">
        <f t="shared" si="85"/>
        <v>0.1470458950989072</v>
      </c>
      <c r="S858" s="36">
        <f t="shared" si="85"/>
        <v>0.5666099296014484</v>
      </c>
      <c r="T858" s="29">
        <f t="shared" si="86"/>
        <v>0.99999999999999989</v>
      </c>
      <c r="AE858" s="36">
        <f t="shared" si="88"/>
        <v>-1.7847313717579416E-3</v>
      </c>
    </row>
    <row r="859" spans="6:31">
      <c r="F859" s="17">
        <f>Constituents!A861</f>
        <v>45414</v>
      </c>
      <c r="G859" s="28">
        <f>L858*(1+Constituents!H861)</f>
        <v>770.77009890681427</v>
      </c>
      <c r="H859" s="28">
        <f>M858*(1+Constituents!I861)</f>
        <v>393.61597741621773</v>
      </c>
      <c r="I859" s="28">
        <f>N858*(1+Constituents!J861)</f>
        <v>1512.3890650133376</v>
      </c>
      <c r="J859" s="28">
        <f t="shared" si="84"/>
        <v>2676.7751413363694</v>
      </c>
      <c r="K859" t="b">
        <f t="shared" si="87"/>
        <v>0</v>
      </c>
      <c r="L859" s="28">
        <f t="shared" si="89"/>
        <v>770.77009890681427</v>
      </c>
      <c r="M859" s="28">
        <f t="shared" si="89"/>
        <v>393.61597741621773</v>
      </c>
      <c r="N859" s="28">
        <f t="shared" si="89"/>
        <v>1512.3890650133376</v>
      </c>
      <c r="P859" s="17">
        <f>Constituents!G861</f>
        <v>45414</v>
      </c>
      <c r="Q859" s="36">
        <f t="shared" si="85"/>
        <v>0.28794727170172774</v>
      </c>
      <c r="R859" s="36">
        <f t="shared" si="85"/>
        <v>0.14704857772241059</v>
      </c>
      <c r="S859" s="36">
        <f t="shared" si="85"/>
        <v>0.56500415057586173</v>
      </c>
      <c r="T859" s="29">
        <f t="shared" si="86"/>
        <v>1</v>
      </c>
      <c r="AE859" s="36">
        <f t="shared" si="88"/>
        <v>2.428180120796819E-3</v>
      </c>
    </row>
    <row r="860" spans="6:31">
      <c r="F860" s="17">
        <f>Constituents!A862</f>
        <v>45415</v>
      </c>
      <c r="G860" s="28">
        <f>L859*(1+Constituents!H862)</f>
        <v>767.69909510400259</v>
      </c>
      <c r="H860" s="28">
        <f>M859*(1+Constituents!I862)</f>
        <v>393.34597022514015</v>
      </c>
      <c r="I860" s="28">
        <f>N859*(1+Constituents!J862)</f>
        <v>1498.5083820940363</v>
      </c>
      <c r="J860" s="28">
        <f t="shared" si="84"/>
        <v>2659.553447423179</v>
      </c>
      <c r="K860" t="b">
        <f t="shared" si="87"/>
        <v>0</v>
      </c>
      <c r="L860" s="28">
        <f t="shared" si="89"/>
        <v>767.69909510400259</v>
      </c>
      <c r="M860" s="28">
        <f t="shared" si="89"/>
        <v>393.34597022514015</v>
      </c>
      <c r="N860" s="28">
        <f t="shared" si="89"/>
        <v>1498.5083820940363</v>
      </c>
      <c r="P860" s="17">
        <f>Constituents!G862</f>
        <v>45415</v>
      </c>
      <c r="Q860" s="36">
        <f t="shared" si="85"/>
        <v>0.28865714123843622</v>
      </c>
      <c r="R860" s="36">
        <f t="shared" si="85"/>
        <v>0.14789925376617269</v>
      </c>
      <c r="S860" s="36">
        <f t="shared" si="85"/>
        <v>0.56344360499539103</v>
      </c>
      <c r="T860" s="29">
        <f t="shared" si="86"/>
        <v>1</v>
      </c>
      <c r="AE860" s="36">
        <f t="shared" si="88"/>
        <v>-6.4337469544014647E-3</v>
      </c>
    </row>
    <row r="861" spans="6:31">
      <c r="F861" s="17">
        <f>Constituents!A863</f>
        <v>45418</v>
      </c>
      <c r="G861" s="28">
        <f>L860*(1+Constituents!H863)</f>
        <v>759.52895740721647</v>
      </c>
      <c r="H861" s="28">
        <f>M860*(1+Constituents!I863)</f>
        <v>392.67024983539864</v>
      </c>
      <c r="I861" s="28">
        <f>N860*(1+Constituents!J863)</f>
        <v>1491.3821386310021</v>
      </c>
      <c r="J861" s="28">
        <f t="shared" si="84"/>
        <v>2643.5813458736175</v>
      </c>
      <c r="K861" t="b">
        <f t="shared" si="87"/>
        <v>0</v>
      </c>
      <c r="L861" s="28">
        <f t="shared" si="89"/>
        <v>759.52895740721647</v>
      </c>
      <c r="M861" s="28">
        <f t="shared" si="89"/>
        <v>392.67024983539864</v>
      </c>
      <c r="N861" s="28">
        <f t="shared" si="89"/>
        <v>1491.3821386310021</v>
      </c>
      <c r="P861" s="17">
        <f>Constituents!G863</f>
        <v>45418</v>
      </c>
      <c r="Q861" s="36">
        <f t="shared" si="85"/>
        <v>0.28731060558918298</v>
      </c>
      <c r="R861" s="36">
        <f t="shared" si="85"/>
        <v>0.14853722978803738</v>
      </c>
      <c r="S861" s="36">
        <f t="shared" si="85"/>
        <v>0.56415216462277951</v>
      </c>
      <c r="T861" s="29">
        <f t="shared" si="86"/>
        <v>0.99999999999999989</v>
      </c>
      <c r="AE861" s="36">
        <f t="shared" si="88"/>
        <v>-6.0055576491748752E-3</v>
      </c>
    </row>
    <row r="862" spans="6:31">
      <c r="F862" s="17">
        <f>Constituents!A864</f>
        <v>45419</v>
      </c>
      <c r="G862" s="28">
        <f>L861*(1+Constituents!H864)</f>
        <v>748.78908669719578</v>
      </c>
      <c r="H862" s="28">
        <f>M861*(1+Constituents!I864)</f>
        <v>391.41602288329631</v>
      </c>
      <c r="I862" s="28">
        <f>N861*(1+Constituents!J864)</f>
        <v>1482.3539746718136</v>
      </c>
      <c r="J862" s="28">
        <f t="shared" si="84"/>
        <v>2622.5590842523056</v>
      </c>
      <c r="K862" t="b">
        <f t="shared" si="87"/>
        <v>0</v>
      </c>
      <c r="L862" s="28">
        <f t="shared" si="89"/>
        <v>748.78908669719578</v>
      </c>
      <c r="M862" s="28">
        <f t="shared" si="89"/>
        <v>391.41602288329631</v>
      </c>
      <c r="N862" s="28">
        <f t="shared" si="89"/>
        <v>1482.3539746718136</v>
      </c>
      <c r="P862" s="17">
        <f>Constituents!G864</f>
        <v>45419</v>
      </c>
      <c r="Q862" s="36">
        <f t="shared" si="85"/>
        <v>0.28551848123973778</v>
      </c>
      <c r="R862" s="36">
        <f t="shared" si="85"/>
        <v>0.14924964902931423</v>
      </c>
      <c r="S862" s="36">
        <f t="shared" si="85"/>
        <v>0.56523186973094808</v>
      </c>
      <c r="T862" s="29">
        <f t="shared" si="86"/>
        <v>1</v>
      </c>
      <c r="AE862" s="36">
        <f t="shared" si="88"/>
        <v>-7.9521901809928019E-3</v>
      </c>
    </row>
    <row r="863" spans="6:31">
      <c r="F863" s="17">
        <f>Constituents!A865</f>
        <v>45420</v>
      </c>
      <c r="G863" s="28">
        <f>L862*(1+Constituents!H865)</f>
        <v>753.64046606298825</v>
      </c>
      <c r="H863" s="28">
        <f>M862*(1+Constituents!I865)</f>
        <v>392.28869961117044</v>
      </c>
      <c r="I863" s="28">
        <f>N862*(1+Constituents!J865)</f>
        <v>1491.3916720670729</v>
      </c>
      <c r="J863" s="28">
        <f t="shared" si="84"/>
        <v>2637.3208377412316</v>
      </c>
      <c r="K863" t="b">
        <f t="shared" si="87"/>
        <v>0</v>
      </c>
      <c r="L863" s="28">
        <f t="shared" si="89"/>
        <v>753.64046606298825</v>
      </c>
      <c r="M863" s="28">
        <f t="shared" si="89"/>
        <v>392.28869961117044</v>
      </c>
      <c r="N863" s="28">
        <f t="shared" si="89"/>
        <v>1491.3916720670729</v>
      </c>
      <c r="P863" s="17">
        <f>Constituents!G865</f>
        <v>45420</v>
      </c>
      <c r="Q863" s="36">
        <f t="shared" si="85"/>
        <v>0.2857598723970397</v>
      </c>
      <c r="R863" s="36">
        <f t="shared" si="85"/>
        <v>0.14874515606798577</v>
      </c>
      <c r="S863" s="36">
        <f t="shared" si="85"/>
        <v>0.56549497153497452</v>
      </c>
      <c r="T863" s="29">
        <f t="shared" si="86"/>
        <v>1</v>
      </c>
      <c r="AE863" s="36">
        <f t="shared" si="88"/>
        <v>5.6287591679309301E-3</v>
      </c>
    </row>
    <row r="864" spans="6:31">
      <c r="F864" s="17">
        <f>Constituents!A866</f>
        <v>45421</v>
      </c>
      <c r="G864" s="28">
        <f>L863*(1+Constituents!H866)</f>
        <v>742.41084802981766</v>
      </c>
      <c r="H864" s="28">
        <f>M863*(1+Constituents!I866)</f>
        <v>390.68860496685534</v>
      </c>
      <c r="I864" s="28">
        <f>N863*(1+Constituents!J866)</f>
        <v>1465.7705626263983</v>
      </c>
      <c r="J864" s="28">
        <f t="shared" si="84"/>
        <v>2598.8700156230711</v>
      </c>
      <c r="K864" t="b">
        <f t="shared" si="87"/>
        <v>0</v>
      </c>
      <c r="L864" s="28">
        <f t="shared" si="89"/>
        <v>742.41084802981766</v>
      </c>
      <c r="M864" s="28">
        <f t="shared" si="89"/>
        <v>390.68860496685534</v>
      </c>
      <c r="N864" s="28">
        <f t="shared" si="89"/>
        <v>1465.7705626263983</v>
      </c>
      <c r="P864" s="17">
        <f>Constituents!G866</f>
        <v>45421</v>
      </c>
      <c r="Q864" s="36">
        <f t="shared" si="85"/>
        <v>0.28566678732173023</v>
      </c>
      <c r="R864" s="36">
        <f t="shared" si="85"/>
        <v>0.15033018297115139</v>
      </c>
      <c r="S864" s="36">
        <f t="shared" si="85"/>
        <v>0.56400302970711835</v>
      </c>
      <c r="T864" s="29">
        <f t="shared" si="86"/>
        <v>1</v>
      </c>
      <c r="AE864" s="36">
        <f t="shared" si="88"/>
        <v>-1.4579501123986205E-2</v>
      </c>
    </row>
    <row r="865" spans="6:31">
      <c r="F865" s="17">
        <f>Constituents!A867</f>
        <v>45422</v>
      </c>
      <c r="G865" s="28">
        <f>L864*(1+Constituents!H867)</f>
        <v>748.149534310494</v>
      </c>
      <c r="H865" s="28">
        <f>M864*(1+Constituents!I867)</f>
        <v>391.39438859223191</v>
      </c>
      <c r="I865" s="28">
        <f>N864*(1+Constituents!J867)</f>
        <v>1471.094986672023</v>
      </c>
      <c r="J865" s="28">
        <f t="shared" si="84"/>
        <v>2610.6389095747491</v>
      </c>
      <c r="K865" t="b">
        <f t="shared" si="87"/>
        <v>0</v>
      </c>
      <c r="L865" s="28">
        <f t="shared" si="89"/>
        <v>748.149534310494</v>
      </c>
      <c r="M865" s="28">
        <f t="shared" si="89"/>
        <v>391.39438859223191</v>
      </c>
      <c r="N865" s="28">
        <f t="shared" si="89"/>
        <v>1471.094986672023</v>
      </c>
      <c r="P865" s="17">
        <f>Constituents!G867</f>
        <v>45422</v>
      </c>
      <c r="Q865" s="36">
        <f t="shared" si="85"/>
        <v>0.28657717908309321</v>
      </c>
      <c r="R865" s="36">
        <f t="shared" si="85"/>
        <v>0.14992283580726479</v>
      </c>
      <c r="S865" s="36">
        <f t="shared" si="85"/>
        <v>0.56349998510964194</v>
      </c>
      <c r="T865" s="29">
        <f t="shared" si="86"/>
        <v>1</v>
      </c>
      <c r="AE865" s="36">
        <f t="shared" si="88"/>
        <v>4.5284657874111733E-3</v>
      </c>
    </row>
    <row r="866" spans="6:31">
      <c r="F866" s="17">
        <f>Constituents!A868</f>
        <v>45425</v>
      </c>
      <c r="G866" s="28">
        <f>L865*(1+Constituents!H868)</f>
        <v>750.07395320381306</v>
      </c>
      <c r="H866" s="28">
        <f>M865*(1+Constituents!I868)</f>
        <v>391.70120217460106</v>
      </c>
      <c r="I866" s="28">
        <f>N865*(1+Constituents!J868)</f>
        <v>1470.8709509243558</v>
      </c>
      <c r="J866" s="28">
        <f t="shared" si="84"/>
        <v>2612.64610630277</v>
      </c>
      <c r="K866" t="b">
        <f t="shared" si="87"/>
        <v>0</v>
      </c>
      <c r="L866" s="28">
        <f t="shared" si="89"/>
        <v>750.07395320381306</v>
      </c>
      <c r="M866" s="28">
        <f t="shared" si="89"/>
        <v>391.70120217460106</v>
      </c>
      <c r="N866" s="28">
        <f t="shared" si="89"/>
        <v>1470.8709509243558</v>
      </c>
      <c r="P866" s="17">
        <f>Constituents!G868</f>
        <v>45425</v>
      </c>
      <c r="Q866" s="36">
        <f t="shared" si="85"/>
        <v>0.28709359120407779</v>
      </c>
      <c r="R866" s="36">
        <f t="shared" si="85"/>
        <v>0.1499250898273814</v>
      </c>
      <c r="S866" s="36">
        <f t="shared" si="85"/>
        <v>0.56298131896854076</v>
      </c>
      <c r="T866" s="29">
        <f t="shared" si="86"/>
        <v>1</v>
      </c>
      <c r="AE866" s="36">
        <f t="shared" si="88"/>
        <v>7.6885268225312942E-4</v>
      </c>
    </row>
    <row r="867" spans="6:31">
      <c r="F867" s="17">
        <f>Constituents!A869</f>
        <v>45426</v>
      </c>
      <c r="G867" s="28">
        <f>L866*(1+Constituents!H869)</f>
        <v>755.51879109059951</v>
      </c>
      <c r="H867" s="28">
        <f>M866*(1+Constituents!I869)</f>
        <v>392.40642387033961</v>
      </c>
      <c r="I867" s="28">
        <f>N866*(1+Constituents!J869)</f>
        <v>1491.3583050408247</v>
      </c>
      <c r="J867" s="28">
        <f t="shared" si="84"/>
        <v>2639.2835200017639</v>
      </c>
      <c r="K867" t="b">
        <f t="shared" si="87"/>
        <v>0</v>
      </c>
      <c r="L867" s="28">
        <f t="shared" si="89"/>
        <v>755.51879109059951</v>
      </c>
      <c r="M867" s="28">
        <f t="shared" si="89"/>
        <v>392.40642387033961</v>
      </c>
      <c r="N867" s="28">
        <f t="shared" si="89"/>
        <v>1491.3583050408247</v>
      </c>
      <c r="P867" s="17">
        <f>Constituents!G869</f>
        <v>45426</v>
      </c>
      <c r="Q867" s="36">
        <f t="shared" si="85"/>
        <v>0.28625904923245782</v>
      </c>
      <c r="R867" s="36">
        <f t="shared" si="85"/>
        <v>0.14867914754004047</v>
      </c>
      <c r="S867" s="36">
        <f t="shared" si="85"/>
        <v>0.56506180322750166</v>
      </c>
      <c r="T867" s="29">
        <f t="shared" si="86"/>
        <v>1</v>
      </c>
      <c r="AE867" s="36">
        <f t="shared" si="88"/>
        <v>1.0195569018985662E-2</v>
      </c>
    </row>
    <row r="868" spans="6:31">
      <c r="F868" s="17">
        <f>Constituents!A870</f>
        <v>45427</v>
      </c>
      <c r="G868" s="28">
        <f>L867*(1+Constituents!H870)</f>
        <v>759.66147727112775</v>
      </c>
      <c r="H868" s="28">
        <f>M867*(1+Constituents!I870)</f>
        <v>393.47352825297497</v>
      </c>
      <c r="I868" s="28">
        <f>N867*(1+Constituents!J870)</f>
        <v>1491.2057700636894</v>
      </c>
      <c r="J868" s="28">
        <f t="shared" si="84"/>
        <v>2644.3407755877925</v>
      </c>
      <c r="K868" t="b">
        <f t="shared" si="87"/>
        <v>0</v>
      </c>
      <c r="L868" s="28">
        <f t="shared" si="89"/>
        <v>759.66147727112775</v>
      </c>
      <c r="M868" s="28">
        <f t="shared" si="89"/>
        <v>393.47352825297497</v>
      </c>
      <c r="N868" s="28">
        <f t="shared" si="89"/>
        <v>1491.2057700636894</v>
      </c>
      <c r="P868" s="17">
        <f>Constituents!G870</f>
        <v>45427</v>
      </c>
      <c r="Q868" s="36">
        <f t="shared" si="85"/>
        <v>0.28727820721301239</v>
      </c>
      <c r="R868" s="36">
        <f t="shared" si="85"/>
        <v>0.148798343952289</v>
      </c>
      <c r="S868" s="36">
        <f t="shared" si="85"/>
        <v>0.56392344883469847</v>
      </c>
      <c r="T868" s="29">
        <f t="shared" si="86"/>
        <v>0.99999999999999989</v>
      </c>
      <c r="AE868" s="36">
        <f t="shared" si="88"/>
        <v>1.9161471466411228E-3</v>
      </c>
    </row>
    <row r="869" spans="6:31">
      <c r="F869" s="17">
        <f>Constituents!A871</f>
        <v>45428</v>
      </c>
      <c r="G869" s="28">
        <f>L868*(1+Constituents!H871)</f>
        <v>765.0832682250599</v>
      </c>
      <c r="H869" s="28">
        <f>M868*(1+Constituents!I871)</f>
        <v>394.37149181456084</v>
      </c>
      <c r="I869" s="28">
        <f>N868*(1+Constituents!J871)</f>
        <v>1501.1682107578306</v>
      </c>
      <c r="J869" s="28">
        <f t="shared" si="84"/>
        <v>2660.6229707974517</v>
      </c>
      <c r="K869" t="b">
        <f t="shared" si="87"/>
        <v>0</v>
      </c>
      <c r="L869" s="28">
        <f t="shared" si="89"/>
        <v>765.0832682250599</v>
      </c>
      <c r="M869" s="28">
        <f t="shared" si="89"/>
        <v>394.37149181456084</v>
      </c>
      <c r="N869" s="28">
        <f t="shared" si="89"/>
        <v>1501.1682107578306</v>
      </c>
      <c r="P869" s="17">
        <f>Constituents!G871</f>
        <v>45428</v>
      </c>
      <c r="Q869" s="36">
        <f t="shared" si="85"/>
        <v>0.28755794286619513</v>
      </c>
      <c r="R869" s="36">
        <f t="shared" si="85"/>
        <v>0.14822524504340365</v>
      </c>
      <c r="S869" s="36">
        <f t="shared" si="85"/>
        <v>0.56421681209040109</v>
      </c>
      <c r="T869" s="29">
        <f t="shared" si="86"/>
        <v>0.99999999999999989</v>
      </c>
      <c r="AE869" s="36">
        <f t="shared" si="88"/>
        <v>6.157374026817708E-3</v>
      </c>
    </row>
    <row r="870" spans="6:31">
      <c r="F870" s="17">
        <f>Constituents!A872</f>
        <v>45429</v>
      </c>
      <c r="G870" s="28">
        <f>L869*(1+Constituents!H872)</f>
        <v>775.86923280078861</v>
      </c>
      <c r="H870" s="28">
        <f>M869*(1+Constituents!I872)</f>
        <v>394.92190189501969</v>
      </c>
      <c r="I870" s="28">
        <f>N869*(1+Constituents!J872)</f>
        <v>1511.6120899735549</v>
      </c>
      <c r="J870" s="28">
        <f t="shared" si="84"/>
        <v>2682.4032246693632</v>
      </c>
      <c r="K870" t="b">
        <f t="shared" si="87"/>
        <v>0</v>
      </c>
      <c r="L870" s="28">
        <f t="shared" si="89"/>
        <v>775.86923280078861</v>
      </c>
      <c r="M870" s="28">
        <f t="shared" si="89"/>
        <v>394.92190189501969</v>
      </c>
      <c r="N870" s="28">
        <f t="shared" si="89"/>
        <v>1511.6120899735549</v>
      </c>
      <c r="P870" s="17">
        <f>Constituents!G872</f>
        <v>45429</v>
      </c>
      <c r="Q870" s="36">
        <f t="shared" si="85"/>
        <v>0.28924407250383594</v>
      </c>
      <c r="R870" s="36">
        <f t="shared" si="85"/>
        <v>0.14722689648708512</v>
      </c>
      <c r="S870" s="36">
        <f t="shared" si="85"/>
        <v>0.56352903100907892</v>
      </c>
      <c r="T870" s="29">
        <f t="shared" si="86"/>
        <v>1</v>
      </c>
      <c r="AE870" s="36">
        <f t="shared" si="88"/>
        <v>8.1861481731788643E-3</v>
      </c>
    </row>
    <row r="871" spans="6:31">
      <c r="F871" s="17">
        <f>Constituents!A873</f>
        <v>45433</v>
      </c>
      <c r="G871" s="28">
        <f>L870*(1+Constituents!H873)</f>
        <v>779.30322579605274</v>
      </c>
      <c r="H871" s="28">
        <f>M870*(1+Constituents!I873)</f>
        <v>396.04042283953567</v>
      </c>
      <c r="I871" s="28">
        <f>N870*(1+Constituents!J873)</f>
        <v>1540.9941399442191</v>
      </c>
      <c r="J871" s="28">
        <f t="shared" si="84"/>
        <v>2716.3377885798072</v>
      </c>
      <c r="K871" t="b">
        <f t="shared" si="87"/>
        <v>0</v>
      </c>
      <c r="L871" s="28">
        <f t="shared" si="89"/>
        <v>779.30322579605274</v>
      </c>
      <c r="M871" s="28">
        <f t="shared" si="89"/>
        <v>396.04042283953567</v>
      </c>
      <c r="N871" s="28">
        <f t="shared" si="89"/>
        <v>1540.9941399442191</v>
      </c>
      <c r="P871" s="17">
        <f>Constituents!G873</f>
        <v>45433</v>
      </c>
      <c r="Q871" s="36">
        <f t="shared" si="85"/>
        <v>0.28689481443451065</v>
      </c>
      <c r="R871" s="36">
        <f t="shared" si="85"/>
        <v>0.14579940112919421</v>
      </c>
      <c r="S871" s="36">
        <f t="shared" si="85"/>
        <v>0.56730578443629531</v>
      </c>
      <c r="T871" s="29">
        <f t="shared" si="86"/>
        <v>1.0000000000000002</v>
      </c>
      <c r="AE871" s="36">
        <f t="shared" si="88"/>
        <v>1.2650806410593463E-2</v>
      </c>
    </row>
    <row r="872" spans="6:31">
      <c r="F872" s="17">
        <f>Constituents!A874</f>
        <v>45434</v>
      </c>
      <c r="G872" s="28">
        <f>L871*(1+Constituents!H874)</f>
        <v>779.71807058742684</v>
      </c>
      <c r="H872" s="28">
        <f>M871*(1+Constituents!I874)</f>
        <v>396.89343203007832</v>
      </c>
      <c r="I872" s="28">
        <f>N871*(1+Constituents!J874)</f>
        <v>1552.6106317966698</v>
      </c>
      <c r="J872" s="28">
        <f t="shared" si="84"/>
        <v>2729.2221344141753</v>
      </c>
      <c r="K872" t="b">
        <f t="shared" si="87"/>
        <v>0</v>
      </c>
      <c r="L872" s="28">
        <f t="shared" si="89"/>
        <v>779.71807058742684</v>
      </c>
      <c r="M872" s="28">
        <f t="shared" si="89"/>
        <v>396.89343203007832</v>
      </c>
      <c r="N872" s="28">
        <f t="shared" si="89"/>
        <v>1552.6106317966698</v>
      </c>
      <c r="P872" s="17">
        <f>Constituents!G874</f>
        <v>45434</v>
      </c>
      <c r="Q872" s="36">
        <f t="shared" si="85"/>
        <v>0.28569241790749017</v>
      </c>
      <c r="R872" s="36">
        <f t="shared" si="85"/>
        <v>0.14542364545027078</v>
      </c>
      <c r="S872" s="36">
        <f t="shared" si="85"/>
        <v>0.56888393664223891</v>
      </c>
      <c r="T872" s="29">
        <f t="shared" si="86"/>
        <v>0.99999999999999989</v>
      </c>
      <c r="AE872" s="36">
        <f t="shared" si="88"/>
        <v>4.7432782066123558E-3</v>
      </c>
    </row>
    <row r="873" spans="6:31">
      <c r="F873" s="17">
        <f>Constituents!A875</f>
        <v>45435</v>
      </c>
      <c r="G873" s="28">
        <f>L872*(1+Constituents!H875)</f>
        <v>787.13342123324037</v>
      </c>
      <c r="H873" s="28">
        <f>M872*(1+Constituents!I875)</f>
        <v>397.71427074884326</v>
      </c>
      <c r="I873" s="28">
        <f>N872*(1+Constituents!J875)</f>
        <v>1563.9744875932406</v>
      </c>
      <c r="J873" s="28">
        <f t="shared" si="84"/>
        <v>2748.8221795753243</v>
      </c>
      <c r="K873" t="b">
        <f t="shared" si="87"/>
        <v>0</v>
      </c>
      <c r="L873" s="28">
        <f t="shared" si="89"/>
        <v>787.13342123324037</v>
      </c>
      <c r="M873" s="28">
        <f t="shared" si="89"/>
        <v>397.71427074884326</v>
      </c>
      <c r="N873" s="28">
        <f t="shared" si="89"/>
        <v>1563.9744875932406</v>
      </c>
      <c r="P873" s="17">
        <f>Constituents!G875</f>
        <v>45435</v>
      </c>
      <c r="Q873" s="36">
        <f t="shared" si="85"/>
        <v>0.28635297949860383</v>
      </c>
      <c r="R873" s="36">
        <f t="shared" si="85"/>
        <v>0.14468533967165806</v>
      </c>
      <c r="S873" s="36">
        <f t="shared" si="85"/>
        <v>0.56896168082973808</v>
      </c>
      <c r="T873" s="29">
        <f t="shared" si="86"/>
        <v>1</v>
      </c>
      <c r="AE873" s="36">
        <f t="shared" si="88"/>
        <v>7.1815499786558323E-3</v>
      </c>
    </row>
    <row r="874" spans="6:31">
      <c r="F874" s="17">
        <f>Constituents!A876</f>
        <v>45436</v>
      </c>
      <c r="G874" s="28">
        <f>L873*(1+Constituents!H876)</f>
        <v>788.84465599765883</v>
      </c>
      <c r="H874" s="28">
        <f>M873*(1+Constituents!I876)</f>
        <v>398.53510946760832</v>
      </c>
      <c r="I874" s="28">
        <f>N873*(1+Constituents!J876)</f>
        <v>1571.501135371255</v>
      </c>
      <c r="J874" s="28">
        <f t="shared" si="84"/>
        <v>2758.8809008365224</v>
      </c>
      <c r="K874" t="b">
        <f t="shared" si="87"/>
        <v>0</v>
      </c>
      <c r="L874" s="28">
        <f t="shared" si="89"/>
        <v>788.84465599765883</v>
      </c>
      <c r="M874" s="28">
        <f t="shared" si="89"/>
        <v>398.53510946760832</v>
      </c>
      <c r="N874" s="28">
        <f t="shared" si="89"/>
        <v>1571.501135371255</v>
      </c>
      <c r="P874" s="17">
        <f>Constituents!G876</f>
        <v>45436</v>
      </c>
      <c r="Q874" s="36">
        <f t="shared" si="85"/>
        <v>0.2859292170816336</v>
      </c>
      <c r="R874" s="36">
        <f t="shared" si="85"/>
        <v>0.14445535120663172</v>
      </c>
      <c r="S874" s="36">
        <f t="shared" si="85"/>
        <v>0.56961543171173468</v>
      </c>
      <c r="T874" s="29">
        <f t="shared" si="86"/>
        <v>1</v>
      </c>
      <c r="AE874" s="36">
        <f t="shared" si="88"/>
        <v>3.6592840875404598E-3</v>
      </c>
    </row>
    <row r="875" spans="6:31">
      <c r="F875" s="17">
        <f>Constituents!A877</f>
        <v>45439</v>
      </c>
      <c r="G875" s="28">
        <f>L874*(1+Constituents!H877)</f>
        <v>789.99124090715156</v>
      </c>
      <c r="H875" s="28">
        <f>M874*(1+Constituents!I877)</f>
        <v>399.12344979863474</v>
      </c>
      <c r="I875" s="28">
        <f>N874*(1+Constituents!J877)</f>
        <v>1573.9655285955951</v>
      </c>
      <c r="J875" s="28">
        <f t="shared" si="84"/>
        <v>2763.0802193013815</v>
      </c>
      <c r="K875" t="b">
        <f t="shared" si="87"/>
        <v>0</v>
      </c>
      <c r="L875" s="28">
        <f t="shared" si="89"/>
        <v>789.99124090715156</v>
      </c>
      <c r="M875" s="28">
        <f t="shared" si="89"/>
        <v>399.12344979863474</v>
      </c>
      <c r="N875" s="28">
        <f t="shared" si="89"/>
        <v>1573.9655285955951</v>
      </c>
      <c r="P875" s="17">
        <f>Constituents!G877</f>
        <v>45439</v>
      </c>
      <c r="Q875" s="36">
        <f t="shared" si="85"/>
        <v>0.28590962918437934</v>
      </c>
      <c r="R875" s="36">
        <f t="shared" si="85"/>
        <v>0.14444873768433306</v>
      </c>
      <c r="S875" s="36">
        <f t="shared" si="85"/>
        <v>0.56964163313128757</v>
      </c>
      <c r="T875" s="29">
        <f t="shared" si="86"/>
        <v>1</v>
      </c>
      <c r="AE875" s="36">
        <f t="shared" si="88"/>
        <v>1.5221093681809794E-3</v>
      </c>
    </row>
    <row r="876" spans="6:31">
      <c r="F876" s="17">
        <f>Constituents!A878</f>
        <v>45440</v>
      </c>
      <c r="G876" s="28">
        <f>L875*(1+Constituents!H878)</f>
        <v>786.00988325660205</v>
      </c>
      <c r="H876" s="28">
        <f>M875*(1+Constituents!I878)</f>
        <v>398.63372811908408</v>
      </c>
      <c r="I876" s="28">
        <f>N875*(1+Constituents!J878)</f>
        <v>1567.1157547786183</v>
      </c>
      <c r="J876" s="28">
        <f t="shared" si="84"/>
        <v>2751.7593661543042</v>
      </c>
      <c r="K876" t="b">
        <f t="shared" si="87"/>
        <v>0</v>
      </c>
      <c r="L876" s="28">
        <f t="shared" si="89"/>
        <v>786.00988325660205</v>
      </c>
      <c r="M876" s="28">
        <f t="shared" si="89"/>
        <v>398.63372811908408</v>
      </c>
      <c r="N876" s="28">
        <f t="shared" si="89"/>
        <v>1567.1157547786183</v>
      </c>
      <c r="P876" s="17">
        <f>Constituents!G878</f>
        <v>45440</v>
      </c>
      <c r="Q876" s="36">
        <f t="shared" si="85"/>
        <v>0.28563903258557194</v>
      </c>
      <c r="R876" s="36">
        <f t="shared" si="85"/>
        <v>0.14486503908086665</v>
      </c>
      <c r="S876" s="36">
        <f t="shared" si="85"/>
        <v>0.56949592833356155</v>
      </c>
      <c r="T876" s="29">
        <f t="shared" si="86"/>
        <v>1</v>
      </c>
      <c r="AE876" s="36">
        <f t="shared" si="88"/>
        <v>-4.0971858391934957E-3</v>
      </c>
    </row>
    <row r="877" spans="6:31">
      <c r="F877" s="17">
        <f>Constituents!A879</f>
        <v>45441</v>
      </c>
      <c r="G877" s="28">
        <f>L876*(1+Constituents!H879)</f>
        <v>784.12003476256405</v>
      </c>
      <c r="H877" s="28">
        <f>M876*(1+Constituents!I879)</f>
        <v>398.00492885411882</v>
      </c>
      <c r="I877" s="28">
        <f>N876*(1+Constituents!J879)</f>
        <v>1561.7293633985323</v>
      </c>
      <c r="J877" s="28">
        <f t="shared" si="84"/>
        <v>2743.8543270152149</v>
      </c>
      <c r="K877" t="b">
        <f t="shared" si="87"/>
        <v>0</v>
      </c>
      <c r="L877" s="28">
        <f t="shared" si="89"/>
        <v>784.12003476256405</v>
      </c>
      <c r="M877" s="28">
        <f t="shared" si="89"/>
        <v>398.00492885411882</v>
      </c>
      <c r="N877" s="28">
        <f t="shared" si="89"/>
        <v>1561.7293633985323</v>
      </c>
      <c r="P877" s="17">
        <f>Constituents!G879</f>
        <v>45441</v>
      </c>
      <c r="Q877" s="36">
        <f t="shared" si="85"/>
        <v>0.28577320123825073</v>
      </c>
      <c r="R877" s="36">
        <f t="shared" si="85"/>
        <v>0.14505322856810388</v>
      </c>
      <c r="S877" s="36">
        <f t="shared" si="85"/>
        <v>0.56917357019364545</v>
      </c>
      <c r="T877" s="29">
        <f t="shared" si="86"/>
        <v>1</v>
      </c>
      <c r="AE877" s="36">
        <f t="shared" si="88"/>
        <v>-2.8727218071167293E-3</v>
      </c>
    </row>
    <row r="878" spans="6:31">
      <c r="F878" s="17">
        <f>Constituents!A880</f>
        <v>45442</v>
      </c>
      <c r="G878" s="28">
        <f>L877*(1+Constituents!H880)</f>
        <v>775.63876347224732</v>
      </c>
      <c r="H878" s="28">
        <f>M877*(1+Constituents!I880)</f>
        <v>397.3452234590614</v>
      </c>
      <c r="I878" s="28">
        <f>N877*(1+Constituents!J880)</f>
        <v>1544.0543729229935</v>
      </c>
      <c r="J878" s="28">
        <f t="shared" si="84"/>
        <v>2717.0383598543021</v>
      </c>
      <c r="K878" t="b">
        <f t="shared" si="87"/>
        <v>0</v>
      </c>
      <c r="L878" s="28">
        <f t="shared" si="89"/>
        <v>775.63876347224732</v>
      </c>
      <c r="M878" s="28">
        <f t="shared" si="89"/>
        <v>397.3452234590614</v>
      </c>
      <c r="N878" s="28">
        <f t="shared" si="89"/>
        <v>1544.0543729229935</v>
      </c>
      <c r="P878" s="17">
        <f>Constituents!G880</f>
        <v>45442</v>
      </c>
      <c r="Q878" s="36">
        <f t="shared" si="85"/>
        <v>0.28547214309990088</v>
      </c>
      <c r="R878" s="36">
        <f t="shared" si="85"/>
        <v>0.14624203667127045</v>
      </c>
      <c r="S878" s="36">
        <f t="shared" si="85"/>
        <v>0.56828582022882868</v>
      </c>
      <c r="T878" s="29">
        <f t="shared" si="86"/>
        <v>1</v>
      </c>
      <c r="AE878" s="36">
        <f t="shared" si="88"/>
        <v>-9.7731016172726282E-3</v>
      </c>
    </row>
    <row r="879" spans="6:31">
      <c r="F879" s="17">
        <f>Constituents!A881</f>
        <v>45443</v>
      </c>
      <c r="G879" s="28">
        <f>L878*(1+Constituents!H881)</f>
        <v>777.9837888901543</v>
      </c>
      <c r="H879" s="28">
        <f>M878*(1+Constituents!I881)</f>
        <v>397.44580886427036</v>
      </c>
      <c r="I879" s="28">
        <f>N878*(1+Constituents!J881)</f>
        <v>1556.2333375036303</v>
      </c>
      <c r="J879" s="28">
        <f t="shared" si="84"/>
        <v>2731.6629352580549</v>
      </c>
      <c r="K879" t="b">
        <f t="shared" si="87"/>
        <v>1</v>
      </c>
      <c r="L879" s="28">
        <f t="shared" si="89"/>
        <v>767.57062582650917</v>
      </c>
      <c r="M879" s="28">
        <f t="shared" si="89"/>
        <v>409.74944028870823</v>
      </c>
      <c r="N879" s="28">
        <f t="shared" si="89"/>
        <v>1554.3401374799025</v>
      </c>
      <c r="P879" s="17">
        <f>Constituents!G881</f>
        <v>45443</v>
      </c>
      <c r="Q879" s="36">
        <f t="shared" si="85"/>
        <v>0.28099024075018181</v>
      </c>
      <c r="R879" s="36">
        <f t="shared" si="85"/>
        <v>0.15</v>
      </c>
      <c r="S879" s="36">
        <f t="shared" si="85"/>
        <v>0.56900875924981831</v>
      </c>
      <c r="T879" s="29">
        <f t="shared" si="86"/>
        <v>0.99999900000000008</v>
      </c>
      <c r="AE879" s="36">
        <f t="shared" si="88"/>
        <v>5.382542852481853E-3</v>
      </c>
    </row>
    <row r="880" spans="6:31">
      <c r="F880" s="17">
        <f>Constituents!A882</f>
        <v>45446</v>
      </c>
      <c r="G880" s="28">
        <f>L879*(1+Constituents!H882)</f>
        <v>786.53449654590565</v>
      </c>
      <c r="H880" s="28">
        <f>M879*(1+Constituents!I882)</f>
        <v>415.36454934973119</v>
      </c>
      <c r="I880" s="28">
        <f>N879*(1+Constituents!J882)</f>
        <v>1605.6961728236633</v>
      </c>
      <c r="J880" s="28">
        <f t="shared" si="84"/>
        <v>2807.5952187193002</v>
      </c>
      <c r="K880" t="b">
        <f t="shared" si="87"/>
        <v>0</v>
      </c>
      <c r="L880" s="28">
        <f t="shared" si="89"/>
        <v>786.53449654590565</v>
      </c>
      <c r="M880" s="28">
        <f t="shared" si="89"/>
        <v>415.36454934973119</v>
      </c>
      <c r="N880" s="28">
        <f t="shared" si="89"/>
        <v>1605.6961728236633</v>
      </c>
      <c r="P880" s="17">
        <f>Constituents!G882</f>
        <v>45446</v>
      </c>
      <c r="Q880" s="36">
        <f t="shared" si="85"/>
        <v>0.28014526143290969</v>
      </c>
      <c r="R880" s="36">
        <f t="shared" si="85"/>
        <v>0.14794317449336661</v>
      </c>
      <c r="S880" s="36">
        <f t="shared" si="85"/>
        <v>0.57191156407372368</v>
      </c>
      <c r="T880" s="29">
        <f t="shared" si="86"/>
        <v>1</v>
      </c>
      <c r="AE880" s="36">
        <f t="shared" si="88"/>
        <v>2.7797091098310078E-2</v>
      </c>
    </row>
    <row r="881" spans="6:31">
      <c r="F881" s="17">
        <f>Constituents!A883</f>
        <v>45447</v>
      </c>
      <c r="G881" s="28">
        <f>L880*(1+Constituents!H883)</f>
        <v>733.98024450729031</v>
      </c>
      <c r="H881" s="28">
        <f>M880*(1+Constituents!I883)</f>
        <v>405.18696503360508</v>
      </c>
      <c r="I881" s="28">
        <f>N880*(1+Constituents!J883)</f>
        <v>1515.810018444299</v>
      </c>
      <c r="J881" s="28">
        <f t="shared" si="84"/>
        <v>2654.9772279851941</v>
      </c>
      <c r="K881" t="b">
        <f t="shared" si="87"/>
        <v>0</v>
      </c>
      <c r="L881" s="28">
        <f t="shared" si="89"/>
        <v>733.98024450729031</v>
      </c>
      <c r="M881" s="28">
        <f t="shared" si="89"/>
        <v>405.18696503360508</v>
      </c>
      <c r="N881" s="28">
        <f t="shared" si="89"/>
        <v>1515.810018444299</v>
      </c>
      <c r="P881" s="17">
        <f>Constituents!G883</f>
        <v>45447</v>
      </c>
      <c r="Q881" s="36">
        <f t="shared" si="85"/>
        <v>0.27645444065231867</v>
      </c>
      <c r="R881" s="36">
        <f t="shared" si="85"/>
        <v>0.15261410183208723</v>
      </c>
      <c r="S881" s="36">
        <f t="shared" si="85"/>
        <v>0.57093145751559427</v>
      </c>
      <c r="T881" s="29">
        <f t="shared" si="86"/>
        <v>1.0000000000000002</v>
      </c>
      <c r="AE881" s="36">
        <f t="shared" si="88"/>
        <v>-5.4358972303608533E-2</v>
      </c>
    </row>
    <row r="882" spans="6:31">
      <c r="F882" s="17">
        <f>Constituents!A884</f>
        <v>45448</v>
      </c>
      <c r="G882" s="28">
        <f>L881*(1+Constituents!H884)</f>
        <v>758.96412094966081</v>
      </c>
      <c r="H882" s="28">
        <f>M881*(1+Constituents!I884)</f>
        <v>409.08263703575619</v>
      </c>
      <c r="I882" s="28">
        <f>N881*(1+Constituents!J884)</f>
        <v>1560.600746219779</v>
      </c>
      <c r="J882" s="28">
        <f t="shared" si="84"/>
        <v>2728.6475042051961</v>
      </c>
      <c r="K882" t="b">
        <f t="shared" si="87"/>
        <v>0</v>
      </c>
      <c r="L882" s="28">
        <f t="shared" si="89"/>
        <v>758.96412094966081</v>
      </c>
      <c r="M882" s="28">
        <f t="shared" si="89"/>
        <v>409.08263703575619</v>
      </c>
      <c r="N882" s="28">
        <f t="shared" si="89"/>
        <v>1560.600746219779</v>
      </c>
      <c r="P882" s="17">
        <f>Constituents!G884</f>
        <v>45448</v>
      </c>
      <c r="Q882" s="36">
        <f t="shared" si="85"/>
        <v>0.27814663483648938</v>
      </c>
      <c r="R882" s="36">
        <f t="shared" si="85"/>
        <v>0.14992139380601829</v>
      </c>
      <c r="S882" s="36">
        <f t="shared" si="85"/>
        <v>0.5719319713574923</v>
      </c>
      <c r="T882" s="29">
        <f t="shared" si="86"/>
        <v>1</v>
      </c>
      <c r="AE882" s="36">
        <f t="shared" si="88"/>
        <v>2.7747987984028333E-2</v>
      </c>
    </row>
    <row r="883" spans="6:31">
      <c r="F883" s="17">
        <f>Constituents!A885</f>
        <v>45449</v>
      </c>
      <c r="G883" s="28">
        <f>L882*(1+Constituents!H885)</f>
        <v>771.57827836163335</v>
      </c>
      <c r="H883" s="28">
        <f>M882*(1+Constituents!I885)</f>
        <v>411.59256326808855</v>
      </c>
      <c r="I883" s="28">
        <f>N882*(1+Constituents!J885)</f>
        <v>1595.7982218197069</v>
      </c>
      <c r="J883" s="28">
        <f t="shared" si="84"/>
        <v>2778.9690634494291</v>
      </c>
      <c r="K883" t="b">
        <f t="shared" si="87"/>
        <v>0</v>
      </c>
      <c r="L883" s="28">
        <f t="shared" si="89"/>
        <v>771.57827836163335</v>
      </c>
      <c r="M883" s="28">
        <f t="shared" si="89"/>
        <v>411.59256326808855</v>
      </c>
      <c r="N883" s="28">
        <f t="shared" si="89"/>
        <v>1595.7982218197069</v>
      </c>
      <c r="P883" s="17">
        <f>Constituents!G885</f>
        <v>45449</v>
      </c>
      <c r="Q883" s="36">
        <f t="shared" si="85"/>
        <v>0.27764910682521327</v>
      </c>
      <c r="R883" s="36">
        <f t="shared" si="85"/>
        <v>0.14810980398507723</v>
      </c>
      <c r="S883" s="36">
        <f t="shared" si="85"/>
        <v>0.5742410891897094</v>
      </c>
      <c r="T883" s="29">
        <f t="shared" si="86"/>
        <v>0.99999999999999989</v>
      </c>
      <c r="AE883" s="36">
        <f t="shared" si="88"/>
        <v>1.844194208547667E-2</v>
      </c>
    </row>
    <row r="884" spans="6:31">
      <c r="F884" s="17">
        <f>Constituents!A886</f>
        <v>45450</v>
      </c>
      <c r="G884" s="28">
        <f>L883*(1+Constituents!H886)</f>
        <v>784.20948961418117</v>
      </c>
      <c r="H884" s="28">
        <f>M883*(1+Constituents!I886)</f>
        <v>413.78125370219175</v>
      </c>
      <c r="I884" s="28">
        <f>N883*(1+Constituents!J886)</f>
        <v>1612.7423332305202</v>
      </c>
      <c r="J884" s="28">
        <f t="shared" si="84"/>
        <v>2810.7330765468932</v>
      </c>
      <c r="K884" t="b">
        <f t="shared" si="87"/>
        <v>0</v>
      </c>
      <c r="L884" s="28">
        <f t="shared" si="89"/>
        <v>784.20948961418117</v>
      </c>
      <c r="M884" s="28">
        <f t="shared" si="89"/>
        <v>413.78125370219175</v>
      </c>
      <c r="N884" s="28">
        <f t="shared" si="89"/>
        <v>1612.7423332305202</v>
      </c>
      <c r="P884" s="17">
        <f>Constituents!G886</f>
        <v>45450</v>
      </c>
      <c r="Q884" s="36">
        <f t="shared" si="85"/>
        <v>0.27900532290231428</v>
      </c>
      <c r="R884" s="36">
        <f t="shared" si="85"/>
        <v>0.14721470962676395</v>
      </c>
      <c r="S884" s="36">
        <f t="shared" si="85"/>
        <v>0.57377996747092175</v>
      </c>
      <c r="T884" s="29">
        <f t="shared" si="86"/>
        <v>1</v>
      </c>
      <c r="AE884" s="36">
        <f t="shared" si="88"/>
        <v>1.1430142751584604E-2</v>
      </c>
    </row>
    <row r="885" spans="6:31">
      <c r="F885" s="17">
        <f>Constituents!A887</f>
        <v>45453</v>
      </c>
      <c r="G885" s="28">
        <f>L884*(1+Constituents!H887)</f>
        <v>787.40992702875542</v>
      </c>
      <c r="H885" s="28">
        <f>M884*(1+Constituents!I887)</f>
        <v>414.6821043176048</v>
      </c>
      <c r="I885" s="28">
        <f>N884*(1+Constituents!J887)</f>
        <v>1608.0766324205745</v>
      </c>
      <c r="J885" s="28">
        <f t="shared" si="84"/>
        <v>2810.1686637669345</v>
      </c>
      <c r="K885" t="b">
        <f t="shared" si="87"/>
        <v>0</v>
      </c>
      <c r="L885" s="28">
        <f t="shared" si="89"/>
        <v>787.40992702875542</v>
      </c>
      <c r="M885" s="28">
        <f t="shared" si="89"/>
        <v>414.6821043176048</v>
      </c>
      <c r="N885" s="28">
        <f t="shared" si="89"/>
        <v>1608.0766324205745</v>
      </c>
      <c r="P885" s="17">
        <f>Constituents!G887</f>
        <v>45453</v>
      </c>
      <c r="Q885" s="36">
        <f t="shared" si="85"/>
        <v>0.28020023750932427</v>
      </c>
      <c r="R885" s="36">
        <f t="shared" si="85"/>
        <v>0.14756484536473968</v>
      </c>
      <c r="S885" s="36">
        <f t="shared" si="85"/>
        <v>0.5722349171259361</v>
      </c>
      <c r="T885" s="29">
        <f t="shared" si="86"/>
        <v>1</v>
      </c>
      <c r="AE885" s="36">
        <f t="shared" si="88"/>
        <v>-2.0080625395146878E-4</v>
      </c>
    </row>
    <row r="886" spans="6:31">
      <c r="F886" s="17">
        <f>Constituents!A888</f>
        <v>45454</v>
      </c>
      <c r="G886" s="28">
        <f>L885*(1+Constituents!H888)</f>
        <v>789.42796483013024</v>
      </c>
      <c r="H886" s="28">
        <f>M885*(1+Constituents!I888)</f>
        <v>415.36744597550415</v>
      </c>
      <c r="I886" s="28">
        <f>N885*(1+Constituents!J888)</f>
        <v>1611.0617287551008</v>
      </c>
      <c r="J886" s="28">
        <f t="shared" si="84"/>
        <v>2815.857139560735</v>
      </c>
      <c r="K886" t="b">
        <f t="shared" si="87"/>
        <v>0</v>
      </c>
      <c r="L886" s="28">
        <f t="shared" si="89"/>
        <v>789.42796483013024</v>
      </c>
      <c r="M886" s="28">
        <f t="shared" si="89"/>
        <v>415.36744597550415</v>
      </c>
      <c r="N886" s="28">
        <f t="shared" si="89"/>
        <v>1611.0617287551008</v>
      </c>
      <c r="P886" s="17">
        <f>Constituents!G888</f>
        <v>45454</v>
      </c>
      <c r="Q886" s="36">
        <f t="shared" si="85"/>
        <v>0.28035085791080955</v>
      </c>
      <c r="R886" s="36">
        <f t="shared" si="85"/>
        <v>0.14751012760551488</v>
      </c>
      <c r="S886" s="36">
        <f t="shared" si="85"/>
        <v>0.57213901448367566</v>
      </c>
      <c r="T886" s="29">
        <f t="shared" si="86"/>
        <v>1</v>
      </c>
      <c r="AE886" s="36">
        <f t="shared" si="88"/>
        <v>2.0242471091309611E-3</v>
      </c>
    </row>
    <row r="887" spans="6:31">
      <c r="F887" s="17">
        <f>Constituents!A889</f>
        <v>45455</v>
      </c>
      <c r="G887" s="28">
        <f>L886*(1+Constituents!H889)</f>
        <v>793.79374801732945</v>
      </c>
      <c r="H887" s="28">
        <f>M886*(1+Constituents!I889)</f>
        <v>416.09276106907151</v>
      </c>
      <c r="I887" s="28">
        <f>N886*(1+Constituents!J889)</f>
        <v>1609.8476943606761</v>
      </c>
      <c r="J887" s="28">
        <f t="shared" si="84"/>
        <v>2819.7342034470771</v>
      </c>
      <c r="K887" t="b">
        <f t="shared" si="87"/>
        <v>0</v>
      </c>
      <c r="L887" s="28">
        <f t="shared" si="89"/>
        <v>793.79374801732945</v>
      </c>
      <c r="M887" s="28">
        <f t="shared" si="89"/>
        <v>416.09276106907151</v>
      </c>
      <c r="N887" s="28">
        <f t="shared" si="89"/>
        <v>1609.8476943606761</v>
      </c>
      <c r="P887" s="17">
        <f>Constituents!G889</f>
        <v>45455</v>
      </c>
      <c r="Q887" s="36">
        <f t="shared" si="85"/>
        <v>0.28151367850449527</v>
      </c>
      <c r="R887" s="36">
        <f t="shared" si="85"/>
        <v>0.14756453305435852</v>
      </c>
      <c r="S887" s="36">
        <f t="shared" si="85"/>
        <v>0.57092178844114616</v>
      </c>
      <c r="T887" s="29">
        <f t="shared" si="86"/>
        <v>1</v>
      </c>
      <c r="AE887" s="36">
        <f t="shared" si="88"/>
        <v>1.3768681059391774E-3</v>
      </c>
    </row>
    <row r="888" spans="6:31">
      <c r="F888" s="17">
        <f>Constituents!A890</f>
        <v>45456</v>
      </c>
      <c r="G888" s="28">
        <f>L887*(1+Constituents!H890)</f>
        <v>798.29027731560348</v>
      </c>
      <c r="H888" s="28">
        <f>M887*(1+Constituents!I890)</f>
        <v>416.22310922885788</v>
      </c>
      <c r="I888" s="28">
        <f>N887*(1+Constituents!J890)</f>
        <v>1620.535957950807</v>
      </c>
      <c r="J888" s="28">
        <f t="shared" si="84"/>
        <v>2835.0493444952681</v>
      </c>
      <c r="K888" t="b">
        <f t="shared" si="87"/>
        <v>0</v>
      </c>
      <c r="L888" s="28">
        <f t="shared" si="89"/>
        <v>798.29027731560348</v>
      </c>
      <c r="M888" s="28">
        <f t="shared" si="89"/>
        <v>416.22310922885788</v>
      </c>
      <c r="N888" s="28">
        <f t="shared" si="89"/>
        <v>1620.535957950807</v>
      </c>
      <c r="P888" s="17">
        <f>Constituents!G890</f>
        <v>45456</v>
      </c>
      <c r="Q888" s="36">
        <f t="shared" si="85"/>
        <v>0.28157897105587254</v>
      </c>
      <c r="R888" s="36">
        <f t="shared" si="85"/>
        <v>0.14681335618973476</v>
      </c>
      <c r="S888" s="36">
        <f t="shared" si="85"/>
        <v>0.57160767275439273</v>
      </c>
      <c r="T888" s="29">
        <f t="shared" si="86"/>
        <v>1</v>
      </c>
      <c r="AE888" s="36">
        <f t="shared" si="88"/>
        <v>5.4314130138466421E-3</v>
      </c>
    </row>
    <row r="889" spans="6:31">
      <c r="F889" s="17">
        <f>Constituents!A891</f>
        <v>45457</v>
      </c>
      <c r="G889" s="28">
        <f>L888*(1+Constituents!H891)</f>
        <v>803.30410644465258</v>
      </c>
      <c r="H889" s="28">
        <f>M888*(1+Constituents!I891)</f>
        <v>417.05357183798623</v>
      </c>
      <c r="I889" s="28">
        <f>N888*(1+Constituents!J891)</f>
        <v>1624.5351300736179</v>
      </c>
      <c r="J889" s="28">
        <f t="shared" si="84"/>
        <v>2844.8928083562569</v>
      </c>
      <c r="K889" t="b">
        <f t="shared" si="87"/>
        <v>0</v>
      </c>
      <c r="L889" s="28">
        <f t="shared" si="89"/>
        <v>803.30410644465258</v>
      </c>
      <c r="M889" s="28">
        <f t="shared" si="89"/>
        <v>417.05357183798623</v>
      </c>
      <c r="N889" s="28">
        <f t="shared" si="89"/>
        <v>1624.5351300736179</v>
      </c>
      <c r="P889" s="17">
        <f>Constituents!G891</f>
        <v>45457</v>
      </c>
      <c r="Q889" s="36">
        <f t="shared" si="85"/>
        <v>0.28236709097970952</v>
      </c>
      <c r="R889" s="36">
        <f t="shared" si="85"/>
        <v>0.14659728852102322</v>
      </c>
      <c r="S889" s="36">
        <f t="shared" si="85"/>
        <v>0.57103562049926715</v>
      </c>
      <c r="T889" s="29">
        <f t="shared" si="86"/>
        <v>0.99999999999999989</v>
      </c>
      <c r="AE889" s="36">
        <f t="shared" si="88"/>
        <v>3.4720608585179225E-3</v>
      </c>
    </row>
    <row r="890" spans="6:31">
      <c r="F890" s="17">
        <f>Constituents!A892</f>
        <v>45461</v>
      </c>
      <c r="G890" s="28">
        <f>L889*(1+Constituents!H892)</f>
        <v>806.10093629895198</v>
      </c>
      <c r="H890" s="28">
        <f>M889*(1+Constituents!I892)</f>
        <v>417.76701076588415</v>
      </c>
      <c r="I890" s="28">
        <f>N889*(1+Constituents!J892)</f>
        <v>1627.0012862160177</v>
      </c>
      <c r="J890" s="28">
        <f t="shared" si="84"/>
        <v>2850.8692332808541</v>
      </c>
      <c r="K890" t="b">
        <f t="shared" si="87"/>
        <v>0</v>
      </c>
      <c r="L890" s="28">
        <f t="shared" si="89"/>
        <v>806.10093629895198</v>
      </c>
      <c r="M890" s="28">
        <f t="shared" si="89"/>
        <v>417.76701076588415</v>
      </c>
      <c r="N890" s="28">
        <f t="shared" si="89"/>
        <v>1627.0012862160177</v>
      </c>
      <c r="P890" s="17">
        <f>Constituents!G892</f>
        <v>45461</v>
      </c>
      <c r="Q890" s="36">
        <f t="shared" si="85"/>
        <v>0.282756194808441</v>
      </c>
      <c r="R890" s="36">
        <f t="shared" si="85"/>
        <v>0.1465402221501079</v>
      </c>
      <c r="S890" s="36">
        <f t="shared" si="85"/>
        <v>0.57070358304145097</v>
      </c>
      <c r="T890" s="29">
        <f t="shared" si="86"/>
        <v>0.99999999999999989</v>
      </c>
      <c r="AE890" s="36">
        <f t="shared" si="88"/>
        <v>2.1007557497572105E-3</v>
      </c>
    </row>
    <row r="891" spans="6:31">
      <c r="F891" s="17">
        <f>Constituents!A893</f>
        <v>45462</v>
      </c>
      <c r="G891" s="28">
        <f>L890*(1+Constituents!H893)</f>
        <v>803.51443714507741</v>
      </c>
      <c r="H891" s="28">
        <f>M890*(1+Constituents!I893)</f>
        <v>417.51848027455799</v>
      </c>
      <c r="I891" s="28">
        <f>N890*(1+Constituents!J893)</f>
        <v>1609.7286713808303</v>
      </c>
      <c r="J891" s="28">
        <f t="shared" si="84"/>
        <v>2830.7615888004657</v>
      </c>
      <c r="K891" t="b">
        <f t="shared" si="87"/>
        <v>0</v>
      </c>
      <c r="L891" s="28">
        <f t="shared" si="89"/>
        <v>803.51443714507741</v>
      </c>
      <c r="M891" s="28">
        <f t="shared" si="89"/>
        <v>417.51848027455799</v>
      </c>
      <c r="N891" s="28">
        <f t="shared" si="89"/>
        <v>1609.7286713808303</v>
      </c>
      <c r="P891" s="17">
        <f>Constituents!G893</f>
        <v>45462</v>
      </c>
      <c r="Q891" s="36">
        <f t="shared" si="85"/>
        <v>0.28385097506059009</v>
      </c>
      <c r="R891" s="36">
        <f t="shared" si="85"/>
        <v>0.14749333957561622</v>
      </c>
      <c r="S891" s="36">
        <f t="shared" si="85"/>
        <v>0.56865568536379363</v>
      </c>
      <c r="T891" s="29">
        <f t="shared" si="86"/>
        <v>1</v>
      </c>
      <c r="AE891" s="36">
        <f t="shared" si="88"/>
        <v>-7.0531626795270475E-3</v>
      </c>
    </row>
    <row r="892" spans="6:31">
      <c r="F892" s="17">
        <f>Constituents!A894</f>
        <v>45463</v>
      </c>
      <c r="G892" s="28">
        <f>L891*(1+Constituents!H894)</f>
        <v>807.39134356912678</v>
      </c>
      <c r="H892" s="28">
        <f>M891*(1+Constituents!I894)</f>
        <v>417.55845371022582</v>
      </c>
      <c r="I892" s="28">
        <f>N891*(1+Constituents!J894)</f>
        <v>1612.35669877582</v>
      </c>
      <c r="J892" s="28">
        <f t="shared" si="84"/>
        <v>2837.3064960551728</v>
      </c>
      <c r="K892" t="b">
        <f t="shared" si="87"/>
        <v>0</v>
      </c>
      <c r="L892" s="28">
        <f t="shared" si="89"/>
        <v>807.39134356912678</v>
      </c>
      <c r="M892" s="28">
        <f t="shared" si="89"/>
        <v>417.55845371022582</v>
      </c>
      <c r="N892" s="28">
        <f t="shared" si="89"/>
        <v>1612.35669877582</v>
      </c>
      <c r="P892" s="17">
        <f>Constituents!G894</f>
        <v>45463</v>
      </c>
      <c r="Q892" s="36">
        <f t="shared" si="85"/>
        <v>0.28456261059271426</v>
      </c>
      <c r="R892" s="36">
        <f t="shared" si="85"/>
        <v>0.14716720040319048</v>
      </c>
      <c r="S892" s="36">
        <f t="shared" si="85"/>
        <v>0.56827018900409509</v>
      </c>
      <c r="T892" s="29">
        <f t="shared" si="86"/>
        <v>0.99999999999999978</v>
      </c>
      <c r="AE892" s="36">
        <f t="shared" si="88"/>
        <v>2.3120658696942353E-3</v>
      </c>
    </row>
    <row r="893" spans="6:31">
      <c r="F893" s="17">
        <f>Constituents!A895</f>
        <v>45464</v>
      </c>
      <c r="G893" s="28">
        <f>L892*(1+Constituents!H895)</f>
        <v>807.27196668510169</v>
      </c>
      <c r="H893" s="28">
        <f>M892*(1+Constituents!I895)</f>
        <v>417.57815076548246</v>
      </c>
      <c r="I893" s="28">
        <f>N892*(1+Constituents!J895)</f>
        <v>1598.7690353966511</v>
      </c>
      <c r="J893" s="28">
        <f t="shared" si="84"/>
        <v>2823.6191528472355</v>
      </c>
      <c r="K893" t="b">
        <f t="shared" si="87"/>
        <v>0</v>
      </c>
      <c r="L893" s="28">
        <f t="shared" si="89"/>
        <v>807.27196668510169</v>
      </c>
      <c r="M893" s="28">
        <f t="shared" si="89"/>
        <v>417.57815076548246</v>
      </c>
      <c r="N893" s="28">
        <f t="shared" si="89"/>
        <v>1598.7690353966511</v>
      </c>
      <c r="P893" s="17">
        <f>Constituents!G895</f>
        <v>45464</v>
      </c>
      <c r="Q893" s="36">
        <f t="shared" si="85"/>
        <v>0.28589973469725116</v>
      </c>
      <c r="R893" s="36">
        <f t="shared" si="85"/>
        <v>0.14788756137470302</v>
      </c>
      <c r="S893" s="36">
        <f t="shared" si="85"/>
        <v>0.56621270392804579</v>
      </c>
      <c r="T893" s="29">
        <f t="shared" si="86"/>
        <v>1</v>
      </c>
      <c r="AE893" s="36">
        <f t="shared" si="88"/>
        <v>-4.8240622671422706E-3</v>
      </c>
    </row>
    <row r="894" spans="6:31">
      <c r="F894" s="17">
        <f>Constituents!A896</f>
        <v>45467</v>
      </c>
      <c r="G894" s="28">
        <f>L893*(1+Constituents!H896)</f>
        <v>810.34734260212599</v>
      </c>
      <c r="H894" s="28">
        <f>M893*(1+Constituents!I896)</f>
        <v>417.7869974837181</v>
      </c>
      <c r="I894" s="28">
        <f>N893*(1+Constituents!J896)</f>
        <v>1595.7839390621245</v>
      </c>
      <c r="J894" s="28">
        <f t="shared" si="84"/>
        <v>2823.9182791479689</v>
      </c>
      <c r="K894" t="b">
        <f t="shared" si="87"/>
        <v>0</v>
      </c>
      <c r="L894" s="28">
        <f t="shared" si="89"/>
        <v>810.34734260212599</v>
      </c>
      <c r="M894" s="28">
        <f t="shared" si="89"/>
        <v>417.7869974837181</v>
      </c>
      <c r="N894" s="28">
        <f t="shared" si="89"/>
        <v>1595.7839390621245</v>
      </c>
      <c r="P894" s="17">
        <f>Constituents!G896</f>
        <v>45467</v>
      </c>
      <c r="Q894" s="36">
        <f t="shared" si="85"/>
        <v>0.28695849613843061</v>
      </c>
      <c r="R894" s="36">
        <f t="shared" si="85"/>
        <v>0.14794585260086654</v>
      </c>
      <c r="S894" s="36">
        <f t="shared" si="85"/>
        <v>0.56509565126070282</v>
      </c>
      <c r="T894" s="29">
        <f t="shared" si="86"/>
        <v>1</v>
      </c>
      <c r="AE894" s="36">
        <f t="shared" si="88"/>
        <v>1.0593719780938038E-4</v>
      </c>
    </row>
    <row r="895" spans="6:31">
      <c r="F895" s="17">
        <f>Constituents!A897</f>
        <v>45468</v>
      </c>
      <c r="G895" s="28">
        <f>L894*(1+Constituents!H897)</f>
        <v>813.6501030601504</v>
      </c>
      <c r="H895" s="28">
        <f>M894*(1+Constituents!I897)</f>
        <v>417.68822254485775</v>
      </c>
      <c r="I895" s="28">
        <f>N894*(1+Constituents!J897)</f>
        <v>1602.6396627012286</v>
      </c>
      <c r="J895" s="28">
        <f t="shared" si="84"/>
        <v>2833.9779883062365</v>
      </c>
      <c r="K895" t="b">
        <f t="shared" si="87"/>
        <v>0</v>
      </c>
      <c r="L895" s="28">
        <f t="shared" si="89"/>
        <v>813.6501030601504</v>
      </c>
      <c r="M895" s="28">
        <f t="shared" si="89"/>
        <v>417.68822254485775</v>
      </c>
      <c r="N895" s="28">
        <f t="shared" si="89"/>
        <v>1602.6396627012286</v>
      </c>
      <c r="P895" s="17">
        <f>Constituents!G897</f>
        <v>45468</v>
      </c>
      <c r="Q895" s="36">
        <f t="shared" si="85"/>
        <v>0.2871053008941819</v>
      </c>
      <c r="R895" s="36">
        <f t="shared" si="85"/>
        <v>0.14738583865801108</v>
      </c>
      <c r="S895" s="36">
        <f t="shared" si="85"/>
        <v>0.56550886044780713</v>
      </c>
      <c r="T895" s="29">
        <f t="shared" si="86"/>
        <v>1</v>
      </c>
      <c r="AE895" s="36">
        <f t="shared" si="88"/>
        <v>3.5623230433221575E-3</v>
      </c>
    </row>
    <row r="896" spans="6:31">
      <c r="F896" s="17">
        <f>Constituents!A898</f>
        <v>45469</v>
      </c>
      <c r="G896" s="28">
        <f>L895*(1+Constituents!H898)</f>
        <v>815.05988721435006</v>
      </c>
      <c r="H896" s="28">
        <f>M895*(1+Constituents!I898)</f>
        <v>418.15747592008893</v>
      </c>
      <c r="I896" s="28">
        <f>N895*(1+Constituents!J898)</f>
        <v>1610.671333381207</v>
      </c>
      <c r="J896" s="28">
        <f t="shared" si="84"/>
        <v>2843.8886965156462</v>
      </c>
      <c r="K896" t="b">
        <f t="shared" si="87"/>
        <v>0</v>
      </c>
      <c r="L896" s="28">
        <f t="shared" si="89"/>
        <v>815.05988721435006</v>
      </c>
      <c r="M896" s="28">
        <f t="shared" si="89"/>
        <v>418.15747592008893</v>
      </c>
      <c r="N896" s="28">
        <f t="shared" si="89"/>
        <v>1610.671333381207</v>
      </c>
      <c r="P896" s="17">
        <f>Constituents!G898</f>
        <v>45469</v>
      </c>
      <c r="Q896" s="36">
        <f t="shared" si="85"/>
        <v>0.28660048763967716</v>
      </c>
      <c r="R896" s="36">
        <f t="shared" si="85"/>
        <v>0.14703721577866904</v>
      </c>
      <c r="S896" s="36">
        <f t="shared" si="85"/>
        <v>0.56636229658165371</v>
      </c>
      <c r="T896" s="29">
        <f t="shared" si="86"/>
        <v>0.99999999999999989</v>
      </c>
      <c r="AE896" s="36">
        <f t="shared" si="88"/>
        <v>3.497101336109143E-3</v>
      </c>
    </row>
    <row r="897" spans="6:31">
      <c r="F897" s="17">
        <f>Constituents!A899</f>
        <v>45470</v>
      </c>
      <c r="G897" s="28">
        <f>L896*(1+Constituents!H899)</f>
        <v>817.33941723787473</v>
      </c>
      <c r="H897" s="28">
        <f>M896*(1+Constituents!I899)</f>
        <v>418.55518263872631</v>
      </c>
      <c r="I897" s="28">
        <f>N896*(1+Constituents!J899)</f>
        <v>1617.3509030101397</v>
      </c>
      <c r="J897" s="28">
        <f t="shared" si="84"/>
        <v>2853.2455028867407</v>
      </c>
      <c r="K897" t="b">
        <f t="shared" si="87"/>
        <v>0</v>
      </c>
      <c r="L897" s="28">
        <f t="shared" si="89"/>
        <v>817.33941723787473</v>
      </c>
      <c r="M897" s="28">
        <f t="shared" si="89"/>
        <v>418.55518263872631</v>
      </c>
      <c r="N897" s="28">
        <f t="shared" si="89"/>
        <v>1617.3509030101397</v>
      </c>
      <c r="P897" s="17">
        <f>Constituents!G899</f>
        <v>45470</v>
      </c>
      <c r="Q897" s="36">
        <f t="shared" si="85"/>
        <v>0.28645954805183793</v>
      </c>
      <c r="R897" s="36">
        <f t="shared" si="85"/>
        <v>0.14669441596079186</v>
      </c>
      <c r="S897" s="36">
        <f t="shared" si="85"/>
        <v>0.56684603598737027</v>
      </c>
      <c r="T897" s="29">
        <f t="shared" si="86"/>
        <v>1</v>
      </c>
      <c r="AE897" s="36">
        <f t="shared" si="88"/>
        <v>3.2901450688131995E-3</v>
      </c>
    </row>
    <row r="898" spans="6:31">
      <c r="F898" s="17">
        <f>Constituents!A900</f>
        <v>45471</v>
      </c>
      <c r="G898" s="28">
        <f>L897*(1+Constituents!H900)</f>
        <v>818.97658593307438</v>
      </c>
      <c r="H898" s="28">
        <f>M897*(1+Constituents!I900)</f>
        <v>418.28840340503001</v>
      </c>
      <c r="I898" s="28">
        <f>N897*(1+Constituents!J900)</f>
        <v>1622.8116773254537</v>
      </c>
      <c r="J898" s="28">
        <f t="shared" si="84"/>
        <v>2860.0766666635582</v>
      </c>
      <c r="K898" t="b">
        <f t="shared" si="87"/>
        <v>0</v>
      </c>
      <c r="L898" s="28">
        <f t="shared" si="89"/>
        <v>818.97658593307438</v>
      </c>
      <c r="M898" s="28">
        <f t="shared" si="89"/>
        <v>418.28840340503001</v>
      </c>
      <c r="N898" s="28">
        <f t="shared" si="89"/>
        <v>1622.8116773254537</v>
      </c>
      <c r="P898" s="17">
        <f>Constituents!G900</f>
        <v>45471</v>
      </c>
      <c r="Q898" s="36">
        <f t="shared" si="85"/>
        <v>0.2863477736379903</v>
      </c>
      <c r="R898" s="36">
        <f t="shared" si="85"/>
        <v>0.14625076603033413</v>
      </c>
      <c r="S898" s="36">
        <f t="shared" si="85"/>
        <v>0.5674014603316756</v>
      </c>
      <c r="T898" s="29">
        <f t="shared" si="86"/>
        <v>1</v>
      </c>
      <c r="AE898" s="36">
        <f t="shared" si="88"/>
        <v>2.3941731512082676E-3</v>
      </c>
    </row>
    <row r="899" spans="6:31">
      <c r="F899" s="17">
        <f>Constituents!A901</f>
        <v>45474</v>
      </c>
      <c r="G899" s="28">
        <f>L898*(1+Constituents!H901)</f>
        <v>827.90711378084779</v>
      </c>
      <c r="H899" s="28">
        <f>M898*(1+Constituents!I901)</f>
        <v>419.2880289593034</v>
      </c>
      <c r="I899" s="28">
        <f>N898*(1+Constituents!J901)</f>
        <v>1631.7574444906459</v>
      </c>
      <c r="J899" s="28">
        <f t="shared" si="84"/>
        <v>2878.9525872307968</v>
      </c>
      <c r="K899" t="b">
        <f t="shared" si="87"/>
        <v>1</v>
      </c>
      <c r="L899" s="28">
        <f t="shared" si="89"/>
        <v>808.95758059434036</v>
      </c>
      <c r="M899" s="28">
        <f t="shared" si="89"/>
        <v>431.84288808461952</v>
      </c>
      <c r="N899" s="28">
        <f t="shared" si="89"/>
        <v>1638.14923959925</v>
      </c>
      <c r="P899" s="17">
        <f>Constituents!G901</f>
        <v>45474</v>
      </c>
      <c r="Q899" s="36">
        <f t="shared" si="85"/>
        <v>0.28099024075018181</v>
      </c>
      <c r="R899" s="36">
        <f t="shared" si="85"/>
        <v>0.15</v>
      </c>
      <c r="S899" s="36">
        <f t="shared" si="85"/>
        <v>0.56900875924981831</v>
      </c>
      <c r="T899" s="29">
        <f t="shared" si="86"/>
        <v>0.99999900000000008</v>
      </c>
      <c r="AE899" s="36">
        <f t="shared" si="88"/>
        <v>6.5997953087244543E-3</v>
      </c>
    </row>
    <row r="900" spans="6:31">
      <c r="F900" s="17">
        <f>Constituents!A902</f>
        <v>45475</v>
      </c>
      <c r="G900" s="28">
        <f>L899*(1+Constituents!H902)</f>
        <v>807.83557131611974</v>
      </c>
      <c r="H900" s="28">
        <f>M899*(1+Constituents!I902)</f>
        <v>431.50457503209952</v>
      </c>
      <c r="I900" s="28">
        <f>N899*(1+Constituents!J902)</f>
        <v>1635.2098050939294</v>
      </c>
      <c r="J900" s="28">
        <f t="shared" ref="J900:J963" si="90">SUM(G900:I900)</f>
        <v>2874.5499514421485</v>
      </c>
      <c r="K900" t="b">
        <f t="shared" si="87"/>
        <v>0</v>
      </c>
      <c r="L900" s="28">
        <f t="shared" si="89"/>
        <v>807.83557131611974</v>
      </c>
      <c r="M900" s="28">
        <f t="shared" si="89"/>
        <v>431.50457503209952</v>
      </c>
      <c r="N900" s="28">
        <f t="shared" si="89"/>
        <v>1635.2098050939294</v>
      </c>
      <c r="P900" s="17">
        <f>Constituents!G902</f>
        <v>45475</v>
      </c>
      <c r="Q900" s="36">
        <f t="shared" ref="Q900:S963" si="91">L900/$J900</f>
        <v>0.28103027776951045</v>
      </c>
      <c r="R900" s="36">
        <f t="shared" si="91"/>
        <v>0.15011204617112869</v>
      </c>
      <c r="S900" s="36">
        <f t="shared" si="91"/>
        <v>0.56885767605936088</v>
      </c>
      <c r="T900" s="29">
        <f t="shared" ref="T900:T963" si="92">SUM(Q900:S900)</f>
        <v>1</v>
      </c>
      <c r="AE900" s="36">
        <f t="shared" si="88"/>
        <v>-1.5292491471292635E-3</v>
      </c>
    </row>
    <row r="901" spans="6:31">
      <c r="F901" s="17">
        <f>Constituents!A903</f>
        <v>45476</v>
      </c>
      <c r="G901" s="28">
        <f>L900*(1+Constituents!H903)</f>
        <v>813.29009166865785</v>
      </c>
      <c r="H901" s="28">
        <f>M900*(1+Constituents!I903)</f>
        <v>432.60543496490271</v>
      </c>
      <c r="I901" s="28">
        <f>N900*(1+Constituents!J903)</f>
        <v>1644.7976191064058</v>
      </c>
      <c r="J901" s="28">
        <f t="shared" si="90"/>
        <v>2890.6931457399664</v>
      </c>
      <c r="K901" t="b">
        <f t="shared" ref="K901:K964" si="93">MOD(DAY(F901)-1,$D$9)=0</f>
        <v>0</v>
      </c>
      <c r="L901" s="28">
        <f t="shared" si="89"/>
        <v>813.29009166865785</v>
      </c>
      <c r="M901" s="28">
        <f t="shared" si="89"/>
        <v>432.60543496490271</v>
      </c>
      <c r="N901" s="28">
        <f t="shared" si="89"/>
        <v>1644.7976191064058</v>
      </c>
      <c r="P901" s="17">
        <f>Constituents!G903</f>
        <v>45476</v>
      </c>
      <c r="Q901" s="36">
        <f t="shared" si="91"/>
        <v>0.2813477773893811</v>
      </c>
      <c r="R901" s="36">
        <f t="shared" si="91"/>
        <v>0.14965456835238158</v>
      </c>
      <c r="S901" s="36">
        <f t="shared" si="91"/>
        <v>0.56899765425823734</v>
      </c>
      <c r="T901" s="29">
        <f t="shared" si="92"/>
        <v>1</v>
      </c>
      <c r="AE901" s="36">
        <f t="shared" ref="AE901:AE964" si="94">J901/J900 -1</f>
        <v>5.6159032093767713E-3</v>
      </c>
    </row>
    <row r="902" spans="6:31">
      <c r="F902" s="17">
        <f>Constituents!A904</f>
        <v>45477</v>
      </c>
      <c r="G902" s="28">
        <f>L901*(1+Constituents!H904)</f>
        <v>815.40080219204344</v>
      </c>
      <c r="H902" s="28">
        <f>M901*(1+Constituents!I904)</f>
        <v>432.55113780832539</v>
      </c>
      <c r="I902" s="28">
        <f>N901*(1+Constituents!J904)</f>
        <v>1652.3206596127059</v>
      </c>
      <c r="J902" s="28">
        <f t="shared" si="90"/>
        <v>2900.2725996130748</v>
      </c>
      <c r="K902" t="b">
        <f t="shared" si="93"/>
        <v>0</v>
      </c>
      <c r="L902" s="28">
        <f t="shared" si="89"/>
        <v>815.40080219204344</v>
      </c>
      <c r="M902" s="28">
        <f t="shared" si="89"/>
        <v>432.55113780832539</v>
      </c>
      <c r="N902" s="28">
        <f t="shared" si="89"/>
        <v>1652.3206596127059</v>
      </c>
      <c r="P902" s="17">
        <f>Constituents!G904</f>
        <v>45477</v>
      </c>
      <c r="Q902" s="36">
        <f t="shared" si="91"/>
        <v>0.28114626269986692</v>
      </c>
      <c r="R902" s="36">
        <f t="shared" si="91"/>
        <v>0.14914154547611561</v>
      </c>
      <c r="S902" s="36">
        <f t="shared" si="91"/>
        <v>0.56971219182401744</v>
      </c>
      <c r="T902" s="29">
        <f t="shared" si="92"/>
        <v>1</v>
      </c>
      <c r="AE902" s="36">
        <f t="shared" si="94"/>
        <v>3.3138951075541989E-3</v>
      </c>
    </row>
    <row r="903" spans="6:31">
      <c r="F903" s="17">
        <f>Constituents!A905</f>
        <v>45478</v>
      </c>
      <c r="G903" s="28">
        <f>L902*(1+Constituents!H905)</f>
        <v>819.60555973468217</v>
      </c>
      <c r="H903" s="28">
        <f>M902*(1+Constituents!I905)</f>
        <v>432.89631258942387</v>
      </c>
      <c r="I903" s="28">
        <f>N902*(1+Constituents!J905)</f>
        <v>1666.5828914238864</v>
      </c>
      <c r="J903" s="28">
        <f t="shared" si="90"/>
        <v>2919.0847637479924</v>
      </c>
      <c r="K903" t="b">
        <f t="shared" si="93"/>
        <v>0</v>
      </c>
      <c r="L903" s="28">
        <f t="shared" si="89"/>
        <v>819.60555973468217</v>
      </c>
      <c r="M903" s="28">
        <f t="shared" si="89"/>
        <v>432.89631258942387</v>
      </c>
      <c r="N903" s="28">
        <f t="shared" si="89"/>
        <v>1666.5828914238864</v>
      </c>
      <c r="P903" s="17">
        <f>Constituents!G905</f>
        <v>45478</v>
      </c>
      <c r="Q903" s="36">
        <f t="shared" si="91"/>
        <v>0.2807748407697282</v>
      </c>
      <c r="R903" s="36">
        <f t="shared" si="91"/>
        <v>0.14829864413858324</v>
      </c>
      <c r="S903" s="36">
        <f t="shared" si="91"/>
        <v>0.57092651509168857</v>
      </c>
      <c r="T903" s="29">
        <f t="shared" si="92"/>
        <v>1</v>
      </c>
      <c r="AE903" s="36">
        <f t="shared" si="94"/>
        <v>6.4863434345541204E-3</v>
      </c>
    </row>
    <row r="904" spans="6:31">
      <c r="F904" s="17">
        <f>Constituents!A906</f>
        <v>45481</v>
      </c>
      <c r="G904" s="28">
        <f>L903*(1+Constituents!H906)</f>
        <v>821.0386210900333</v>
      </c>
      <c r="H904" s="28">
        <f>M903*(1+Constituents!I906)</f>
        <v>432.80949680610524</v>
      </c>
      <c r="I904" s="28">
        <f>N903*(1+Constituents!J906)</f>
        <v>1667.8685952969454</v>
      </c>
      <c r="J904" s="28">
        <f t="shared" si="90"/>
        <v>2921.7167131930837</v>
      </c>
      <c r="K904" t="b">
        <f t="shared" si="93"/>
        <v>0</v>
      </c>
      <c r="L904" s="28">
        <f t="shared" si="89"/>
        <v>821.0386210900333</v>
      </c>
      <c r="M904" s="28">
        <f t="shared" si="89"/>
        <v>432.80949680610524</v>
      </c>
      <c r="N904" s="28">
        <f t="shared" si="89"/>
        <v>1667.8685952969454</v>
      </c>
      <c r="P904" s="17">
        <f>Constituents!G906</f>
        <v>45481</v>
      </c>
      <c r="Q904" s="36">
        <f t="shared" si="91"/>
        <v>0.28101239842405434</v>
      </c>
      <c r="R904" s="36">
        <f t="shared" si="91"/>
        <v>0.14813533935434031</v>
      </c>
      <c r="S904" s="36">
        <f t="shared" si="91"/>
        <v>0.57085226222160546</v>
      </c>
      <c r="T904" s="29">
        <f t="shared" si="92"/>
        <v>1</v>
      </c>
      <c r="AE904" s="36">
        <f t="shared" si="94"/>
        <v>9.0163515557262208E-4</v>
      </c>
    </row>
    <row r="905" spans="6:31">
      <c r="F905" s="17">
        <f>Constituents!A907</f>
        <v>45482</v>
      </c>
      <c r="G905" s="28">
        <f>L904*(1+Constituents!H907)</f>
        <v>824.80457302386299</v>
      </c>
      <c r="H905" s="28">
        <f>M904*(1+Constituents!I907)</f>
        <v>433.60247396095377</v>
      </c>
      <c r="I905" s="28">
        <f>N904*(1+Constituents!J907)</f>
        <v>1678.6035057017416</v>
      </c>
      <c r="J905" s="28">
        <f t="shared" si="90"/>
        <v>2937.0105526865582</v>
      </c>
      <c r="K905" t="b">
        <f t="shared" si="93"/>
        <v>0</v>
      </c>
      <c r="L905" s="28">
        <f t="shared" si="89"/>
        <v>824.80457302386299</v>
      </c>
      <c r="M905" s="28">
        <f t="shared" si="89"/>
        <v>433.60247396095377</v>
      </c>
      <c r="N905" s="28">
        <f t="shared" si="89"/>
        <v>1678.6035057017416</v>
      </c>
      <c r="P905" s="17">
        <f>Constituents!G907</f>
        <v>45482</v>
      </c>
      <c r="Q905" s="36">
        <f t="shared" si="91"/>
        <v>0.28083132771497649</v>
      </c>
      <c r="R905" s="36">
        <f t="shared" si="91"/>
        <v>0.14763395166024398</v>
      </c>
      <c r="S905" s="36">
        <f t="shared" si="91"/>
        <v>0.57153472062477961</v>
      </c>
      <c r="T905" s="29">
        <f t="shared" si="92"/>
        <v>1</v>
      </c>
      <c r="AE905" s="36">
        <f t="shared" si="94"/>
        <v>5.2345387985135439E-3</v>
      </c>
    </row>
    <row r="906" spans="6:31">
      <c r="F906" s="17">
        <f>Constituents!A908</f>
        <v>45483</v>
      </c>
      <c r="G906" s="28">
        <f>L905*(1+Constituents!H908)</f>
        <v>822.24394788891391</v>
      </c>
      <c r="H906" s="28">
        <f>M905*(1+Constituents!I908)</f>
        <v>433.71285829025919</v>
      </c>
      <c r="I906" s="28">
        <f>N905*(1+Constituents!J908)</f>
        <v>1691.5895927764664</v>
      </c>
      <c r="J906" s="28">
        <f t="shared" si="90"/>
        <v>2947.5463989556392</v>
      </c>
      <c r="K906" t="b">
        <f t="shared" si="93"/>
        <v>0</v>
      </c>
      <c r="L906" s="28">
        <f t="shared" si="89"/>
        <v>822.24394788891391</v>
      </c>
      <c r="M906" s="28">
        <f t="shared" si="89"/>
        <v>433.71285829025919</v>
      </c>
      <c r="N906" s="28">
        <f t="shared" si="89"/>
        <v>1691.5895927764664</v>
      </c>
      <c r="P906" s="17">
        <f>Constituents!G908</f>
        <v>45483</v>
      </c>
      <c r="Q906" s="36">
        <f t="shared" si="91"/>
        <v>0.2789587801502455</v>
      </c>
      <c r="R906" s="36">
        <f t="shared" si="91"/>
        <v>0.14714369159512816</v>
      </c>
      <c r="S906" s="36">
        <f t="shared" si="91"/>
        <v>0.57389752825462648</v>
      </c>
      <c r="T906" s="29">
        <f t="shared" si="92"/>
        <v>1</v>
      </c>
      <c r="AE906" s="36">
        <f t="shared" si="94"/>
        <v>3.5872687823486071E-3</v>
      </c>
    </row>
    <row r="907" spans="6:31">
      <c r="F907" s="17">
        <f>Constituents!A909</f>
        <v>45484</v>
      </c>
      <c r="G907" s="28">
        <f>L906*(1+Constituents!H909)</f>
        <v>825.29892364644536</v>
      </c>
      <c r="H907" s="28">
        <f>M906*(1+Constituents!I909)</f>
        <v>434.07652990491692</v>
      </c>
      <c r="I907" s="28">
        <f>N906*(1+Constituents!J909)</f>
        <v>1689.7924750951649</v>
      </c>
      <c r="J907" s="28">
        <f t="shared" si="90"/>
        <v>2949.1679286465269</v>
      </c>
      <c r="K907" t="b">
        <f t="shared" si="93"/>
        <v>0</v>
      </c>
      <c r="L907" s="28">
        <f t="shared" si="89"/>
        <v>825.29892364644536</v>
      </c>
      <c r="M907" s="28">
        <f t="shared" si="89"/>
        <v>434.07652990491692</v>
      </c>
      <c r="N907" s="28">
        <f t="shared" si="89"/>
        <v>1689.7924750951649</v>
      </c>
      <c r="P907" s="17">
        <f>Constituents!G909</f>
        <v>45484</v>
      </c>
      <c r="Q907" s="36">
        <f t="shared" si="91"/>
        <v>0.2798412784941694</v>
      </c>
      <c r="R907" s="36">
        <f t="shared" si="91"/>
        <v>0.14718610143849264</v>
      </c>
      <c r="S907" s="36">
        <f t="shared" si="91"/>
        <v>0.57297262006733807</v>
      </c>
      <c r="T907" s="29">
        <f t="shared" si="92"/>
        <v>1</v>
      </c>
      <c r="AE907" s="36">
        <f t="shared" si="94"/>
        <v>5.5012863969228221E-4</v>
      </c>
    </row>
    <row r="908" spans="6:31">
      <c r="F908" s="17">
        <f>Constituents!A910</f>
        <v>45485</v>
      </c>
      <c r="G908" s="28">
        <f>L907*(1+Constituents!H910)</f>
        <v>829.0204395692565</v>
      </c>
      <c r="H908" s="28">
        <f>M907*(1+Constituents!I910)</f>
        <v>433.87843478421735</v>
      </c>
      <c r="I908" s="28">
        <f>N907*(1+Constituents!J910)</f>
        <v>1689.2858408552233</v>
      </c>
      <c r="J908" s="28">
        <f t="shared" si="90"/>
        <v>2952.1847152086971</v>
      </c>
      <c r="K908" t="b">
        <f t="shared" si="93"/>
        <v>0</v>
      </c>
      <c r="L908" s="28">
        <f t="shared" si="89"/>
        <v>829.0204395692565</v>
      </c>
      <c r="M908" s="28">
        <f t="shared" si="89"/>
        <v>433.87843478421735</v>
      </c>
      <c r="N908" s="28">
        <f t="shared" si="89"/>
        <v>1689.2858408552233</v>
      </c>
      <c r="P908" s="17">
        <f>Constituents!G910</f>
        <v>45485</v>
      </c>
      <c r="Q908" s="36">
        <f t="shared" si="91"/>
        <v>0.28081591077225365</v>
      </c>
      <c r="R908" s="36">
        <f t="shared" si="91"/>
        <v>0.14696859330956377</v>
      </c>
      <c r="S908" s="36">
        <f t="shared" si="91"/>
        <v>0.57221549591818266</v>
      </c>
      <c r="T908" s="29">
        <f t="shared" si="92"/>
        <v>1</v>
      </c>
      <c r="AE908" s="36">
        <f t="shared" si="94"/>
        <v>1.0229280377245242E-3</v>
      </c>
    </row>
    <row r="909" spans="6:31">
      <c r="F909" s="17">
        <f>Constituents!A911</f>
        <v>45488</v>
      </c>
      <c r="G909" s="28">
        <f>L908*(1+Constituents!H911)</f>
        <v>833.46404067112042</v>
      </c>
      <c r="H909" s="28">
        <f>M908*(1+Constituents!I911)</f>
        <v>434.64694838500361</v>
      </c>
      <c r="I909" s="28">
        <f>N908*(1+Constituents!J911)</f>
        <v>1703.930438130511</v>
      </c>
      <c r="J909" s="28">
        <f t="shared" si="90"/>
        <v>2972.0414271866348</v>
      </c>
      <c r="K909" t="b">
        <f t="shared" si="93"/>
        <v>0</v>
      </c>
      <c r="L909" s="28">
        <f t="shared" si="89"/>
        <v>833.46404067112042</v>
      </c>
      <c r="M909" s="28">
        <f t="shared" si="89"/>
        <v>434.64694838500361</v>
      </c>
      <c r="N909" s="28">
        <f t="shared" si="89"/>
        <v>1703.930438130511</v>
      </c>
      <c r="P909" s="17">
        <f>Constituents!G911</f>
        <v>45488</v>
      </c>
      <c r="Q909" s="36">
        <f t="shared" si="91"/>
        <v>0.28043486643457932</v>
      </c>
      <c r="R909" s="36">
        <f t="shared" si="91"/>
        <v>0.14624525230674357</v>
      </c>
      <c r="S909" s="36">
        <f t="shared" si="91"/>
        <v>0.57331988125867717</v>
      </c>
      <c r="T909" s="29">
        <f t="shared" si="92"/>
        <v>1</v>
      </c>
      <c r="AE909" s="36">
        <f t="shared" si="94"/>
        <v>6.7261075757361066E-3</v>
      </c>
    </row>
    <row r="910" spans="6:31">
      <c r="F910" s="17">
        <f>Constituents!A912</f>
        <v>45489</v>
      </c>
      <c r="G910" s="28">
        <f>L909*(1+Constituents!H912)</f>
        <v>833.26963312291389</v>
      </c>
      <c r="H910" s="28">
        <f>M909*(1+Constituents!I912)</f>
        <v>435.16485972466381</v>
      </c>
      <c r="I910" s="28">
        <f>N909*(1+Constituents!J912)</f>
        <v>1714.0153272463258</v>
      </c>
      <c r="J910" s="28">
        <f t="shared" si="90"/>
        <v>2982.4498200939033</v>
      </c>
      <c r="K910" t="b">
        <f t="shared" si="93"/>
        <v>0</v>
      </c>
      <c r="L910" s="28">
        <f t="shared" si="89"/>
        <v>833.26963312291389</v>
      </c>
      <c r="M910" s="28">
        <f t="shared" si="89"/>
        <v>435.16485972466381</v>
      </c>
      <c r="N910" s="28">
        <f t="shared" si="89"/>
        <v>1714.0153272463258</v>
      </c>
      <c r="P910" s="17">
        <f>Constituents!G912</f>
        <v>45489</v>
      </c>
      <c r="Q910" s="36">
        <f t="shared" si="91"/>
        <v>0.27939099847006921</v>
      </c>
      <c r="R910" s="36">
        <f t="shared" si="91"/>
        <v>0.14590852687371034</v>
      </c>
      <c r="S910" s="36">
        <f t="shared" si="91"/>
        <v>0.57470047465622054</v>
      </c>
      <c r="T910" s="29">
        <f t="shared" si="92"/>
        <v>1</v>
      </c>
      <c r="AE910" s="36">
        <f t="shared" si="94"/>
        <v>3.5021022291472637E-3</v>
      </c>
    </row>
    <row r="911" spans="6:31">
      <c r="F911" s="17">
        <f>Constituents!A913</f>
        <v>45491</v>
      </c>
      <c r="G911" s="28">
        <f>L910*(1+Constituents!H913)</f>
        <v>831.62550071522423</v>
      </c>
      <c r="H911" s="28">
        <f>M910*(1+Constituents!I913)</f>
        <v>435.113545928338</v>
      </c>
      <c r="I911" s="28">
        <f>N910*(1+Constituents!J913)</f>
        <v>1718.8857073453855</v>
      </c>
      <c r="J911" s="28">
        <f t="shared" si="90"/>
        <v>2985.6247539889478</v>
      </c>
      <c r="K911" t="b">
        <f t="shared" si="93"/>
        <v>0</v>
      </c>
      <c r="L911" s="28">
        <f t="shared" si="89"/>
        <v>831.62550071522423</v>
      </c>
      <c r="M911" s="28">
        <f t="shared" si="89"/>
        <v>435.113545928338</v>
      </c>
      <c r="N911" s="28">
        <f t="shared" si="89"/>
        <v>1718.8857073453855</v>
      </c>
      <c r="P911" s="17">
        <f>Constituents!G913</f>
        <v>45491</v>
      </c>
      <c r="Q911" s="36">
        <f t="shared" si="91"/>
        <v>0.27854320929116422</v>
      </c>
      <c r="R911" s="36">
        <f t="shared" si="91"/>
        <v>0.1457361797885029</v>
      </c>
      <c r="S911" s="36">
        <f t="shared" si="91"/>
        <v>0.57572061092033289</v>
      </c>
      <c r="T911" s="29">
        <f t="shared" si="92"/>
        <v>1</v>
      </c>
      <c r="AE911" s="36">
        <f t="shared" si="94"/>
        <v>1.0645389148389306E-3</v>
      </c>
    </row>
    <row r="912" spans="6:31">
      <c r="F912" s="17">
        <f>Constituents!A914</f>
        <v>45492</v>
      </c>
      <c r="G912" s="28">
        <f>L911*(1+Constituents!H914)</f>
        <v>819.12231811485435</v>
      </c>
      <c r="H912" s="28">
        <f>M911*(1+Constituents!I914)</f>
        <v>433.4747861421896</v>
      </c>
      <c r="I912" s="28">
        <f>N911*(1+Constituents!J914)</f>
        <v>1705.1540076156525</v>
      </c>
      <c r="J912" s="28">
        <f t="shared" si="90"/>
        <v>2957.7511118726966</v>
      </c>
      <c r="K912" t="b">
        <f t="shared" si="93"/>
        <v>0</v>
      </c>
      <c r="L912" s="28">
        <f t="shared" si="89"/>
        <v>819.12231811485435</v>
      </c>
      <c r="M912" s="28">
        <f t="shared" si="89"/>
        <v>433.4747861421896</v>
      </c>
      <c r="N912" s="28">
        <f t="shared" si="89"/>
        <v>1705.1540076156525</v>
      </c>
      <c r="P912" s="17">
        <f>Constituents!G914</f>
        <v>45492</v>
      </c>
      <c r="Q912" s="36">
        <f t="shared" si="91"/>
        <v>0.27694092137327542</v>
      </c>
      <c r="R912" s="36">
        <f t="shared" si="91"/>
        <v>0.14655553146516631</v>
      </c>
      <c r="S912" s="36">
        <f t="shared" si="91"/>
        <v>0.57650354716155827</v>
      </c>
      <c r="T912" s="29">
        <f t="shared" si="92"/>
        <v>1</v>
      </c>
      <c r="AE912" s="36">
        <f t="shared" si="94"/>
        <v>-9.3359495626537115E-3</v>
      </c>
    </row>
    <row r="913" spans="6:31">
      <c r="F913" s="17">
        <f>Constituents!A915</f>
        <v>45495</v>
      </c>
      <c r="G913" s="28">
        <f>L912*(1+Constituents!H915)</f>
        <v>823.23264913407854</v>
      </c>
      <c r="H913" s="28">
        <f>M912*(1+Constituents!I915)</f>
        <v>434.31519872503679</v>
      </c>
      <c r="I913" s="28">
        <f>N912*(1+Constituents!J915)</f>
        <v>1714.4980636447606</v>
      </c>
      <c r="J913" s="28">
        <f t="shared" si="90"/>
        <v>2972.0459115038757</v>
      </c>
      <c r="K913" t="b">
        <f t="shared" si="93"/>
        <v>0</v>
      </c>
      <c r="L913" s="28">
        <f t="shared" si="89"/>
        <v>823.23264913407854</v>
      </c>
      <c r="M913" s="28">
        <f t="shared" si="89"/>
        <v>434.31519872503679</v>
      </c>
      <c r="N913" s="28">
        <f t="shared" si="89"/>
        <v>1714.4980636447606</v>
      </c>
      <c r="P913" s="17">
        <f>Constituents!G915</f>
        <v>45495</v>
      </c>
      <c r="Q913" s="36">
        <f t="shared" si="91"/>
        <v>0.27699190175616001</v>
      </c>
      <c r="R913" s="36">
        <f t="shared" si="91"/>
        <v>0.14613340831779759</v>
      </c>
      <c r="S913" s="36">
        <f t="shared" si="91"/>
        <v>0.57687468992604252</v>
      </c>
      <c r="T913" s="29">
        <f t="shared" si="92"/>
        <v>1</v>
      </c>
      <c r="AE913" s="36">
        <f t="shared" si="94"/>
        <v>4.8329961144459865E-3</v>
      </c>
    </row>
    <row r="914" spans="6:31">
      <c r="F914" s="17">
        <f>Constituents!A916</f>
        <v>45496</v>
      </c>
      <c r="G914" s="28">
        <f>L913*(1+Constituents!H916)</f>
        <v>821.89956880351929</v>
      </c>
      <c r="H914" s="28">
        <f>M913*(1+Constituents!I916)</f>
        <v>433.91542845133591</v>
      </c>
      <c r="I914" s="28">
        <f>N913*(1+Constituents!J916)</f>
        <v>1729.357741493608</v>
      </c>
      <c r="J914" s="28">
        <f t="shared" si="90"/>
        <v>2985.1727387484634</v>
      </c>
      <c r="K914" t="b">
        <f t="shared" si="93"/>
        <v>0</v>
      </c>
      <c r="L914" s="28">
        <f t="shared" si="89"/>
        <v>821.89956880351929</v>
      </c>
      <c r="M914" s="28">
        <f t="shared" si="89"/>
        <v>433.91542845133591</v>
      </c>
      <c r="N914" s="28">
        <f t="shared" si="89"/>
        <v>1729.357741493608</v>
      </c>
      <c r="P914" s="17">
        <f>Constituents!G916</f>
        <v>45496</v>
      </c>
      <c r="Q914" s="36">
        <f t="shared" si="91"/>
        <v>0.27532730623424539</v>
      </c>
      <c r="R914" s="36">
        <f t="shared" si="91"/>
        <v>0.14535689101638233</v>
      </c>
      <c r="S914" s="36">
        <f t="shared" si="91"/>
        <v>0.57931580274937222</v>
      </c>
      <c r="T914" s="29">
        <f t="shared" si="92"/>
        <v>1</v>
      </c>
      <c r="AE914" s="36">
        <f t="shared" si="94"/>
        <v>4.4167646245900638E-3</v>
      </c>
    </row>
    <row r="915" spans="6:31">
      <c r="F915" s="17">
        <f>Constituents!A917</f>
        <v>45497</v>
      </c>
      <c r="G915" s="28">
        <f>L914*(1+Constituents!H917)</f>
        <v>826.49869594394863</v>
      </c>
      <c r="H915" s="28">
        <f>M914*(1+Constituents!I917)</f>
        <v>434.29550854737693</v>
      </c>
      <c r="I915" s="28">
        <f>N914*(1+Constituents!J917)</f>
        <v>1751.0665407182676</v>
      </c>
      <c r="J915" s="28">
        <f t="shared" si="90"/>
        <v>3011.860745209593</v>
      </c>
      <c r="K915" t="b">
        <f t="shared" si="93"/>
        <v>0</v>
      </c>
      <c r="L915" s="28">
        <f t="shared" si="89"/>
        <v>826.49869594394863</v>
      </c>
      <c r="M915" s="28">
        <f t="shared" si="89"/>
        <v>434.29550854737693</v>
      </c>
      <c r="N915" s="28">
        <f t="shared" si="89"/>
        <v>1751.0665407182676</v>
      </c>
      <c r="P915" s="17">
        <f>Constituents!G917</f>
        <v>45497</v>
      </c>
      <c r="Q915" s="36">
        <f t="shared" si="91"/>
        <v>0.27441464458757148</v>
      </c>
      <c r="R915" s="36">
        <f t="shared" si="91"/>
        <v>0.14419508247123644</v>
      </c>
      <c r="S915" s="36">
        <f t="shared" si="91"/>
        <v>0.58139027294119217</v>
      </c>
      <c r="T915" s="29">
        <f t="shared" si="92"/>
        <v>1</v>
      </c>
      <c r="AE915" s="36">
        <f t="shared" si="94"/>
        <v>8.9401883230109114E-3</v>
      </c>
    </row>
    <row r="916" spans="6:31">
      <c r="F916" s="17">
        <f>Constituents!A918</f>
        <v>45498</v>
      </c>
      <c r="G916" s="28">
        <f>L915*(1+Constituents!H918)</f>
        <v>826.1820893654409</v>
      </c>
      <c r="H916" s="28">
        <f>M915*(1+Constituents!I918)</f>
        <v>434.67708032354369</v>
      </c>
      <c r="I916" s="28">
        <f>N915*(1+Constituents!J918)</f>
        <v>1756.8307000896768</v>
      </c>
      <c r="J916" s="28">
        <f t="shared" si="90"/>
        <v>3017.6898697786614</v>
      </c>
      <c r="K916" t="b">
        <f t="shared" si="93"/>
        <v>0</v>
      </c>
      <c r="L916" s="28">
        <f t="shared" si="89"/>
        <v>826.1820893654409</v>
      </c>
      <c r="M916" s="28">
        <f t="shared" si="89"/>
        <v>434.67708032354369</v>
      </c>
      <c r="N916" s="28">
        <f t="shared" si="89"/>
        <v>1756.8307000896768</v>
      </c>
      <c r="P916" s="17">
        <f>Constituents!G918</f>
        <v>45498</v>
      </c>
      <c r="Q916" s="36">
        <f t="shared" si="91"/>
        <v>0.2737796543108782</v>
      </c>
      <c r="R916" s="36">
        <f t="shared" si="91"/>
        <v>0.14404299284585728</v>
      </c>
      <c r="S916" s="36">
        <f t="shared" si="91"/>
        <v>0.58217735284326455</v>
      </c>
      <c r="T916" s="29">
        <f t="shared" si="92"/>
        <v>1</v>
      </c>
      <c r="AE916" s="36">
        <f t="shared" si="94"/>
        <v>1.9353898012515192E-3</v>
      </c>
    </row>
    <row r="917" spans="6:31">
      <c r="F917" s="17">
        <f>Constituents!A919</f>
        <v>45499</v>
      </c>
      <c r="G917" s="28">
        <f>L916*(1+Constituents!H919)</f>
        <v>838.09094031843631</v>
      </c>
      <c r="H917" s="28">
        <f>M916*(1+Constituents!I919)</f>
        <v>436.54496217700728</v>
      </c>
      <c r="I917" s="28">
        <f>N916*(1+Constituents!J919)</f>
        <v>1774.6059146023381</v>
      </c>
      <c r="J917" s="28">
        <f t="shared" si="90"/>
        <v>3049.2418170977817</v>
      </c>
      <c r="K917" t="b">
        <f t="shared" si="93"/>
        <v>0</v>
      </c>
      <c r="L917" s="28">
        <f t="shared" ref="L917:N980" si="95">IF($K917=FALSE,G917,A$3*$J917)</f>
        <v>838.09094031843631</v>
      </c>
      <c r="M917" s="28">
        <f t="shared" si="95"/>
        <v>436.54496217700728</v>
      </c>
      <c r="N917" s="28">
        <f t="shared" si="95"/>
        <v>1774.6059146023381</v>
      </c>
      <c r="P917" s="17">
        <f>Constituents!G919</f>
        <v>45499</v>
      </c>
      <c r="Q917" s="36">
        <f t="shared" si="91"/>
        <v>0.27485223888084992</v>
      </c>
      <c r="R917" s="36">
        <f t="shared" si="91"/>
        <v>0.14316508442498785</v>
      </c>
      <c r="S917" s="36">
        <f t="shared" si="91"/>
        <v>0.58198267669416226</v>
      </c>
      <c r="T917" s="29">
        <f t="shared" si="92"/>
        <v>1</v>
      </c>
      <c r="AE917" s="36">
        <f t="shared" si="94"/>
        <v>1.0455662669349941E-2</v>
      </c>
    </row>
    <row r="918" spans="6:31">
      <c r="F918" s="17">
        <f>Constituents!A920</f>
        <v>45502</v>
      </c>
      <c r="G918" s="28">
        <f>L917*(1+Constituents!H920)</f>
        <v>842.00130928807664</v>
      </c>
      <c r="H918" s="28">
        <f>M917*(1+Constituents!I920)</f>
        <v>436.87909852517515</v>
      </c>
      <c r="I918" s="28">
        <f>N917*(1+Constituents!J920)</f>
        <v>1780.6186115254168</v>
      </c>
      <c r="J918" s="28">
        <f t="shared" si="90"/>
        <v>3059.4990193386684</v>
      </c>
      <c r="K918" t="b">
        <f t="shared" si="93"/>
        <v>0</v>
      </c>
      <c r="L918" s="28">
        <f t="shared" si="95"/>
        <v>842.00130928807664</v>
      </c>
      <c r="M918" s="28">
        <f t="shared" si="95"/>
        <v>436.87909852517515</v>
      </c>
      <c r="N918" s="28">
        <f t="shared" si="95"/>
        <v>1780.6186115254168</v>
      </c>
      <c r="P918" s="17">
        <f>Constituents!G920</f>
        <v>45502</v>
      </c>
      <c r="Q918" s="36">
        <f t="shared" si="91"/>
        <v>0.27520888353482165</v>
      </c>
      <c r="R918" s="36">
        <f t="shared" si="91"/>
        <v>0.14279432539893722</v>
      </c>
      <c r="S918" s="36">
        <f t="shared" si="91"/>
        <v>0.58199679106624114</v>
      </c>
      <c r="T918" s="29">
        <f t="shared" si="92"/>
        <v>1</v>
      </c>
      <c r="AE918" s="36">
        <f t="shared" si="94"/>
        <v>3.3638533301532103E-3</v>
      </c>
    </row>
    <row r="919" spans="6:31">
      <c r="F919" s="17">
        <f>Constituents!A921</f>
        <v>45503</v>
      </c>
      <c r="G919" s="28">
        <f>L918*(1+Constituents!H921)</f>
        <v>845.52286316130392</v>
      </c>
      <c r="H919" s="28">
        <f>M918*(1+Constituents!I921)</f>
        <v>436.91370550409249</v>
      </c>
      <c r="I919" s="28">
        <f>N918*(1+Constituents!J921)</f>
        <v>1784.3466748004571</v>
      </c>
      <c r="J919" s="28">
        <f t="shared" si="90"/>
        <v>3066.7832434658535</v>
      </c>
      <c r="K919" t="b">
        <f t="shared" si="93"/>
        <v>0</v>
      </c>
      <c r="L919" s="28">
        <f t="shared" si="95"/>
        <v>845.52286316130392</v>
      </c>
      <c r="M919" s="28">
        <f t="shared" si="95"/>
        <v>436.91370550409249</v>
      </c>
      <c r="N919" s="28">
        <f t="shared" si="95"/>
        <v>1784.3466748004571</v>
      </c>
      <c r="P919" s="17">
        <f>Constituents!G921</f>
        <v>45503</v>
      </c>
      <c r="Q919" s="36">
        <f t="shared" si="91"/>
        <v>0.27570349647722608</v>
      </c>
      <c r="R919" s="36">
        <f t="shared" si="91"/>
        <v>0.14246644474629536</v>
      </c>
      <c r="S919" s="36">
        <f t="shared" si="91"/>
        <v>0.58183005877647853</v>
      </c>
      <c r="T919" s="29">
        <f t="shared" si="92"/>
        <v>1</v>
      </c>
      <c r="AE919" s="36">
        <f t="shared" si="94"/>
        <v>2.3808551926778332E-3</v>
      </c>
    </row>
    <row r="920" spans="6:31">
      <c r="F920" s="17">
        <f>Constituents!A922</f>
        <v>45504</v>
      </c>
      <c r="G920" s="28">
        <f>L919*(1+Constituents!H922)</f>
        <v>848.57228441745792</v>
      </c>
      <c r="H920" s="28">
        <f>M919*(1+Constituents!I922)</f>
        <v>437.5476695575361</v>
      </c>
      <c r="I920" s="28">
        <f>N919*(1+Constituents!J922)</f>
        <v>1790.9759360344076</v>
      </c>
      <c r="J920" s="28">
        <f t="shared" si="90"/>
        <v>3077.095890009402</v>
      </c>
      <c r="K920" t="b">
        <f t="shared" si="93"/>
        <v>1</v>
      </c>
      <c r="L920" s="28">
        <f t="shared" si="95"/>
        <v>864.63391494513678</v>
      </c>
      <c r="M920" s="28">
        <f t="shared" si="95"/>
        <v>461.56438350141025</v>
      </c>
      <c r="N920" s="28">
        <f t="shared" si="95"/>
        <v>1750.8945144669651</v>
      </c>
      <c r="P920" s="17">
        <f>Constituents!G922</f>
        <v>45504</v>
      </c>
      <c r="Q920" s="36">
        <f t="shared" si="91"/>
        <v>0.28099024075018181</v>
      </c>
      <c r="R920" s="36">
        <f t="shared" si="91"/>
        <v>0.15</v>
      </c>
      <c r="S920" s="36">
        <f t="shared" si="91"/>
        <v>0.56900875924981831</v>
      </c>
      <c r="T920" s="29">
        <f t="shared" si="92"/>
        <v>0.99999900000000008</v>
      </c>
      <c r="AE920" s="36">
        <f t="shared" si="94"/>
        <v>3.3626916951241537E-3</v>
      </c>
    </row>
    <row r="921" spans="6:31">
      <c r="F921" s="17">
        <f>Constituents!A923</f>
        <v>45505</v>
      </c>
      <c r="G921" s="28">
        <f>L920*(1+Constituents!H923)</f>
        <v>863.00393976968462</v>
      </c>
      <c r="H921" s="28">
        <f>M920*(1+Constituents!I923)</f>
        <v>461.41363669278257</v>
      </c>
      <c r="I921" s="28">
        <f>N920*(1+Constituents!J923)</f>
        <v>1748.8011882257385</v>
      </c>
      <c r="J921" s="28">
        <f t="shared" si="90"/>
        <v>3073.2187646882057</v>
      </c>
      <c r="K921" t="b">
        <f t="shared" si="93"/>
        <v>1</v>
      </c>
      <c r="L921" s="28">
        <f t="shared" si="95"/>
        <v>863.54448056771525</v>
      </c>
      <c r="M921" s="28">
        <f t="shared" si="95"/>
        <v>460.98281470323082</v>
      </c>
      <c r="N921" s="28">
        <f t="shared" si="95"/>
        <v>1748.6883961984952</v>
      </c>
      <c r="P921" s="17">
        <f>Constituents!G923</f>
        <v>45505</v>
      </c>
      <c r="Q921" s="36">
        <f t="shared" si="91"/>
        <v>0.28099024075018181</v>
      </c>
      <c r="R921" s="36">
        <f t="shared" si="91"/>
        <v>0.15</v>
      </c>
      <c r="S921" s="36">
        <f t="shared" si="91"/>
        <v>0.56900875924981831</v>
      </c>
      <c r="T921" s="29">
        <f t="shared" si="92"/>
        <v>0.99999900000000008</v>
      </c>
      <c r="AE921" s="36">
        <f t="shared" si="94"/>
        <v>-1.2599949627127849E-3</v>
      </c>
    </row>
    <row r="922" spans="6:31">
      <c r="F922" s="17">
        <f>Constituents!A924</f>
        <v>45506</v>
      </c>
      <c r="G922" s="28">
        <f>L921*(1+Constituents!H924)</f>
        <v>858.79307176943928</v>
      </c>
      <c r="H922" s="28">
        <f>M921*(1+Constituents!I924)</f>
        <v>460.00686230494711</v>
      </c>
      <c r="I922" s="28">
        <f>N921*(1+Constituents!J924)</f>
        <v>1746.5064312349141</v>
      </c>
      <c r="J922" s="28">
        <f t="shared" si="90"/>
        <v>3065.3063653093004</v>
      </c>
      <c r="K922" t="b">
        <f t="shared" si="93"/>
        <v>0</v>
      </c>
      <c r="L922" s="28">
        <f t="shared" si="95"/>
        <v>858.79307176943928</v>
      </c>
      <c r="M922" s="28">
        <f t="shared" si="95"/>
        <v>460.00686230494711</v>
      </c>
      <c r="N922" s="28">
        <f t="shared" si="95"/>
        <v>1746.5064312349141</v>
      </c>
      <c r="P922" s="17">
        <f>Constituents!G924</f>
        <v>45506</v>
      </c>
      <c r="Q922" s="36">
        <f t="shared" si="91"/>
        <v>0.28016549389273981</v>
      </c>
      <c r="R922" s="36">
        <f t="shared" si="91"/>
        <v>0.1500688047077248</v>
      </c>
      <c r="S922" s="36">
        <f t="shared" si="91"/>
        <v>0.56976570139953542</v>
      </c>
      <c r="T922" s="29">
        <f t="shared" si="92"/>
        <v>1</v>
      </c>
      <c r="AE922" s="36">
        <f t="shared" si="94"/>
        <v>-2.5746293982777946E-3</v>
      </c>
    </row>
    <row r="923" spans="6:31">
      <c r="F923" s="17">
        <f>Constituents!A925</f>
        <v>45509</v>
      </c>
      <c r="G923" s="28">
        <f>L922*(1+Constituents!H925)</f>
        <v>833.36538940441051</v>
      </c>
      <c r="H923" s="28">
        <f>M922*(1+Constituents!I925)</f>
        <v>457.76160583711737</v>
      </c>
      <c r="I923" s="28">
        <f>N922*(1+Constituents!J925)</f>
        <v>1708.7168538784986</v>
      </c>
      <c r="J923" s="28">
        <f t="shared" si="90"/>
        <v>2999.8438491200263</v>
      </c>
      <c r="K923" t="b">
        <f t="shared" si="93"/>
        <v>0</v>
      </c>
      <c r="L923" s="28">
        <f t="shared" si="95"/>
        <v>833.36538940441051</v>
      </c>
      <c r="M923" s="28">
        <f t="shared" si="95"/>
        <v>457.76160583711737</v>
      </c>
      <c r="N923" s="28">
        <f t="shared" si="95"/>
        <v>1708.7168538784986</v>
      </c>
      <c r="P923" s="17">
        <f>Constituents!G925</f>
        <v>45509</v>
      </c>
      <c r="Q923" s="36">
        <f t="shared" si="91"/>
        <v>0.27780292285842473</v>
      </c>
      <c r="R923" s="36">
        <f t="shared" si="91"/>
        <v>0.15259514456774045</v>
      </c>
      <c r="S923" s="36">
        <f t="shared" si="91"/>
        <v>0.56960193257383485</v>
      </c>
      <c r="T923" s="29">
        <f t="shared" si="92"/>
        <v>1</v>
      </c>
      <c r="AE923" s="36">
        <f t="shared" si="94"/>
        <v>-2.1355945666680087E-2</v>
      </c>
    </row>
    <row r="924" spans="6:31">
      <c r="F924" s="17">
        <f>Constituents!A926</f>
        <v>45510</v>
      </c>
      <c r="G924" s="28">
        <f>L923*(1+Constituents!H926)</f>
        <v>827.71919801956994</v>
      </c>
      <c r="H924" s="28">
        <f>M923*(1+Constituents!I926)</f>
        <v>456.96550033697093</v>
      </c>
      <c r="I924" s="28">
        <f>N923*(1+Constituents!J926)</f>
        <v>1694.3588702958746</v>
      </c>
      <c r="J924" s="28">
        <f t="shared" si="90"/>
        <v>2979.0435686524152</v>
      </c>
      <c r="K924" t="b">
        <f t="shared" si="93"/>
        <v>0</v>
      </c>
      <c r="L924" s="28">
        <f t="shared" si="95"/>
        <v>827.71919801956994</v>
      </c>
      <c r="M924" s="28">
        <f t="shared" si="95"/>
        <v>456.96550033697093</v>
      </c>
      <c r="N924" s="28">
        <f t="shared" si="95"/>
        <v>1694.3588702958746</v>
      </c>
      <c r="P924" s="17">
        <f>Constituents!G926</f>
        <v>45510</v>
      </c>
      <c r="Q924" s="36">
        <f t="shared" si="91"/>
        <v>0.2778472952626177</v>
      </c>
      <c r="R924" s="36">
        <f t="shared" si="91"/>
        <v>0.15339335924639783</v>
      </c>
      <c r="S924" s="36">
        <f t="shared" si="91"/>
        <v>0.5687593454909845</v>
      </c>
      <c r="T924" s="29">
        <f t="shared" si="92"/>
        <v>1</v>
      </c>
      <c r="AE924" s="36">
        <f t="shared" si="94"/>
        <v>-6.9337877282221738E-3</v>
      </c>
    </row>
    <row r="925" spans="6:31">
      <c r="F925" s="17">
        <f>Constituents!A927</f>
        <v>45511</v>
      </c>
      <c r="G925" s="28">
        <f>L924*(1+Constituents!H927)</f>
        <v>844.41425539420356</v>
      </c>
      <c r="H925" s="28">
        <f>M924*(1+Constituents!I927)</f>
        <v>459.08656183143665</v>
      </c>
      <c r="I925" s="28">
        <f>N924*(1+Constituents!J927)</f>
        <v>1725.5324682338078</v>
      </c>
      <c r="J925" s="28">
        <f t="shared" si="90"/>
        <v>3029.0332854594481</v>
      </c>
      <c r="K925" t="b">
        <f t="shared" si="93"/>
        <v>0</v>
      </c>
      <c r="L925" s="28">
        <f t="shared" si="95"/>
        <v>844.41425539420356</v>
      </c>
      <c r="M925" s="28">
        <f t="shared" si="95"/>
        <v>459.08656183143665</v>
      </c>
      <c r="N925" s="28">
        <f t="shared" si="95"/>
        <v>1725.5324682338078</v>
      </c>
      <c r="P925" s="17">
        <f>Constituents!G927</f>
        <v>45511</v>
      </c>
      <c r="Q925" s="36">
        <f t="shared" si="91"/>
        <v>0.27877351478695345</v>
      </c>
      <c r="R925" s="36">
        <f t="shared" si="91"/>
        <v>0.1515620723071063</v>
      </c>
      <c r="S925" s="36">
        <f t="shared" si="91"/>
        <v>0.56966441290594028</v>
      </c>
      <c r="T925" s="29">
        <f t="shared" si="92"/>
        <v>1</v>
      </c>
      <c r="AE925" s="36">
        <f t="shared" si="94"/>
        <v>1.6780458444132895E-2</v>
      </c>
    </row>
    <row r="926" spans="6:31">
      <c r="F926" s="17">
        <f>Constituents!A928</f>
        <v>45512</v>
      </c>
      <c r="G926" s="28">
        <f>L925*(1+Constituents!H928)</f>
        <v>840.55762918249218</v>
      </c>
      <c r="H926" s="28">
        <f>M925*(1+Constituents!I928)</f>
        <v>458.14047911029121</v>
      </c>
      <c r="I926" s="28">
        <f>N925*(1+Constituents!J928)</f>
        <v>1723.5607568534408</v>
      </c>
      <c r="J926" s="28">
        <f t="shared" si="90"/>
        <v>3022.2588651462243</v>
      </c>
      <c r="K926" t="b">
        <f t="shared" si="93"/>
        <v>0</v>
      </c>
      <c r="L926" s="28">
        <f t="shared" si="95"/>
        <v>840.55762918249218</v>
      </c>
      <c r="M926" s="28">
        <f t="shared" si="95"/>
        <v>458.14047911029121</v>
      </c>
      <c r="N926" s="28">
        <f t="shared" si="95"/>
        <v>1723.5607568534408</v>
      </c>
      <c r="P926" s="17">
        <f>Constituents!G928</f>
        <v>45512</v>
      </c>
      <c r="Q926" s="36">
        <f t="shared" si="91"/>
        <v>0.27812231403342214</v>
      </c>
      <c r="R926" s="36">
        <f t="shared" si="91"/>
        <v>0.15158876176813704</v>
      </c>
      <c r="S926" s="36">
        <f t="shared" si="91"/>
        <v>0.57028892419844079</v>
      </c>
      <c r="T926" s="29">
        <f t="shared" si="92"/>
        <v>1</v>
      </c>
      <c r="AE926" s="36">
        <f t="shared" si="94"/>
        <v>-2.236495830449825E-3</v>
      </c>
    </row>
    <row r="927" spans="6:31">
      <c r="F927" s="17">
        <f>Constituents!A929</f>
        <v>45513</v>
      </c>
      <c r="G927" s="28">
        <f>L926*(1+Constituents!H929)</f>
        <v>849.90187771307046</v>
      </c>
      <c r="H927" s="28">
        <f>M926*(1+Constituents!I929)</f>
        <v>460.08829647735541</v>
      </c>
      <c r="I927" s="28">
        <f>N926*(1+Constituents!J929)</f>
        <v>1727.6163148585558</v>
      </c>
      <c r="J927" s="28">
        <f t="shared" si="90"/>
        <v>3037.6064890489815</v>
      </c>
      <c r="K927" t="b">
        <f t="shared" si="93"/>
        <v>0</v>
      </c>
      <c r="L927" s="28">
        <f t="shared" si="95"/>
        <v>849.90187771307046</v>
      </c>
      <c r="M927" s="28">
        <f t="shared" si="95"/>
        <v>460.08829647735541</v>
      </c>
      <c r="N927" s="28">
        <f t="shared" si="95"/>
        <v>1727.6163148585558</v>
      </c>
      <c r="P927" s="17">
        <f>Constituents!G929</f>
        <v>45513</v>
      </c>
      <c r="Q927" s="36">
        <f t="shared" si="91"/>
        <v>0.27979327828574629</v>
      </c>
      <c r="R927" s="36">
        <f t="shared" si="91"/>
        <v>0.1514640879705918</v>
      </c>
      <c r="S927" s="36">
        <f t="shared" si="91"/>
        <v>0.56874263374366196</v>
      </c>
      <c r="T927" s="29">
        <f t="shared" si="92"/>
        <v>1</v>
      </c>
      <c r="AE927" s="36">
        <f t="shared" si="94"/>
        <v>5.0781963384247675E-3</v>
      </c>
    </row>
    <row r="928" spans="6:31">
      <c r="F928" s="17">
        <f>Constituents!A930</f>
        <v>45516</v>
      </c>
      <c r="G928" s="28">
        <f>L927*(1+Constituents!H930)</f>
        <v>851.31200976404887</v>
      </c>
      <c r="H928" s="28">
        <f>M927*(1+Constituents!I930)</f>
        <v>460.98312912088494</v>
      </c>
      <c r="I928" s="28">
        <f>N927*(1+Constituents!J930)</f>
        <v>1709.7073818705314</v>
      </c>
      <c r="J928" s="28">
        <f t="shared" si="90"/>
        <v>3022.0025207554654</v>
      </c>
      <c r="K928" t="b">
        <f t="shared" si="93"/>
        <v>0</v>
      </c>
      <c r="L928" s="28">
        <f t="shared" si="95"/>
        <v>851.31200976404887</v>
      </c>
      <c r="M928" s="28">
        <f t="shared" si="95"/>
        <v>460.98312912088494</v>
      </c>
      <c r="N928" s="28">
        <f t="shared" si="95"/>
        <v>1709.7073818705314</v>
      </c>
      <c r="P928" s="17">
        <f>Constituents!G930</f>
        <v>45516</v>
      </c>
      <c r="Q928" s="36">
        <f t="shared" si="91"/>
        <v>0.28170459948896098</v>
      </c>
      <c r="R928" s="36">
        <f t="shared" si="91"/>
        <v>0.15254227154173403</v>
      </c>
      <c r="S928" s="36">
        <f t="shared" si="91"/>
        <v>0.56575312896930496</v>
      </c>
      <c r="T928" s="29">
        <f t="shared" si="92"/>
        <v>1</v>
      </c>
      <c r="AE928" s="36">
        <f t="shared" si="94"/>
        <v>-5.1369288121324574E-3</v>
      </c>
    </row>
    <row r="929" spans="6:31">
      <c r="F929" s="17">
        <f>Constituents!A931</f>
        <v>45517</v>
      </c>
      <c r="G929" s="28">
        <f>L928*(1+Constituents!H931)</f>
        <v>845.80739790239898</v>
      </c>
      <c r="H929" s="28">
        <f>M928*(1+Constituents!I931)</f>
        <v>459.700305092213</v>
      </c>
      <c r="I929" s="28">
        <f>N928*(1+Constituents!J931)</f>
        <v>1694.8588065937404</v>
      </c>
      <c r="J929" s="28">
        <f t="shared" si="90"/>
        <v>3000.3665095883525</v>
      </c>
      <c r="K929" t="b">
        <f t="shared" si="93"/>
        <v>0</v>
      </c>
      <c r="L929" s="28">
        <f t="shared" si="95"/>
        <v>845.80739790239898</v>
      </c>
      <c r="M929" s="28">
        <f t="shared" si="95"/>
        <v>459.700305092213</v>
      </c>
      <c r="N929" s="28">
        <f t="shared" si="95"/>
        <v>1694.8588065937404</v>
      </c>
      <c r="P929" s="17">
        <f>Constituents!G931</f>
        <v>45517</v>
      </c>
      <c r="Q929" s="36">
        <f t="shared" si="91"/>
        <v>0.2819013594503969</v>
      </c>
      <c r="R929" s="36">
        <f t="shared" si="91"/>
        <v>0.1532147168098085</v>
      </c>
      <c r="S929" s="36">
        <f t="shared" si="91"/>
        <v>0.56488392373979457</v>
      </c>
      <c r="T929" s="29">
        <f t="shared" si="92"/>
        <v>1</v>
      </c>
      <c r="AE929" s="36">
        <f t="shared" si="94"/>
        <v>-7.1594947451282254E-3</v>
      </c>
    </row>
    <row r="930" spans="6:31">
      <c r="F930" s="17">
        <f>Constituents!A932</f>
        <v>45518</v>
      </c>
      <c r="G930" s="28">
        <f>L929*(1+Constituents!H932)</f>
        <v>844.56149809832186</v>
      </c>
      <c r="H930" s="28">
        <f>M929*(1+Constituents!I932)</f>
        <v>460.45459304436588</v>
      </c>
      <c r="I930" s="28">
        <f>N929*(1+Constituents!J932)</f>
        <v>1680.3326201445448</v>
      </c>
      <c r="J930" s="28">
        <f t="shared" si="90"/>
        <v>2985.3487112872326</v>
      </c>
      <c r="K930" t="b">
        <f t="shared" si="93"/>
        <v>0</v>
      </c>
      <c r="L930" s="28">
        <f t="shared" si="95"/>
        <v>844.56149809832186</v>
      </c>
      <c r="M930" s="28">
        <f t="shared" si="95"/>
        <v>460.45459304436588</v>
      </c>
      <c r="N930" s="28">
        <f t="shared" si="95"/>
        <v>1680.3326201445448</v>
      </c>
      <c r="P930" s="17">
        <f>Constituents!G932</f>
        <v>45518</v>
      </c>
      <c r="Q930" s="36">
        <f t="shared" si="91"/>
        <v>0.28290212627594885</v>
      </c>
      <c r="R930" s="36">
        <f t="shared" si="91"/>
        <v>0.15423812679016166</v>
      </c>
      <c r="S930" s="36">
        <f t="shared" si="91"/>
        <v>0.5628597469338894</v>
      </c>
      <c r="T930" s="29">
        <f t="shared" si="92"/>
        <v>0.99999999999999989</v>
      </c>
      <c r="AE930" s="36">
        <f t="shared" si="94"/>
        <v>-5.0053212676275383E-3</v>
      </c>
    </row>
    <row r="931" spans="6:31">
      <c r="F931" s="17">
        <f>Constituents!A933</f>
        <v>45520</v>
      </c>
      <c r="G931" s="28">
        <f>L930*(1+Constituents!H933)</f>
        <v>859.65387527043799</v>
      </c>
      <c r="H931" s="28">
        <f>M930*(1+Constituents!I933)</f>
        <v>463.20763402354498</v>
      </c>
      <c r="I931" s="28">
        <f>N930*(1+Constituents!J933)</f>
        <v>1696.6529705038374</v>
      </c>
      <c r="J931" s="28">
        <f t="shared" si="90"/>
        <v>3019.5144797978205</v>
      </c>
      <c r="K931" t="b">
        <f t="shared" si="93"/>
        <v>0</v>
      </c>
      <c r="L931" s="28">
        <f t="shared" si="95"/>
        <v>859.65387527043799</v>
      </c>
      <c r="M931" s="28">
        <f t="shared" si="95"/>
        <v>463.20763402354498</v>
      </c>
      <c r="N931" s="28">
        <f t="shared" si="95"/>
        <v>1696.6529705038374</v>
      </c>
      <c r="P931" s="17">
        <f>Constituents!G933</f>
        <v>45520</v>
      </c>
      <c r="Q931" s="36">
        <f t="shared" si="91"/>
        <v>0.28469937171091109</v>
      </c>
      <c r="R931" s="36">
        <f t="shared" si="91"/>
        <v>0.15340467387146303</v>
      </c>
      <c r="S931" s="36">
        <f t="shared" si="91"/>
        <v>0.56189595441762585</v>
      </c>
      <c r="T931" s="29">
        <f t="shared" si="92"/>
        <v>1</v>
      </c>
      <c r="AE931" s="36">
        <f t="shared" si="94"/>
        <v>1.1444481638413384E-2</v>
      </c>
    </row>
    <row r="932" spans="6:31">
      <c r="F932" s="17">
        <f>Constituents!A934</f>
        <v>45523</v>
      </c>
      <c r="G932" s="28">
        <f>L931*(1+Constituents!H934)</f>
        <v>863.99187186099755</v>
      </c>
      <c r="H932" s="28">
        <f>M931*(1+Constituents!I934)</f>
        <v>464.50272034072617</v>
      </c>
      <c r="I932" s="28">
        <f>N931*(1+Constituents!J934)</f>
        <v>1707.5627953217443</v>
      </c>
      <c r="J932" s="28">
        <f t="shared" si="90"/>
        <v>3036.0573875234677</v>
      </c>
      <c r="K932" t="b">
        <f t="shared" si="93"/>
        <v>0</v>
      </c>
      <c r="L932" s="28">
        <f t="shared" si="95"/>
        <v>863.99187186099755</v>
      </c>
      <c r="M932" s="28">
        <f t="shared" si="95"/>
        <v>464.50272034072617</v>
      </c>
      <c r="N932" s="28">
        <f t="shared" si="95"/>
        <v>1707.5627953217443</v>
      </c>
      <c r="P932" s="17">
        <f>Constituents!G934</f>
        <v>45523</v>
      </c>
      <c r="Q932" s="36">
        <f t="shared" si="91"/>
        <v>0.28457692381294591</v>
      </c>
      <c r="R932" s="36">
        <f t="shared" si="91"/>
        <v>0.15299536901034144</v>
      </c>
      <c r="S932" s="36">
        <f t="shared" si="91"/>
        <v>0.56242770717671275</v>
      </c>
      <c r="T932" s="29">
        <f t="shared" si="92"/>
        <v>1</v>
      </c>
      <c r="AE932" s="36">
        <f t="shared" si="94"/>
        <v>5.4786648106270874E-3</v>
      </c>
    </row>
    <row r="933" spans="6:31">
      <c r="F933" s="17">
        <f>Constituents!A935</f>
        <v>45524</v>
      </c>
      <c r="G933" s="28">
        <f>L932*(1+Constituents!H935)</f>
        <v>870.35728722364638</v>
      </c>
      <c r="H933" s="28">
        <f>M932*(1+Constituents!I935)</f>
        <v>465.24568925733195</v>
      </c>
      <c r="I933" s="28">
        <f>N932*(1+Constituents!J935)</f>
        <v>1726.9014526756268</v>
      </c>
      <c r="J933" s="28">
        <f t="shared" si="90"/>
        <v>3062.5044291566051</v>
      </c>
      <c r="K933" t="b">
        <f t="shared" si="93"/>
        <v>0</v>
      </c>
      <c r="L933" s="28">
        <f t="shared" si="95"/>
        <v>870.35728722364638</v>
      </c>
      <c r="M933" s="28">
        <f t="shared" si="95"/>
        <v>465.24568925733195</v>
      </c>
      <c r="N933" s="28">
        <f t="shared" si="95"/>
        <v>1726.9014526756268</v>
      </c>
      <c r="P933" s="17">
        <f>Constituents!G935</f>
        <v>45524</v>
      </c>
      <c r="Q933" s="36">
        <f t="shared" si="91"/>
        <v>0.28419788684626895</v>
      </c>
      <c r="R933" s="36">
        <f t="shared" si="91"/>
        <v>0.15191674004711817</v>
      </c>
      <c r="S933" s="36">
        <f t="shared" si="91"/>
        <v>0.56388537310661291</v>
      </c>
      <c r="T933" s="29">
        <f t="shared" si="92"/>
        <v>1</v>
      </c>
      <c r="AE933" s="36">
        <f t="shared" si="94"/>
        <v>8.710982124982225E-3</v>
      </c>
    </row>
    <row r="934" spans="6:31">
      <c r="F934" s="17">
        <f>Constituents!A936</f>
        <v>45525</v>
      </c>
      <c r="G934" s="28">
        <f>L933*(1+Constituents!H936)</f>
        <v>875.76562500952662</v>
      </c>
      <c r="H934" s="28">
        <f>M933*(1+Constituents!I936)</f>
        <v>465.97733913839068</v>
      </c>
      <c r="I934" s="28">
        <f>N933*(1+Constituents!J936)</f>
        <v>1744.6795612118729</v>
      </c>
      <c r="J934" s="28">
        <f t="shared" si="90"/>
        <v>3086.4225253597901</v>
      </c>
      <c r="K934" t="b">
        <f t="shared" si="93"/>
        <v>0</v>
      </c>
      <c r="L934" s="28">
        <f t="shared" si="95"/>
        <v>875.76562500952662</v>
      </c>
      <c r="M934" s="28">
        <f t="shared" si="95"/>
        <v>465.97733913839068</v>
      </c>
      <c r="N934" s="28">
        <f t="shared" si="95"/>
        <v>1744.6795612118729</v>
      </c>
      <c r="P934" s="17">
        <f>Constituents!G936</f>
        <v>45525</v>
      </c>
      <c r="Q934" s="36">
        <f t="shared" si="91"/>
        <v>0.28374780763610352</v>
      </c>
      <c r="R934" s="36">
        <f t="shared" si="91"/>
        <v>0.15097652227122429</v>
      </c>
      <c r="S934" s="36">
        <f t="shared" si="91"/>
        <v>0.56527567009267221</v>
      </c>
      <c r="T934" s="29">
        <f t="shared" si="92"/>
        <v>1</v>
      </c>
      <c r="AE934" s="36">
        <f t="shared" si="94"/>
        <v>7.8099793017349928E-3</v>
      </c>
    </row>
    <row r="935" spans="6:31">
      <c r="F935" s="17">
        <f>Constituents!A937</f>
        <v>45526</v>
      </c>
      <c r="G935" s="28">
        <f>L934*(1+Constituents!H937)</f>
        <v>878.48395185478591</v>
      </c>
      <c r="H935" s="28">
        <f>M934*(1+Constituents!I937)</f>
        <v>466.49707152059517</v>
      </c>
      <c r="I935" s="28">
        <f>N934*(1+Constituents!J937)</f>
        <v>1746.2728161424538</v>
      </c>
      <c r="J935" s="28">
        <f t="shared" si="90"/>
        <v>3091.2538395178349</v>
      </c>
      <c r="K935" t="b">
        <f t="shared" si="93"/>
        <v>0</v>
      </c>
      <c r="L935" s="28">
        <f t="shared" si="95"/>
        <v>878.48395185478591</v>
      </c>
      <c r="M935" s="28">
        <f t="shared" si="95"/>
        <v>466.49707152059517</v>
      </c>
      <c r="N935" s="28">
        <f t="shared" si="95"/>
        <v>1746.2728161424538</v>
      </c>
      <c r="P935" s="17">
        <f>Constituents!G937</f>
        <v>45526</v>
      </c>
      <c r="Q935" s="36">
        <f t="shared" si="91"/>
        <v>0.284183699385816</v>
      </c>
      <c r="R935" s="36">
        <f t="shared" si="91"/>
        <v>0.15090869133974391</v>
      </c>
      <c r="S935" s="36">
        <f t="shared" si="91"/>
        <v>0.56490760927444006</v>
      </c>
      <c r="T935" s="29">
        <f t="shared" si="92"/>
        <v>1</v>
      </c>
      <c r="AE935" s="36">
        <f t="shared" si="94"/>
        <v>1.5653443811882717E-3</v>
      </c>
    </row>
    <row r="936" spans="6:31">
      <c r="F936" s="17">
        <f>Constituents!A938</f>
        <v>45527</v>
      </c>
      <c r="G936" s="28">
        <f>L935*(1+Constituents!H938)</f>
        <v>878.65384728261438</v>
      </c>
      <c r="H936" s="28">
        <f>M935*(1+Constituents!I938)</f>
        <v>466.44707911359546</v>
      </c>
      <c r="I936" s="28">
        <f>N935*(1+Constituents!J938)</f>
        <v>1744.0955234807218</v>
      </c>
      <c r="J936" s="28">
        <f t="shared" si="90"/>
        <v>3089.1964498769316</v>
      </c>
      <c r="K936" t="b">
        <f t="shared" si="93"/>
        <v>0</v>
      </c>
      <c r="L936" s="28">
        <f t="shared" si="95"/>
        <v>878.65384728261438</v>
      </c>
      <c r="M936" s="28">
        <f t="shared" si="95"/>
        <v>466.44707911359546</v>
      </c>
      <c r="N936" s="28">
        <f t="shared" si="95"/>
        <v>1744.0955234807218</v>
      </c>
      <c r="P936" s="17">
        <f>Constituents!G938</f>
        <v>45527</v>
      </c>
      <c r="Q936" s="36">
        <f t="shared" si="91"/>
        <v>0.2844279609727049</v>
      </c>
      <c r="R936" s="36">
        <f t="shared" si="91"/>
        <v>0.15099301280505417</v>
      </c>
      <c r="S936" s="36">
        <f t="shared" si="91"/>
        <v>0.56457902622224099</v>
      </c>
      <c r="T936" s="29">
        <f t="shared" si="92"/>
        <v>1</v>
      </c>
      <c r="AE936" s="36">
        <f t="shared" si="94"/>
        <v>-6.6555182709426841E-4</v>
      </c>
    </row>
    <row r="937" spans="6:31">
      <c r="F937" s="17">
        <f>Constituents!A939</f>
        <v>45530</v>
      </c>
      <c r="G937" s="28">
        <f>L936*(1+Constituents!H939)</f>
        <v>883.26367655769991</v>
      </c>
      <c r="H937" s="28">
        <f>M936*(1+Constituents!I939)</f>
        <v>467.13471052308211</v>
      </c>
      <c r="I937" s="28">
        <f>N936*(1+Constituents!J939)</f>
        <v>1749.2724339296469</v>
      </c>
      <c r="J937" s="28">
        <f t="shared" si="90"/>
        <v>3099.6708210104289</v>
      </c>
      <c r="K937" t="b">
        <f t="shared" si="93"/>
        <v>0</v>
      </c>
      <c r="L937" s="28">
        <f t="shared" si="95"/>
        <v>883.26367655769991</v>
      </c>
      <c r="M937" s="28">
        <f t="shared" si="95"/>
        <v>467.13471052308211</v>
      </c>
      <c r="N937" s="28">
        <f t="shared" si="95"/>
        <v>1749.2724339296469</v>
      </c>
      <c r="P937" s="17">
        <f>Constituents!G939</f>
        <v>45530</v>
      </c>
      <c r="Q937" s="36">
        <f t="shared" si="91"/>
        <v>0.28495402497926348</v>
      </c>
      <c r="R937" s="36">
        <f t="shared" si="91"/>
        <v>0.15070461913462341</v>
      </c>
      <c r="S937" s="36">
        <f t="shared" si="91"/>
        <v>0.56434135588611312</v>
      </c>
      <c r="T937" s="29">
        <f t="shared" si="92"/>
        <v>1</v>
      </c>
      <c r="AE937" s="36">
        <f t="shared" si="94"/>
        <v>3.3906458535242212E-3</v>
      </c>
    </row>
    <row r="938" spans="6:31">
      <c r="F938" s="17">
        <f>Constituents!A940</f>
        <v>45531</v>
      </c>
      <c r="G938" s="28">
        <f>L937*(1+Constituents!H940)</f>
        <v>886.1972042782088</v>
      </c>
      <c r="H938" s="28">
        <f>M937*(1+Constituents!I940)</f>
        <v>467.57898266830597</v>
      </c>
      <c r="I938" s="28">
        <f>N937*(1+Constituents!J940)</f>
        <v>1752.7813326184039</v>
      </c>
      <c r="J938" s="28">
        <f t="shared" si="90"/>
        <v>3106.5575195649189</v>
      </c>
      <c r="K938" t="b">
        <f t="shared" si="93"/>
        <v>0</v>
      </c>
      <c r="L938" s="28">
        <f t="shared" si="95"/>
        <v>886.1972042782088</v>
      </c>
      <c r="M938" s="28">
        <f t="shared" si="95"/>
        <v>467.57898266830597</v>
      </c>
      <c r="N938" s="28">
        <f t="shared" si="95"/>
        <v>1752.7813326184039</v>
      </c>
      <c r="P938" s="17">
        <f>Constituents!G940</f>
        <v>45531</v>
      </c>
      <c r="Q938" s="36">
        <f t="shared" si="91"/>
        <v>0.28526663314520662</v>
      </c>
      <c r="R938" s="36">
        <f t="shared" si="91"/>
        <v>0.15051354424423841</v>
      </c>
      <c r="S938" s="36">
        <f t="shared" si="91"/>
        <v>0.56421982261055481</v>
      </c>
      <c r="T938" s="29">
        <f t="shared" si="92"/>
        <v>0.99999999999999978</v>
      </c>
      <c r="AE938" s="36">
        <f t="shared" si="94"/>
        <v>2.221751583364906E-3</v>
      </c>
    </row>
    <row r="939" spans="6:31">
      <c r="F939" s="17">
        <f>Constituents!A941</f>
        <v>45532</v>
      </c>
      <c r="G939" s="28">
        <f>L938*(1+Constituents!H941)</f>
        <v>886.58230058128709</v>
      </c>
      <c r="H939" s="28">
        <f>M938*(1+Constituents!I941)</f>
        <v>467.39630601128175</v>
      </c>
      <c r="I939" s="28">
        <f>N938*(1+Constituents!J941)</f>
        <v>1757.7012664656227</v>
      </c>
      <c r="J939" s="28">
        <f t="shared" si="90"/>
        <v>3111.6798730581913</v>
      </c>
      <c r="K939" t="b">
        <f t="shared" si="93"/>
        <v>0</v>
      </c>
      <c r="L939" s="28">
        <f t="shared" si="95"/>
        <v>886.58230058128709</v>
      </c>
      <c r="M939" s="28">
        <f t="shared" si="95"/>
        <v>467.39630601128175</v>
      </c>
      <c r="N939" s="28">
        <f t="shared" si="95"/>
        <v>1757.7012664656227</v>
      </c>
      <c r="P939" s="17">
        <f>Constituents!G941</f>
        <v>45532</v>
      </c>
      <c r="Q939" s="36">
        <f t="shared" si="91"/>
        <v>0.28492079415288463</v>
      </c>
      <c r="R939" s="36">
        <f t="shared" si="91"/>
        <v>0.15020706662601505</v>
      </c>
      <c r="S939" s="36">
        <f t="shared" si="91"/>
        <v>0.56487213922110036</v>
      </c>
      <c r="T939" s="29">
        <f t="shared" si="92"/>
        <v>1</v>
      </c>
      <c r="AE939" s="36">
        <f t="shared" si="94"/>
        <v>1.6488841622961381E-3</v>
      </c>
    </row>
    <row r="940" spans="6:31">
      <c r="F940" s="17">
        <f>Constituents!A942</f>
        <v>45533</v>
      </c>
      <c r="G940" s="28">
        <f>L939*(1+Constituents!H942)</f>
        <v>885.47231711947302</v>
      </c>
      <c r="H940" s="28">
        <f>M939*(1+Constituents!I942)</f>
        <v>467.94119180581322</v>
      </c>
      <c r="I940" s="28">
        <f>N939*(1+Constituents!J942)</f>
        <v>1751.7580985134271</v>
      </c>
      <c r="J940" s="28">
        <f t="shared" si="90"/>
        <v>3105.1716074387132</v>
      </c>
      <c r="K940" t="b">
        <f t="shared" si="93"/>
        <v>0</v>
      </c>
      <c r="L940" s="28">
        <f t="shared" si="95"/>
        <v>885.47231711947302</v>
      </c>
      <c r="M940" s="28">
        <f t="shared" si="95"/>
        <v>467.94119180581322</v>
      </c>
      <c r="N940" s="28">
        <f t="shared" si="95"/>
        <v>1751.7580985134271</v>
      </c>
      <c r="P940" s="17">
        <f>Constituents!G942</f>
        <v>45533</v>
      </c>
      <c r="Q940" s="36">
        <f t="shared" si="91"/>
        <v>0.28516050932523207</v>
      </c>
      <c r="R940" s="36">
        <f t="shared" si="91"/>
        <v>0.15069736908736983</v>
      </c>
      <c r="S940" s="36">
        <f t="shared" si="91"/>
        <v>0.56414212158739818</v>
      </c>
      <c r="T940" s="29">
        <f t="shared" si="92"/>
        <v>1</v>
      </c>
      <c r="AE940" s="36">
        <f t="shared" si="94"/>
        <v>-2.091560149174887E-3</v>
      </c>
    </row>
    <row r="941" spans="6:31">
      <c r="F941" s="17">
        <f>Constituents!A943</f>
        <v>45534</v>
      </c>
      <c r="G941" s="28">
        <f>L940*(1+Constituents!H943)</f>
        <v>893.18556954289591</v>
      </c>
      <c r="H941" s="28">
        <f>M940*(1+Constituents!I943)</f>
        <v>468.51091659501742</v>
      </c>
      <c r="I941" s="28">
        <f>N940*(1+Constituents!J943)</f>
        <v>1762.8594877071512</v>
      </c>
      <c r="J941" s="28">
        <f t="shared" si="90"/>
        <v>3124.5559738450647</v>
      </c>
      <c r="K941" t="b">
        <f t="shared" si="93"/>
        <v>0</v>
      </c>
      <c r="L941" s="28">
        <f t="shared" si="95"/>
        <v>893.18556954289591</v>
      </c>
      <c r="M941" s="28">
        <f t="shared" si="95"/>
        <v>468.51091659501742</v>
      </c>
      <c r="N941" s="28">
        <f t="shared" si="95"/>
        <v>1762.8594877071512</v>
      </c>
      <c r="P941" s="17">
        <f>Constituents!G943</f>
        <v>45534</v>
      </c>
      <c r="Q941" s="36">
        <f t="shared" si="91"/>
        <v>0.28585999963500275</v>
      </c>
      <c r="R941" s="36">
        <f t="shared" si="91"/>
        <v>0.14994479872238292</v>
      </c>
      <c r="S941" s="36">
        <f t="shared" si="91"/>
        <v>0.56419520164261427</v>
      </c>
      <c r="T941" s="29">
        <f t="shared" si="92"/>
        <v>1</v>
      </c>
      <c r="AE941" s="36">
        <f t="shared" si="94"/>
        <v>6.2426071267411842E-3</v>
      </c>
    </row>
    <row r="942" spans="6:31">
      <c r="F942" s="17">
        <f>Constituents!A944</f>
        <v>45535</v>
      </c>
      <c r="G942" s="28">
        <f>L941*(1+Constituents!H944)</f>
        <v>892.05576494783497</v>
      </c>
      <c r="H942" s="28">
        <f>M941*(1+Constituents!I944)</f>
        <v>468.60587072655153</v>
      </c>
      <c r="I942" s="28">
        <f>N941*(1+Constituents!J944)</f>
        <v>1762.5978388035956</v>
      </c>
      <c r="J942" s="28">
        <f t="shared" si="90"/>
        <v>3123.2594744779822</v>
      </c>
      <c r="K942" t="b">
        <f t="shared" si="93"/>
        <v>1</v>
      </c>
      <c r="L942" s="28">
        <f t="shared" si="95"/>
        <v>877.60543165885451</v>
      </c>
      <c r="M942" s="28">
        <f t="shared" si="95"/>
        <v>468.48892117169731</v>
      </c>
      <c r="N942" s="28">
        <f t="shared" si="95"/>
        <v>1777.1619983879561</v>
      </c>
      <c r="P942" s="17">
        <f>Constituents!G944</f>
        <v>45535</v>
      </c>
      <c r="Q942" s="36">
        <f t="shared" si="91"/>
        <v>0.28099024075018181</v>
      </c>
      <c r="R942" s="36">
        <f t="shared" si="91"/>
        <v>0.15</v>
      </c>
      <c r="S942" s="36">
        <f t="shared" si="91"/>
        <v>0.56900875924981831</v>
      </c>
      <c r="T942" s="29">
        <f t="shared" si="92"/>
        <v>0.99999900000000008</v>
      </c>
      <c r="AE942" s="36">
        <f t="shared" si="94"/>
        <v>-4.149387554376327E-4</v>
      </c>
    </row>
    <row r="943" spans="6:31">
      <c r="F943" s="17">
        <f>Constituents!A945</f>
        <v>45537</v>
      </c>
      <c r="G943" s="28">
        <f>L942*(1+Constituents!H945)</f>
        <v>876.49392866958067</v>
      </c>
      <c r="H943" s="28">
        <f>M942*(1+Constituents!I945)</f>
        <v>468.58385160561232</v>
      </c>
      <c r="I943" s="28">
        <f>N942*(1+Constituents!J945)</f>
        <v>1776.898187507174</v>
      </c>
      <c r="J943" s="28">
        <f t="shared" si="90"/>
        <v>3121.9759677823668</v>
      </c>
      <c r="K943" t="b">
        <f t="shared" si="93"/>
        <v>0</v>
      </c>
      <c r="L943" s="28">
        <f t="shared" si="95"/>
        <v>876.49392866958067</v>
      </c>
      <c r="M943" s="28">
        <f t="shared" si="95"/>
        <v>468.58385160561232</v>
      </c>
      <c r="N943" s="28">
        <f t="shared" si="95"/>
        <v>1776.898187507174</v>
      </c>
      <c r="P943" s="17">
        <f>Constituents!G945</f>
        <v>45537</v>
      </c>
      <c r="Q943" s="36">
        <f t="shared" si="91"/>
        <v>0.2807497359732018</v>
      </c>
      <c r="R943" s="36">
        <f t="shared" si="91"/>
        <v>0.1500920751604829</v>
      </c>
      <c r="S943" s="36">
        <f t="shared" si="91"/>
        <v>0.56915818886631542</v>
      </c>
      <c r="T943" s="29">
        <f t="shared" si="92"/>
        <v>1</v>
      </c>
      <c r="AE943" s="36">
        <f t="shared" si="94"/>
        <v>-4.1095102923838223E-4</v>
      </c>
    </row>
    <row r="944" spans="6:31">
      <c r="F944" s="17">
        <f>Constituents!A946</f>
        <v>45538</v>
      </c>
      <c r="G944" s="28">
        <f>L943*(1+Constituents!H946)</f>
        <v>877.69736047751633</v>
      </c>
      <c r="H944" s="28">
        <f>M943*(1+Constituents!I946)</f>
        <v>468.84695350358197</v>
      </c>
      <c r="I944" s="28">
        <f>N943*(1+Constituents!J946)</f>
        <v>1775.701616726484</v>
      </c>
      <c r="J944" s="28">
        <f t="shared" si="90"/>
        <v>3122.2459307075824</v>
      </c>
      <c r="K944" t="b">
        <f t="shared" si="93"/>
        <v>0</v>
      </c>
      <c r="L944" s="28">
        <f t="shared" si="95"/>
        <v>877.69736047751633</v>
      </c>
      <c r="M944" s="28">
        <f t="shared" si="95"/>
        <v>468.84695350358197</v>
      </c>
      <c r="N944" s="28">
        <f t="shared" si="95"/>
        <v>1775.701616726484</v>
      </c>
      <c r="P944" s="17">
        <f>Constituents!G946</f>
        <v>45538</v>
      </c>
      <c r="Q944" s="36">
        <f t="shared" si="91"/>
        <v>0.28111089899910841</v>
      </c>
      <c r="R944" s="36">
        <f t="shared" si="91"/>
        <v>0.15016336442060124</v>
      </c>
      <c r="S944" s="36">
        <f t="shared" si="91"/>
        <v>0.56872573658029035</v>
      </c>
      <c r="T944" s="29">
        <f t="shared" si="92"/>
        <v>1</v>
      </c>
      <c r="AE944" s="36">
        <f t="shared" si="94"/>
        <v>8.6471814005451009E-5</v>
      </c>
    </row>
    <row r="945" spans="6:31">
      <c r="F945" s="17">
        <f>Constituents!A947</f>
        <v>45539</v>
      </c>
      <c r="G945" s="28">
        <f>L944*(1+Constituents!H947)</f>
        <v>878.10964730060539</v>
      </c>
      <c r="H945" s="28">
        <f>M944*(1+Constituents!I947)</f>
        <v>469.23767711072213</v>
      </c>
      <c r="I945" s="28">
        <f>N944*(1+Constituents!J947)</f>
        <v>1776.9735620445401</v>
      </c>
      <c r="J945" s="28">
        <f t="shared" si="90"/>
        <v>3124.3208864558674</v>
      </c>
      <c r="K945" t="b">
        <f t="shared" si="93"/>
        <v>0</v>
      </c>
      <c r="L945" s="28">
        <f t="shared" si="95"/>
        <v>878.10964730060539</v>
      </c>
      <c r="M945" s="28">
        <f t="shared" si="95"/>
        <v>469.23767711072213</v>
      </c>
      <c r="N945" s="28">
        <f t="shared" si="95"/>
        <v>1776.9735620445401</v>
      </c>
      <c r="P945" s="17">
        <f>Constituents!G947</f>
        <v>45539</v>
      </c>
      <c r="Q945" s="36">
        <f t="shared" si="91"/>
        <v>0.2810561652317044</v>
      </c>
      <c r="R945" s="36">
        <f t="shared" si="91"/>
        <v>0.15018869513208383</v>
      </c>
      <c r="S945" s="36">
        <f t="shared" si="91"/>
        <v>0.56875513963621183</v>
      </c>
      <c r="T945" s="29">
        <f t="shared" si="92"/>
        <v>1</v>
      </c>
      <c r="AE945" s="36">
        <f t="shared" si="94"/>
        <v>6.6457152778309769E-4</v>
      </c>
    </row>
    <row r="946" spans="6:31">
      <c r="F946" s="17">
        <f>Constituents!A948</f>
        <v>45540</v>
      </c>
      <c r="G946" s="28">
        <f>L945*(1+Constituents!H948)</f>
        <v>882.08765799905927</v>
      </c>
      <c r="H946" s="28">
        <f>M945*(1+Constituents!I948)</f>
        <v>469.50832314913538</v>
      </c>
      <c r="I946" s="28">
        <f>N945*(1+Constituents!J948)</f>
        <v>1772.5264643399294</v>
      </c>
      <c r="J946" s="28">
        <f t="shared" si="90"/>
        <v>3124.122445488124</v>
      </c>
      <c r="K946" t="b">
        <f t="shared" si="93"/>
        <v>0</v>
      </c>
      <c r="L946" s="28">
        <f t="shared" si="95"/>
        <v>882.08765799905927</v>
      </c>
      <c r="M946" s="28">
        <f t="shared" si="95"/>
        <v>469.50832314913538</v>
      </c>
      <c r="N946" s="28">
        <f t="shared" si="95"/>
        <v>1772.5264643399294</v>
      </c>
      <c r="P946" s="17">
        <f>Constituents!G948</f>
        <v>45540</v>
      </c>
      <c r="Q946" s="36">
        <f t="shared" si="91"/>
        <v>0.28234733861759337</v>
      </c>
      <c r="R946" s="36">
        <f t="shared" si="91"/>
        <v>0.15028486601964083</v>
      </c>
      <c r="S946" s="36">
        <f t="shared" si="91"/>
        <v>0.56736779536276583</v>
      </c>
      <c r="T946" s="29">
        <f t="shared" si="92"/>
        <v>1</v>
      </c>
      <c r="AE946" s="36">
        <f t="shared" si="94"/>
        <v>-6.3514912505890919E-5</v>
      </c>
    </row>
    <row r="947" spans="6:31">
      <c r="F947" s="17">
        <f>Constituents!A949</f>
        <v>45541</v>
      </c>
      <c r="G947" s="28">
        <f>L946*(1+Constituents!H949)</f>
        <v>871.36262915518819</v>
      </c>
      <c r="H947" s="28">
        <f>M946*(1+Constituents!I949)</f>
        <v>467.93851325850159</v>
      </c>
      <c r="I947" s="28">
        <f>N946*(1+Constituents!J949)</f>
        <v>1760.6643965219102</v>
      </c>
      <c r="J947" s="28">
        <f t="shared" si="90"/>
        <v>3099.9655389356003</v>
      </c>
      <c r="K947" t="b">
        <f t="shared" si="93"/>
        <v>0</v>
      </c>
      <c r="L947" s="28">
        <f t="shared" si="95"/>
        <v>871.36262915518819</v>
      </c>
      <c r="M947" s="28">
        <f t="shared" si="95"/>
        <v>467.93851325850159</v>
      </c>
      <c r="N947" s="28">
        <f t="shared" si="95"/>
        <v>1760.6643965219102</v>
      </c>
      <c r="P947" s="17">
        <f>Constituents!G949</f>
        <v>45541</v>
      </c>
      <c r="Q947" s="36">
        <f t="shared" si="91"/>
        <v>0.28108784378757257</v>
      </c>
      <c r="R947" s="36">
        <f t="shared" si="91"/>
        <v>0.15094958552964183</v>
      </c>
      <c r="S947" s="36">
        <f t="shared" si="91"/>
        <v>0.56796257068278555</v>
      </c>
      <c r="T947" s="29">
        <f t="shared" si="92"/>
        <v>1</v>
      </c>
      <c r="AE947" s="36">
        <f t="shared" si="94"/>
        <v>-7.7323814844104666E-3</v>
      </c>
    </row>
    <row r="948" spans="6:31">
      <c r="F948" s="17">
        <f>Constituents!A950</f>
        <v>45544</v>
      </c>
      <c r="G948" s="28">
        <f>L947*(1+Constituents!H950)</f>
        <v>871.34591482452254</v>
      </c>
      <c r="H948" s="28">
        <f>M947*(1+Constituents!I950)</f>
        <v>467.6631521323111</v>
      </c>
      <c r="I948" s="28">
        <f>N947*(1+Constituents!J950)</f>
        <v>1762.7607508424101</v>
      </c>
      <c r="J948" s="28">
        <f t="shared" si="90"/>
        <v>3101.7698177992434</v>
      </c>
      <c r="K948" t="b">
        <f t="shared" si="93"/>
        <v>0</v>
      </c>
      <c r="L948" s="28">
        <f t="shared" si="95"/>
        <v>871.34591482452254</v>
      </c>
      <c r="M948" s="28">
        <f t="shared" si="95"/>
        <v>467.6631521323111</v>
      </c>
      <c r="N948" s="28">
        <f t="shared" si="95"/>
        <v>1762.7607508424101</v>
      </c>
      <c r="P948" s="17">
        <f>Constituents!G950</f>
        <v>45544</v>
      </c>
      <c r="Q948" s="36">
        <f t="shared" si="91"/>
        <v>0.28091894821607261</v>
      </c>
      <c r="R948" s="36">
        <f t="shared" si="91"/>
        <v>0.15077300367315</v>
      </c>
      <c r="S948" s="36">
        <f t="shared" si="91"/>
        <v>0.56830804811077751</v>
      </c>
      <c r="T948" s="29">
        <f t="shared" si="92"/>
        <v>1</v>
      </c>
      <c r="AE948" s="36">
        <f t="shared" si="94"/>
        <v>5.8203191002648147E-4</v>
      </c>
    </row>
    <row r="949" spans="6:31">
      <c r="F949" s="17">
        <f>Constituents!A951</f>
        <v>45545</v>
      </c>
      <c r="G949" s="28">
        <f>L948*(1+Constituents!H951)</f>
        <v>878.923078059673</v>
      </c>
      <c r="H949" s="28">
        <f>M948*(1+Constituents!I951)</f>
        <v>468.29465955527525</v>
      </c>
      <c r="I949" s="28">
        <f>N948*(1+Constituents!J951)</f>
        <v>1765.0549633234964</v>
      </c>
      <c r="J949" s="28">
        <f t="shared" si="90"/>
        <v>3112.2727009384444</v>
      </c>
      <c r="K949" t="b">
        <f t="shared" si="93"/>
        <v>0</v>
      </c>
      <c r="L949" s="28">
        <f t="shared" si="95"/>
        <v>878.923078059673</v>
      </c>
      <c r="M949" s="28">
        <f t="shared" si="95"/>
        <v>468.29465955527525</v>
      </c>
      <c r="N949" s="28">
        <f t="shared" si="95"/>
        <v>1765.0549633234964</v>
      </c>
      <c r="P949" s="17">
        <f>Constituents!G951</f>
        <v>45545</v>
      </c>
      <c r="Q949" s="36">
        <f t="shared" si="91"/>
        <v>0.28240554813678476</v>
      </c>
      <c r="R949" s="36">
        <f t="shared" si="91"/>
        <v>0.15046710380297659</v>
      </c>
      <c r="S949" s="36">
        <f t="shared" si="91"/>
        <v>0.56712734806023868</v>
      </c>
      <c r="T949" s="29">
        <f t="shared" si="92"/>
        <v>1</v>
      </c>
      <c r="AE949" s="36">
        <f t="shared" si="94"/>
        <v>3.3860936678573594E-3</v>
      </c>
    </row>
    <row r="950" spans="6:31">
      <c r="F950" s="17">
        <f>Constituents!A952</f>
        <v>45546</v>
      </c>
      <c r="G950" s="28">
        <f>L949*(1+Constituents!H952)</f>
        <v>875.85321266072617</v>
      </c>
      <c r="H950" s="28">
        <f>M949*(1+Constituents!I952)</f>
        <v>468.04727461656302</v>
      </c>
      <c r="I950" s="28">
        <f>N949*(1+Constituents!J952)</f>
        <v>1756.7354987616925</v>
      </c>
      <c r="J950" s="28">
        <f t="shared" si="90"/>
        <v>3100.6359860389816</v>
      </c>
      <c r="K950" t="b">
        <f t="shared" si="93"/>
        <v>0</v>
      </c>
      <c r="L950" s="28">
        <f t="shared" si="95"/>
        <v>875.85321266072617</v>
      </c>
      <c r="M950" s="28">
        <f t="shared" si="95"/>
        <v>468.04727461656302</v>
      </c>
      <c r="N950" s="28">
        <f t="shared" si="95"/>
        <v>1756.7354987616925</v>
      </c>
      <c r="P950" s="17">
        <f>Constituents!G952</f>
        <v>45546</v>
      </c>
      <c r="Q950" s="36">
        <f t="shared" si="91"/>
        <v>0.28247534267304181</v>
      </c>
      <c r="R950" s="36">
        <f t="shared" si="91"/>
        <v>0.15095202297980381</v>
      </c>
      <c r="S950" s="36">
        <f t="shared" si="91"/>
        <v>0.56657263434715444</v>
      </c>
      <c r="T950" s="29">
        <f t="shared" si="92"/>
        <v>1</v>
      </c>
      <c r="AE950" s="36">
        <f t="shared" si="94"/>
        <v>-3.7389766314352979E-3</v>
      </c>
    </row>
    <row r="951" spans="6:31">
      <c r="F951" s="17">
        <f>Constituents!A953</f>
        <v>45547</v>
      </c>
      <c r="G951" s="28">
        <f>L950*(1+Constituents!H953)</f>
        <v>887.77053042542229</v>
      </c>
      <c r="H951" s="28">
        <f>M950*(1+Constituents!I953)</f>
        <v>470.3758993001465</v>
      </c>
      <c r="I951" s="28">
        <f>N950*(1+Constituents!J953)</f>
        <v>1775.5650003775079</v>
      </c>
      <c r="J951" s="28">
        <f t="shared" si="90"/>
        <v>3133.711430103077</v>
      </c>
      <c r="K951" t="b">
        <f t="shared" si="93"/>
        <v>0</v>
      </c>
      <c r="L951" s="28">
        <f t="shared" si="95"/>
        <v>887.77053042542229</v>
      </c>
      <c r="M951" s="28">
        <f t="shared" si="95"/>
        <v>470.3758993001465</v>
      </c>
      <c r="N951" s="28">
        <f t="shared" si="95"/>
        <v>1775.5650003775079</v>
      </c>
      <c r="P951" s="17">
        <f>Constituents!G953</f>
        <v>45547</v>
      </c>
      <c r="Q951" s="36">
        <f t="shared" si="91"/>
        <v>0.28329683515122545</v>
      </c>
      <c r="R951" s="36">
        <f t="shared" si="91"/>
        <v>0.15010185519369104</v>
      </c>
      <c r="S951" s="36">
        <f t="shared" si="91"/>
        <v>0.56660130965508348</v>
      </c>
      <c r="T951" s="29">
        <f t="shared" si="92"/>
        <v>1</v>
      </c>
      <c r="AE951" s="36">
        <f t="shared" si="94"/>
        <v>1.0667309614228238E-2</v>
      </c>
    </row>
    <row r="952" spans="6:31">
      <c r="F952" s="17">
        <f>Constituents!A954</f>
        <v>45548</v>
      </c>
      <c r="G952" s="28">
        <f>L951*(1+Constituents!H954)</f>
        <v>888.50038953116098</v>
      </c>
      <c r="H952" s="28">
        <f>M951*(1+Constituents!I954)</f>
        <v>470.1398305720997</v>
      </c>
      <c r="I952" s="28">
        <f>N951*(1+Constituents!J954)</f>
        <v>1774.7311695578935</v>
      </c>
      <c r="J952" s="28">
        <f t="shared" si="90"/>
        <v>3133.3713896611544</v>
      </c>
      <c r="K952" t="b">
        <f t="shared" si="93"/>
        <v>0</v>
      </c>
      <c r="L952" s="28">
        <f t="shared" si="95"/>
        <v>888.50038953116098</v>
      </c>
      <c r="M952" s="28">
        <f t="shared" si="95"/>
        <v>470.1398305720997</v>
      </c>
      <c r="N952" s="28">
        <f t="shared" si="95"/>
        <v>1774.7311695578935</v>
      </c>
      <c r="P952" s="17">
        <f>Constituents!G954</f>
        <v>45548</v>
      </c>
      <c r="Q952" s="36">
        <f t="shared" si="91"/>
        <v>0.28356051008279748</v>
      </c>
      <c r="R952" s="36">
        <f t="shared" si="91"/>
        <v>0.15004280441296206</v>
      </c>
      <c r="S952" s="36">
        <f t="shared" si="91"/>
        <v>0.56639668550424038</v>
      </c>
      <c r="T952" s="29">
        <f t="shared" si="92"/>
        <v>0.99999999999999989</v>
      </c>
      <c r="AE952" s="36">
        <f t="shared" si="94"/>
        <v>-1.0851045142701299E-4</v>
      </c>
    </row>
    <row r="953" spans="6:31">
      <c r="F953" s="17">
        <f>Constituents!A955</f>
        <v>45551</v>
      </c>
      <c r="G953" s="28">
        <f>L952*(1+Constituents!H955)</f>
        <v>889.21910574978938</v>
      </c>
      <c r="H953" s="28">
        <f>M952*(1+Constituents!I955)</f>
        <v>470.92725023089776</v>
      </c>
      <c r="I953" s="28">
        <f>N952*(1+Constituents!J955)</f>
        <v>1763.0292726317773</v>
      </c>
      <c r="J953" s="28">
        <f t="shared" si="90"/>
        <v>3123.1756286124646</v>
      </c>
      <c r="K953" t="b">
        <f t="shared" si="93"/>
        <v>0</v>
      </c>
      <c r="L953" s="28">
        <f t="shared" si="95"/>
        <v>889.21910574978938</v>
      </c>
      <c r="M953" s="28">
        <f t="shared" si="95"/>
        <v>470.92725023089776</v>
      </c>
      <c r="N953" s="28">
        <f t="shared" si="95"/>
        <v>1763.0292726317773</v>
      </c>
      <c r="P953" s="17">
        <f>Constituents!G955</f>
        <v>45551</v>
      </c>
      <c r="Q953" s="36">
        <f t="shared" si="91"/>
        <v>0.28471633090478599</v>
      </c>
      <c r="R953" s="36">
        <f t="shared" si="91"/>
        <v>0.15078474803548494</v>
      </c>
      <c r="S953" s="36">
        <f t="shared" si="91"/>
        <v>0.5644989210597291</v>
      </c>
      <c r="T953" s="29">
        <f t="shared" si="92"/>
        <v>1</v>
      </c>
      <c r="AE953" s="36">
        <f t="shared" si="94"/>
        <v>-3.2539267711231279E-3</v>
      </c>
    </row>
    <row r="954" spans="6:31">
      <c r="F954" s="17">
        <f>Constituents!A956</f>
        <v>45552</v>
      </c>
      <c r="G954" s="28">
        <f>L953*(1+Constituents!H956)</f>
        <v>891.09668222791106</v>
      </c>
      <c r="H954" s="28">
        <f>M953*(1+Constituents!I956)</f>
        <v>471.25542034019333</v>
      </c>
      <c r="I954" s="28">
        <f>N953*(1+Constituents!J956)</f>
        <v>1760.4052965497133</v>
      </c>
      <c r="J954" s="28">
        <f t="shared" si="90"/>
        <v>3122.7573991178178</v>
      </c>
      <c r="K954" t="b">
        <f t="shared" si="93"/>
        <v>0</v>
      </c>
      <c r="L954" s="28">
        <f t="shared" si="95"/>
        <v>891.09668222791106</v>
      </c>
      <c r="M954" s="28">
        <f t="shared" si="95"/>
        <v>471.25542034019333</v>
      </c>
      <c r="N954" s="28">
        <f t="shared" si="95"/>
        <v>1760.4052965497133</v>
      </c>
      <c r="P954" s="17">
        <f>Constituents!G956</f>
        <v>45552</v>
      </c>
      <c r="Q954" s="36">
        <f t="shared" si="91"/>
        <v>0.28535571878867272</v>
      </c>
      <c r="R954" s="36">
        <f t="shared" si="91"/>
        <v>0.15091003241984902</v>
      </c>
      <c r="S954" s="36">
        <f t="shared" si="91"/>
        <v>0.56373424879147815</v>
      </c>
      <c r="T954" s="29">
        <f t="shared" si="92"/>
        <v>0.99999999999999989</v>
      </c>
      <c r="AE954" s="36">
        <f t="shared" si="94"/>
        <v>-1.3391161573339527E-4</v>
      </c>
    </row>
    <row r="955" spans="6:31">
      <c r="F955" s="17">
        <f>Constituents!A957</f>
        <v>45553</v>
      </c>
      <c r="G955" s="28">
        <f>L954*(1+Constituents!H957)</f>
        <v>885.76481074552942</v>
      </c>
      <c r="H955" s="28">
        <f>M954*(1+Constituents!I957)</f>
        <v>471.22037152104923</v>
      </c>
      <c r="I955" s="28">
        <f>N954*(1+Constituents!J957)</f>
        <v>1760.5089365385923</v>
      </c>
      <c r="J955" s="28">
        <f t="shared" si="90"/>
        <v>3117.4941188051707</v>
      </c>
      <c r="K955" t="b">
        <f t="shared" si="93"/>
        <v>0</v>
      </c>
      <c r="L955" s="28">
        <f t="shared" si="95"/>
        <v>885.76481074552942</v>
      </c>
      <c r="M955" s="28">
        <f t="shared" si="95"/>
        <v>471.22037152104923</v>
      </c>
      <c r="N955" s="28">
        <f t="shared" si="95"/>
        <v>1760.5089365385923</v>
      </c>
      <c r="P955" s="17">
        <f>Constituents!G957</f>
        <v>45553</v>
      </c>
      <c r="Q955" s="36">
        <f t="shared" si="91"/>
        <v>0.28412717939144433</v>
      </c>
      <c r="R955" s="36">
        <f t="shared" si="91"/>
        <v>0.15115357192771608</v>
      </c>
      <c r="S955" s="36">
        <f t="shared" si="91"/>
        <v>0.56471924868083967</v>
      </c>
      <c r="T955" s="29">
        <f t="shared" si="92"/>
        <v>1</v>
      </c>
      <c r="AE955" s="36">
        <f t="shared" si="94"/>
        <v>-1.6854592400081803E-3</v>
      </c>
    </row>
    <row r="956" spans="6:31">
      <c r="F956" s="17">
        <f>Constituents!A958</f>
        <v>45554</v>
      </c>
      <c r="G956" s="28">
        <f>L955*(1+Constituents!H958)</f>
        <v>881.19622703021821</v>
      </c>
      <c r="H956" s="28">
        <f>M955*(1+Constituents!I958)</f>
        <v>471.18532270190508</v>
      </c>
      <c r="I956" s="28">
        <f>N955*(1+Constituents!J958)</f>
        <v>1746.4468744111946</v>
      </c>
      <c r="J956" s="28">
        <f t="shared" si="90"/>
        <v>3098.828424143318</v>
      </c>
      <c r="K956" t="b">
        <f t="shared" si="93"/>
        <v>0</v>
      </c>
      <c r="L956" s="28">
        <f t="shared" si="95"/>
        <v>881.19622703021821</v>
      </c>
      <c r="M956" s="28">
        <f t="shared" si="95"/>
        <v>471.18532270190508</v>
      </c>
      <c r="N956" s="28">
        <f t="shared" si="95"/>
        <v>1746.4468744111946</v>
      </c>
      <c r="P956" s="17">
        <f>Constituents!G958</f>
        <v>45554</v>
      </c>
      <c r="Q956" s="36">
        <f t="shared" si="91"/>
        <v>0.28436431658000816</v>
      </c>
      <c r="R956" s="36">
        <f t="shared" si="91"/>
        <v>0.15205273032570879</v>
      </c>
      <c r="S956" s="36">
        <f t="shared" si="91"/>
        <v>0.56358295309428308</v>
      </c>
      <c r="T956" s="29">
        <f t="shared" si="92"/>
        <v>1</v>
      </c>
      <c r="AE956" s="36">
        <f t="shared" si="94"/>
        <v>-5.9874033279673222E-3</v>
      </c>
    </row>
    <row r="957" spans="6:31">
      <c r="F957" s="17">
        <f>Constituents!A959</f>
        <v>45555</v>
      </c>
      <c r="G957" s="28">
        <f>L956*(1+Constituents!H959)</f>
        <v>891.29168275234497</v>
      </c>
      <c r="H957" s="28">
        <f>M956*(1+Constituents!I959)</f>
        <v>472.2537615922264</v>
      </c>
      <c r="I957" s="28">
        <f>N956*(1+Constituents!J959)</f>
        <v>1755.2609843744647</v>
      </c>
      <c r="J957" s="28">
        <f t="shared" si="90"/>
        <v>3118.8064287190364</v>
      </c>
      <c r="K957" t="b">
        <f t="shared" si="93"/>
        <v>0</v>
      </c>
      <c r="L957" s="28">
        <f t="shared" si="95"/>
        <v>891.29168275234497</v>
      </c>
      <c r="M957" s="28">
        <f t="shared" si="95"/>
        <v>472.2537615922264</v>
      </c>
      <c r="N957" s="28">
        <f t="shared" si="95"/>
        <v>1755.2609843744647</v>
      </c>
      <c r="P957" s="17">
        <f>Constituents!G959</f>
        <v>45555</v>
      </c>
      <c r="Q957" s="36">
        <f t="shared" si="91"/>
        <v>0.28577973757685832</v>
      </c>
      <c r="R957" s="36">
        <f t="shared" si="91"/>
        <v>0.15142131209027665</v>
      </c>
      <c r="S957" s="36">
        <f t="shared" si="91"/>
        <v>0.56279895033286487</v>
      </c>
      <c r="T957" s="29">
        <f t="shared" si="92"/>
        <v>0.99999999999999978</v>
      </c>
      <c r="AE957" s="36">
        <f t="shared" si="94"/>
        <v>6.4469540875731202E-3</v>
      </c>
    </row>
    <row r="958" spans="6:31">
      <c r="F958" s="17">
        <f>Constituents!A960</f>
        <v>45558</v>
      </c>
      <c r="G958" s="28">
        <f>L957*(1+Constituents!H960)</f>
        <v>897.4871279857914</v>
      </c>
      <c r="H958" s="28">
        <f>M957*(1+Constituents!I960)</f>
        <v>474.0495813569824</v>
      </c>
      <c r="I958" s="28">
        <f>N957*(1+Constituents!J960)</f>
        <v>1769.3042028675209</v>
      </c>
      <c r="J958" s="28">
        <f t="shared" si="90"/>
        <v>3140.8409122102948</v>
      </c>
      <c r="K958" t="b">
        <f t="shared" si="93"/>
        <v>0</v>
      </c>
      <c r="L958" s="28">
        <f t="shared" si="95"/>
        <v>897.4871279857914</v>
      </c>
      <c r="M958" s="28">
        <f t="shared" si="95"/>
        <v>474.0495813569824</v>
      </c>
      <c r="N958" s="28">
        <f t="shared" si="95"/>
        <v>1769.3042028675209</v>
      </c>
      <c r="P958" s="17">
        <f>Constituents!G960</f>
        <v>45558</v>
      </c>
      <c r="Q958" s="36">
        <f t="shared" si="91"/>
        <v>0.2857474011169211</v>
      </c>
      <c r="R958" s="36">
        <f t="shared" si="91"/>
        <v>0.15093078401840507</v>
      </c>
      <c r="S958" s="36">
        <f t="shared" si="91"/>
        <v>0.56332181486467381</v>
      </c>
      <c r="T958" s="29">
        <f t="shared" si="92"/>
        <v>1</v>
      </c>
      <c r="AE958" s="36">
        <f t="shared" si="94"/>
        <v>7.0650372169165365E-3</v>
      </c>
    </row>
    <row r="959" spans="6:31">
      <c r="F959" s="17">
        <f>Constituents!A961</f>
        <v>45559</v>
      </c>
      <c r="G959" s="28">
        <f>L958*(1+Constituents!H961)</f>
        <v>895.96612389520601</v>
      </c>
      <c r="H959" s="28">
        <f>M958*(1+Constituents!I961)</f>
        <v>474.40949972397789</v>
      </c>
      <c r="I959" s="28">
        <f>N958*(1+Constituents!J961)</f>
        <v>1757.9697568110655</v>
      </c>
      <c r="J959" s="28">
        <f t="shared" si="90"/>
        <v>3128.3453804302494</v>
      </c>
      <c r="K959" t="b">
        <f t="shared" si="93"/>
        <v>0</v>
      </c>
      <c r="L959" s="28">
        <f t="shared" si="95"/>
        <v>895.96612389520601</v>
      </c>
      <c r="M959" s="28">
        <f t="shared" si="95"/>
        <v>474.40949972397789</v>
      </c>
      <c r="N959" s="28">
        <f t="shared" si="95"/>
        <v>1757.9697568110655</v>
      </c>
      <c r="P959" s="17">
        <f>Constituents!G961</f>
        <v>45559</v>
      </c>
      <c r="Q959" s="36">
        <f t="shared" si="91"/>
        <v>0.28640255948081456</v>
      </c>
      <c r="R959" s="36">
        <f t="shared" si="91"/>
        <v>0.15164869668538042</v>
      </c>
      <c r="S959" s="36">
        <f t="shared" si="91"/>
        <v>0.561948743833805</v>
      </c>
      <c r="T959" s="29">
        <f t="shared" si="92"/>
        <v>1</v>
      </c>
      <c r="AE959" s="36">
        <f t="shared" si="94"/>
        <v>-3.978403277755338E-3</v>
      </c>
    </row>
    <row r="960" spans="6:31">
      <c r="F960" s="17">
        <f>Constituents!A962</f>
        <v>45560</v>
      </c>
      <c r="G960" s="28">
        <f>L959*(1+Constituents!H962)</f>
        <v>895.77112337077199</v>
      </c>
      <c r="H960" s="28">
        <f>M959*(1+Constituents!I962)</f>
        <v>474.97845364909756</v>
      </c>
      <c r="I960" s="28">
        <f>N959*(1+Constituents!J962)</f>
        <v>1752.1564956166908</v>
      </c>
      <c r="J960" s="28">
        <f t="shared" si="90"/>
        <v>3122.9060726365606</v>
      </c>
      <c r="K960" t="b">
        <f t="shared" si="93"/>
        <v>0</v>
      </c>
      <c r="L960" s="28">
        <f t="shared" si="95"/>
        <v>895.77112337077199</v>
      </c>
      <c r="M960" s="28">
        <f t="shared" si="95"/>
        <v>474.97845364909756</v>
      </c>
      <c r="N960" s="28">
        <f t="shared" si="95"/>
        <v>1752.1564956166908</v>
      </c>
      <c r="P960" s="17">
        <f>Constituents!G962</f>
        <v>45560</v>
      </c>
      <c r="Q960" s="36">
        <f t="shared" si="91"/>
        <v>0.28683895786033159</v>
      </c>
      <c r="R960" s="36">
        <f t="shared" si="91"/>
        <v>0.15209501746176113</v>
      </c>
      <c r="S960" s="36">
        <f t="shared" si="91"/>
        <v>0.56106602467790723</v>
      </c>
      <c r="T960" s="29">
        <f t="shared" si="92"/>
        <v>1</v>
      </c>
      <c r="AE960" s="36">
        <f t="shared" si="94"/>
        <v>-1.7387171594654971E-3</v>
      </c>
    </row>
    <row r="961" spans="6:31">
      <c r="F961" s="17">
        <f>Constituents!A963</f>
        <v>45561</v>
      </c>
      <c r="G961" s="28">
        <f>L960*(1+Constituents!H963)</f>
        <v>899.34241868969207</v>
      </c>
      <c r="H961" s="28">
        <f>M960*(1+Constituents!I963)</f>
        <v>476.76107116807714</v>
      </c>
      <c r="I961" s="28">
        <f>N960*(1+Constituents!J963)</f>
        <v>1756.693100584424</v>
      </c>
      <c r="J961" s="28">
        <f t="shared" si="90"/>
        <v>3132.7965904421931</v>
      </c>
      <c r="K961" t="b">
        <f t="shared" si="93"/>
        <v>0</v>
      </c>
      <c r="L961" s="28">
        <f t="shared" si="95"/>
        <v>899.34241868969207</v>
      </c>
      <c r="M961" s="28">
        <f t="shared" si="95"/>
        <v>476.76107116807714</v>
      </c>
      <c r="N961" s="28">
        <f t="shared" si="95"/>
        <v>1756.693100584424</v>
      </c>
      <c r="P961" s="17">
        <f>Constituents!G963</f>
        <v>45561</v>
      </c>
      <c r="Q961" s="36">
        <f t="shared" si="91"/>
        <v>0.28707335210766116</v>
      </c>
      <c r="R961" s="36">
        <f t="shared" si="91"/>
        <v>0.15218385790594291</v>
      </c>
      <c r="S961" s="36">
        <f t="shared" si="91"/>
        <v>0.56074278998639593</v>
      </c>
      <c r="T961" s="29">
        <f t="shared" si="92"/>
        <v>1</v>
      </c>
      <c r="AE961" s="36">
        <f t="shared" si="94"/>
        <v>3.167087826398296E-3</v>
      </c>
    </row>
    <row r="962" spans="6:31">
      <c r="F962" s="17">
        <f>Constituents!A964</f>
        <v>45562</v>
      </c>
      <c r="G962" s="28">
        <f>L961*(1+Constituents!H964)</f>
        <v>897.98298646220917</v>
      </c>
      <c r="H962" s="28">
        <f>M961*(1+Constituents!I964)</f>
        <v>476.00508542779392</v>
      </c>
      <c r="I962" s="28">
        <f>N961*(1+Constituents!J964)</f>
        <v>1778.3727018944021</v>
      </c>
      <c r="J962" s="28">
        <f t="shared" si="90"/>
        <v>3152.360773784405</v>
      </c>
      <c r="K962" t="b">
        <f t="shared" si="93"/>
        <v>0</v>
      </c>
      <c r="L962" s="28">
        <f t="shared" si="95"/>
        <v>897.98298646220917</v>
      </c>
      <c r="M962" s="28">
        <f t="shared" si="95"/>
        <v>476.00508542779392</v>
      </c>
      <c r="N962" s="28">
        <f t="shared" si="95"/>
        <v>1778.3727018944021</v>
      </c>
      <c r="P962" s="17">
        <f>Constituents!G964</f>
        <v>45562</v>
      </c>
      <c r="Q962" s="36">
        <f t="shared" si="91"/>
        <v>0.28486047470517845</v>
      </c>
      <c r="R962" s="36">
        <f t="shared" si="91"/>
        <v>0.15099955861217954</v>
      </c>
      <c r="S962" s="36">
        <f t="shared" si="91"/>
        <v>0.5641399666826421</v>
      </c>
      <c r="T962" s="29">
        <f t="shared" si="92"/>
        <v>1</v>
      </c>
      <c r="AE962" s="36">
        <f t="shared" si="94"/>
        <v>6.2449580677852445E-3</v>
      </c>
    </row>
    <row r="963" spans="6:31">
      <c r="F963" s="17">
        <f>Constituents!A965</f>
        <v>45565</v>
      </c>
      <c r="G963" s="28">
        <f>L962*(1+Constituents!H965)</f>
        <v>892.48954311672514</v>
      </c>
      <c r="H963" s="28">
        <f>M962*(1+Constituents!I965)</f>
        <v>475.30159433143064</v>
      </c>
      <c r="I963" s="28">
        <f>N962*(1+Constituents!J965)</f>
        <v>1757.6258604843315</v>
      </c>
      <c r="J963" s="28">
        <f t="shared" si="90"/>
        <v>3125.416997932487</v>
      </c>
      <c r="K963" t="b">
        <f t="shared" si="93"/>
        <v>0</v>
      </c>
      <c r="L963" s="28">
        <f t="shared" si="95"/>
        <v>892.48954311672514</v>
      </c>
      <c r="M963" s="28">
        <f t="shared" si="95"/>
        <v>475.30159433143064</v>
      </c>
      <c r="N963" s="28">
        <f t="shared" si="95"/>
        <v>1757.6258604843315</v>
      </c>
      <c r="P963" s="17">
        <f>Constituents!G965</f>
        <v>45565</v>
      </c>
      <c r="Q963" s="36">
        <f t="shared" si="91"/>
        <v>0.28555854905349309</v>
      </c>
      <c r="R963" s="36">
        <f t="shared" si="91"/>
        <v>0.15207621723624407</v>
      </c>
      <c r="S963" s="36">
        <f t="shared" si="91"/>
        <v>0.56236523371026292</v>
      </c>
      <c r="T963" s="29">
        <f t="shared" si="92"/>
        <v>1</v>
      </c>
      <c r="AE963" s="36">
        <f t="shared" si="94"/>
        <v>-8.5471739389688661E-3</v>
      </c>
    </row>
    <row r="964" spans="6:31">
      <c r="F964" s="17">
        <f>Constituents!A966</f>
        <v>45566</v>
      </c>
      <c r="G964" s="28">
        <f>L963*(1+Constituents!H966)</f>
        <v>893.69297492466092</v>
      </c>
      <c r="H964" s="28">
        <f>M963*(1+Constituents!I966)</f>
        <v>476.37789170138058</v>
      </c>
      <c r="I964" s="28">
        <f>N963*(1+Constituents!J966)</f>
        <v>1750.1590703764839</v>
      </c>
      <c r="J964" s="28">
        <f t="shared" ref="J964:J1027" si="96">SUM(G964:I964)</f>
        <v>3120.2299370025257</v>
      </c>
      <c r="K964" t="b">
        <f t="shared" si="93"/>
        <v>1</v>
      </c>
      <c r="L964" s="28">
        <f t="shared" si="95"/>
        <v>876.75416119426427</v>
      </c>
      <c r="M964" s="28">
        <f t="shared" si="95"/>
        <v>468.03449055037885</v>
      </c>
      <c r="N964" s="28">
        <f t="shared" si="95"/>
        <v>1775.4381650279458</v>
      </c>
      <c r="P964" s="17">
        <f>Constituents!G966</f>
        <v>45566</v>
      </c>
      <c r="Q964" s="36">
        <f t="shared" ref="Q964:S1027" si="97">L964/$J964</f>
        <v>0.28099024075018181</v>
      </c>
      <c r="R964" s="36">
        <f t="shared" si="97"/>
        <v>0.15</v>
      </c>
      <c r="S964" s="36">
        <f t="shared" si="97"/>
        <v>0.56900875924981831</v>
      </c>
      <c r="T964" s="29">
        <f t="shared" ref="T964:T1027" si="98">SUM(Q964:S964)</f>
        <v>0.99999900000000008</v>
      </c>
      <c r="AE964" s="36">
        <f t="shared" si="94"/>
        <v>-1.6596380365859753E-3</v>
      </c>
    </row>
    <row r="965" spans="6:31">
      <c r="F965" s="17">
        <f>Constituents!A967</f>
        <v>45568</v>
      </c>
      <c r="G965" s="28">
        <f>L964*(1+Constituents!H967)</f>
        <v>861.07812080733891</v>
      </c>
      <c r="H965" s="28">
        <f>M964*(1+Constituents!I967)</f>
        <v>464.46807817096641</v>
      </c>
      <c r="I965" s="28">
        <f>N964*(1+Constituents!J967)</f>
        <v>1743.4144049775239</v>
      </c>
      <c r="J965" s="28">
        <f t="shared" si="96"/>
        <v>3068.9606039558294</v>
      </c>
      <c r="K965" t="b">
        <f t="shared" ref="K965:K1028" si="99">MOD(DAY(F965)-1,$D$9)=0</f>
        <v>0</v>
      </c>
      <c r="L965" s="28">
        <f t="shared" si="95"/>
        <v>861.07812080733891</v>
      </c>
      <c r="M965" s="28">
        <f t="shared" si="95"/>
        <v>464.46807817096641</v>
      </c>
      <c r="N965" s="28">
        <f t="shared" si="95"/>
        <v>1743.4144049775239</v>
      </c>
      <c r="P965" s="17">
        <f>Constituents!G967</f>
        <v>45568</v>
      </c>
      <c r="Q965" s="36">
        <f t="shared" si="97"/>
        <v>0.28057646608347669</v>
      </c>
      <c r="R965" s="36">
        <f t="shared" si="97"/>
        <v>0.151343773384473</v>
      </c>
      <c r="S965" s="36">
        <f t="shared" si="97"/>
        <v>0.56807976053205023</v>
      </c>
      <c r="T965" s="29">
        <f t="shared" si="98"/>
        <v>0.99999999999999989</v>
      </c>
      <c r="AE965" s="36">
        <f t="shared" ref="AE965:AE1028" si="100">J965/J964 -1</f>
        <v>-1.6431267593037924E-2</v>
      </c>
    </row>
    <row r="966" spans="6:31">
      <c r="F966" s="17">
        <f>Constituents!A968</f>
        <v>45569</v>
      </c>
      <c r="G966" s="28">
        <f>L965*(1+Constituents!H968)</f>
        <v>851.75339106532533</v>
      </c>
      <c r="H966" s="28">
        <f>M965*(1+Constituents!I968)</f>
        <v>461.67498555238251</v>
      </c>
      <c r="I966" s="28">
        <f>N965*(1+Constituents!J968)</f>
        <v>1727.8684728115752</v>
      </c>
      <c r="J966" s="28">
        <f t="shared" si="96"/>
        <v>3041.2968494292827</v>
      </c>
      <c r="K966" t="b">
        <f t="shared" si="99"/>
        <v>0</v>
      </c>
      <c r="L966" s="28">
        <f t="shared" si="95"/>
        <v>851.75339106532533</v>
      </c>
      <c r="M966" s="28">
        <f t="shared" si="95"/>
        <v>461.67498555238251</v>
      </c>
      <c r="N966" s="28">
        <f t="shared" si="95"/>
        <v>1727.8684728115752</v>
      </c>
      <c r="P966" s="17">
        <f>Constituents!G968</f>
        <v>45569</v>
      </c>
      <c r="Q966" s="36">
        <f t="shared" si="97"/>
        <v>0.28006256318753031</v>
      </c>
      <c r="R966" s="36">
        <f t="shared" si="97"/>
        <v>0.15180201355188941</v>
      </c>
      <c r="S966" s="36">
        <f t="shared" si="97"/>
        <v>0.56813542326058042</v>
      </c>
      <c r="T966" s="29">
        <f t="shared" si="98"/>
        <v>1</v>
      </c>
      <c r="AE966" s="36">
        <f t="shared" si="100"/>
        <v>-9.0140468049307865E-3</v>
      </c>
    </row>
    <row r="967" spans="6:31">
      <c r="F967" s="17">
        <f>Constituents!A969</f>
        <v>45572</v>
      </c>
      <c r="G967" s="28">
        <f>L966*(1+Constituents!H969)</f>
        <v>838.37300512836805</v>
      </c>
      <c r="H967" s="28">
        <f>M966*(1+Constituents!I969)</f>
        <v>459.86027831810577</v>
      </c>
      <c r="I967" s="28">
        <f>N966*(1+Constituents!J969)</f>
        <v>1703.4528049862349</v>
      </c>
      <c r="J967" s="28">
        <f t="shared" si="96"/>
        <v>3001.6860884327089</v>
      </c>
      <c r="K967" t="b">
        <f t="shared" si="99"/>
        <v>0</v>
      </c>
      <c r="L967" s="28">
        <f t="shared" si="95"/>
        <v>838.37300512836805</v>
      </c>
      <c r="M967" s="28">
        <f t="shared" si="95"/>
        <v>459.86027831810577</v>
      </c>
      <c r="N967" s="28">
        <f t="shared" si="95"/>
        <v>1703.4528049862349</v>
      </c>
      <c r="P967" s="17">
        <f>Constituents!G969</f>
        <v>45572</v>
      </c>
      <c r="Q967" s="36">
        <f t="shared" si="97"/>
        <v>0.27930069315346479</v>
      </c>
      <c r="R967" s="36">
        <f t="shared" si="97"/>
        <v>0.15320065615462669</v>
      </c>
      <c r="S967" s="36">
        <f t="shared" si="97"/>
        <v>0.56749865069190852</v>
      </c>
      <c r="T967" s="29">
        <f t="shared" si="98"/>
        <v>1</v>
      </c>
      <c r="AE967" s="36">
        <f t="shared" si="100"/>
        <v>-1.3024299487242486E-2</v>
      </c>
    </row>
    <row r="968" spans="6:31">
      <c r="F968" s="17">
        <f>Constituents!A970</f>
        <v>45573</v>
      </c>
      <c r="G968" s="28">
        <f>L967*(1+Constituents!H970)</f>
        <v>849.95512841285017</v>
      </c>
      <c r="H968" s="28">
        <f>M967*(1+Constituents!I970)</f>
        <v>462.12464752193785</v>
      </c>
      <c r="I968" s="28">
        <f>N967*(1+Constituents!J970)</f>
        <v>1735.6342704659455</v>
      </c>
      <c r="J968" s="28">
        <f t="shared" si="96"/>
        <v>3047.7140464007334</v>
      </c>
      <c r="K968" t="b">
        <f t="shared" si="99"/>
        <v>0</v>
      </c>
      <c r="L968" s="28">
        <f t="shared" si="95"/>
        <v>849.95512841285017</v>
      </c>
      <c r="M968" s="28">
        <f t="shared" si="95"/>
        <v>462.12464752193785</v>
      </c>
      <c r="N968" s="28">
        <f t="shared" si="95"/>
        <v>1735.6342704659455</v>
      </c>
      <c r="P968" s="17">
        <f>Constituents!G970</f>
        <v>45573</v>
      </c>
      <c r="Q968" s="36">
        <f t="shared" si="97"/>
        <v>0.27888283332113256</v>
      </c>
      <c r="R968" s="36">
        <f t="shared" si="97"/>
        <v>0.15162992343973161</v>
      </c>
      <c r="S968" s="36">
        <f t="shared" si="97"/>
        <v>0.56948724323913591</v>
      </c>
      <c r="T968" s="29">
        <f t="shared" si="98"/>
        <v>1</v>
      </c>
      <c r="AE968" s="36">
        <f t="shared" si="100"/>
        <v>1.5334034476622183E-2</v>
      </c>
    </row>
    <row r="969" spans="6:31">
      <c r="F969" s="17">
        <f>Constituents!A971</f>
        <v>45574</v>
      </c>
      <c r="G969" s="28">
        <f>L968*(1+Constituents!H971)</f>
        <v>855.50842584420184</v>
      </c>
      <c r="H969" s="28">
        <f>M968*(1+Constituents!I971)</f>
        <v>463.52891467548727</v>
      </c>
      <c r="I969" s="28">
        <f>N968*(1+Constituents!J971)</f>
        <v>1745.9424707985465</v>
      </c>
      <c r="J969" s="28">
        <f t="shared" si="96"/>
        <v>3064.979811318236</v>
      </c>
      <c r="K969" t="b">
        <f t="shared" si="99"/>
        <v>0</v>
      </c>
      <c r="L969" s="28">
        <f t="shared" si="95"/>
        <v>855.50842584420184</v>
      </c>
      <c r="M969" s="28">
        <f t="shared" si="95"/>
        <v>463.52891467548727</v>
      </c>
      <c r="N969" s="28">
        <f t="shared" si="95"/>
        <v>1745.9424707985465</v>
      </c>
      <c r="P969" s="17">
        <f>Constituents!G971</f>
        <v>45574</v>
      </c>
      <c r="Q969" s="36">
        <f t="shared" si="97"/>
        <v>0.27912367405651883</v>
      </c>
      <c r="R969" s="36">
        <f t="shared" si="97"/>
        <v>0.1512339210078272</v>
      </c>
      <c r="S969" s="36">
        <f t="shared" si="97"/>
        <v>0.56964240493565388</v>
      </c>
      <c r="T969" s="29">
        <f t="shared" si="98"/>
        <v>0.99999999999999989</v>
      </c>
      <c r="AE969" s="36">
        <f t="shared" si="100"/>
        <v>5.665152522393857E-3</v>
      </c>
    </row>
    <row r="970" spans="6:31">
      <c r="F970" s="17">
        <f>Constituents!A972</f>
        <v>45575</v>
      </c>
      <c r="G970" s="28">
        <f>L969*(1+Constituents!H972)</f>
        <v>853.32755411673213</v>
      </c>
      <c r="H970" s="28">
        <f>M969*(1+Constituents!I972)</f>
        <v>463.34979108871391</v>
      </c>
      <c r="I970" s="28">
        <f>N969*(1+Constituents!J972)</f>
        <v>1740.0356856288226</v>
      </c>
      <c r="J970" s="28">
        <f t="shared" si="96"/>
        <v>3056.7130308342685</v>
      </c>
      <c r="K970" t="b">
        <f t="shared" si="99"/>
        <v>0</v>
      </c>
      <c r="L970" s="28">
        <f t="shared" si="95"/>
        <v>853.32755411673213</v>
      </c>
      <c r="M970" s="28">
        <f t="shared" si="95"/>
        <v>463.34979108871391</v>
      </c>
      <c r="N970" s="28">
        <f t="shared" si="95"/>
        <v>1740.0356856288226</v>
      </c>
      <c r="P970" s="17">
        <f>Constituents!G972</f>
        <v>45575</v>
      </c>
      <c r="Q970" s="36">
        <f t="shared" si="97"/>
        <v>0.27916508534130646</v>
      </c>
      <c r="R970" s="36">
        <f t="shared" si="97"/>
        <v>0.15158432813768322</v>
      </c>
      <c r="S970" s="36">
        <f t="shared" si="97"/>
        <v>0.56925058652101035</v>
      </c>
      <c r="T970" s="29">
        <f t="shared" si="98"/>
        <v>1</v>
      </c>
      <c r="AE970" s="36">
        <f t="shared" si="100"/>
        <v>-2.6971728992929433E-3</v>
      </c>
    </row>
    <row r="971" spans="6:31">
      <c r="F971" s="17">
        <f>Constituents!A973</f>
        <v>45576</v>
      </c>
      <c r="G971" s="28">
        <f>L970*(1+Constituents!H973)</f>
        <v>854.95090976349525</v>
      </c>
      <c r="H971" s="28">
        <f>M970*(1+Constituents!I973)</f>
        <v>463.43194087161339</v>
      </c>
      <c r="I971" s="28">
        <f>N970*(1+Constituents!J973)</f>
        <v>1742.7118989743287</v>
      </c>
      <c r="J971" s="28">
        <f t="shared" si="96"/>
        <v>3061.0947496094377</v>
      </c>
      <c r="K971" t="b">
        <f t="shared" si="99"/>
        <v>0</v>
      </c>
      <c r="L971" s="28">
        <f t="shared" si="95"/>
        <v>854.95090976349525</v>
      </c>
      <c r="M971" s="28">
        <f t="shared" si="95"/>
        <v>463.43194087161339</v>
      </c>
      <c r="N971" s="28">
        <f t="shared" si="95"/>
        <v>1742.7118989743287</v>
      </c>
      <c r="P971" s="17">
        <f>Constituents!G973</f>
        <v>45576</v>
      </c>
      <c r="Q971" s="36">
        <f t="shared" si="97"/>
        <v>0.27929580091324441</v>
      </c>
      <c r="R971" s="36">
        <f t="shared" si="97"/>
        <v>0.15139418370853835</v>
      </c>
      <c r="S971" s="36">
        <f t="shared" si="97"/>
        <v>0.56931001537821713</v>
      </c>
      <c r="T971" s="29">
        <f t="shared" si="98"/>
        <v>0.99999999999999989</v>
      </c>
      <c r="AE971" s="36">
        <f t="shared" si="100"/>
        <v>1.4334740392600853E-3</v>
      </c>
    </row>
    <row r="972" spans="6:31">
      <c r="F972" s="17">
        <f>Constituents!A974</f>
        <v>45579</v>
      </c>
      <c r="G972" s="28">
        <f>L971*(1+Constituents!H974)</f>
        <v>857.44880043881767</v>
      </c>
      <c r="H972" s="28">
        <f>M971*(1+Constituents!I974)</f>
        <v>464.62959823283279</v>
      </c>
      <c r="I972" s="28">
        <f>N971*(1+Constituents!J974)</f>
        <v>1751.8922665398948</v>
      </c>
      <c r="J972" s="28">
        <f t="shared" si="96"/>
        <v>3073.9706652115456</v>
      </c>
      <c r="K972" t="b">
        <f t="shared" si="99"/>
        <v>0</v>
      </c>
      <c r="L972" s="28">
        <f t="shared" si="95"/>
        <v>857.44880043881767</v>
      </c>
      <c r="M972" s="28">
        <f t="shared" si="95"/>
        <v>464.62959823283279</v>
      </c>
      <c r="N972" s="28">
        <f t="shared" si="95"/>
        <v>1751.8922665398948</v>
      </c>
      <c r="P972" s="17">
        <f>Constituents!G974</f>
        <v>45579</v>
      </c>
      <c r="Q972" s="36">
        <f t="shared" si="97"/>
        <v>0.27893851107385548</v>
      </c>
      <c r="R972" s="36">
        <f t="shared" si="97"/>
        <v>0.15114965262716903</v>
      </c>
      <c r="S972" s="36">
        <f t="shared" si="97"/>
        <v>0.56991183629897535</v>
      </c>
      <c r="T972" s="29">
        <f t="shared" si="98"/>
        <v>0.99999999999999989</v>
      </c>
      <c r="AE972" s="36">
        <f t="shared" si="100"/>
        <v>4.2063107010166245E-3</v>
      </c>
    </row>
    <row r="973" spans="6:31">
      <c r="F973" s="17">
        <f>Constituents!A975</f>
        <v>45580</v>
      </c>
      <c r="G973" s="28">
        <f>L972*(1+Constituents!H975)</f>
        <v>862.07290440232509</v>
      </c>
      <c r="H973" s="28">
        <f>M972*(1+Constituents!I975)</f>
        <v>464.63237773676542</v>
      </c>
      <c r="I973" s="28">
        <f>N972*(1+Constituents!J975)</f>
        <v>1738.4347365739216</v>
      </c>
      <c r="J973" s="28">
        <f t="shared" si="96"/>
        <v>3065.1400187130121</v>
      </c>
      <c r="K973" t="b">
        <f t="shared" si="99"/>
        <v>0</v>
      </c>
      <c r="L973" s="28">
        <f t="shared" si="95"/>
        <v>862.07290440232509</v>
      </c>
      <c r="M973" s="28">
        <f t="shared" si="95"/>
        <v>464.63237773676542</v>
      </c>
      <c r="N973" s="28">
        <f t="shared" si="95"/>
        <v>1738.4347365739216</v>
      </c>
      <c r="P973" s="17">
        <f>Constituents!G975</f>
        <v>45580</v>
      </c>
      <c r="Q973" s="36">
        <f t="shared" si="97"/>
        <v>0.28125074193651073</v>
      </c>
      <c r="R973" s="36">
        <f t="shared" si="97"/>
        <v>0.15158602050807937</v>
      </c>
      <c r="S973" s="36">
        <f t="shared" si="97"/>
        <v>0.56716323755540987</v>
      </c>
      <c r="T973" s="29">
        <f t="shared" si="98"/>
        <v>1</v>
      </c>
      <c r="AE973" s="36">
        <f t="shared" si="100"/>
        <v>-2.8727165806983201E-3</v>
      </c>
    </row>
    <row r="974" spans="6:31">
      <c r="F974" s="17">
        <f>Constituents!A976</f>
        <v>45581</v>
      </c>
      <c r="G974" s="28">
        <f>L973*(1+Constituents!H976)</f>
        <v>858.78793220129921</v>
      </c>
      <c r="H974" s="28">
        <f>M973*(1+Constituents!I976)</f>
        <v>464.30717577664058</v>
      </c>
      <c r="I974" s="28">
        <f>N973*(1+Constituents!J976)</f>
        <v>1733.9138476009773</v>
      </c>
      <c r="J974" s="28">
        <f t="shared" si="96"/>
        <v>3057.0089555789173</v>
      </c>
      <c r="K974" t="b">
        <f t="shared" si="99"/>
        <v>0</v>
      </c>
      <c r="L974" s="28">
        <f t="shared" si="95"/>
        <v>858.78793220129921</v>
      </c>
      <c r="M974" s="28">
        <f t="shared" si="95"/>
        <v>464.30717577664058</v>
      </c>
      <c r="N974" s="28">
        <f t="shared" si="95"/>
        <v>1733.9138476009773</v>
      </c>
      <c r="P974" s="17">
        <f>Constituents!G976</f>
        <v>45581</v>
      </c>
      <c r="Q974" s="36">
        <f t="shared" si="97"/>
        <v>0.28092424480276584</v>
      </c>
      <c r="R974" s="36">
        <f t="shared" si="97"/>
        <v>0.15188283139612621</v>
      </c>
      <c r="S974" s="36">
        <f t="shared" si="97"/>
        <v>0.56719292380110786</v>
      </c>
      <c r="T974" s="29">
        <f t="shared" si="98"/>
        <v>0.99999999999999989</v>
      </c>
      <c r="AE974" s="36">
        <f t="shared" si="100"/>
        <v>-2.652754224751197E-3</v>
      </c>
    </row>
    <row r="975" spans="6:31">
      <c r="F975" s="17">
        <f>Constituents!A977</f>
        <v>45582</v>
      </c>
      <c r="G975" s="28">
        <f>L974*(1+Constituents!H977)</f>
        <v>846.59363439682556</v>
      </c>
      <c r="H975" s="28">
        <f>M974*(1+Constituents!I977)</f>
        <v>462.86584857065537</v>
      </c>
      <c r="I975" s="28">
        <f>N974*(1+Constituents!J977)</f>
        <v>1716.5423556172013</v>
      </c>
      <c r="J975" s="28">
        <f t="shared" si="96"/>
        <v>3026.0018385846824</v>
      </c>
      <c r="K975" t="b">
        <f t="shared" si="99"/>
        <v>0</v>
      </c>
      <c r="L975" s="28">
        <f t="shared" si="95"/>
        <v>846.59363439682556</v>
      </c>
      <c r="M975" s="28">
        <f t="shared" si="95"/>
        <v>462.86584857065537</v>
      </c>
      <c r="N975" s="28">
        <f t="shared" si="95"/>
        <v>1716.5423556172013</v>
      </c>
      <c r="P975" s="17">
        <f>Constituents!G977</f>
        <v>45582</v>
      </c>
      <c r="Q975" s="36">
        <f t="shared" si="97"/>
        <v>0.27977300727378052</v>
      </c>
      <c r="R975" s="36">
        <f t="shared" si="97"/>
        <v>0.15296284445985214</v>
      </c>
      <c r="S975" s="36">
        <f t="shared" si="97"/>
        <v>0.56726414826636729</v>
      </c>
      <c r="T975" s="29">
        <f t="shared" si="98"/>
        <v>1</v>
      </c>
      <c r="AE975" s="36">
        <f t="shared" si="100"/>
        <v>-1.0142959161976939E-2</v>
      </c>
    </row>
    <row r="976" spans="6:31">
      <c r="F976" s="17">
        <f>Constituents!A978</f>
        <v>45583</v>
      </c>
      <c r="G976" s="28">
        <f>L975*(1+Constituents!H978)</f>
        <v>847.6540081189537</v>
      </c>
      <c r="H976" s="28">
        <f>M975*(1+Constituents!I978)</f>
        <v>462.29018242281808</v>
      </c>
      <c r="I976" s="28">
        <f>N975*(1+Constituents!J978)</f>
        <v>1713.3547943646076</v>
      </c>
      <c r="J976" s="28">
        <f t="shared" si="96"/>
        <v>3023.2989849063797</v>
      </c>
      <c r="K976" t="b">
        <f t="shared" si="99"/>
        <v>0</v>
      </c>
      <c r="L976" s="28">
        <f t="shared" si="95"/>
        <v>847.6540081189537</v>
      </c>
      <c r="M976" s="28">
        <f t="shared" si="95"/>
        <v>462.29018242281808</v>
      </c>
      <c r="N976" s="28">
        <f t="shared" si="95"/>
        <v>1713.3547943646076</v>
      </c>
      <c r="P976" s="17">
        <f>Constituents!G978</f>
        <v>45583</v>
      </c>
      <c r="Q976" s="36">
        <f t="shared" si="97"/>
        <v>0.28037386059096714</v>
      </c>
      <c r="R976" s="36">
        <f t="shared" si="97"/>
        <v>0.15290918454667277</v>
      </c>
      <c r="S976" s="36">
        <f t="shared" si="97"/>
        <v>0.56671695486236007</v>
      </c>
      <c r="T976" s="29">
        <f t="shared" si="98"/>
        <v>1</v>
      </c>
      <c r="AE976" s="36">
        <f t="shared" si="100"/>
        <v>-8.9320952943205967E-4</v>
      </c>
    </row>
    <row r="977" spans="6:31">
      <c r="F977" s="17">
        <f>Constituents!A979</f>
        <v>45586</v>
      </c>
      <c r="G977" s="28">
        <f>L976*(1+Constituents!H979)</f>
        <v>837.60778697837884</v>
      </c>
      <c r="H977" s="28">
        <f>M976*(1+Constituents!I979)</f>
        <v>461.09283389536898</v>
      </c>
      <c r="I977" s="28">
        <f>N976*(1+Constituents!J979)</f>
        <v>1693.4982471314331</v>
      </c>
      <c r="J977" s="28">
        <f t="shared" si="96"/>
        <v>2992.1988680051809</v>
      </c>
      <c r="K977" t="b">
        <f t="shared" si="99"/>
        <v>0</v>
      </c>
      <c r="L977" s="28">
        <f t="shared" si="95"/>
        <v>837.60778697837884</v>
      </c>
      <c r="M977" s="28">
        <f t="shared" si="95"/>
        <v>461.09283389536898</v>
      </c>
      <c r="N977" s="28">
        <f t="shared" si="95"/>
        <v>1693.4982471314331</v>
      </c>
      <c r="P977" s="17">
        <f>Constituents!G979</f>
        <v>45586</v>
      </c>
      <c r="Q977" s="36">
        <f t="shared" si="97"/>
        <v>0.27993052063975599</v>
      </c>
      <c r="R977" s="36">
        <f t="shared" si="97"/>
        <v>0.15409832508985852</v>
      </c>
      <c r="S977" s="36">
        <f t="shared" si="97"/>
        <v>0.56597115427038547</v>
      </c>
      <c r="T977" s="29">
        <f t="shared" si="98"/>
        <v>1</v>
      </c>
      <c r="AE977" s="36">
        <f t="shared" si="100"/>
        <v>-1.0286814852406012E-2</v>
      </c>
    </row>
    <row r="978" spans="6:31">
      <c r="F978" s="17">
        <f>Constituents!A980</f>
        <v>45587</v>
      </c>
      <c r="G978" s="28">
        <f>L977*(1+Constituents!H980)</f>
        <v>818.44453816507325</v>
      </c>
      <c r="H978" s="28">
        <f>M977*(1+Constituents!I980)</f>
        <v>459.07059036745142</v>
      </c>
      <c r="I978" s="28">
        <f>N977*(1+Constituents!J980)</f>
        <v>1651.7015294175114</v>
      </c>
      <c r="J978" s="28">
        <f t="shared" si="96"/>
        <v>2929.2166579500363</v>
      </c>
      <c r="K978" t="b">
        <f t="shared" si="99"/>
        <v>0</v>
      </c>
      <c r="L978" s="28">
        <f t="shared" si="95"/>
        <v>818.44453816507325</v>
      </c>
      <c r="M978" s="28">
        <f t="shared" si="95"/>
        <v>459.07059036745142</v>
      </c>
      <c r="N978" s="28">
        <f t="shared" si="95"/>
        <v>1651.7015294175114</v>
      </c>
      <c r="P978" s="17">
        <f>Constituents!G980</f>
        <v>45587</v>
      </c>
      <c r="Q978" s="36">
        <f t="shared" si="97"/>
        <v>0.27940730705042766</v>
      </c>
      <c r="R978" s="36">
        <f t="shared" si="97"/>
        <v>0.15672128216310374</v>
      </c>
      <c r="S978" s="36">
        <f t="shared" si="97"/>
        <v>0.56387141078646852</v>
      </c>
      <c r="T978" s="29">
        <f t="shared" si="98"/>
        <v>0.99999999999999989</v>
      </c>
      <c r="AE978" s="36">
        <f t="shared" si="100"/>
        <v>-2.1048804853379677E-2</v>
      </c>
    </row>
    <row r="979" spans="6:31">
      <c r="F979" s="17">
        <f>Constituents!A981</f>
        <v>45588</v>
      </c>
      <c r="G979" s="28">
        <f>L978*(1+Constituents!H981)</f>
        <v>822.86640590322611</v>
      </c>
      <c r="H979" s="28">
        <f>M978*(1+Constituents!I981)</f>
        <v>459.35533510366707</v>
      </c>
      <c r="I979" s="28">
        <f>N978*(1+Constituents!J981)</f>
        <v>1662.2056667986228</v>
      </c>
      <c r="J979" s="28">
        <f t="shared" si="96"/>
        <v>2944.4274078055159</v>
      </c>
      <c r="K979" t="b">
        <f t="shared" si="99"/>
        <v>0</v>
      </c>
      <c r="L979" s="28">
        <f t="shared" si="95"/>
        <v>822.86640590322611</v>
      </c>
      <c r="M979" s="28">
        <f t="shared" si="95"/>
        <v>459.35533510366707</v>
      </c>
      <c r="N979" s="28">
        <f t="shared" si="95"/>
        <v>1662.2056667986228</v>
      </c>
      <c r="P979" s="17">
        <f>Constituents!G981</f>
        <v>45588</v>
      </c>
      <c r="Q979" s="36">
        <f t="shared" si="97"/>
        <v>0.27946567937856176</v>
      </c>
      <c r="R979" s="36">
        <f t="shared" si="97"/>
        <v>0.15600837496823364</v>
      </c>
      <c r="S979" s="36">
        <f t="shared" si="97"/>
        <v>0.56452594565320457</v>
      </c>
      <c r="T979" s="29">
        <f t="shared" si="98"/>
        <v>1</v>
      </c>
      <c r="AE979" s="36">
        <f t="shared" si="100"/>
        <v>5.1927705020373693E-3</v>
      </c>
    </row>
    <row r="980" spans="6:31">
      <c r="F980" s="17">
        <f>Constituents!A982</f>
        <v>45589</v>
      </c>
      <c r="G980" s="28">
        <f>L979*(1+Constituents!H982)</f>
        <v>820.22093744183417</v>
      </c>
      <c r="H980" s="28">
        <f>M979*(1+Constituents!I982)</f>
        <v>459.02828014092046</v>
      </c>
      <c r="I980" s="28">
        <f>N979*(1+Constituents!J982)</f>
        <v>1643.2571205219595</v>
      </c>
      <c r="J980" s="28">
        <f t="shared" si="96"/>
        <v>2922.5063381047139</v>
      </c>
      <c r="K980" t="b">
        <f t="shared" si="99"/>
        <v>0</v>
      </c>
      <c r="L980" s="28">
        <f t="shared" si="95"/>
        <v>820.22093744183417</v>
      </c>
      <c r="M980" s="28">
        <f t="shared" si="95"/>
        <v>459.02828014092046</v>
      </c>
      <c r="N980" s="28">
        <f t="shared" si="95"/>
        <v>1643.2571205219595</v>
      </c>
      <c r="P980" s="17">
        <f>Constituents!G982</f>
        <v>45589</v>
      </c>
      <c r="Q980" s="36">
        <f t="shared" si="97"/>
        <v>0.28065668387010545</v>
      </c>
      <c r="R980" s="36">
        <f t="shared" si="97"/>
        <v>0.15706665000377953</v>
      </c>
      <c r="S980" s="36">
        <f t="shared" si="97"/>
        <v>0.56227666612611504</v>
      </c>
      <c r="T980" s="29">
        <f t="shared" si="98"/>
        <v>1</v>
      </c>
      <c r="AE980" s="36">
        <f t="shared" si="100"/>
        <v>-7.4449346731015886E-3</v>
      </c>
    </row>
    <row r="981" spans="6:31">
      <c r="F981" s="17">
        <f>Constituents!A983</f>
        <v>45590</v>
      </c>
      <c r="G981" s="28">
        <f>L980*(1+Constituents!H983)</f>
        <v>807.78614250450687</v>
      </c>
      <c r="H981" s="28">
        <f>M980*(1+Constituents!I983)</f>
        <v>457.18608670108716</v>
      </c>
      <c r="I981" s="28">
        <f>N980*(1+Constituents!J983)</f>
        <v>1625.4603017743443</v>
      </c>
      <c r="J981" s="28">
        <f t="shared" si="96"/>
        <v>2890.4325309799383</v>
      </c>
      <c r="K981" t="b">
        <f t="shared" si="99"/>
        <v>0</v>
      </c>
      <c r="L981" s="28">
        <f t="shared" ref="L981:N1044" si="101">IF($K981=FALSE,G981,A$3*$J981)</f>
        <v>807.78614250450687</v>
      </c>
      <c r="M981" s="28">
        <f t="shared" si="101"/>
        <v>457.18608670108716</v>
      </c>
      <c r="N981" s="28">
        <f t="shared" si="101"/>
        <v>1625.4603017743443</v>
      </c>
      <c r="P981" s="17">
        <f>Constituents!G983</f>
        <v>45590</v>
      </c>
      <c r="Q981" s="36">
        <f t="shared" si="97"/>
        <v>0.27946894931695382</v>
      </c>
      <c r="R981" s="36">
        <f t="shared" si="97"/>
        <v>0.15817220495580575</v>
      </c>
      <c r="S981" s="36">
        <f t="shared" si="97"/>
        <v>0.56235884572724049</v>
      </c>
      <c r="T981" s="29">
        <f t="shared" si="98"/>
        <v>1</v>
      </c>
      <c r="AE981" s="36">
        <f t="shared" si="100"/>
        <v>-1.0974760501486491E-2</v>
      </c>
    </row>
    <row r="982" spans="6:31">
      <c r="F982" s="17">
        <f>Constituents!A984</f>
        <v>45593</v>
      </c>
      <c r="G982" s="28">
        <f>L981*(1+Constituents!H984)</f>
        <v>813.20825968157442</v>
      </c>
      <c r="H982" s="28">
        <f>M981*(1+Constituents!I984)</f>
        <v>457.97670115305249</v>
      </c>
      <c r="I982" s="28">
        <f>N981*(1+Constituents!J984)</f>
        <v>1640.3993069851513</v>
      </c>
      <c r="J982" s="28">
        <f t="shared" si="96"/>
        <v>2911.5842678197782</v>
      </c>
      <c r="K982" t="b">
        <f t="shared" si="99"/>
        <v>0</v>
      </c>
      <c r="L982" s="28">
        <f t="shared" si="101"/>
        <v>813.20825968157442</v>
      </c>
      <c r="M982" s="28">
        <f t="shared" si="101"/>
        <v>457.97670115305249</v>
      </c>
      <c r="N982" s="28">
        <f t="shared" si="101"/>
        <v>1640.3993069851513</v>
      </c>
      <c r="P982" s="17">
        <f>Constituents!G984</f>
        <v>45593</v>
      </c>
      <c r="Q982" s="36">
        <f t="shared" si="97"/>
        <v>0.2793009526358351</v>
      </c>
      <c r="R982" s="36">
        <f t="shared" si="97"/>
        <v>0.15729467500385616</v>
      </c>
      <c r="S982" s="36">
        <f t="shared" si="97"/>
        <v>0.56340437236030871</v>
      </c>
      <c r="T982" s="29">
        <f t="shared" si="98"/>
        <v>1</v>
      </c>
      <c r="AE982" s="36">
        <f t="shared" si="100"/>
        <v>7.3178448599418022E-3</v>
      </c>
    </row>
    <row r="983" spans="6:31">
      <c r="F983" s="17">
        <f>Constituents!A985</f>
        <v>45594</v>
      </c>
      <c r="G983" s="28">
        <f>L982*(1+Constituents!H985)</f>
        <v>818.03459987043618</v>
      </c>
      <c r="H983" s="28">
        <f>M982*(1+Constituents!I985)</f>
        <v>458.90505546657107</v>
      </c>
      <c r="I983" s="28">
        <f>N982*(1+Constituents!J985)</f>
        <v>1653.020520280654</v>
      </c>
      <c r="J983" s="28">
        <f t="shared" si="96"/>
        <v>2929.9601756176612</v>
      </c>
      <c r="K983" t="b">
        <f t="shared" si="99"/>
        <v>0</v>
      </c>
      <c r="L983" s="28">
        <f t="shared" si="101"/>
        <v>818.03459987043618</v>
      </c>
      <c r="M983" s="28">
        <f t="shared" si="101"/>
        <v>458.90505546657107</v>
      </c>
      <c r="N983" s="28">
        <f t="shared" si="101"/>
        <v>1653.020520280654</v>
      </c>
      <c r="P983" s="17">
        <f>Constituents!G985</f>
        <v>45594</v>
      </c>
      <c r="Q983" s="36">
        <f t="shared" si="97"/>
        <v>0.27919649102329092</v>
      </c>
      <c r="R983" s="36">
        <f t="shared" si="97"/>
        <v>0.15662501466247059</v>
      </c>
      <c r="S983" s="36">
        <f t="shared" si="97"/>
        <v>0.5641784943142385</v>
      </c>
      <c r="T983" s="29">
        <f t="shared" si="98"/>
        <v>1</v>
      </c>
      <c r="AE983" s="36">
        <f t="shared" si="100"/>
        <v>6.3113089327286875E-3</v>
      </c>
    </row>
    <row r="984" spans="6:31">
      <c r="F984" s="17">
        <f>Constituents!A986</f>
        <v>45595</v>
      </c>
      <c r="G984" s="28">
        <f>L983*(1+Constituents!H986)</f>
        <v>819.379197476846</v>
      </c>
      <c r="H984" s="28">
        <f>M983*(1+Constituents!I986)</f>
        <v>459.37170329349289</v>
      </c>
      <c r="I984" s="28">
        <f>N983*(1+Constituents!J986)</f>
        <v>1657.2403352522288</v>
      </c>
      <c r="J984" s="28">
        <f t="shared" si="96"/>
        <v>2935.9912360225676</v>
      </c>
      <c r="K984" t="b">
        <f t="shared" si="99"/>
        <v>0</v>
      </c>
      <c r="L984" s="28">
        <f t="shared" si="101"/>
        <v>819.379197476846</v>
      </c>
      <c r="M984" s="28">
        <f t="shared" si="101"/>
        <v>459.37170329349289</v>
      </c>
      <c r="N984" s="28">
        <f t="shared" si="101"/>
        <v>1657.2403352522288</v>
      </c>
      <c r="P984" s="17">
        <f>Constituents!G986</f>
        <v>45595</v>
      </c>
      <c r="Q984" s="36">
        <f t="shared" si="97"/>
        <v>0.2790809411907072</v>
      </c>
      <c r="R984" s="36">
        <f t="shared" si="97"/>
        <v>0.15646221884361303</v>
      </c>
      <c r="S984" s="36">
        <f t="shared" si="97"/>
        <v>0.56445683996567975</v>
      </c>
      <c r="T984" s="29">
        <f t="shared" si="98"/>
        <v>1</v>
      </c>
      <c r="AE984" s="36">
        <f t="shared" si="100"/>
        <v>2.0584103685419297E-3</v>
      </c>
    </row>
    <row r="985" spans="6:31">
      <c r="F985" s="17">
        <f>Constituents!A987</f>
        <v>45596</v>
      </c>
      <c r="G985" s="28">
        <f>L984*(1+Constituents!H987)</f>
        <v>817.98540727507964</v>
      </c>
      <c r="H985" s="28">
        <f>M984*(1+Constituents!I987)</f>
        <v>458.30097661186636</v>
      </c>
      <c r="I985" s="28">
        <f>N984*(1+Constituents!J987)</f>
        <v>1657.4840618247658</v>
      </c>
      <c r="J985" s="28">
        <f t="shared" si="96"/>
        <v>2933.7704457117115</v>
      </c>
      <c r="K985" t="b">
        <f t="shared" si="99"/>
        <v>1</v>
      </c>
      <c r="L985" s="28">
        <f t="shared" si="101"/>
        <v>824.36086384630198</v>
      </c>
      <c r="M985" s="28">
        <f t="shared" si="101"/>
        <v>440.06556685675673</v>
      </c>
      <c r="N985" s="28">
        <f t="shared" si="101"/>
        <v>1669.3410812382074</v>
      </c>
      <c r="P985" s="17">
        <f>Constituents!G987</f>
        <v>45596</v>
      </c>
      <c r="Q985" s="36">
        <f t="shared" si="97"/>
        <v>0.28099024075018181</v>
      </c>
      <c r="R985" s="36">
        <f t="shared" si="97"/>
        <v>0.15</v>
      </c>
      <c r="S985" s="36">
        <f t="shared" si="97"/>
        <v>0.56900875924981831</v>
      </c>
      <c r="T985" s="29">
        <f t="shared" si="98"/>
        <v>0.99999900000000008</v>
      </c>
      <c r="AE985" s="36">
        <f t="shared" si="100"/>
        <v>-7.5640222750272823E-4</v>
      </c>
    </row>
    <row r="986" spans="6:31">
      <c r="F986" s="17">
        <f>Constituents!A988</f>
        <v>45600</v>
      </c>
      <c r="G986" s="28">
        <f>L985*(1+Constituents!H988)</f>
        <v>819.02318040939372</v>
      </c>
      <c r="H986" s="28">
        <f>M985*(1+Constituents!I988)</f>
        <v>439.75626986400044</v>
      </c>
      <c r="I986" s="28">
        <f>N985*(1+Constituents!J988)</f>
        <v>1654.906476669302</v>
      </c>
      <c r="J986" s="28">
        <f t="shared" si="96"/>
        <v>2913.6859269426959</v>
      </c>
      <c r="K986" t="b">
        <f t="shared" si="99"/>
        <v>0</v>
      </c>
      <c r="L986" s="28">
        <f t="shared" si="101"/>
        <v>819.02318040939372</v>
      </c>
      <c r="M986" s="28">
        <f t="shared" si="101"/>
        <v>439.75626986400044</v>
      </c>
      <c r="N986" s="28">
        <f t="shared" si="101"/>
        <v>1654.906476669302</v>
      </c>
      <c r="P986" s="17">
        <f>Constituents!G988</f>
        <v>45600</v>
      </c>
      <c r="Q986" s="36">
        <f t="shared" si="97"/>
        <v>0.28109521785993841</v>
      </c>
      <c r="R986" s="36">
        <f t="shared" si="97"/>
        <v>0.15092782162881663</v>
      </c>
      <c r="S986" s="36">
        <f t="shared" si="97"/>
        <v>0.56797696051124502</v>
      </c>
      <c r="T986" s="29">
        <f t="shared" si="98"/>
        <v>1</v>
      </c>
      <c r="AE986" s="36">
        <f t="shared" si="100"/>
        <v>-6.845974877950356E-3</v>
      </c>
    </row>
    <row r="987" spans="6:31">
      <c r="F987" s="17">
        <f>Constituents!A989</f>
        <v>45601</v>
      </c>
      <c r="G987" s="28">
        <f>L986*(1+Constituents!H989)</f>
        <v>823.94222200811316</v>
      </c>
      <c r="H987" s="28">
        <f>M986*(1+Constituents!I989)</f>
        <v>440.45730350817684</v>
      </c>
      <c r="I987" s="28">
        <f>N986*(1+Constituents!J989)</f>
        <v>1667.1655423035138</v>
      </c>
      <c r="J987" s="28">
        <f t="shared" si="96"/>
        <v>2931.5650678198035</v>
      </c>
      <c r="K987" t="b">
        <f t="shared" si="99"/>
        <v>0</v>
      </c>
      <c r="L987" s="28">
        <f t="shared" si="101"/>
        <v>823.94222200811316</v>
      </c>
      <c r="M987" s="28">
        <f t="shared" si="101"/>
        <v>440.45730350817684</v>
      </c>
      <c r="N987" s="28">
        <f t="shared" si="101"/>
        <v>1667.1655423035138</v>
      </c>
      <c r="P987" s="17">
        <f>Constituents!G989</f>
        <v>45601</v>
      </c>
      <c r="Q987" s="36">
        <f t="shared" si="97"/>
        <v>0.28105882112344743</v>
      </c>
      <c r="R987" s="36">
        <f t="shared" si="97"/>
        <v>0.15024647016814935</v>
      </c>
      <c r="S987" s="36">
        <f t="shared" si="97"/>
        <v>0.56869470870840333</v>
      </c>
      <c r="T987" s="29">
        <f t="shared" si="98"/>
        <v>1</v>
      </c>
      <c r="AE987" s="36">
        <f t="shared" si="100"/>
        <v>6.1362622209140127E-3</v>
      </c>
    </row>
    <row r="988" spans="6:31">
      <c r="F988" s="17">
        <f>Constituents!A990</f>
        <v>45602</v>
      </c>
      <c r="G988" s="28">
        <f>L987*(1+Constituents!H990)</f>
        <v>838.05485871126984</v>
      </c>
      <c r="H988" s="28">
        <f>M987*(1+Constituents!I990)</f>
        <v>442.29410655049008</v>
      </c>
      <c r="I988" s="28">
        <f>N987*(1+Constituents!J990)</f>
        <v>1683.1836696810785</v>
      </c>
      <c r="J988" s="28">
        <f t="shared" si="96"/>
        <v>2963.5326349428387</v>
      </c>
      <c r="K988" t="b">
        <f t="shared" si="99"/>
        <v>0</v>
      </c>
      <c r="L988" s="28">
        <f t="shared" si="101"/>
        <v>838.05485871126984</v>
      </c>
      <c r="M988" s="28">
        <f t="shared" si="101"/>
        <v>442.29410655049008</v>
      </c>
      <c r="N988" s="28">
        <f t="shared" si="101"/>
        <v>1683.1836696810785</v>
      </c>
      <c r="P988" s="17">
        <f>Constituents!G990</f>
        <v>45602</v>
      </c>
      <c r="Q988" s="36">
        <f t="shared" si="97"/>
        <v>0.28278914456004783</v>
      </c>
      <c r="R988" s="36">
        <f t="shared" si="97"/>
        <v>0.14924556636745834</v>
      </c>
      <c r="S988" s="36">
        <f t="shared" si="97"/>
        <v>0.56796528907249377</v>
      </c>
      <c r="T988" s="29">
        <f t="shared" si="98"/>
        <v>1</v>
      </c>
      <c r="AE988" s="36">
        <f t="shared" si="100"/>
        <v>1.0904607738012606E-2</v>
      </c>
    </row>
    <row r="989" spans="6:31">
      <c r="F989" s="17">
        <f>Constituents!A991</f>
        <v>45603</v>
      </c>
      <c r="G989" s="28">
        <f>L988*(1+Constituents!H991)</f>
        <v>830.59642385722066</v>
      </c>
      <c r="H989" s="28">
        <f>M988*(1+Constituents!I991)</f>
        <v>441.25234208687266</v>
      </c>
      <c r="I989" s="28">
        <f>N988*(1+Constituents!J991)</f>
        <v>1672.5658845263588</v>
      </c>
      <c r="J989" s="28">
        <f t="shared" si="96"/>
        <v>2944.4146504704522</v>
      </c>
      <c r="K989" t="b">
        <f t="shared" si="99"/>
        <v>0</v>
      </c>
      <c r="L989" s="28">
        <f t="shared" si="101"/>
        <v>830.59642385722066</v>
      </c>
      <c r="M989" s="28">
        <f t="shared" si="101"/>
        <v>441.25234208687266</v>
      </c>
      <c r="N989" s="28">
        <f t="shared" si="101"/>
        <v>1672.5658845263588</v>
      </c>
      <c r="P989" s="17">
        <f>Constituents!G991</f>
        <v>45603</v>
      </c>
      <c r="Q989" s="36">
        <f t="shared" si="97"/>
        <v>0.28209220590738121</v>
      </c>
      <c r="R989" s="36">
        <f t="shared" si="97"/>
        <v>0.14986080238949032</v>
      </c>
      <c r="S989" s="36">
        <f t="shared" si="97"/>
        <v>0.56804699170312845</v>
      </c>
      <c r="T989" s="29">
        <f t="shared" si="98"/>
        <v>1</v>
      </c>
      <c r="AE989" s="36">
        <f t="shared" si="100"/>
        <v>-6.4510794472001365E-3</v>
      </c>
    </row>
    <row r="990" spans="6:31">
      <c r="F990" s="17">
        <f>Constituents!A992</f>
        <v>45604</v>
      </c>
      <c r="G990" s="28">
        <f>L989*(1+Constituents!H992)</f>
        <v>822.59265292447799</v>
      </c>
      <c r="H990" s="28">
        <f>M989*(1+Constituents!I992)</f>
        <v>440.46738605635875</v>
      </c>
      <c r="I990" s="28">
        <f>N989*(1+Constituents!J992)</f>
        <v>1662.5882468900334</v>
      </c>
      <c r="J990" s="28">
        <f t="shared" si="96"/>
        <v>2925.64828587087</v>
      </c>
      <c r="K990" t="b">
        <f t="shared" si="99"/>
        <v>0</v>
      </c>
      <c r="L990" s="28">
        <f t="shared" si="101"/>
        <v>822.59265292447799</v>
      </c>
      <c r="M990" s="28">
        <f t="shared" si="101"/>
        <v>440.46738605635875</v>
      </c>
      <c r="N990" s="28">
        <f t="shared" si="101"/>
        <v>1662.5882468900334</v>
      </c>
      <c r="P990" s="17">
        <f>Constituents!G992</f>
        <v>45604</v>
      </c>
      <c r="Q990" s="36">
        <f t="shared" si="97"/>
        <v>0.28116594086073438</v>
      </c>
      <c r="R990" s="36">
        <f t="shared" si="97"/>
        <v>0.15055377236681269</v>
      </c>
      <c r="S990" s="36">
        <f t="shared" si="97"/>
        <v>0.5682802867724529</v>
      </c>
      <c r="T990" s="29">
        <f t="shared" si="98"/>
        <v>1</v>
      </c>
      <c r="AE990" s="36">
        <f t="shared" si="100"/>
        <v>-6.3735468088992331E-3</v>
      </c>
    </row>
    <row r="991" spans="6:31">
      <c r="F991" s="17">
        <f>Constituents!A993</f>
        <v>45607</v>
      </c>
      <c r="G991" s="28">
        <f>L990*(1+Constituents!H993)</f>
        <v>821.20452472416741</v>
      </c>
      <c r="H991" s="28">
        <f>M990*(1+Constituents!I993)</f>
        <v>440.88610835144209</v>
      </c>
      <c r="I991" s="28">
        <f>N990*(1+Constituents!J993)</f>
        <v>1646.0695530319197</v>
      </c>
      <c r="J991" s="28">
        <f t="shared" si="96"/>
        <v>2908.1601861075292</v>
      </c>
      <c r="K991" t="b">
        <f t="shared" si="99"/>
        <v>0</v>
      </c>
      <c r="L991" s="28">
        <f t="shared" si="101"/>
        <v>821.20452472416741</v>
      </c>
      <c r="M991" s="28">
        <f t="shared" si="101"/>
        <v>440.88610835144209</v>
      </c>
      <c r="N991" s="28">
        <f t="shared" si="101"/>
        <v>1646.0695530319197</v>
      </c>
      <c r="P991" s="17">
        <f>Constituents!G993</f>
        <v>45607</v>
      </c>
      <c r="Q991" s="36">
        <f t="shared" si="97"/>
        <v>0.2823793987164514</v>
      </c>
      <c r="R991" s="36">
        <f t="shared" si="97"/>
        <v>0.15160310304005389</v>
      </c>
      <c r="S991" s="36">
        <f t="shared" si="97"/>
        <v>0.56601749824349468</v>
      </c>
      <c r="T991" s="29">
        <f t="shared" si="98"/>
        <v>1</v>
      </c>
      <c r="AE991" s="36">
        <f t="shared" si="100"/>
        <v>-5.9775126927587019E-3</v>
      </c>
    </row>
    <row r="992" spans="6:31">
      <c r="F992" s="17">
        <f>Constituents!A994</f>
        <v>45608</v>
      </c>
      <c r="G992" s="28">
        <f>L991*(1+Constituents!H994)</f>
        <v>812.13762386023461</v>
      </c>
      <c r="H992" s="28">
        <f>M991*(1+Constituents!I994)</f>
        <v>439.63646546795673</v>
      </c>
      <c r="I992" s="28">
        <f>N991*(1+Constituents!J994)</f>
        <v>1621.8353969784225</v>
      </c>
      <c r="J992" s="28">
        <f t="shared" si="96"/>
        <v>2873.6094863066137</v>
      </c>
      <c r="K992" t="b">
        <f t="shared" si="99"/>
        <v>0</v>
      </c>
      <c r="L992" s="28">
        <f t="shared" si="101"/>
        <v>812.13762386023461</v>
      </c>
      <c r="M992" s="28">
        <f t="shared" si="101"/>
        <v>439.63646546795673</v>
      </c>
      <c r="N992" s="28">
        <f t="shared" si="101"/>
        <v>1621.8353969784225</v>
      </c>
      <c r="P992" s="17">
        <f>Constituents!G994</f>
        <v>45608</v>
      </c>
      <c r="Q992" s="36">
        <f t="shared" si="97"/>
        <v>0.28261934258299554</v>
      </c>
      <c r="R992" s="36">
        <f t="shared" si="97"/>
        <v>0.15299102663842179</v>
      </c>
      <c r="S992" s="36">
        <f t="shared" si="97"/>
        <v>0.56438963077858273</v>
      </c>
      <c r="T992" s="29">
        <f t="shared" si="98"/>
        <v>1</v>
      </c>
      <c r="AE992" s="36">
        <f t="shared" si="100"/>
        <v>-1.188060408981817E-2</v>
      </c>
    </row>
    <row r="993" spans="6:31">
      <c r="F993" s="17">
        <f>Constituents!A995</f>
        <v>45609</v>
      </c>
      <c r="G993" s="28">
        <f>L992*(1+Constituents!H995)</f>
        <v>795.64533881368845</v>
      </c>
      <c r="H993" s="28">
        <f>M992*(1+Constituents!I995)</f>
        <v>437.33438248160252</v>
      </c>
      <c r="I993" s="28">
        <f>N992*(1+Constituents!J995)</f>
        <v>1595.0502771298204</v>
      </c>
      <c r="J993" s="28">
        <f t="shared" si="96"/>
        <v>2828.0299984251114</v>
      </c>
      <c r="K993" t="b">
        <f t="shared" si="99"/>
        <v>0</v>
      </c>
      <c r="L993" s="28">
        <f t="shared" si="101"/>
        <v>795.64533881368845</v>
      </c>
      <c r="M993" s="28">
        <f t="shared" si="101"/>
        <v>437.33438248160252</v>
      </c>
      <c r="N993" s="28">
        <f t="shared" si="101"/>
        <v>1595.0502771298204</v>
      </c>
      <c r="P993" s="17">
        <f>Constituents!G995</f>
        <v>45609</v>
      </c>
      <c r="Q993" s="36">
        <f t="shared" si="97"/>
        <v>0.28134260925689319</v>
      </c>
      <c r="R993" s="36">
        <f t="shared" si="97"/>
        <v>0.1546427664222613</v>
      </c>
      <c r="S993" s="36">
        <f t="shared" si="97"/>
        <v>0.56401462432084548</v>
      </c>
      <c r="T993" s="29">
        <f t="shared" si="98"/>
        <v>1</v>
      </c>
      <c r="AE993" s="36">
        <f t="shared" si="100"/>
        <v>-1.5861406394535704E-2</v>
      </c>
    </row>
    <row r="994" spans="6:31">
      <c r="F994" s="17">
        <f>Constituents!A996</f>
        <v>45610</v>
      </c>
      <c r="G994" s="28">
        <f>L993*(1+Constituents!H996)</f>
        <v>798.79616949058379</v>
      </c>
      <c r="H994" s="28">
        <f>M993*(1+Constituents!I996)</f>
        <v>436.56484681889617</v>
      </c>
      <c r="I994" s="28">
        <f>N993*(1+Constituents!J996)</f>
        <v>1611.9347695698737</v>
      </c>
      <c r="J994" s="28">
        <f t="shared" si="96"/>
        <v>2847.2957858793534</v>
      </c>
      <c r="K994" t="b">
        <f t="shared" si="99"/>
        <v>0</v>
      </c>
      <c r="L994" s="28">
        <f t="shared" si="101"/>
        <v>798.79616949058379</v>
      </c>
      <c r="M994" s="28">
        <f t="shared" si="101"/>
        <v>436.56484681889617</v>
      </c>
      <c r="N994" s="28">
        <f t="shared" si="101"/>
        <v>1611.9347695698737</v>
      </c>
      <c r="P994" s="17">
        <f>Constituents!G996</f>
        <v>45610</v>
      </c>
      <c r="Q994" s="36">
        <f t="shared" si="97"/>
        <v>0.28054555253868191</v>
      </c>
      <c r="R994" s="36">
        <f t="shared" si="97"/>
        <v>0.1533261310552842</v>
      </c>
      <c r="S994" s="36">
        <f t="shared" si="97"/>
        <v>0.56612831640603389</v>
      </c>
      <c r="T994" s="29">
        <f t="shared" si="98"/>
        <v>1</v>
      </c>
      <c r="AE994" s="36">
        <f t="shared" si="100"/>
        <v>6.8124409801064711E-3</v>
      </c>
    </row>
    <row r="995" spans="6:31">
      <c r="F995" s="17">
        <f>Constituents!A997</f>
        <v>45614</v>
      </c>
      <c r="G995" s="28">
        <f>L994*(1+Constituents!H997)</f>
        <v>795.07246050879837</v>
      </c>
      <c r="H995" s="28">
        <f>M994*(1+Constituents!I997)</f>
        <v>436.56099172694422</v>
      </c>
      <c r="I995" s="28">
        <f>N994*(1+Constituents!J997)</f>
        <v>1607.5403734473628</v>
      </c>
      <c r="J995" s="28">
        <f t="shared" si="96"/>
        <v>2839.1738256831054</v>
      </c>
      <c r="K995" t="b">
        <f t="shared" si="99"/>
        <v>0</v>
      </c>
      <c r="L995" s="28">
        <f t="shared" si="101"/>
        <v>795.07246050879837</v>
      </c>
      <c r="M995" s="28">
        <f t="shared" si="101"/>
        <v>436.56099172694422</v>
      </c>
      <c r="N995" s="28">
        <f t="shared" si="101"/>
        <v>1607.5403734473628</v>
      </c>
      <c r="P995" s="17">
        <f>Constituents!G997</f>
        <v>45614</v>
      </c>
      <c r="Q995" s="36">
        <f t="shared" si="97"/>
        <v>0.28003655616876644</v>
      </c>
      <c r="R995" s="36">
        <f t="shared" si="97"/>
        <v>0.15376338982059601</v>
      </c>
      <c r="S995" s="36">
        <f t="shared" si="97"/>
        <v>0.56620005401063755</v>
      </c>
      <c r="T995" s="29">
        <f t="shared" si="98"/>
        <v>1</v>
      </c>
      <c r="AE995" s="36">
        <f t="shared" si="100"/>
        <v>-2.8525171977310526E-3</v>
      </c>
    </row>
    <row r="996" spans="6:31">
      <c r="F996" s="17">
        <f>Constituents!A998</f>
        <v>45615</v>
      </c>
      <c r="G996" s="28">
        <f>L995*(1+Constituents!H998)</f>
        <v>799.56184337885009</v>
      </c>
      <c r="H996" s="28">
        <f>M995*(1+Constituents!I998)</f>
        <v>436.91803255079725</v>
      </c>
      <c r="I996" s="28">
        <f>N995*(1+Constituents!J998)</f>
        <v>1603.3721948689458</v>
      </c>
      <c r="J996" s="28">
        <f t="shared" si="96"/>
        <v>2839.8520707985931</v>
      </c>
      <c r="K996" t="b">
        <f t="shared" si="99"/>
        <v>0</v>
      </c>
      <c r="L996" s="28">
        <f t="shared" si="101"/>
        <v>799.56184337885009</v>
      </c>
      <c r="M996" s="28">
        <f t="shared" si="101"/>
        <v>436.91803255079725</v>
      </c>
      <c r="N996" s="28">
        <f t="shared" si="101"/>
        <v>1603.3721948689458</v>
      </c>
      <c r="P996" s="17">
        <f>Constituents!G998</f>
        <v>45615</v>
      </c>
      <c r="Q996" s="36">
        <f t="shared" si="97"/>
        <v>0.28155052567720745</v>
      </c>
      <c r="R996" s="36">
        <f t="shared" si="97"/>
        <v>0.1538523914831704</v>
      </c>
      <c r="S996" s="36">
        <f t="shared" si="97"/>
        <v>0.56459708283962218</v>
      </c>
      <c r="T996" s="29">
        <f t="shared" si="98"/>
        <v>1</v>
      </c>
      <c r="AE996" s="36">
        <f t="shared" si="100"/>
        <v>2.3888819675366157E-4</v>
      </c>
    </row>
    <row r="997" spans="6:31">
      <c r="F997" s="17">
        <f>Constituents!A999</f>
        <v>45617</v>
      </c>
      <c r="G997" s="28">
        <f>L996*(1+Constituents!H999)</f>
        <v>797.24829637833272</v>
      </c>
      <c r="H997" s="28">
        <f>M996*(1+Constituents!I999)</f>
        <v>435.68914785474522</v>
      </c>
      <c r="I997" s="28">
        <f>N996*(1+Constituents!J999)</f>
        <v>1586.1604089608416</v>
      </c>
      <c r="J997" s="28">
        <f t="shared" si="96"/>
        <v>2819.0978531939195</v>
      </c>
      <c r="K997" t="b">
        <f t="shared" si="99"/>
        <v>0</v>
      </c>
      <c r="L997" s="28">
        <f t="shared" si="101"/>
        <v>797.24829637833272</v>
      </c>
      <c r="M997" s="28">
        <f t="shared" si="101"/>
        <v>435.68914785474522</v>
      </c>
      <c r="N997" s="28">
        <f t="shared" si="101"/>
        <v>1586.1604089608416</v>
      </c>
      <c r="P997" s="17">
        <f>Constituents!G999</f>
        <v>45617</v>
      </c>
      <c r="Q997" s="36">
        <f t="shared" si="97"/>
        <v>0.28280263328748373</v>
      </c>
      <c r="R997" s="36">
        <f t="shared" si="97"/>
        <v>0.1545491396693193</v>
      </c>
      <c r="S997" s="36">
        <f t="shared" si="97"/>
        <v>0.56264822704319695</v>
      </c>
      <c r="T997" s="29">
        <f t="shared" si="98"/>
        <v>1</v>
      </c>
      <c r="AE997" s="36">
        <f t="shared" si="100"/>
        <v>-7.3082037681059253E-3</v>
      </c>
    </row>
    <row r="998" spans="6:31">
      <c r="F998" s="17">
        <f>Constituents!A1000</f>
        <v>45618</v>
      </c>
      <c r="G998" s="28">
        <f>L997*(1+Constituents!H1000)</f>
        <v>809.68636572873402</v>
      </c>
      <c r="H998" s="28">
        <f>M997*(1+Constituents!I1000)</f>
        <v>437.51230980245947</v>
      </c>
      <c r="I998" s="28">
        <f>N997*(1+Constituents!J1000)</f>
        <v>1607.0301806883415</v>
      </c>
      <c r="J998" s="28">
        <f t="shared" si="96"/>
        <v>2854.2288562195349</v>
      </c>
      <c r="K998" t="b">
        <f t="shared" si="99"/>
        <v>0</v>
      </c>
      <c r="L998" s="28">
        <f t="shared" si="101"/>
        <v>809.68636572873402</v>
      </c>
      <c r="M998" s="28">
        <f t="shared" si="101"/>
        <v>437.51230980245947</v>
      </c>
      <c r="N998" s="28">
        <f t="shared" si="101"/>
        <v>1607.0301806883415</v>
      </c>
      <c r="P998" s="17">
        <f>Constituents!G1000</f>
        <v>45618</v>
      </c>
      <c r="Q998" s="36">
        <f t="shared" si="97"/>
        <v>0.28367955287270646</v>
      </c>
      <c r="R998" s="36">
        <f t="shared" si="97"/>
        <v>0.15328564450923199</v>
      </c>
      <c r="S998" s="36">
        <f t="shared" si="97"/>
        <v>0.5630348026180616</v>
      </c>
      <c r="T998" s="29">
        <f t="shared" si="98"/>
        <v>1</v>
      </c>
      <c r="AE998" s="36">
        <f t="shared" si="100"/>
        <v>1.2461789144996738E-2</v>
      </c>
    </row>
    <row r="999" spans="6:31">
      <c r="F999" s="17">
        <f>Constituents!A1001</f>
        <v>45621</v>
      </c>
      <c r="G999" s="28">
        <f>L998*(1+Constituents!H1001)</f>
        <v>820.56003663116633</v>
      </c>
      <c r="H999" s="28">
        <f>M998*(1+Constituents!I1001)</f>
        <v>439.45438650961313</v>
      </c>
      <c r="I999" s="28">
        <f>N998*(1+Constituents!J1001)</f>
        <v>1626.7447989991904</v>
      </c>
      <c r="J999" s="28">
        <f t="shared" si="96"/>
        <v>2886.75922213997</v>
      </c>
      <c r="K999" t="b">
        <f t="shared" si="99"/>
        <v>0</v>
      </c>
      <c r="L999" s="28">
        <f t="shared" si="101"/>
        <v>820.56003663116633</v>
      </c>
      <c r="M999" s="28">
        <f t="shared" si="101"/>
        <v>439.45438650961313</v>
      </c>
      <c r="N999" s="28">
        <f t="shared" si="101"/>
        <v>1626.7447989991904</v>
      </c>
      <c r="P999" s="17">
        <f>Constituents!G1001</f>
        <v>45621</v>
      </c>
      <c r="Q999" s="36">
        <f t="shared" si="97"/>
        <v>0.28424955927667594</v>
      </c>
      <c r="R999" s="36">
        <f t="shared" si="97"/>
        <v>0.15223104966261899</v>
      </c>
      <c r="S999" s="36">
        <f t="shared" si="97"/>
        <v>0.56351939106070503</v>
      </c>
      <c r="T999" s="29">
        <f t="shared" si="98"/>
        <v>1</v>
      </c>
      <c r="AE999" s="36">
        <f t="shared" si="100"/>
        <v>1.1397252133286129E-2</v>
      </c>
    </row>
    <row r="1000" spans="6:31">
      <c r="F1000" s="17">
        <f>Constituents!A1002</f>
        <v>45622</v>
      </c>
      <c r="G1000" s="28">
        <f>L999*(1+Constituents!H1002)</f>
        <v>822.54307691732424</v>
      </c>
      <c r="H1000" s="28">
        <f>M999*(1+Constituents!I1002)</f>
        <v>439.56084635659249</v>
      </c>
      <c r="I1000" s="28">
        <f>N999*(1+Constituents!J1002)</f>
        <v>1639.6873304049207</v>
      </c>
      <c r="J1000" s="28">
        <f t="shared" si="96"/>
        <v>2901.7912536788372</v>
      </c>
      <c r="K1000" t="b">
        <f t="shared" si="99"/>
        <v>0</v>
      </c>
      <c r="L1000" s="28">
        <f t="shared" si="101"/>
        <v>822.54307691732424</v>
      </c>
      <c r="M1000" s="28">
        <f t="shared" si="101"/>
        <v>439.56084635659249</v>
      </c>
      <c r="N1000" s="28">
        <f t="shared" si="101"/>
        <v>1639.6873304049207</v>
      </c>
      <c r="P1000" s="17">
        <f>Constituents!G1002</f>
        <v>45622</v>
      </c>
      <c r="Q1000" s="36">
        <f t="shared" si="97"/>
        <v>0.28346045769988432</v>
      </c>
      <c r="R1000" s="36">
        <f t="shared" si="97"/>
        <v>0.1514791409614063</v>
      </c>
      <c r="S1000" s="36">
        <f t="shared" si="97"/>
        <v>0.56506040133870949</v>
      </c>
      <c r="T1000" s="29">
        <f t="shared" si="98"/>
        <v>1</v>
      </c>
      <c r="AE1000" s="36">
        <f t="shared" si="100"/>
        <v>5.2072342658782134E-3</v>
      </c>
    </row>
    <row r="1001" spans="6:31">
      <c r="F1001" s="17">
        <f>Constituents!A1003</f>
        <v>45623</v>
      </c>
      <c r="G1001" s="28">
        <f>L1000*(1+Constituents!H1003)</f>
        <v>827.78711678516402</v>
      </c>
      <c r="H1001" s="28">
        <f>M1000*(1+Constituents!I1003)</f>
        <v>440.87810162200338</v>
      </c>
      <c r="I1001" s="28">
        <f>N1000*(1+Constituents!J1003)</f>
        <v>1653.7705758095942</v>
      </c>
      <c r="J1001" s="28">
        <f t="shared" si="96"/>
        <v>2922.4357942167617</v>
      </c>
      <c r="K1001" t="b">
        <f t="shared" si="99"/>
        <v>0</v>
      </c>
      <c r="L1001" s="28">
        <f t="shared" si="101"/>
        <v>827.78711678516402</v>
      </c>
      <c r="M1001" s="28">
        <f t="shared" si="101"/>
        <v>440.87810162200338</v>
      </c>
      <c r="N1001" s="28">
        <f t="shared" si="101"/>
        <v>1653.7705758095942</v>
      </c>
      <c r="P1001" s="17">
        <f>Constituents!G1003</f>
        <v>45623</v>
      </c>
      <c r="Q1001" s="36">
        <f t="shared" si="97"/>
        <v>0.28325245619536982</v>
      </c>
      <c r="R1001" s="36">
        <f t="shared" si="97"/>
        <v>0.15085980759422041</v>
      </c>
      <c r="S1001" s="36">
        <f t="shared" si="97"/>
        <v>0.56588773621040978</v>
      </c>
      <c r="T1001" s="29">
        <f t="shared" si="98"/>
        <v>1</v>
      </c>
      <c r="AE1001" s="36">
        <f t="shared" si="100"/>
        <v>7.1144126965547727E-3</v>
      </c>
    </row>
    <row r="1002" spans="6:31">
      <c r="F1002" s="17">
        <f>Constituents!A1004</f>
        <v>45624</v>
      </c>
      <c r="G1002" s="28">
        <f>L1001*(1+Constituents!H1004)</f>
        <v>824.60323543683273</v>
      </c>
      <c r="H1002" s="28">
        <f>M1001*(1+Constituents!I1004)</f>
        <v>440.4919993357438</v>
      </c>
      <c r="I1002" s="28">
        <f>N1001*(1+Constituents!J1004)</f>
        <v>1643.9758374642386</v>
      </c>
      <c r="J1002" s="28">
        <f t="shared" si="96"/>
        <v>2909.0710722368149</v>
      </c>
      <c r="K1002" t="b">
        <f t="shared" si="99"/>
        <v>0</v>
      </c>
      <c r="L1002" s="28">
        <f t="shared" si="101"/>
        <v>824.60323543683273</v>
      </c>
      <c r="M1002" s="28">
        <f t="shared" si="101"/>
        <v>440.4919993357438</v>
      </c>
      <c r="N1002" s="28">
        <f t="shared" si="101"/>
        <v>1643.9758374642386</v>
      </c>
      <c r="P1002" s="17">
        <f>Constituents!G1004</f>
        <v>45624</v>
      </c>
      <c r="Q1002" s="36">
        <f t="shared" si="97"/>
        <v>0.2834592950672693</v>
      </c>
      <c r="R1002" s="36">
        <f t="shared" si="97"/>
        <v>0.15142015729338815</v>
      </c>
      <c r="S1002" s="36">
        <f t="shared" si="97"/>
        <v>0.56512054763934261</v>
      </c>
      <c r="T1002" s="29">
        <f t="shared" si="98"/>
        <v>1</v>
      </c>
      <c r="AE1002" s="36">
        <f t="shared" si="100"/>
        <v>-4.5731447740937625E-3</v>
      </c>
    </row>
    <row r="1003" spans="6:31">
      <c r="F1003" s="17">
        <f>Constituents!A1005</f>
        <v>45625</v>
      </c>
      <c r="G1003" s="28">
        <f>L1002*(1+Constituents!H1005)</f>
        <v>828.97143251161935</v>
      </c>
      <c r="H1003" s="28">
        <f>M1002*(1+Constituents!I1005)</f>
        <v>442.00022992554119</v>
      </c>
      <c r="I1003" s="28">
        <f>N1002*(1+Constituents!J1005)</f>
        <v>1655.6091949977645</v>
      </c>
      <c r="J1003" s="28">
        <f t="shared" si="96"/>
        <v>2926.5808574349248</v>
      </c>
      <c r="K1003" t="b">
        <f t="shared" si="99"/>
        <v>0</v>
      </c>
      <c r="L1003" s="28">
        <f t="shared" si="101"/>
        <v>828.97143251161935</v>
      </c>
      <c r="M1003" s="28">
        <f t="shared" si="101"/>
        <v>442.00022992554119</v>
      </c>
      <c r="N1003" s="28">
        <f t="shared" si="101"/>
        <v>1655.6091949977645</v>
      </c>
      <c r="P1003" s="17">
        <f>Constituents!G1005</f>
        <v>45625</v>
      </c>
      <c r="Q1003" s="36">
        <f t="shared" si="97"/>
        <v>0.28325594709117047</v>
      </c>
      <c r="R1003" s="36">
        <f t="shared" si="97"/>
        <v>0.15102956366390757</v>
      </c>
      <c r="S1003" s="36">
        <f t="shared" si="97"/>
        <v>0.56571448924492207</v>
      </c>
      <c r="T1003" s="29">
        <f t="shared" si="98"/>
        <v>1</v>
      </c>
      <c r="AE1003" s="36">
        <f t="shared" si="100"/>
        <v>6.0190297051239128E-3</v>
      </c>
    </row>
    <row r="1004" spans="6:31">
      <c r="F1004" s="17">
        <f>Constituents!A1006</f>
        <v>45626</v>
      </c>
      <c r="G1004" s="28">
        <f>L1003*(1+Constituents!H1006)</f>
        <v>831.68709601460773</v>
      </c>
      <c r="H1004" s="28">
        <f>M1003*(1+Constituents!I1006)</f>
        <v>443.02153274726004</v>
      </c>
      <c r="I1004" s="28">
        <f>N1003*(1+Constituents!J1006)</f>
        <v>1659.4260144119501</v>
      </c>
      <c r="J1004" s="28">
        <f t="shared" si="96"/>
        <v>2934.1346431738175</v>
      </c>
      <c r="K1004" t="b">
        <f t="shared" si="99"/>
        <v>0</v>
      </c>
      <c r="L1004" s="28">
        <f t="shared" si="101"/>
        <v>831.68709601460773</v>
      </c>
      <c r="M1004" s="28">
        <f t="shared" si="101"/>
        <v>443.02153274726004</v>
      </c>
      <c r="N1004" s="28">
        <f t="shared" si="101"/>
        <v>1659.4260144119501</v>
      </c>
      <c r="P1004" s="17">
        <f>Constituents!G1006</f>
        <v>45626</v>
      </c>
      <c r="Q1004" s="36">
        <f t="shared" si="97"/>
        <v>0.28345226008953084</v>
      </c>
      <c r="R1004" s="36">
        <f t="shared" si="97"/>
        <v>0.15098882179041692</v>
      </c>
      <c r="S1004" s="36">
        <f t="shared" si="97"/>
        <v>0.56555891812005232</v>
      </c>
      <c r="T1004" s="29">
        <f t="shared" si="98"/>
        <v>1</v>
      </c>
      <c r="AE1004" s="36">
        <f t="shared" si="100"/>
        <v>2.581095861302618E-3</v>
      </c>
    </row>
    <row r="1005" spans="6:31">
      <c r="F1005" s="17">
        <f>Constituents!A1007</f>
        <v>45628</v>
      </c>
      <c r="G1005" s="28">
        <f>L1004*(1+Constituents!H1007)</f>
        <v>834.40275951759622</v>
      </c>
      <c r="H1005" s="28">
        <f>M1004*(1+Constituents!I1007)</f>
        <v>444.042835568979</v>
      </c>
      <c r="I1005" s="28">
        <f>N1004*(1+Constituents!J1007)</f>
        <v>1663.2428338261354</v>
      </c>
      <c r="J1005" s="28">
        <f t="shared" si="96"/>
        <v>2941.6884289127106</v>
      </c>
      <c r="K1005" t="b">
        <f t="shared" si="99"/>
        <v>0</v>
      </c>
      <c r="L1005" s="28">
        <f t="shared" si="101"/>
        <v>834.40275951759622</v>
      </c>
      <c r="M1005" s="28">
        <f t="shared" si="101"/>
        <v>444.042835568979</v>
      </c>
      <c r="N1005" s="28">
        <f t="shared" si="101"/>
        <v>1663.2428338261354</v>
      </c>
      <c r="P1005" s="17">
        <f>Constituents!G1007</f>
        <v>45628</v>
      </c>
      <c r="Q1005" s="36">
        <f t="shared" si="97"/>
        <v>0.28364756488708193</v>
      </c>
      <c r="R1005" s="36">
        <f t="shared" si="97"/>
        <v>0.15094828915416561</v>
      </c>
      <c r="S1005" s="36">
        <f t="shared" si="97"/>
        <v>0.56540414595875244</v>
      </c>
      <c r="T1005" s="29">
        <f t="shared" si="98"/>
        <v>1</v>
      </c>
      <c r="AE1005" s="36">
        <f t="shared" si="100"/>
        <v>2.574450956593477E-3</v>
      </c>
    </row>
    <row r="1006" spans="6:31">
      <c r="F1006" s="17">
        <f>Constituents!A1008</f>
        <v>45629</v>
      </c>
      <c r="G1006" s="28">
        <f>L1005*(1+Constituents!H1008)</f>
        <v>839.87264564024827</v>
      </c>
      <c r="H1006" s="28">
        <f>M1005*(1+Constituents!I1008)</f>
        <v>445.16555696358637</v>
      </c>
      <c r="I1006" s="28">
        <f>N1005*(1+Constituents!J1008)</f>
        <v>1666.9537641771276</v>
      </c>
      <c r="J1006" s="28">
        <f t="shared" si="96"/>
        <v>2951.9919667809622</v>
      </c>
      <c r="K1006" t="b">
        <f t="shared" si="99"/>
        <v>0</v>
      </c>
      <c r="L1006" s="28">
        <f t="shared" si="101"/>
        <v>839.87264564024827</v>
      </c>
      <c r="M1006" s="28">
        <f t="shared" si="101"/>
        <v>445.16555696358637</v>
      </c>
      <c r="N1006" s="28">
        <f t="shared" si="101"/>
        <v>1666.9537641771276</v>
      </c>
      <c r="P1006" s="17">
        <f>Constituents!G1008</f>
        <v>45629</v>
      </c>
      <c r="Q1006" s="36">
        <f t="shared" si="97"/>
        <v>0.28451047804039192</v>
      </c>
      <c r="R1006" s="36">
        <f t="shared" si="97"/>
        <v>0.15080175080863209</v>
      </c>
      <c r="S1006" s="36">
        <f t="shared" si="97"/>
        <v>0.56468777115097601</v>
      </c>
      <c r="T1006" s="29">
        <f t="shared" si="98"/>
        <v>1</v>
      </c>
      <c r="AE1006" s="36">
        <f t="shared" si="100"/>
        <v>3.5025931934131727E-3</v>
      </c>
    </row>
    <row r="1007" spans="6:31">
      <c r="F1007" s="17">
        <f>Constituents!A1009</f>
        <v>45630</v>
      </c>
      <c r="G1007" s="28">
        <f>L1006*(1+Constituents!H1009)</f>
        <v>844.02050490546185</v>
      </c>
      <c r="H1007" s="28">
        <f>M1006*(1+Constituents!I1009)</f>
        <v>446.02969065188165</v>
      </c>
      <c r="I1007" s="28">
        <f>N1006*(1+Constituents!J1009)</f>
        <v>1667.8827000496847</v>
      </c>
      <c r="J1007" s="28">
        <f t="shared" si="96"/>
        <v>2957.9328956070285</v>
      </c>
      <c r="K1007" t="b">
        <f t="shared" si="99"/>
        <v>0</v>
      </c>
      <c r="L1007" s="28">
        <f t="shared" si="101"/>
        <v>844.02050490546185</v>
      </c>
      <c r="M1007" s="28">
        <f t="shared" si="101"/>
        <v>446.02969065188165</v>
      </c>
      <c r="N1007" s="28">
        <f t="shared" si="101"/>
        <v>1667.8827000496847</v>
      </c>
      <c r="P1007" s="17">
        <f>Constituents!G1009</f>
        <v>45630</v>
      </c>
      <c r="Q1007" s="36">
        <f t="shared" si="97"/>
        <v>0.28534132946658736</v>
      </c>
      <c r="R1007" s="36">
        <f t="shared" si="97"/>
        <v>0.15079101061227665</v>
      </c>
      <c r="S1007" s="36">
        <f t="shared" si="97"/>
        <v>0.56386765992113586</v>
      </c>
      <c r="T1007" s="29">
        <f t="shared" si="98"/>
        <v>0.99999999999999989</v>
      </c>
      <c r="AE1007" s="36">
        <f t="shared" si="100"/>
        <v>2.0125152415453318E-3</v>
      </c>
    </row>
    <row r="1008" spans="6:31">
      <c r="F1008" s="17">
        <f>Constituents!A1010</f>
        <v>45631</v>
      </c>
      <c r="G1008" s="28">
        <f>L1007*(1+Constituents!H1010)</f>
        <v>849.17640964947225</v>
      </c>
      <c r="H1008" s="28">
        <f>M1007*(1+Constituents!I1010)</f>
        <v>446.75148248349137</v>
      </c>
      <c r="I1008" s="28">
        <f>N1007*(1+Constituents!J1010)</f>
        <v>1665.9333786590855</v>
      </c>
      <c r="J1008" s="28">
        <f t="shared" si="96"/>
        <v>2961.8612707920493</v>
      </c>
      <c r="K1008" t="b">
        <f t="shared" si="99"/>
        <v>0</v>
      </c>
      <c r="L1008" s="28">
        <f t="shared" si="101"/>
        <v>849.17640964947225</v>
      </c>
      <c r="M1008" s="28">
        <f t="shared" si="101"/>
        <v>446.75148248349137</v>
      </c>
      <c r="N1008" s="28">
        <f t="shared" si="101"/>
        <v>1665.9333786590855</v>
      </c>
      <c r="P1008" s="17">
        <f>Constituents!G1010</f>
        <v>45631</v>
      </c>
      <c r="Q1008" s="36">
        <f t="shared" si="97"/>
        <v>0.28670364072196697</v>
      </c>
      <c r="R1008" s="36">
        <f t="shared" si="97"/>
        <v>0.15083470886670625</v>
      </c>
      <c r="S1008" s="36">
        <f t="shared" si="97"/>
        <v>0.56246165041132667</v>
      </c>
      <c r="T1008" s="29">
        <f t="shared" si="98"/>
        <v>0.99999999999999989</v>
      </c>
      <c r="AE1008" s="36">
        <f t="shared" si="100"/>
        <v>1.3280812390488173E-3</v>
      </c>
    </row>
    <row r="1009" spans="6:31">
      <c r="F1009" s="17">
        <f>Constituents!A1011</f>
        <v>45632</v>
      </c>
      <c r="G1009" s="28">
        <f>L1008*(1+Constituents!H1011)</f>
        <v>851.86453092626391</v>
      </c>
      <c r="H1009" s="28">
        <f>M1008*(1+Constituents!I1011)</f>
        <v>445.88586606752233</v>
      </c>
      <c r="I1009" s="28">
        <f>N1008*(1+Constituents!J1011)</f>
        <v>1662.2417008650373</v>
      </c>
      <c r="J1009" s="28">
        <f t="shared" si="96"/>
        <v>2959.9920978588234</v>
      </c>
      <c r="K1009" t="b">
        <f t="shared" si="99"/>
        <v>0</v>
      </c>
      <c r="L1009" s="28">
        <f t="shared" si="101"/>
        <v>851.86453092626391</v>
      </c>
      <c r="M1009" s="28">
        <f t="shared" si="101"/>
        <v>445.88586606752233</v>
      </c>
      <c r="N1009" s="28">
        <f t="shared" si="101"/>
        <v>1662.2417008650373</v>
      </c>
      <c r="P1009" s="17">
        <f>Constituents!G1011</f>
        <v>45632</v>
      </c>
      <c r="Q1009" s="36">
        <f t="shared" si="97"/>
        <v>0.28779283956280804</v>
      </c>
      <c r="R1009" s="36">
        <f t="shared" si="97"/>
        <v>0.15063751906299475</v>
      </c>
      <c r="S1009" s="36">
        <f t="shared" si="97"/>
        <v>0.56156964137419729</v>
      </c>
      <c r="T1009" s="29">
        <f t="shared" si="98"/>
        <v>1</v>
      </c>
      <c r="AE1009" s="36">
        <f t="shared" si="100"/>
        <v>-6.3108051401949972E-4</v>
      </c>
    </row>
    <row r="1010" spans="6:31">
      <c r="F1010" s="17">
        <f>Constituents!A1012</f>
        <v>45635</v>
      </c>
      <c r="G1010" s="28">
        <f>L1009*(1+Constituents!H1012)</f>
        <v>850.96114590701427</v>
      </c>
      <c r="H1010" s="28">
        <f>M1009*(1+Constituents!I1012)</f>
        <v>446.2669270796909</v>
      </c>
      <c r="I1010" s="28">
        <f>N1009*(1+Constituents!J1012)</f>
        <v>1648.302849637445</v>
      </c>
      <c r="J1010" s="28">
        <f t="shared" si="96"/>
        <v>2945.5309226241502</v>
      </c>
      <c r="K1010" t="b">
        <f t="shared" si="99"/>
        <v>0</v>
      </c>
      <c r="L1010" s="28">
        <f t="shared" si="101"/>
        <v>850.96114590701427</v>
      </c>
      <c r="M1010" s="28">
        <f t="shared" si="101"/>
        <v>446.2669270796909</v>
      </c>
      <c r="N1010" s="28">
        <f t="shared" si="101"/>
        <v>1648.302849637445</v>
      </c>
      <c r="P1010" s="17">
        <f>Constituents!G1012</f>
        <v>45635</v>
      </c>
      <c r="Q1010" s="36">
        <f t="shared" si="97"/>
        <v>0.28889907057872599</v>
      </c>
      <c r="R1010" s="36">
        <f t="shared" si="97"/>
        <v>0.15150644783661454</v>
      </c>
      <c r="S1010" s="36">
        <f t="shared" si="97"/>
        <v>0.55959448158465941</v>
      </c>
      <c r="T1010" s="29">
        <f t="shared" si="98"/>
        <v>1</v>
      </c>
      <c r="AE1010" s="36">
        <f t="shared" si="100"/>
        <v>-4.8855452165341706E-3</v>
      </c>
    </row>
    <row r="1011" spans="6:31">
      <c r="F1011" s="17">
        <f>Constituents!A1013</f>
        <v>45636</v>
      </c>
      <c r="G1011" s="28">
        <f>L1010*(1+Constituents!H1013)</f>
        <v>854.1780779267815</v>
      </c>
      <c r="H1011" s="28">
        <f>M1010*(1+Constituents!I1013)</f>
        <v>446.38317292931748</v>
      </c>
      <c r="I1011" s="28">
        <f>N1010*(1+Constituents!J1013)</f>
        <v>1641.9880109597514</v>
      </c>
      <c r="J1011" s="28">
        <f t="shared" si="96"/>
        <v>2942.5492618158505</v>
      </c>
      <c r="K1011" t="b">
        <f t="shared" si="99"/>
        <v>0</v>
      </c>
      <c r="L1011" s="28">
        <f t="shared" si="101"/>
        <v>854.1780779267815</v>
      </c>
      <c r="M1011" s="28">
        <f t="shared" si="101"/>
        <v>446.38317292931748</v>
      </c>
      <c r="N1011" s="28">
        <f t="shared" si="101"/>
        <v>1641.9880109597514</v>
      </c>
      <c r="P1011" s="17">
        <f>Constituents!G1013</f>
        <v>45636</v>
      </c>
      <c r="Q1011" s="36">
        <f t="shared" si="97"/>
        <v>0.29028505623034745</v>
      </c>
      <c r="R1011" s="36">
        <f t="shared" si="97"/>
        <v>0.15169947321590596</v>
      </c>
      <c r="S1011" s="36">
        <f t="shared" si="97"/>
        <v>0.55801547055374656</v>
      </c>
      <c r="T1011" s="29">
        <f t="shared" si="98"/>
        <v>1</v>
      </c>
      <c r="AE1011" s="36">
        <f t="shared" si="100"/>
        <v>-1.0122660011470108E-3</v>
      </c>
    </row>
    <row r="1012" spans="6:31">
      <c r="F1012" s="17">
        <f>Constituents!A1014</f>
        <v>45637</v>
      </c>
      <c r="G1012" s="28">
        <f>L1011*(1+Constituents!H1014)</f>
        <v>855.16959806986051</v>
      </c>
      <c r="H1012" s="28">
        <f>M1011*(1+Constituents!I1014)</f>
        <v>446.46324022370305</v>
      </c>
      <c r="I1012" s="28">
        <f>N1011*(1+Constituents!J1014)</f>
        <v>1651.0030207488676</v>
      </c>
      <c r="J1012" s="28">
        <f t="shared" si="96"/>
        <v>2952.6358590424311</v>
      </c>
      <c r="K1012" t="b">
        <f t="shared" si="99"/>
        <v>0</v>
      </c>
      <c r="L1012" s="28">
        <f t="shared" si="101"/>
        <v>855.16959806986051</v>
      </c>
      <c r="M1012" s="28">
        <f t="shared" si="101"/>
        <v>446.46324022370305</v>
      </c>
      <c r="N1012" s="28">
        <f t="shared" si="101"/>
        <v>1651.0030207488676</v>
      </c>
      <c r="P1012" s="17">
        <f>Constituents!G1014</f>
        <v>45637</v>
      </c>
      <c r="Q1012" s="36">
        <f t="shared" si="97"/>
        <v>0.28962921230225813</v>
      </c>
      <c r="R1012" s="36">
        <f t="shared" si="97"/>
        <v>0.1512083648433693</v>
      </c>
      <c r="S1012" s="36">
        <f t="shared" si="97"/>
        <v>0.55916242285437256</v>
      </c>
      <c r="T1012" s="29">
        <f t="shared" si="98"/>
        <v>1</v>
      </c>
      <c r="AE1012" s="36">
        <f t="shared" si="100"/>
        <v>3.4278431146319566E-3</v>
      </c>
    </row>
    <row r="1013" spans="6:31">
      <c r="F1013" s="17">
        <f>Constituents!A1015</f>
        <v>45638</v>
      </c>
      <c r="G1013" s="28">
        <f>L1012*(1+Constituents!H1015)</f>
        <v>854.02384146008023</v>
      </c>
      <c r="H1013" s="28">
        <f>M1012*(1+Constituents!I1015)</f>
        <v>445.56292798016688</v>
      </c>
      <c r="I1013" s="28">
        <f>N1012*(1+Constituents!J1015)</f>
        <v>1634.8501254726937</v>
      </c>
      <c r="J1013" s="28">
        <f t="shared" si="96"/>
        <v>2934.4368949129407</v>
      </c>
      <c r="K1013" t="b">
        <f t="shared" si="99"/>
        <v>0</v>
      </c>
      <c r="L1013" s="28">
        <f t="shared" si="101"/>
        <v>854.02384146008023</v>
      </c>
      <c r="M1013" s="28">
        <f t="shared" si="101"/>
        <v>445.56292798016688</v>
      </c>
      <c r="N1013" s="28">
        <f t="shared" si="101"/>
        <v>1634.8501254726937</v>
      </c>
      <c r="P1013" s="17">
        <f>Constituents!G1015</f>
        <v>45638</v>
      </c>
      <c r="Q1013" s="36">
        <f t="shared" si="97"/>
        <v>0.29103499991449555</v>
      </c>
      <c r="R1013" s="36">
        <f t="shared" si="97"/>
        <v>0.15183932861278515</v>
      </c>
      <c r="S1013" s="36">
        <f t="shared" si="97"/>
        <v>0.5571256714727193</v>
      </c>
      <c r="T1013" s="29">
        <f t="shared" si="98"/>
        <v>1</v>
      </c>
      <c r="AE1013" s="36">
        <f t="shared" si="100"/>
        <v>-6.1636331055711091E-3</v>
      </c>
    </row>
    <row r="1014" spans="6:31">
      <c r="F1014" s="17">
        <f>Constituents!A1016</f>
        <v>45639</v>
      </c>
      <c r="G1014" s="28">
        <f>L1013*(1+Constituents!H1016)</f>
        <v>854.21112859821744</v>
      </c>
      <c r="H1014" s="28">
        <f>M1013*(1+Constituents!I1016)</f>
        <v>446.0492626571758</v>
      </c>
      <c r="I1014" s="28">
        <f>N1013*(1+Constituents!J1016)</f>
        <v>1637.8583374952229</v>
      </c>
      <c r="J1014" s="28">
        <f t="shared" si="96"/>
        <v>2938.1187287506164</v>
      </c>
      <c r="K1014" t="b">
        <f t="shared" si="99"/>
        <v>0</v>
      </c>
      <c r="L1014" s="28">
        <f t="shared" si="101"/>
        <v>854.21112859821744</v>
      </c>
      <c r="M1014" s="28">
        <f t="shared" si="101"/>
        <v>446.0492626571758</v>
      </c>
      <c r="N1014" s="28">
        <f t="shared" si="101"/>
        <v>1637.8583374952229</v>
      </c>
      <c r="P1014" s="17">
        <f>Constituents!G1016</f>
        <v>45639</v>
      </c>
      <c r="Q1014" s="36">
        <f t="shared" si="97"/>
        <v>0.29073404020042981</v>
      </c>
      <c r="R1014" s="36">
        <f t="shared" si="97"/>
        <v>0.15181458063365957</v>
      </c>
      <c r="S1014" s="36">
        <f t="shared" si="97"/>
        <v>0.55745137916591059</v>
      </c>
      <c r="T1014" s="29">
        <f t="shared" si="98"/>
        <v>1</v>
      </c>
      <c r="AE1014" s="36">
        <f t="shared" si="100"/>
        <v>1.2546985910852904E-3</v>
      </c>
    </row>
    <row r="1015" spans="6:31">
      <c r="F1015" s="17">
        <f>Constituents!A1017</f>
        <v>45642</v>
      </c>
      <c r="G1015" s="28">
        <f>L1014*(1+Constituents!H1017)</f>
        <v>856.48060803682029</v>
      </c>
      <c r="H1015" s="28">
        <f>M1014*(1+Constituents!I1017)</f>
        <v>446.27819581001171</v>
      </c>
      <c r="I1015" s="28">
        <f>N1014*(1+Constituents!J1017)</f>
        <v>1637.6321199511287</v>
      </c>
      <c r="J1015" s="28">
        <f t="shared" si="96"/>
        <v>2940.3909237979606</v>
      </c>
      <c r="K1015" t="b">
        <f t="shared" si="99"/>
        <v>0</v>
      </c>
      <c r="L1015" s="28">
        <f t="shared" si="101"/>
        <v>856.48060803682029</v>
      </c>
      <c r="M1015" s="28">
        <f t="shared" si="101"/>
        <v>446.27819581001171</v>
      </c>
      <c r="N1015" s="28">
        <f t="shared" si="101"/>
        <v>1637.6321199511287</v>
      </c>
      <c r="P1015" s="17">
        <f>Constituents!G1017</f>
        <v>45642</v>
      </c>
      <c r="Q1015" s="36">
        <f t="shared" si="97"/>
        <v>0.29128120383753114</v>
      </c>
      <c r="R1015" s="36">
        <f t="shared" si="97"/>
        <v>0.15177512357220033</v>
      </c>
      <c r="S1015" s="36">
        <f t="shared" si="97"/>
        <v>0.55694367259026856</v>
      </c>
      <c r="T1015" s="29">
        <f t="shared" si="98"/>
        <v>1</v>
      </c>
      <c r="AE1015" s="36">
        <f t="shared" si="100"/>
        <v>7.7335031600656023E-4</v>
      </c>
    </row>
    <row r="1016" spans="6:31">
      <c r="F1016" s="17">
        <f>Constituents!A1018</f>
        <v>45643</v>
      </c>
      <c r="G1016" s="28">
        <f>L1015*(1+Constituents!H1018)</f>
        <v>850.63063919265448</v>
      </c>
      <c r="H1016" s="28">
        <f>M1015*(1+Constituents!I1018)</f>
        <v>445.11158567625961</v>
      </c>
      <c r="I1016" s="28">
        <f>N1015*(1+Constituents!J1018)</f>
        <v>1614.5097990611584</v>
      </c>
      <c r="J1016" s="28">
        <f t="shared" si="96"/>
        <v>2910.2520239300725</v>
      </c>
      <c r="K1016" t="b">
        <f t="shared" si="99"/>
        <v>0</v>
      </c>
      <c r="L1016" s="28">
        <f t="shared" si="101"/>
        <v>850.63063919265448</v>
      </c>
      <c r="M1016" s="28">
        <f t="shared" si="101"/>
        <v>445.11158567625961</v>
      </c>
      <c r="N1016" s="28">
        <f t="shared" si="101"/>
        <v>1614.5097990611584</v>
      </c>
      <c r="P1016" s="17">
        <f>Constituents!G1018</f>
        <v>45643</v>
      </c>
      <c r="Q1016" s="36">
        <f t="shared" si="97"/>
        <v>0.2922876205215873</v>
      </c>
      <c r="R1016" s="36">
        <f t="shared" si="97"/>
        <v>0.1529460617212012</v>
      </c>
      <c r="S1016" s="36">
        <f t="shared" si="97"/>
        <v>0.55476631775721152</v>
      </c>
      <c r="T1016" s="29">
        <f t="shared" si="98"/>
        <v>1</v>
      </c>
      <c r="AE1016" s="36">
        <f t="shared" si="100"/>
        <v>-1.0249963575917675E-2</v>
      </c>
    </row>
    <row r="1017" spans="6:31">
      <c r="F1017" s="17">
        <f>Constituents!A1019</f>
        <v>45644</v>
      </c>
      <c r="G1017" s="28">
        <f>L1016*(1+Constituents!H1019)</f>
        <v>845.18829529619893</v>
      </c>
      <c r="H1017" s="28">
        <f>M1016*(1+Constituents!I1019)</f>
        <v>444.45444077122795</v>
      </c>
      <c r="I1017" s="28">
        <f>N1016*(1+Constituents!J1019)</f>
        <v>1604.127857729005</v>
      </c>
      <c r="J1017" s="28">
        <f t="shared" si="96"/>
        <v>2893.770593796432</v>
      </c>
      <c r="K1017" t="b">
        <f t="shared" si="99"/>
        <v>0</v>
      </c>
      <c r="L1017" s="28">
        <f t="shared" si="101"/>
        <v>845.18829529619893</v>
      </c>
      <c r="M1017" s="28">
        <f t="shared" si="101"/>
        <v>444.45444077122795</v>
      </c>
      <c r="N1017" s="28">
        <f t="shared" si="101"/>
        <v>1604.127857729005</v>
      </c>
      <c r="P1017" s="17">
        <f>Constituents!G1019</f>
        <v>45644</v>
      </c>
      <c r="Q1017" s="36">
        <f t="shared" si="97"/>
        <v>0.29207163038704076</v>
      </c>
      <c r="R1017" s="36">
        <f t="shared" si="97"/>
        <v>0.15359007439084302</v>
      </c>
      <c r="S1017" s="36">
        <f t="shared" si="97"/>
        <v>0.5543382952221162</v>
      </c>
      <c r="T1017" s="29">
        <f t="shared" si="98"/>
        <v>1</v>
      </c>
      <c r="AE1017" s="36">
        <f t="shared" si="100"/>
        <v>-5.6632312246908123E-3</v>
      </c>
    </row>
    <row r="1018" spans="6:31">
      <c r="F1018" s="17">
        <f>Constituents!A1020</f>
        <v>45645</v>
      </c>
      <c r="G1018" s="28">
        <f>L1017*(1+Constituents!H1020)</f>
        <v>840.83111511189099</v>
      </c>
      <c r="H1018" s="28">
        <f>M1017*(1+Constituents!I1020)</f>
        <v>443.10575167913231</v>
      </c>
      <c r="I1018" s="28">
        <f>N1017*(1+Constituents!J1020)</f>
        <v>1589.7895159448208</v>
      </c>
      <c r="J1018" s="28">
        <f t="shared" si="96"/>
        <v>2873.7263827358438</v>
      </c>
      <c r="K1018" t="b">
        <f t="shared" si="99"/>
        <v>0</v>
      </c>
      <c r="L1018" s="28">
        <f t="shared" si="101"/>
        <v>840.83111511189099</v>
      </c>
      <c r="M1018" s="28">
        <f t="shared" si="101"/>
        <v>443.10575167913231</v>
      </c>
      <c r="N1018" s="28">
        <f t="shared" si="101"/>
        <v>1589.7895159448208</v>
      </c>
      <c r="P1018" s="17">
        <f>Constituents!G1020</f>
        <v>45645</v>
      </c>
      <c r="Q1018" s="36">
        <f t="shared" si="97"/>
        <v>0.29259261430150607</v>
      </c>
      <c r="R1018" s="36">
        <f t="shared" si="97"/>
        <v>0.15419204637613654</v>
      </c>
      <c r="S1018" s="36">
        <f t="shared" si="97"/>
        <v>0.55321533932235745</v>
      </c>
      <c r="T1018" s="29">
        <f t="shared" si="98"/>
        <v>1</v>
      </c>
      <c r="AE1018" s="36">
        <f t="shared" si="100"/>
        <v>-6.9266759098175479E-3</v>
      </c>
    </row>
    <row r="1019" spans="6:31">
      <c r="F1019" s="17">
        <f>Constituents!A1021</f>
        <v>45646</v>
      </c>
      <c r="G1019" s="28">
        <f>L1018*(1+Constituents!H1021)</f>
        <v>824.96128437738878</v>
      </c>
      <c r="H1019" s="28">
        <f>M1018*(1+Constituents!I1021)</f>
        <v>441.04387057593499</v>
      </c>
      <c r="I1019" s="28">
        <f>N1018*(1+Constituents!J1021)</f>
        <v>1557.2911998230309</v>
      </c>
      <c r="J1019" s="28">
        <f t="shared" si="96"/>
        <v>2823.2963547763547</v>
      </c>
      <c r="K1019" t="b">
        <f t="shared" si="99"/>
        <v>0</v>
      </c>
      <c r="L1019" s="28">
        <f t="shared" si="101"/>
        <v>824.96128437738878</v>
      </c>
      <c r="M1019" s="28">
        <f t="shared" si="101"/>
        <v>441.04387057593499</v>
      </c>
      <c r="N1019" s="28">
        <f t="shared" si="101"/>
        <v>1557.2911998230309</v>
      </c>
      <c r="P1019" s="17">
        <f>Constituents!G1021</f>
        <v>45646</v>
      </c>
      <c r="Q1019" s="36">
        <f t="shared" si="97"/>
        <v>0.29219790652927663</v>
      </c>
      <c r="R1019" s="36">
        <f t="shared" si="97"/>
        <v>0.15621593171747356</v>
      </c>
      <c r="S1019" s="36">
        <f t="shared" si="97"/>
        <v>0.55158616175324982</v>
      </c>
      <c r="T1019" s="29">
        <f t="shared" si="98"/>
        <v>1</v>
      </c>
      <c r="AE1019" s="36">
        <f t="shared" si="100"/>
        <v>-1.7548653296448724E-2</v>
      </c>
    </row>
    <row r="1020" spans="6:31">
      <c r="F1020" s="17">
        <f>Constituents!A1022</f>
        <v>45649</v>
      </c>
      <c r="G1020" s="28">
        <f>L1019*(1+Constituents!H1022)</f>
        <v>826.39348013961387</v>
      </c>
      <c r="H1020" s="28">
        <f>M1019*(1+Constituents!I1022)</f>
        <v>441.64170637401429</v>
      </c>
      <c r="I1020" s="28">
        <f>N1019*(1+Constituents!J1022)</f>
        <v>1562.5230821726143</v>
      </c>
      <c r="J1020" s="28">
        <f t="shared" si="96"/>
        <v>2830.5582686862426</v>
      </c>
      <c r="K1020" t="b">
        <f t="shared" si="99"/>
        <v>0</v>
      </c>
      <c r="L1020" s="28">
        <f t="shared" si="101"/>
        <v>826.39348013961387</v>
      </c>
      <c r="M1020" s="28">
        <f t="shared" si="101"/>
        <v>441.64170637401429</v>
      </c>
      <c r="N1020" s="28">
        <f t="shared" si="101"/>
        <v>1562.5230821726143</v>
      </c>
      <c r="P1020" s="17">
        <f>Constituents!G1022</f>
        <v>45649</v>
      </c>
      <c r="Q1020" s="36">
        <f t="shared" si="97"/>
        <v>0.29195423718416186</v>
      </c>
      <c r="R1020" s="36">
        <f t="shared" si="97"/>
        <v>0.15602636103972348</v>
      </c>
      <c r="S1020" s="36">
        <f t="shared" si="97"/>
        <v>0.55201940177611464</v>
      </c>
      <c r="T1020" s="29">
        <f t="shared" si="98"/>
        <v>1</v>
      </c>
      <c r="AE1020" s="36">
        <f t="shared" si="100"/>
        <v>2.5721401501483943E-3</v>
      </c>
    </row>
    <row r="1021" spans="6:31">
      <c r="F1021" s="17">
        <f>Constituents!A1023</f>
        <v>45650</v>
      </c>
      <c r="G1021" s="28">
        <f>L1020*(1+Constituents!H1023)</f>
        <v>828.55829911866965</v>
      </c>
      <c r="H1021" s="28">
        <f>M1020*(1+Constituents!I1023)</f>
        <v>441.45992396120545</v>
      </c>
      <c r="I1021" s="28">
        <f>N1020*(1+Constituents!J1023)</f>
        <v>1564.5253480948097</v>
      </c>
      <c r="J1021" s="28">
        <f t="shared" si="96"/>
        <v>2834.543571174685</v>
      </c>
      <c r="K1021" t="b">
        <f t="shared" si="99"/>
        <v>0</v>
      </c>
      <c r="L1021" s="28">
        <f t="shared" si="101"/>
        <v>828.55829911866965</v>
      </c>
      <c r="M1021" s="28">
        <f t="shared" si="101"/>
        <v>441.45992396120545</v>
      </c>
      <c r="N1021" s="28">
        <f t="shared" si="101"/>
        <v>1564.5253480948097</v>
      </c>
      <c r="P1021" s="17">
        <f>Constituents!G1023</f>
        <v>45650</v>
      </c>
      <c r="Q1021" s="36">
        <f t="shared" si="97"/>
        <v>0.29230748383779487</v>
      </c>
      <c r="R1021" s="36">
        <f t="shared" si="97"/>
        <v>0.15574286049103017</v>
      </c>
      <c r="S1021" s="36">
        <f t="shared" si="97"/>
        <v>0.55194965567117482</v>
      </c>
      <c r="T1021" s="29">
        <f t="shared" si="98"/>
        <v>0.99999999999999989</v>
      </c>
      <c r="AE1021" s="36">
        <f t="shared" si="100"/>
        <v>1.407956350000239E-3</v>
      </c>
    </row>
    <row r="1022" spans="6:31">
      <c r="F1022" s="17">
        <f>Constituents!A1024</f>
        <v>45652</v>
      </c>
      <c r="G1022" s="28">
        <f>L1021*(1+Constituents!H1024)</f>
        <v>829.96295265469814</v>
      </c>
      <c r="H1022" s="28">
        <f>M1021*(1+Constituents!I1024)</f>
        <v>441.74253185583319</v>
      </c>
      <c r="I1022" s="28">
        <f>N1021*(1+Constituents!J1024)</f>
        <v>1566.5324271562413</v>
      </c>
      <c r="J1022" s="28">
        <f t="shared" si="96"/>
        <v>2838.2379116667726</v>
      </c>
      <c r="K1022" t="b">
        <f t="shared" si="99"/>
        <v>0</v>
      </c>
      <c r="L1022" s="28">
        <f t="shared" si="101"/>
        <v>829.96295265469814</v>
      </c>
      <c r="M1022" s="28">
        <f t="shared" si="101"/>
        <v>441.74253185583319</v>
      </c>
      <c r="N1022" s="28">
        <f t="shared" si="101"/>
        <v>1566.5324271562413</v>
      </c>
      <c r="P1022" s="17">
        <f>Constituents!G1024</f>
        <v>45652</v>
      </c>
      <c r="Q1022" s="36">
        <f t="shared" si="97"/>
        <v>0.29242191052521643</v>
      </c>
      <c r="R1022" s="36">
        <f t="shared" si="97"/>
        <v>0.15563971224541118</v>
      </c>
      <c r="S1022" s="36">
        <f t="shared" si="97"/>
        <v>0.55193837722937245</v>
      </c>
      <c r="T1022" s="29">
        <f t="shared" si="98"/>
        <v>1</v>
      </c>
      <c r="AE1022" s="36">
        <f t="shared" si="100"/>
        <v>1.3033281723577872E-3</v>
      </c>
    </row>
    <row r="1023" spans="6:31">
      <c r="F1023" s="17">
        <f>Constituents!A1025</f>
        <v>45653</v>
      </c>
      <c r="G1023" s="28">
        <f>L1022*(1+Constituents!H1025)</f>
        <v>831.92946760513803</v>
      </c>
      <c r="H1023" s="28">
        <f>M1022*(1+Constituents!I1025)</f>
        <v>441.5017368816068</v>
      </c>
      <c r="I1023" s="28">
        <f>N1022*(1+Constituents!J1025)</f>
        <v>1566.0944314857611</v>
      </c>
      <c r="J1023" s="28">
        <f t="shared" si="96"/>
        <v>2839.5256359725058</v>
      </c>
      <c r="K1023" t="b">
        <f t="shared" si="99"/>
        <v>0</v>
      </c>
      <c r="L1023" s="28">
        <f t="shared" si="101"/>
        <v>831.92946760513803</v>
      </c>
      <c r="M1023" s="28">
        <f t="shared" si="101"/>
        <v>441.5017368816068</v>
      </c>
      <c r="N1023" s="28">
        <f t="shared" si="101"/>
        <v>1566.0944314857611</v>
      </c>
      <c r="P1023" s="17">
        <f>Constituents!G1025</f>
        <v>45653</v>
      </c>
      <c r="Q1023" s="36">
        <f t="shared" si="97"/>
        <v>0.29298184776564323</v>
      </c>
      <c r="R1023" s="36">
        <f t="shared" si="97"/>
        <v>0.15548432854010752</v>
      </c>
      <c r="S1023" s="36">
        <f t="shared" si="97"/>
        <v>0.5515338236942493</v>
      </c>
      <c r="T1023" s="29">
        <f t="shared" si="98"/>
        <v>1</v>
      </c>
      <c r="AE1023" s="36">
        <f t="shared" si="100"/>
        <v>4.537055545765778E-4</v>
      </c>
    </row>
    <row r="1024" spans="6:31">
      <c r="F1024" s="17">
        <f>Constituents!A1026</f>
        <v>45656</v>
      </c>
      <c r="G1024" s="28">
        <f>L1023*(1+Constituents!H1026)</f>
        <v>829.33498989741486</v>
      </c>
      <c r="H1024" s="28">
        <f>M1023*(1+Constituents!I1026)</f>
        <v>441.0367534831006</v>
      </c>
      <c r="I1024" s="28">
        <f>N1023*(1+Constituents!J1026)</f>
        <v>1575.4174821859845</v>
      </c>
      <c r="J1024" s="28">
        <f t="shared" si="96"/>
        <v>2845.7892255665001</v>
      </c>
      <c r="K1024" t="b">
        <f t="shared" si="99"/>
        <v>0</v>
      </c>
      <c r="L1024" s="28">
        <f t="shared" si="101"/>
        <v>829.33498989741486</v>
      </c>
      <c r="M1024" s="28">
        <f t="shared" si="101"/>
        <v>441.0367534831006</v>
      </c>
      <c r="N1024" s="28">
        <f t="shared" si="101"/>
        <v>1575.4174821859845</v>
      </c>
      <c r="P1024" s="17">
        <f>Constituents!G1026</f>
        <v>45656</v>
      </c>
      <c r="Q1024" s="36">
        <f t="shared" si="97"/>
        <v>0.29142530390047505</v>
      </c>
      <c r="R1024" s="36">
        <f t="shared" si="97"/>
        <v>0.15497871364500129</v>
      </c>
      <c r="S1024" s="36">
        <f t="shared" si="97"/>
        <v>0.55359598245452357</v>
      </c>
      <c r="T1024" s="29">
        <f t="shared" si="98"/>
        <v>0.99999999999999989</v>
      </c>
      <c r="AE1024" s="36">
        <f t="shared" si="100"/>
        <v>2.2058577371670829E-3</v>
      </c>
    </row>
    <row r="1025" spans="6:31">
      <c r="F1025" s="17">
        <f>Constituents!A1027</f>
        <v>45657</v>
      </c>
      <c r="G1025" s="28">
        <f>L1024*(1+Constituents!H1027)</f>
        <v>829.37905745932949</v>
      </c>
      <c r="H1025" s="28">
        <f>M1024*(1+Constituents!I1027)</f>
        <v>441.53939816452146</v>
      </c>
      <c r="I1025" s="28">
        <f>N1024*(1+Constituents!J1027)</f>
        <v>1577.3571772981115</v>
      </c>
      <c r="J1025" s="28">
        <f t="shared" si="96"/>
        <v>2848.2756329219628</v>
      </c>
      <c r="K1025" t="b">
        <f t="shared" si="99"/>
        <v>1</v>
      </c>
      <c r="L1025" s="28">
        <f t="shared" si="101"/>
        <v>800.33765581761884</v>
      </c>
      <c r="M1025" s="28">
        <f t="shared" si="101"/>
        <v>427.24134493829439</v>
      </c>
      <c r="N1025" s="28">
        <f t="shared" si="101"/>
        <v>1620.6937838904171</v>
      </c>
      <c r="P1025" s="17">
        <f>Constituents!G1027</f>
        <v>45657</v>
      </c>
      <c r="Q1025" s="36">
        <f t="shared" si="97"/>
        <v>0.28099024075018181</v>
      </c>
      <c r="R1025" s="36">
        <f t="shared" si="97"/>
        <v>0.15</v>
      </c>
      <c r="S1025" s="36">
        <f t="shared" si="97"/>
        <v>0.56900875924981831</v>
      </c>
      <c r="T1025" s="29">
        <f t="shared" si="98"/>
        <v>0.99999900000000008</v>
      </c>
      <c r="AE1025" s="36">
        <f t="shared" si="100"/>
        <v>8.7371451586260029E-4</v>
      </c>
    </row>
    <row r="1026" spans="6:31">
      <c r="F1026" s="17">
        <f>Constituents!A1028</f>
        <v>45658</v>
      </c>
      <c r="G1026" s="28">
        <f>L1025*(1+Constituents!H1028)</f>
        <v>804.03728726217139</v>
      </c>
      <c r="H1026" s="28">
        <f>M1025*(1+Constituents!I1028)</f>
        <v>427.398876488106</v>
      </c>
      <c r="I1026" s="28">
        <f>N1025*(1+Constituents!J1028)</f>
        <v>1628.5124238604242</v>
      </c>
      <c r="J1026" s="28">
        <f t="shared" si="96"/>
        <v>2859.9485876107019</v>
      </c>
      <c r="K1026" t="b">
        <f t="shared" si="99"/>
        <v>1</v>
      </c>
      <c r="L1026" s="28">
        <f t="shared" si="101"/>
        <v>803.61764216587358</v>
      </c>
      <c r="M1026" s="28">
        <f t="shared" si="101"/>
        <v>428.99228814160529</v>
      </c>
      <c r="N1026" s="28">
        <f t="shared" si="101"/>
        <v>1627.3357973546358</v>
      </c>
      <c r="P1026" s="17">
        <f>Constituents!G1028</f>
        <v>45658</v>
      </c>
      <c r="Q1026" s="36">
        <f t="shared" si="97"/>
        <v>0.28099024075018181</v>
      </c>
      <c r="R1026" s="36">
        <f t="shared" si="97"/>
        <v>0.15</v>
      </c>
      <c r="S1026" s="36">
        <f t="shared" si="97"/>
        <v>0.56900875924981831</v>
      </c>
      <c r="T1026" s="29">
        <f t="shared" si="98"/>
        <v>0.99999900000000008</v>
      </c>
      <c r="AE1026" s="36">
        <f t="shared" si="100"/>
        <v>4.0982531865303429E-3</v>
      </c>
    </row>
    <row r="1027" spans="6:31">
      <c r="F1027" s="17">
        <f>Constituents!A1029</f>
        <v>45659</v>
      </c>
      <c r="G1027" s="28">
        <f>L1026*(1+Constituents!H1029)</f>
        <v>814.4132276035017</v>
      </c>
      <c r="H1027" s="28">
        <f>M1026*(1+Constituents!I1029)</f>
        <v>430.60314195456709</v>
      </c>
      <c r="I1027" s="28">
        <f>N1026*(1+Constituents!J1029)</f>
        <v>1640.8961053653895</v>
      </c>
      <c r="J1027" s="28">
        <f t="shared" si="96"/>
        <v>2885.9124749234584</v>
      </c>
      <c r="K1027" t="b">
        <f t="shared" si="99"/>
        <v>0</v>
      </c>
      <c r="L1027" s="28">
        <f t="shared" si="101"/>
        <v>814.4132276035017</v>
      </c>
      <c r="M1027" s="28">
        <f t="shared" si="101"/>
        <v>430.60314195456709</v>
      </c>
      <c r="N1027" s="28">
        <f t="shared" si="101"/>
        <v>1640.8961053653895</v>
      </c>
      <c r="P1027" s="17">
        <f>Constituents!G1029</f>
        <v>45659</v>
      </c>
      <c r="Q1027" s="36">
        <f t="shared" si="97"/>
        <v>0.28220302406264142</v>
      </c>
      <c r="R1027" s="36">
        <f t="shared" si="97"/>
        <v>0.14920866301254954</v>
      </c>
      <c r="S1027" s="36">
        <f t="shared" si="97"/>
        <v>0.56858831292480905</v>
      </c>
      <c r="T1027" s="29">
        <f t="shared" si="98"/>
        <v>1</v>
      </c>
      <c r="AE1027" s="36">
        <f t="shared" si="100"/>
        <v>9.0784454745906906E-3</v>
      </c>
    </row>
    <row r="1028" spans="6:31">
      <c r="F1028" s="17">
        <f>Constituents!A1030</f>
        <v>45660</v>
      </c>
      <c r="G1028" s="28">
        <f>L1027*(1+Constituents!H1030)</f>
        <v>810.93335139206158</v>
      </c>
      <c r="H1028" s="28">
        <f>M1027*(1+Constituents!I1030)</f>
        <v>430.64403972703991</v>
      </c>
      <c r="I1028" s="28">
        <f>N1027*(1+Constituents!J1030)</f>
        <v>1640.8713963493346</v>
      </c>
      <c r="J1028" s="28">
        <f t="shared" ref="J1028:J1091" si="102">SUM(G1028:I1028)</f>
        <v>2882.4487874684364</v>
      </c>
      <c r="K1028" t="b">
        <f t="shared" si="99"/>
        <v>0</v>
      </c>
      <c r="L1028" s="28">
        <f t="shared" si="101"/>
        <v>810.93335139206158</v>
      </c>
      <c r="M1028" s="28">
        <f t="shared" si="101"/>
        <v>430.64403972703991</v>
      </c>
      <c r="N1028" s="28">
        <f t="shared" si="101"/>
        <v>1640.8713963493346</v>
      </c>
      <c r="P1028" s="17">
        <f>Constituents!G1030</f>
        <v>45660</v>
      </c>
      <c r="Q1028" s="36">
        <f t="shared" ref="Q1028:S1091" si="103">L1028/$J1028</f>
        <v>0.28133486878158159</v>
      </c>
      <c r="R1028" s="36">
        <f t="shared" si="103"/>
        <v>0.14940214778464839</v>
      </c>
      <c r="S1028" s="36">
        <f t="shared" si="103"/>
        <v>0.56926298343376991</v>
      </c>
      <c r="T1028" s="29">
        <f t="shared" ref="T1028:T1091" si="104">SUM(Q1028:S1028)</f>
        <v>0.99999999999999989</v>
      </c>
      <c r="AE1028" s="36">
        <f t="shared" si="100"/>
        <v>-1.200205302523516E-3</v>
      </c>
    </row>
    <row r="1029" spans="6:31">
      <c r="F1029" s="17">
        <f>Constituents!A1031</f>
        <v>45663</v>
      </c>
      <c r="G1029" s="28">
        <f>L1028*(1+Constituents!H1031)</f>
        <v>793.98024453602261</v>
      </c>
      <c r="H1029" s="28">
        <f>M1028*(1+Constituents!I1031)</f>
        <v>428.76418225570058</v>
      </c>
      <c r="I1029" s="28">
        <f>N1028*(1+Constituents!J1031)</f>
        <v>1600.1657633010198</v>
      </c>
      <c r="J1029" s="28">
        <f t="shared" si="102"/>
        <v>2822.9101900927426</v>
      </c>
      <c r="K1029" t="b">
        <f t="shared" ref="K1029:K1092" si="105">MOD(DAY(F1029)-1,$D$9)=0</f>
        <v>0</v>
      </c>
      <c r="L1029" s="28">
        <f t="shared" si="101"/>
        <v>793.98024453602261</v>
      </c>
      <c r="M1029" s="28">
        <f t="shared" si="101"/>
        <v>428.76418225570058</v>
      </c>
      <c r="N1029" s="28">
        <f t="shared" si="101"/>
        <v>1600.1657633010198</v>
      </c>
      <c r="P1029" s="17">
        <f>Constituents!G1031</f>
        <v>45663</v>
      </c>
      <c r="Q1029" s="36">
        <f t="shared" si="103"/>
        <v>0.28126301974556889</v>
      </c>
      <c r="R1029" s="36">
        <f t="shared" si="103"/>
        <v>0.15188729126434383</v>
      </c>
      <c r="S1029" s="36">
        <f t="shared" si="103"/>
        <v>0.56684968899008747</v>
      </c>
      <c r="T1029" s="29">
        <f t="shared" si="104"/>
        <v>1.0000000000000002</v>
      </c>
      <c r="AE1029" s="36">
        <f t="shared" ref="AE1029:AE1092" si="106">J1029/J1028 -1</f>
        <v>-2.0655561213972051E-2</v>
      </c>
    </row>
    <row r="1030" spans="6:31">
      <c r="F1030" s="17">
        <f>Constituents!A1032</f>
        <v>45664</v>
      </c>
      <c r="G1030" s="28">
        <f>L1029*(1+Constituents!H1032)</f>
        <v>797.99671234647872</v>
      </c>
      <c r="H1030" s="28">
        <f>M1029*(1+Constituents!I1032)</f>
        <v>429.55103235707935</v>
      </c>
      <c r="I1030" s="28">
        <f>N1029*(1+Constituents!J1032)</f>
        <v>1618.4652605910419</v>
      </c>
      <c r="J1030" s="28">
        <f t="shared" si="102"/>
        <v>2846.0130052945997</v>
      </c>
      <c r="K1030" t="b">
        <f t="shared" si="105"/>
        <v>0</v>
      </c>
      <c r="L1030" s="28">
        <f t="shared" si="101"/>
        <v>797.99671234647872</v>
      </c>
      <c r="M1030" s="28">
        <f t="shared" si="101"/>
        <v>429.55103235707935</v>
      </c>
      <c r="N1030" s="28">
        <f t="shared" si="101"/>
        <v>1618.4652605910419</v>
      </c>
      <c r="P1030" s="17">
        <f>Constituents!G1032</f>
        <v>45664</v>
      </c>
      <c r="Q1030" s="36">
        <f t="shared" si="103"/>
        <v>0.28039109830556647</v>
      </c>
      <c r="R1030" s="36">
        <f t="shared" si="103"/>
        <v>0.15093080444747131</v>
      </c>
      <c r="S1030" s="36">
        <f t="shared" si="103"/>
        <v>0.56867809724696239</v>
      </c>
      <c r="T1030" s="29">
        <f t="shared" si="104"/>
        <v>1.0000000000000002</v>
      </c>
      <c r="AE1030" s="36">
        <f t="shared" si="106"/>
        <v>8.1840418738572396E-3</v>
      </c>
    </row>
    <row r="1031" spans="6:31">
      <c r="F1031" s="17">
        <f>Constituents!A1033</f>
        <v>45665</v>
      </c>
      <c r="G1031" s="28">
        <f>L1030*(1+Constituents!H1033)</f>
        <v>790.88820185654458</v>
      </c>
      <c r="H1031" s="28">
        <f>M1030*(1+Constituents!I1033)</f>
        <v>429.52770334602087</v>
      </c>
      <c r="I1031" s="28">
        <f>N1030*(1+Constituents!J1033)</f>
        <v>1616.4341794713555</v>
      </c>
      <c r="J1031" s="28">
        <f t="shared" si="102"/>
        <v>2836.8500846739207</v>
      </c>
      <c r="K1031" t="b">
        <f t="shared" si="105"/>
        <v>0</v>
      </c>
      <c r="L1031" s="28">
        <f t="shared" si="101"/>
        <v>790.88820185654458</v>
      </c>
      <c r="M1031" s="28">
        <f t="shared" si="101"/>
        <v>429.52770334602087</v>
      </c>
      <c r="N1031" s="28">
        <f t="shared" si="101"/>
        <v>1616.4341794713555</v>
      </c>
      <c r="P1031" s="17">
        <f>Constituents!G1033</f>
        <v>45665</v>
      </c>
      <c r="Q1031" s="36">
        <f t="shared" si="103"/>
        <v>0.27879097528957103</v>
      </c>
      <c r="R1031" s="36">
        <f t="shared" si="103"/>
        <v>0.15141008178984988</v>
      </c>
      <c r="S1031" s="36">
        <f t="shared" si="103"/>
        <v>0.5697989429205792</v>
      </c>
      <c r="T1031" s="29">
        <f t="shared" si="104"/>
        <v>1</v>
      </c>
      <c r="AE1031" s="36">
        <f t="shared" si="106"/>
        <v>-3.2195638613149447E-3</v>
      </c>
    </row>
    <row r="1032" spans="6:31">
      <c r="F1032" s="17">
        <f>Constituents!A1034</f>
        <v>45666</v>
      </c>
      <c r="G1032" s="28">
        <f>L1031*(1+Constituents!H1034)</f>
        <v>783.22716140326713</v>
      </c>
      <c r="H1032" s="28">
        <f>M1031*(1+Constituents!I1034)</f>
        <v>428.43037578882718</v>
      </c>
      <c r="I1032" s="28">
        <f>N1031*(1+Constituents!J1034)</f>
        <v>1611.7493500274072</v>
      </c>
      <c r="J1032" s="28">
        <f t="shared" si="102"/>
        <v>2823.4068872195016</v>
      </c>
      <c r="K1032" t="b">
        <f t="shared" si="105"/>
        <v>0</v>
      </c>
      <c r="L1032" s="28">
        <f t="shared" si="101"/>
        <v>783.22716140326713</v>
      </c>
      <c r="M1032" s="28">
        <f t="shared" si="101"/>
        <v>428.43037578882718</v>
      </c>
      <c r="N1032" s="28">
        <f t="shared" si="101"/>
        <v>1611.7493500274072</v>
      </c>
      <c r="P1032" s="17">
        <f>Constituents!G1034</f>
        <v>45666</v>
      </c>
      <c r="Q1032" s="36">
        <f t="shared" si="103"/>
        <v>0.27740499073960651</v>
      </c>
      <c r="R1032" s="36">
        <f t="shared" si="103"/>
        <v>0.15174234281575566</v>
      </c>
      <c r="S1032" s="36">
        <f t="shared" si="103"/>
        <v>0.57085266644463784</v>
      </c>
      <c r="T1032" s="29">
        <f t="shared" si="104"/>
        <v>1</v>
      </c>
      <c r="AE1032" s="36">
        <f t="shared" si="106"/>
        <v>-4.7387761260441197E-3</v>
      </c>
    </row>
    <row r="1033" spans="6:31">
      <c r="F1033" s="17">
        <f>Constituents!A1035</f>
        <v>45667</v>
      </c>
      <c r="G1033" s="28">
        <f>L1032*(1+Constituents!H1035)</f>
        <v>773.21786860578129</v>
      </c>
      <c r="H1033" s="28">
        <f>M1032*(1+Constituents!I1035)</f>
        <v>427.33938450624203</v>
      </c>
      <c r="I1033" s="28">
        <f>N1032*(1+Constituents!J1035)</f>
        <v>1591.0135437544036</v>
      </c>
      <c r="J1033" s="28">
        <f t="shared" si="102"/>
        <v>2791.5707968664269</v>
      </c>
      <c r="K1033" t="b">
        <f t="shared" si="105"/>
        <v>0</v>
      </c>
      <c r="L1033" s="28">
        <f t="shared" si="101"/>
        <v>773.21786860578129</v>
      </c>
      <c r="M1033" s="28">
        <f t="shared" si="101"/>
        <v>427.33938450624203</v>
      </c>
      <c r="N1033" s="28">
        <f t="shared" si="101"/>
        <v>1591.0135437544036</v>
      </c>
      <c r="P1033" s="17">
        <f>Constituents!G1035</f>
        <v>45667</v>
      </c>
      <c r="Q1033" s="36">
        <f t="shared" si="103"/>
        <v>0.27698307686616008</v>
      </c>
      <c r="R1033" s="36">
        <f t="shared" si="103"/>
        <v>0.15308205150517257</v>
      </c>
      <c r="S1033" s="36">
        <f t="shared" si="103"/>
        <v>0.56993487162866729</v>
      </c>
      <c r="T1033" s="29">
        <f t="shared" si="104"/>
        <v>1</v>
      </c>
      <c r="AE1033" s="36">
        <f t="shared" si="106"/>
        <v>-1.1275771302104776E-2</v>
      </c>
    </row>
    <row r="1034" spans="6:31">
      <c r="F1034" s="17">
        <f>Constituents!A1036</f>
        <v>45670</v>
      </c>
      <c r="G1034" s="28">
        <f>L1033*(1+Constituents!H1036)</f>
        <v>751.29199207965394</v>
      </c>
      <c r="H1034" s="28">
        <f>M1033*(1+Constituents!I1036)</f>
        <v>423.25738359597796</v>
      </c>
      <c r="I1034" s="28">
        <f>N1033*(1+Constituents!J1036)</f>
        <v>1552.5811401831099</v>
      </c>
      <c r="J1034" s="28">
        <f t="shared" si="102"/>
        <v>2727.130515858742</v>
      </c>
      <c r="K1034" t="b">
        <f t="shared" si="105"/>
        <v>0</v>
      </c>
      <c r="L1034" s="28">
        <f t="shared" si="101"/>
        <v>751.29199207965394</v>
      </c>
      <c r="M1034" s="28">
        <f t="shared" si="101"/>
        <v>423.25738359597796</v>
      </c>
      <c r="N1034" s="28">
        <f t="shared" si="101"/>
        <v>1552.5811401831099</v>
      </c>
      <c r="P1034" s="17">
        <f>Constituents!G1036</f>
        <v>45670</v>
      </c>
      <c r="Q1034" s="36">
        <f t="shared" si="103"/>
        <v>0.27548809553146036</v>
      </c>
      <c r="R1034" s="36">
        <f t="shared" si="103"/>
        <v>0.1552024668913578</v>
      </c>
      <c r="S1034" s="36">
        <f t="shared" si="103"/>
        <v>0.56930943757718178</v>
      </c>
      <c r="T1034" s="29">
        <f t="shared" si="104"/>
        <v>1</v>
      </c>
      <c r="AE1034" s="36">
        <f t="shared" si="106"/>
        <v>-2.3083878467284435E-2</v>
      </c>
    </row>
    <row r="1035" spans="6:31">
      <c r="F1035" s="17">
        <f>Constituents!A1037</f>
        <v>45671</v>
      </c>
      <c r="G1035" s="28">
        <f>L1034*(1+Constituents!H1037)</f>
        <v>757.4495134980649</v>
      </c>
      <c r="H1035" s="28">
        <f>M1034*(1+Constituents!I1037)</f>
        <v>424.05748227153811</v>
      </c>
      <c r="I1035" s="28">
        <f>N1034*(1+Constituents!J1037)</f>
        <v>1565.9437760654266</v>
      </c>
      <c r="J1035" s="28">
        <f t="shared" si="102"/>
        <v>2747.4507718350296</v>
      </c>
      <c r="K1035" t="b">
        <f t="shared" si="105"/>
        <v>0</v>
      </c>
      <c r="L1035" s="28">
        <f t="shared" si="101"/>
        <v>757.4495134980649</v>
      </c>
      <c r="M1035" s="28">
        <f t="shared" si="101"/>
        <v>424.05748227153811</v>
      </c>
      <c r="N1035" s="28">
        <f t="shared" si="101"/>
        <v>1565.9437760654266</v>
      </c>
      <c r="P1035" s="17">
        <f>Constituents!G1037</f>
        <v>45671</v>
      </c>
      <c r="Q1035" s="36">
        <f t="shared" si="103"/>
        <v>0.27569175079055641</v>
      </c>
      <c r="R1035" s="36">
        <f t="shared" si="103"/>
        <v>0.15434579815539662</v>
      </c>
      <c r="S1035" s="36">
        <f t="shared" si="103"/>
        <v>0.56996245105404697</v>
      </c>
      <c r="T1035" s="29">
        <f t="shared" si="104"/>
        <v>1</v>
      </c>
      <c r="AE1035" s="36">
        <f t="shared" si="106"/>
        <v>7.4511490587347851E-3</v>
      </c>
    </row>
    <row r="1036" spans="6:31">
      <c r="F1036" s="17">
        <f>Constituents!A1038</f>
        <v>45672</v>
      </c>
      <c r="G1036" s="28">
        <f>L1035*(1+Constituents!H1038)</f>
        <v>758.33143632417034</v>
      </c>
      <c r="H1036" s="28">
        <f>M1035*(1+Constituents!I1038)</f>
        <v>424.90827114396598</v>
      </c>
      <c r="I1036" s="28">
        <f>N1035*(1+Constituents!J1038)</f>
        <v>1558.7781614095984</v>
      </c>
      <c r="J1036" s="28">
        <f t="shared" si="102"/>
        <v>2742.0178688777346</v>
      </c>
      <c r="K1036" t="b">
        <f t="shared" si="105"/>
        <v>0</v>
      </c>
      <c r="L1036" s="28">
        <f t="shared" si="101"/>
        <v>758.33143632417034</v>
      </c>
      <c r="M1036" s="28">
        <f t="shared" si="101"/>
        <v>424.90827114396598</v>
      </c>
      <c r="N1036" s="28">
        <f t="shared" si="101"/>
        <v>1558.7781614095984</v>
      </c>
      <c r="P1036" s="17">
        <f>Constituents!G1038</f>
        <v>45672</v>
      </c>
      <c r="Q1036" s="36">
        <f t="shared" si="103"/>
        <v>0.27655962600803313</v>
      </c>
      <c r="R1036" s="36">
        <f t="shared" si="103"/>
        <v>0.15496188991571902</v>
      </c>
      <c r="S1036" s="36">
        <f t="shared" si="103"/>
        <v>0.5684784840762479</v>
      </c>
      <c r="T1036" s="29">
        <f t="shared" si="104"/>
        <v>1</v>
      </c>
      <c r="AE1036" s="36">
        <f t="shared" si="106"/>
        <v>-1.9774341411279428E-3</v>
      </c>
    </row>
    <row r="1037" spans="6:31">
      <c r="F1037" s="17">
        <f>Constituents!A1039</f>
        <v>45673</v>
      </c>
      <c r="G1037" s="28">
        <f>L1036*(1+Constituents!H1039)</f>
        <v>765.24337365406916</v>
      </c>
      <c r="H1037" s="28">
        <f>M1036*(1+Constituents!I1039)</f>
        <v>426.64930659888347</v>
      </c>
      <c r="I1037" s="28">
        <f>N1036*(1+Constituents!J1039)</f>
        <v>1579.9043701362641</v>
      </c>
      <c r="J1037" s="28">
        <f t="shared" si="102"/>
        <v>2771.7970503892166</v>
      </c>
      <c r="K1037" t="b">
        <f t="shared" si="105"/>
        <v>0</v>
      </c>
      <c r="L1037" s="28">
        <f t="shared" si="101"/>
        <v>765.24337365406916</v>
      </c>
      <c r="M1037" s="28">
        <f t="shared" si="101"/>
        <v>426.64930659888347</v>
      </c>
      <c r="N1037" s="28">
        <f t="shared" si="101"/>
        <v>1579.9043701362641</v>
      </c>
      <c r="P1037" s="17">
        <f>Constituents!G1039</f>
        <v>45673</v>
      </c>
      <c r="Q1037" s="36">
        <f t="shared" si="103"/>
        <v>0.27608203621784411</v>
      </c>
      <c r="R1037" s="36">
        <f t="shared" si="103"/>
        <v>0.15392516076852497</v>
      </c>
      <c r="S1037" s="36">
        <f t="shared" si="103"/>
        <v>0.56999280301363098</v>
      </c>
      <c r="T1037" s="29">
        <f t="shared" si="104"/>
        <v>1</v>
      </c>
      <c r="AE1037" s="36">
        <f t="shared" si="106"/>
        <v>1.0860316356607225E-2</v>
      </c>
    </row>
    <row r="1038" spans="6:31">
      <c r="F1038" s="17">
        <f>Constituents!A1040</f>
        <v>45674</v>
      </c>
      <c r="G1038" s="28">
        <f>L1037*(1+Constituents!H1040)</f>
        <v>764.10112421061933</v>
      </c>
      <c r="H1038" s="28">
        <f>M1037*(1+Constituents!I1040)</f>
        <v>425.7898773519895</v>
      </c>
      <c r="I1038" s="28">
        <f>N1037*(1+Constituents!J1040)</f>
        <v>1589.7187913131434</v>
      </c>
      <c r="J1038" s="28">
        <f t="shared" si="102"/>
        <v>2779.6097928757522</v>
      </c>
      <c r="K1038" t="b">
        <f t="shared" si="105"/>
        <v>0</v>
      </c>
      <c r="L1038" s="28">
        <f t="shared" si="101"/>
        <v>764.10112421061933</v>
      </c>
      <c r="M1038" s="28">
        <f t="shared" si="101"/>
        <v>425.7898773519895</v>
      </c>
      <c r="N1038" s="28">
        <f t="shared" si="101"/>
        <v>1589.7187913131434</v>
      </c>
      <c r="P1038" s="17">
        <f>Constituents!G1040</f>
        <v>45674</v>
      </c>
      <c r="Q1038" s="36">
        <f t="shared" si="103"/>
        <v>0.27489510440243814</v>
      </c>
      <c r="R1038" s="36">
        <f t="shared" si="103"/>
        <v>0.15318332754594025</v>
      </c>
      <c r="S1038" s="36">
        <f t="shared" si="103"/>
        <v>0.57192156805162164</v>
      </c>
      <c r="T1038" s="29">
        <f t="shared" si="104"/>
        <v>1</v>
      </c>
      <c r="AE1038" s="36">
        <f t="shared" si="106"/>
        <v>2.8186560359599877E-3</v>
      </c>
    </row>
    <row r="1039" spans="6:31">
      <c r="F1039" s="17">
        <f>Constituents!A1041</f>
        <v>45677</v>
      </c>
      <c r="G1039" s="28">
        <f>L1038*(1+Constituents!H1041)</f>
        <v>767.55974926962313</v>
      </c>
      <c r="H1039" s="28">
        <f>M1038*(1+Constituents!I1041)</f>
        <v>426.9632402044848</v>
      </c>
      <c r="I1039" s="28">
        <f>N1038*(1+Constituents!J1041)</f>
        <v>1595.866394507523</v>
      </c>
      <c r="J1039" s="28">
        <f t="shared" si="102"/>
        <v>2790.389383981631</v>
      </c>
      <c r="K1039" t="b">
        <f t="shared" si="105"/>
        <v>0</v>
      </c>
      <c r="L1039" s="28">
        <f t="shared" si="101"/>
        <v>767.55974926962313</v>
      </c>
      <c r="M1039" s="28">
        <f t="shared" si="101"/>
        <v>426.9632402044848</v>
      </c>
      <c r="N1039" s="28">
        <f t="shared" si="101"/>
        <v>1595.866394507523</v>
      </c>
      <c r="P1039" s="17">
        <f>Constituents!G1041</f>
        <v>45677</v>
      </c>
      <c r="Q1039" s="36">
        <f t="shared" si="103"/>
        <v>0.27507263096535489</v>
      </c>
      <c r="R1039" s="36">
        <f t="shared" si="103"/>
        <v>0.15301206442924722</v>
      </c>
      <c r="S1039" s="36">
        <f t="shared" si="103"/>
        <v>0.57191530460539786</v>
      </c>
      <c r="T1039" s="29">
        <f t="shared" si="104"/>
        <v>1</v>
      </c>
      <c r="AE1039" s="36">
        <f t="shared" si="106"/>
        <v>3.8780950957604254E-3</v>
      </c>
    </row>
    <row r="1040" spans="6:31">
      <c r="F1040" s="17">
        <f>Constituents!A1042</f>
        <v>45678</v>
      </c>
      <c r="G1040" s="28">
        <f>L1039*(1+Constituents!H1042)</f>
        <v>755.37221334741912</v>
      </c>
      <c r="H1040" s="28">
        <f>M1039*(1+Constituents!I1042)</f>
        <v>426.14528475502811</v>
      </c>
      <c r="I1040" s="28">
        <f>N1039*(1+Constituents!J1042)</f>
        <v>1570.0899489593851</v>
      </c>
      <c r="J1040" s="28">
        <f t="shared" si="102"/>
        <v>2751.6074470618323</v>
      </c>
      <c r="K1040" t="b">
        <f t="shared" si="105"/>
        <v>0</v>
      </c>
      <c r="L1040" s="28">
        <f t="shared" si="101"/>
        <v>755.37221334741912</v>
      </c>
      <c r="M1040" s="28">
        <f t="shared" si="101"/>
        <v>426.14528475502811</v>
      </c>
      <c r="N1040" s="28">
        <f t="shared" si="101"/>
        <v>1570.0899489593851</v>
      </c>
      <c r="P1040" s="17">
        <f>Constituents!G1042</f>
        <v>45678</v>
      </c>
      <c r="Q1040" s="36">
        <f t="shared" si="103"/>
        <v>0.27452034052095836</v>
      </c>
      <c r="R1040" s="36">
        <f t="shared" si="103"/>
        <v>0.15487139534022784</v>
      </c>
      <c r="S1040" s="36">
        <f t="shared" si="103"/>
        <v>0.57060826413881383</v>
      </c>
      <c r="T1040" s="29">
        <f t="shared" si="104"/>
        <v>1</v>
      </c>
      <c r="AE1040" s="36">
        <f t="shared" si="106"/>
        <v>-1.3898396095694876E-2</v>
      </c>
    </row>
    <row r="1041" spans="6:31">
      <c r="F1041" s="17">
        <f>Constituents!A1043</f>
        <v>45679</v>
      </c>
      <c r="G1041" s="28">
        <f>L1040*(1+Constituents!H1043)</f>
        <v>752.1739149057596</v>
      </c>
      <c r="H1041" s="28">
        <f>M1040*(1+Constituents!I1043)</f>
        <v>426.5266132814649</v>
      </c>
      <c r="I1041" s="28">
        <f>N1040*(1+Constituents!J1043)</f>
        <v>1564.8368121461813</v>
      </c>
      <c r="J1041" s="28">
        <f t="shared" si="102"/>
        <v>2743.5373403334061</v>
      </c>
      <c r="K1041" t="b">
        <f t="shared" si="105"/>
        <v>0</v>
      </c>
      <c r="L1041" s="28">
        <f t="shared" si="101"/>
        <v>752.1739149057596</v>
      </c>
      <c r="M1041" s="28">
        <f t="shared" si="101"/>
        <v>426.5266132814649</v>
      </c>
      <c r="N1041" s="28">
        <f t="shared" si="101"/>
        <v>1564.8368121461813</v>
      </c>
      <c r="P1041" s="17">
        <f>Constituents!G1043</f>
        <v>45679</v>
      </c>
      <c r="Q1041" s="36">
        <f t="shared" si="103"/>
        <v>0.27416208405399445</v>
      </c>
      <c r="R1041" s="36">
        <f t="shared" si="103"/>
        <v>0.15546594063473967</v>
      </c>
      <c r="S1041" s="36">
        <f t="shared" si="103"/>
        <v>0.57037197531126582</v>
      </c>
      <c r="T1041" s="29">
        <f t="shared" si="104"/>
        <v>1</v>
      </c>
      <c r="AE1041" s="36">
        <f t="shared" si="106"/>
        <v>-2.932869925556969E-3</v>
      </c>
    </row>
    <row r="1042" spans="6:31">
      <c r="F1042" s="17">
        <f>Constituents!A1044</f>
        <v>45680</v>
      </c>
      <c r="G1042" s="28">
        <f>L1041*(1+Constituents!H1044)</f>
        <v>759.02741156645857</v>
      </c>
      <c r="H1042" s="28">
        <f>M1041*(1+Constituents!I1044)</f>
        <v>426.7668156916223</v>
      </c>
      <c r="I1042" s="28">
        <f>N1041*(1+Constituents!J1044)</f>
        <v>1569.4425727387552</v>
      </c>
      <c r="J1042" s="28">
        <f t="shared" si="102"/>
        <v>2755.236799996836</v>
      </c>
      <c r="K1042" t="b">
        <f t="shared" si="105"/>
        <v>0</v>
      </c>
      <c r="L1042" s="28">
        <f t="shared" si="101"/>
        <v>759.02741156645857</v>
      </c>
      <c r="M1042" s="28">
        <f t="shared" si="101"/>
        <v>426.7668156916223</v>
      </c>
      <c r="N1042" s="28">
        <f t="shared" si="101"/>
        <v>1569.4425727387552</v>
      </c>
      <c r="P1042" s="17">
        <f>Constituents!G1044</f>
        <v>45680</v>
      </c>
      <c r="Q1042" s="36">
        <f t="shared" si="103"/>
        <v>0.27548536356923303</v>
      </c>
      <c r="R1042" s="36">
        <f t="shared" si="103"/>
        <v>0.15489297170105756</v>
      </c>
      <c r="S1042" s="36">
        <f t="shared" si="103"/>
        <v>0.56962166472970943</v>
      </c>
      <c r="T1042" s="29">
        <f t="shared" si="104"/>
        <v>1</v>
      </c>
      <c r="AE1042" s="36">
        <f t="shared" si="106"/>
        <v>4.2643704867557641E-3</v>
      </c>
    </row>
    <row r="1043" spans="6:31">
      <c r="F1043" s="17">
        <f>Constituents!A1045</f>
        <v>45681</v>
      </c>
      <c r="G1043" s="28">
        <f>L1042*(1+Constituents!H1045)</f>
        <v>748.5612189915928</v>
      </c>
      <c r="H1043" s="28">
        <f>M1042*(1+Constituents!I1045)</f>
        <v>426.16256550396025</v>
      </c>
      <c r="I1043" s="28">
        <f>N1042*(1+Constituents!J1045)</f>
        <v>1547.7480566428339</v>
      </c>
      <c r="J1043" s="28">
        <f t="shared" si="102"/>
        <v>2722.4718411383869</v>
      </c>
      <c r="K1043" t="b">
        <f t="shared" si="105"/>
        <v>0</v>
      </c>
      <c r="L1043" s="28">
        <f t="shared" si="101"/>
        <v>748.5612189915928</v>
      </c>
      <c r="M1043" s="28">
        <f t="shared" si="101"/>
        <v>426.16256550396025</v>
      </c>
      <c r="N1043" s="28">
        <f t="shared" si="101"/>
        <v>1547.7480566428339</v>
      </c>
      <c r="P1043" s="17">
        <f>Constituents!G1045</f>
        <v>45681</v>
      </c>
      <c r="Q1043" s="36">
        <f t="shared" si="103"/>
        <v>0.27495645967033616</v>
      </c>
      <c r="R1043" s="36">
        <f t="shared" si="103"/>
        <v>0.1565351600939838</v>
      </c>
      <c r="S1043" s="36">
        <f t="shared" si="103"/>
        <v>0.56850838023568007</v>
      </c>
      <c r="T1043" s="29">
        <f t="shared" si="104"/>
        <v>1</v>
      </c>
      <c r="AE1043" s="36">
        <f t="shared" si="106"/>
        <v>-1.1891884885715354E-2</v>
      </c>
    </row>
    <row r="1044" spans="6:31">
      <c r="F1044" s="17">
        <f>Constituents!A1046</f>
        <v>45684</v>
      </c>
      <c r="G1044" s="28">
        <f>L1043*(1+Constituents!H1046)</f>
        <v>734.53014559554174</v>
      </c>
      <c r="H1044" s="28">
        <f>M1043*(1+Constituents!I1046)</f>
        <v>424.69370184472467</v>
      </c>
      <c r="I1044" s="28">
        <f>N1043*(1+Constituents!J1046)</f>
        <v>1519.332688180067</v>
      </c>
      <c r="J1044" s="28">
        <f t="shared" si="102"/>
        <v>2678.5565356203333</v>
      </c>
      <c r="K1044" t="b">
        <f t="shared" si="105"/>
        <v>0</v>
      </c>
      <c r="L1044" s="28">
        <f t="shared" si="101"/>
        <v>734.53014559554174</v>
      </c>
      <c r="M1044" s="28">
        <f t="shared" si="101"/>
        <v>424.69370184472467</v>
      </c>
      <c r="N1044" s="28">
        <f t="shared" si="101"/>
        <v>1519.332688180067</v>
      </c>
      <c r="P1044" s="17">
        <f>Constituents!G1046</f>
        <v>45684</v>
      </c>
      <c r="Q1044" s="36">
        <f t="shared" si="103"/>
        <v>0.2742261123958058</v>
      </c>
      <c r="R1044" s="36">
        <f t="shared" si="103"/>
        <v>0.15855319691670008</v>
      </c>
      <c r="S1044" s="36">
        <f t="shared" si="103"/>
        <v>0.56722069068749414</v>
      </c>
      <c r="T1044" s="29">
        <f t="shared" si="104"/>
        <v>1</v>
      </c>
      <c r="AE1044" s="36">
        <f t="shared" si="106"/>
        <v>-1.6130673917160054E-2</v>
      </c>
    </row>
    <row r="1045" spans="6:31">
      <c r="F1045" s="17">
        <f>Constituents!A1047</f>
        <v>45685</v>
      </c>
      <c r="G1045" s="28">
        <f>L1044*(1+Constituents!H1047)</f>
        <v>734.12637369925255</v>
      </c>
      <c r="H1045" s="28">
        <f>M1044*(1+Constituents!I1047)</f>
        <v>424.56697635255529</v>
      </c>
      <c r="I1045" s="28">
        <f>N1044*(1+Constituents!J1047)</f>
        <v>1511.4356866490234</v>
      </c>
      <c r="J1045" s="28">
        <f t="shared" si="102"/>
        <v>2670.1290367008314</v>
      </c>
      <c r="K1045" t="b">
        <f t="shared" si="105"/>
        <v>0</v>
      </c>
      <c r="L1045" s="28">
        <f t="shared" ref="L1045:N1108" si="107">IF($K1045=FALSE,G1045,A$3*$J1045)</f>
        <v>734.12637369925255</v>
      </c>
      <c r="M1045" s="28">
        <f t="shared" si="107"/>
        <v>424.56697635255529</v>
      </c>
      <c r="N1045" s="28">
        <f t="shared" si="107"/>
        <v>1511.4356866490234</v>
      </c>
      <c r="P1045" s="17">
        <f>Constituents!G1047</f>
        <v>45685</v>
      </c>
      <c r="Q1045" s="36">
        <f t="shared" si="103"/>
        <v>0.27494041059765684</v>
      </c>
      <c r="R1045" s="36">
        <f t="shared" si="103"/>
        <v>0.1590061643152435</v>
      </c>
      <c r="S1045" s="36">
        <f t="shared" si="103"/>
        <v>0.56605342508709955</v>
      </c>
      <c r="T1045" s="29">
        <f t="shared" si="104"/>
        <v>0.99999999999999989</v>
      </c>
      <c r="AE1045" s="36">
        <f t="shared" si="106"/>
        <v>-3.1462837567287627E-3</v>
      </c>
    </row>
    <row r="1046" spans="6:31">
      <c r="F1046" s="17">
        <f>Constituents!A1048</f>
        <v>45686</v>
      </c>
      <c r="G1046" s="28">
        <f>L1045*(1+Constituents!H1048)</f>
        <v>747.54647646276055</v>
      </c>
      <c r="H1046" s="28">
        <f>M1045*(1+Constituents!I1048)</f>
        <v>425.52548189332703</v>
      </c>
      <c r="I1046" s="28">
        <f>N1045*(1+Constituents!J1048)</f>
        <v>1533.4810707729196</v>
      </c>
      <c r="J1046" s="28">
        <f t="shared" si="102"/>
        <v>2706.553029129007</v>
      </c>
      <c r="K1046" t="b">
        <f t="shared" si="105"/>
        <v>0</v>
      </c>
      <c r="L1046" s="28">
        <f t="shared" si="107"/>
        <v>747.54647646276055</v>
      </c>
      <c r="M1046" s="28">
        <f t="shared" si="107"/>
        <v>425.52548189332703</v>
      </c>
      <c r="N1046" s="28">
        <f t="shared" si="107"/>
        <v>1533.4810707729196</v>
      </c>
      <c r="P1046" s="17">
        <f>Constituents!G1048</f>
        <v>45686</v>
      </c>
      <c r="Q1046" s="36">
        <f t="shared" si="103"/>
        <v>0.27619871785897643</v>
      </c>
      <c r="R1046" s="36">
        <f t="shared" si="103"/>
        <v>0.15722044878251099</v>
      </c>
      <c r="S1046" s="36">
        <f t="shared" si="103"/>
        <v>0.56658083335851261</v>
      </c>
      <c r="T1046" s="29">
        <f t="shared" si="104"/>
        <v>1</v>
      </c>
      <c r="AE1046" s="36">
        <f t="shared" si="106"/>
        <v>1.3641285468802833E-2</v>
      </c>
    </row>
    <row r="1047" spans="6:31">
      <c r="F1047" s="17">
        <f>Constituents!A1049</f>
        <v>45687</v>
      </c>
      <c r="G1047" s="28">
        <f>L1046*(1+Constituents!H1049)</f>
        <v>747.76961356334152</v>
      </c>
      <c r="H1047" s="28">
        <f>M1046*(1+Constituents!I1049)</f>
        <v>426.17293395331956</v>
      </c>
      <c r="I1047" s="28">
        <f>N1046*(1+Constituents!J1049)</f>
        <v>1540.5379657581077</v>
      </c>
      <c r="J1047" s="28">
        <f t="shared" si="102"/>
        <v>2714.4805132747688</v>
      </c>
      <c r="K1047" t="b">
        <f t="shared" si="105"/>
        <v>0</v>
      </c>
      <c r="L1047" s="28">
        <f t="shared" si="107"/>
        <v>747.76961356334152</v>
      </c>
      <c r="M1047" s="28">
        <f t="shared" si="107"/>
        <v>426.17293395331956</v>
      </c>
      <c r="N1047" s="28">
        <f t="shared" si="107"/>
        <v>1540.5379657581077</v>
      </c>
      <c r="P1047" s="17">
        <f>Constituents!G1049</f>
        <v>45687</v>
      </c>
      <c r="Q1047" s="36">
        <f t="shared" si="103"/>
        <v>0.27547429790211569</v>
      </c>
      <c r="R1047" s="36">
        <f t="shared" si="103"/>
        <v>0.1569998133599351</v>
      </c>
      <c r="S1047" s="36">
        <f t="shared" si="103"/>
        <v>0.56752588873794918</v>
      </c>
      <c r="T1047" s="29">
        <f t="shared" si="104"/>
        <v>1</v>
      </c>
      <c r="AE1047" s="36">
        <f t="shared" si="106"/>
        <v>2.9289964247671829E-3</v>
      </c>
    </row>
    <row r="1048" spans="6:31">
      <c r="F1048" s="17">
        <f>Constituents!A1050</f>
        <v>45688</v>
      </c>
      <c r="G1048" s="28">
        <f>L1047*(1+Constituents!H1050)</f>
        <v>756.59946740061412</v>
      </c>
      <c r="H1048" s="28">
        <f>M1047*(1+Constituents!I1050)</f>
        <v>427.38489047843007</v>
      </c>
      <c r="I1048" s="28">
        <f>N1047*(1+Constituents!J1050)</f>
        <v>1557.9578220765864</v>
      </c>
      <c r="J1048" s="28">
        <f t="shared" si="102"/>
        <v>2741.9421799556303</v>
      </c>
      <c r="K1048" t="b">
        <f t="shared" si="105"/>
        <v>1</v>
      </c>
      <c r="L1048" s="28">
        <f t="shared" si="107"/>
        <v>770.4589932688109</v>
      </c>
      <c r="M1048" s="28">
        <f t="shared" si="107"/>
        <v>411.29132699334451</v>
      </c>
      <c r="N1048" s="28">
        <f t="shared" si="107"/>
        <v>1560.1891177512953</v>
      </c>
      <c r="P1048" s="17">
        <f>Constituents!G1050</f>
        <v>45688</v>
      </c>
      <c r="Q1048" s="36">
        <f t="shared" si="103"/>
        <v>0.28099024075018181</v>
      </c>
      <c r="R1048" s="36">
        <f t="shared" si="103"/>
        <v>0.15</v>
      </c>
      <c r="S1048" s="36">
        <f t="shared" si="103"/>
        <v>0.56900875924981831</v>
      </c>
      <c r="T1048" s="29">
        <f t="shared" si="104"/>
        <v>0.99999900000000008</v>
      </c>
      <c r="AE1048" s="36">
        <f t="shared" si="106"/>
        <v>1.0116730087603942E-2</v>
      </c>
    </row>
    <row r="1049" spans="6:31">
      <c r="F1049" s="17">
        <f>Constituents!A1051</f>
        <v>45691</v>
      </c>
      <c r="G1049" s="28">
        <f>L1048*(1+Constituents!H1051)</f>
        <v>767.5267143412583</v>
      </c>
      <c r="H1049" s="28">
        <f>M1048*(1+Constituents!I1051)</f>
        <v>410.51553624561478</v>
      </c>
      <c r="I1049" s="28">
        <f>N1048*(1+Constituents!J1051)</f>
        <v>1559.3577057727055</v>
      </c>
      <c r="J1049" s="28">
        <f t="shared" si="102"/>
        <v>2737.3999563595785</v>
      </c>
      <c r="K1049" t="b">
        <f t="shared" si="105"/>
        <v>0</v>
      </c>
      <c r="L1049" s="28">
        <f t="shared" si="107"/>
        <v>767.5267143412583</v>
      </c>
      <c r="M1049" s="28">
        <f t="shared" si="107"/>
        <v>410.51553624561478</v>
      </c>
      <c r="N1049" s="28">
        <f t="shared" si="107"/>
        <v>1559.3577057727055</v>
      </c>
      <c r="P1049" s="17">
        <f>Constituents!G1051</f>
        <v>45691</v>
      </c>
      <c r="Q1049" s="36">
        <f t="shared" si="103"/>
        <v>0.28038530232241948</v>
      </c>
      <c r="R1049" s="36">
        <f t="shared" si="103"/>
        <v>0.14996549382266827</v>
      </c>
      <c r="S1049" s="36">
        <f t="shared" si="103"/>
        <v>0.56964920385491224</v>
      </c>
      <c r="T1049" s="29">
        <f t="shared" si="104"/>
        <v>1</v>
      </c>
      <c r="AE1049" s="36">
        <f t="shared" si="106"/>
        <v>-1.6565716189264057E-3</v>
      </c>
    </row>
    <row r="1050" spans="6:31">
      <c r="F1050" s="17">
        <f>Constituents!A1052</f>
        <v>45692</v>
      </c>
      <c r="G1050" s="28">
        <f>L1049*(1+Constituents!H1052)</f>
        <v>776.33437134136113</v>
      </c>
      <c r="H1050" s="28">
        <f>M1049*(1+Constituents!I1052)</f>
        <v>411.75281023556317</v>
      </c>
      <c r="I1050" s="28">
        <f>N1049*(1+Constituents!J1052)</f>
        <v>1568.5279819413188</v>
      </c>
      <c r="J1050" s="28">
        <f t="shared" si="102"/>
        <v>2756.6151635182432</v>
      </c>
      <c r="K1050" t="b">
        <f t="shared" si="105"/>
        <v>0</v>
      </c>
      <c r="L1050" s="28">
        <f t="shared" si="107"/>
        <v>776.33437134136113</v>
      </c>
      <c r="M1050" s="28">
        <f t="shared" si="107"/>
        <v>411.75281023556317</v>
      </c>
      <c r="N1050" s="28">
        <f t="shared" si="107"/>
        <v>1568.5279819413188</v>
      </c>
      <c r="P1050" s="17">
        <f>Constituents!G1052</f>
        <v>45692</v>
      </c>
      <c r="Q1050" s="36">
        <f t="shared" si="103"/>
        <v>0.28162595258691553</v>
      </c>
      <c r="R1050" s="36">
        <f t="shared" si="103"/>
        <v>0.14936898544447053</v>
      </c>
      <c r="S1050" s="36">
        <f t="shared" si="103"/>
        <v>0.56900506196861389</v>
      </c>
      <c r="T1050" s="29">
        <f t="shared" si="104"/>
        <v>1</v>
      </c>
      <c r="AE1050" s="36">
        <f t="shared" si="106"/>
        <v>7.0195102889600847E-3</v>
      </c>
    </row>
    <row r="1051" spans="6:31">
      <c r="F1051" s="17">
        <f>Constituents!A1053</f>
        <v>45693</v>
      </c>
      <c r="G1051" s="28">
        <f>L1050*(1+Constituents!H1053)</f>
        <v>780.87345255947298</v>
      </c>
      <c r="H1051" s="28">
        <f>M1050*(1+Constituents!I1053)</f>
        <v>412.51501979478314</v>
      </c>
      <c r="I1051" s="28">
        <f>N1050*(1+Constituents!J1053)</f>
        <v>1567.9638095272755</v>
      </c>
      <c r="J1051" s="28">
        <f t="shared" si="102"/>
        <v>2761.3522818815318</v>
      </c>
      <c r="K1051" t="b">
        <f t="shared" si="105"/>
        <v>0</v>
      </c>
      <c r="L1051" s="28">
        <f t="shared" si="107"/>
        <v>780.87345255947298</v>
      </c>
      <c r="M1051" s="28">
        <f t="shared" si="107"/>
        <v>412.51501979478314</v>
      </c>
      <c r="N1051" s="28">
        <f t="shared" si="107"/>
        <v>1567.9638095272755</v>
      </c>
      <c r="P1051" s="17">
        <f>Constituents!G1053</f>
        <v>45693</v>
      </c>
      <c r="Q1051" s="36">
        <f t="shared" si="103"/>
        <v>0.28278661063390326</v>
      </c>
      <c r="R1051" s="36">
        <f t="shared" si="103"/>
        <v>0.14938876958998634</v>
      </c>
      <c r="S1051" s="36">
        <f t="shared" si="103"/>
        <v>0.56782461977611043</v>
      </c>
      <c r="T1051" s="29">
        <f t="shared" si="104"/>
        <v>1</v>
      </c>
      <c r="AE1051" s="36">
        <f t="shared" si="106"/>
        <v>1.7184547288213725E-3</v>
      </c>
    </row>
    <row r="1052" spans="6:31">
      <c r="F1052" s="17">
        <f>Constituents!A1054</f>
        <v>45694</v>
      </c>
      <c r="G1052" s="28">
        <f>L1051*(1+Constituents!H1054)</f>
        <v>776.16124786224361</v>
      </c>
      <c r="H1052" s="28">
        <f>M1051*(1+Constituents!I1054)</f>
        <v>412.1793704216139</v>
      </c>
      <c r="I1052" s="28">
        <f>N1051*(1+Constituents!J1054)</f>
        <v>1560.6147215022402</v>
      </c>
      <c r="J1052" s="28">
        <f t="shared" si="102"/>
        <v>2748.9553397860977</v>
      </c>
      <c r="K1052" t="b">
        <f t="shared" si="105"/>
        <v>0</v>
      </c>
      <c r="L1052" s="28">
        <f t="shared" si="107"/>
        <v>776.16124786224361</v>
      </c>
      <c r="M1052" s="28">
        <f t="shared" si="107"/>
        <v>412.1793704216139</v>
      </c>
      <c r="N1052" s="28">
        <f t="shared" si="107"/>
        <v>1560.6147215022402</v>
      </c>
      <c r="P1052" s="17">
        <f>Constituents!G1054</f>
        <v>45694</v>
      </c>
      <c r="Q1052" s="36">
        <f t="shared" si="103"/>
        <v>0.28234771101179057</v>
      </c>
      <c r="R1052" s="36">
        <f t="shared" si="103"/>
        <v>0.14994036623879328</v>
      </c>
      <c r="S1052" s="36">
        <f t="shared" si="103"/>
        <v>0.56771192274941618</v>
      </c>
      <c r="T1052" s="29">
        <f t="shared" si="104"/>
        <v>1</v>
      </c>
      <c r="AE1052" s="36">
        <f t="shared" si="106"/>
        <v>-4.4894460503196454E-3</v>
      </c>
    </row>
    <row r="1053" spans="6:31">
      <c r="F1053" s="17">
        <f>Constituents!A1055</f>
        <v>45695</v>
      </c>
      <c r="G1053" s="28">
        <f>L1052*(1+Constituents!H1055)</f>
        <v>776.50208471175608</v>
      </c>
      <c r="H1053" s="28">
        <f>M1052*(1+Constituents!I1055)</f>
        <v>411.30767985297865</v>
      </c>
      <c r="I1053" s="28">
        <f>N1052*(1+Constituents!J1055)</f>
        <v>1551.7859181105478</v>
      </c>
      <c r="J1053" s="28">
        <f t="shared" si="102"/>
        <v>2739.5956826752827</v>
      </c>
      <c r="K1053" t="b">
        <f t="shared" si="105"/>
        <v>0</v>
      </c>
      <c r="L1053" s="28">
        <f t="shared" si="107"/>
        <v>776.50208471175608</v>
      </c>
      <c r="M1053" s="28">
        <f t="shared" si="107"/>
        <v>411.30767985297865</v>
      </c>
      <c r="N1053" s="28">
        <f t="shared" si="107"/>
        <v>1551.7859181105478</v>
      </c>
      <c r="P1053" s="17">
        <f>Constituents!G1055</f>
        <v>45695</v>
      </c>
      <c r="Q1053" s="36">
        <f t="shared" si="103"/>
        <v>0.28343674565638194</v>
      </c>
      <c r="R1053" s="36">
        <f t="shared" si="103"/>
        <v>0.15013444591624067</v>
      </c>
      <c r="S1053" s="36">
        <f t="shared" si="103"/>
        <v>0.56642880842737731</v>
      </c>
      <c r="T1053" s="29">
        <f t="shared" si="104"/>
        <v>0.99999999999999989</v>
      </c>
      <c r="AE1053" s="36">
        <f t="shared" si="106"/>
        <v>-3.4048050818982212E-3</v>
      </c>
    </row>
    <row r="1054" spans="6:31">
      <c r="F1054" s="17">
        <f>Constituents!A1056</f>
        <v>45698</v>
      </c>
      <c r="G1054" s="28">
        <f>L1053*(1+Constituents!H1056)</f>
        <v>765.88745139836453</v>
      </c>
      <c r="H1054" s="28">
        <f>M1053*(1+Constituents!I1056)</f>
        <v>409.80266243240976</v>
      </c>
      <c r="I1054" s="28">
        <f>N1053*(1+Constituents!J1056)</f>
        <v>1527.5067087833938</v>
      </c>
      <c r="J1054" s="28">
        <f t="shared" si="102"/>
        <v>2703.196822614168</v>
      </c>
      <c r="K1054" t="b">
        <f t="shared" si="105"/>
        <v>0</v>
      </c>
      <c r="L1054" s="28">
        <f t="shared" si="107"/>
        <v>765.88745139836453</v>
      </c>
      <c r="M1054" s="28">
        <f t="shared" si="107"/>
        <v>409.80266243240976</v>
      </c>
      <c r="N1054" s="28">
        <f t="shared" si="107"/>
        <v>1527.5067087833938</v>
      </c>
      <c r="P1054" s="17">
        <f>Constituents!G1056</f>
        <v>45698</v>
      </c>
      <c r="Q1054" s="36">
        <f t="shared" si="103"/>
        <v>0.28332655801870221</v>
      </c>
      <c r="R1054" s="36">
        <f t="shared" si="103"/>
        <v>0.15159926905955143</v>
      </c>
      <c r="S1054" s="36">
        <f t="shared" si="103"/>
        <v>0.56507417292174644</v>
      </c>
      <c r="T1054" s="29">
        <f t="shared" si="104"/>
        <v>1</v>
      </c>
      <c r="AE1054" s="36">
        <f t="shared" si="106"/>
        <v>-1.3286216024975706E-2</v>
      </c>
    </row>
    <row r="1055" spans="6:31">
      <c r="F1055" s="17">
        <f>Constituents!A1057</f>
        <v>45699</v>
      </c>
      <c r="G1055" s="28">
        <f>L1054*(1+Constituents!H1057)</f>
        <v>749.2405468594726</v>
      </c>
      <c r="H1055" s="28">
        <f>M1054*(1+Constituents!I1057)</f>
        <v>407.92319224292947</v>
      </c>
      <c r="I1055" s="28">
        <f>N1054*(1+Constituents!J1057)</f>
        <v>1500.0008291583792</v>
      </c>
      <c r="J1055" s="28">
        <f t="shared" si="102"/>
        <v>2657.1645682607814</v>
      </c>
      <c r="K1055" t="b">
        <f t="shared" si="105"/>
        <v>0</v>
      </c>
      <c r="L1055" s="28">
        <f t="shared" si="107"/>
        <v>749.2405468594726</v>
      </c>
      <c r="M1055" s="28">
        <f t="shared" si="107"/>
        <v>407.92319224292947</v>
      </c>
      <c r="N1055" s="28">
        <f t="shared" si="107"/>
        <v>1500.0008291583792</v>
      </c>
      <c r="P1055" s="17">
        <f>Constituents!G1057</f>
        <v>45699</v>
      </c>
      <c r="Q1055" s="36">
        <f t="shared" si="103"/>
        <v>0.2819699448837224</v>
      </c>
      <c r="R1055" s="36">
        <f t="shared" si="103"/>
        <v>0.15351822657711081</v>
      </c>
      <c r="S1055" s="36">
        <f t="shared" si="103"/>
        <v>0.5645118285391667</v>
      </c>
      <c r="T1055" s="29">
        <f t="shared" si="104"/>
        <v>0.99999999999999989</v>
      </c>
      <c r="AE1055" s="36">
        <f t="shared" si="106"/>
        <v>-1.7028820827360458E-2</v>
      </c>
    </row>
    <row r="1056" spans="6:31">
      <c r="F1056" s="17">
        <f>Constituents!A1058</f>
        <v>45700</v>
      </c>
      <c r="G1056" s="28">
        <f>L1055*(1+Constituents!H1058)</f>
        <v>749.37038946881069</v>
      </c>
      <c r="H1056" s="28">
        <f>M1055*(1+Constituents!I1058)</f>
        <v>408.11582338607775</v>
      </c>
      <c r="I1056" s="28">
        <f>N1055*(1+Constituents!J1058)</f>
        <v>1491.6966071341305</v>
      </c>
      <c r="J1056" s="28">
        <f t="shared" si="102"/>
        <v>2649.1828199890188</v>
      </c>
      <c r="K1056" t="b">
        <f t="shared" si="105"/>
        <v>0</v>
      </c>
      <c r="L1056" s="28">
        <f t="shared" si="107"/>
        <v>749.37038946881069</v>
      </c>
      <c r="M1056" s="28">
        <f t="shared" si="107"/>
        <v>408.11582338607775</v>
      </c>
      <c r="N1056" s="28">
        <f t="shared" si="107"/>
        <v>1491.6966071341305</v>
      </c>
      <c r="P1056" s="17">
        <f>Constituents!G1058</f>
        <v>45700</v>
      </c>
      <c r="Q1056" s="36">
        <f t="shared" si="103"/>
        <v>0.2828685071541861</v>
      </c>
      <c r="R1056" s="36">
        <f t="shared" si="103"/>
        <v>0.15405347653121557</v>
      </c>
      <c r="S1056" s="36">
        <f t="shared" si="103"/>
        <v>0.56307801631459842</v>
      </c>
      <c r="T1056" s="29">
        <f t="shared" si="104"/>
        <v>1</v>
      </c>
      <c r="AE1056" s="36">
        <f t="shared" si="106"/>
        <v>-3.0038592141047316E-3</v>
      </c>
    </row>
    <row r="1057" spans="6:31">
      <c r="F1057" s="17">
        <f>Constituents!A1059</f>
        <v>45701</v>
      </c>
      <c r="G1057" s="28">
        <f>L1056*(1+Constituents!H1059)</f>
        <v>750.41995056096039</v>
      </c>
      <c r="H1057" s="28">
        <f>M1056*(1+Constituents!I1059)</f>
        <v>407.15488500723569</v>
      </c>
      <c r="I1057" s="28">
        <f>N1056*(1+Constituents!J1059)</f>
        <v>1498.372647366974</v>
      </c>
      <c r="J1057" s="28">
        <f t="shared" si="102"/>
        <v>2655.9474829351702</v>
      </c>
      <c r="K1057" t="b">
        <f t="shared" si="105"/>
        <v>0</v>
      </c>
      <c r="L1057" s="28">
        <f t="shared" si="107"/>
        <v>750.41995056096039</v>
      </c>
      <c r="M1057" s="28">
        <f t="shared" si="107"/>
        <v>407.15488500723569</v>
      </c>
      <c r="N1057" s="28">
        <f t="shared" si="107"/>
        <v>1498.372647366974</v>
      </c>
      <c r="P1057" s="17">
        <f>Constituents!G1059</f>
        <v>45701</v>
      </c>
      <c r="Q1057" s="36">
        <f t="shared" si="103"/>
        <v>0.28254321871291216</v>
      </c>
      <c r="R1057" s="36">
        <f t="shared" si="103"/>
        <v>0.15329929813117998</v>
      </c>
      <c r="S1057" s="36">
        <f t="shared" si="103"/>
        <v>0.56415748315590775</v>
      </c>
      <c r="T1057" s="29">
        <f t="shared" si="104"/>
        <v>0.99999999999999989</v>
      </c>
      <c r="AE1057" s="36">
        <f t="shared" si="106"/>
        <v>2.5534904179167484E-3</v>
      </c>
    </row>
    <row r="1058" spans="6:31">
      <c r="F1058" s="17">
        <f>Constituents!A1060</f>
        <v>45702</v>
      </c>
      <c r="G1058" s="28">
        <f>L1057*(1+Constituents!H1060)</f>
        <v>739.56186235505982</v>
      </c>
      <c r="H1058" s="28">
        <f>M1057*(1+Constituents!I1060)</f>
        <v>405.93812138360818</v>
      </c>
      <c r="I1058" s="28">
        <f>N1057*(1+Constituents!J1060)</f>
        <v>1471.881288311072</v>
      </c>
      <c r="J1058" s="28">
        <f t="shared" si="102"/>
        <v>2617.3812720497399</v>
      </c>
      <c r="K1058" t="b">
        <f t="shared" si="105"/>
        <v>0</v>
      </c>
      <c r="L1058" s="28">
        <f t="shared" si="107"/>
        <v>739.56186235505982</v>
      </c>
      <c r="M1058" s="28">
        <f t="shared" si="107"/>
        <v>405.93812138360818</v>
      </c>
      <c r="N1058" s="28">
        <f t="shared" si="107"/>
        <v>1471.881288311072</v>
      </c>
      <c r="P1058" s="17">
        <f>Constituents!G1060</f>
        <v>45702</v>
      </c>
      <c r="Q1058" s="36">
        <f t="shared" si="103"/>
        <v>0.28255794073741863</v>
      </c>
      <c r="R1058" s="36">
        <f t="shared" si="103"/>
        <v>0.1550932322006367</v>
      </c>
      <c r="S1058" s="36">
        <f t="shared" si="103"/>
        <v>0.56234882706194467</v>
      </c>
      <c r="T1058" s="29">
        <f t="shared" si="104"/>
        <v>1</v>
      </c>
      <c r="AE1058" s="36">
        <f t="shared" si="106"/>
        <v>-1.4520697842567931E-2</v>
      </c>
    </row>
    <row r="1059" spans="6:31">
      <c r="F1059" s="17">
        <f>Constituents!A1061</f>
        <v>45705</v>
      </c>
      <c r="G1059" s="28">
        <f>L1058*(1+Constituents!H1061)</f>
        <v>740.76831660016001</v>
      </c>
      <c r="H1059" s="28">
        <f>M1058*(1+Constituents!I1061)</f>
        <v>405.77071244769223</v>
      </c>
      <c r="I1059" s="28">
        <f>N1058*(1+Constituents!J1061)</f>
        <v>1481.8780275774498</v>
      </c>
      <c r="J1059" s="28">
        <f t="shared" si="102"/>
        <v>2628.4170566253019</v>
      </c>
      <c r="K1059" t="b">
        <f t="shared" si="105"/>
        <v>0</v>
      </c>
      <c r="L1059" s="28">
        <f t="shared" si="107"/>
        <v>740.76831660016001</v>
      </c>
      <c r="M1059" s="28">
        <f t="shared" si="107"/>
        <v>405.77071244769223</v>
      </c>
      <c r="N1059" s="28">
        <f t="shared" si="107"/>
        <v>1481.8780275774498</v>
      </c>
      <c r="P1059" s="17">
        <f>Constituents!G1061</f>
        <v>45705</v>
      </c>
      <c r="Q1059" s="36">
        <f t="shared" si="103"/>
        <v>0.28183058496479746</v>
      </c>
      <c r="R1059" s="36">
        <f t="shared" si="103"/>
        <v>0.1543783591819605</v>
      </c>
      <c r="S1059" s="36">
        <f t="shared" si="103"/>
        <v>0.56379105585324207</v>
      </c>
      <c r="T1059" s="29">
        <f t="shared" si="104"/>
        <v>1</v>
      </c>
      <c r="AE1059" s="36">
        <f t="shared" si="106"/>
        <v>4.2163458161064149E-3</v>
      </c>
    </row>
    <row r="1060" spans="6:31">
      <c r="F1060" s="17">
        <f>Constituents!A1062</f>
        <v>45706</v>
      </c>
      <c r="G1060" s="28">
        <f>L1059*(1+Constituents!H1062)</f>
        <v>738.56099224141178</v>
      </c>
      <c r="H1060" s="28">
        <f>M1059*(1+Constituents!I1062)</f>
        <v>405.70862701450483</v>
      </c>
      <c r="I1060" s="28">
        <f>N1059*(1+Constituents!J1062)</f>
        <v>1466.8878675587075</v>
      </c>
      <c r="J1060" s="28">
        <f t="shared" si="102"/>
        <v>2611.157486814624</v>
      </c>
      <c r="K1060" t="b">
        <f t="shared" si="105"/>
        <v>0</v>
      </c>
      <c r="L1060" s="28">
        <f t="shared" si="107"/>
        <v>738.56099224141178</v>
      </c>
      <c r="M1060" s="28">
        <f t="shared" si="107"/>
        <v>405.70862701450483</v>
      </c>
      <c r="N1060" s="28">
        <f t="shared" si="107"/>
        <v>1466.8878675587075</v>
      </c>
      <c r="P1060" s="17">
        <f>Constituents!G1062</f>
        <v>45706</v>
      </c>
      <c r="Q1060" s="36">
        <f t="shared" si="103"/>
        <v>0.28284812232539425</v>
      </c>
      <c r="R1060" s="36">
        <f t="shared" si="103"/>
        <v>0.15537501244684887</v>
      </c>
      <c r="S1060" s="36">
        <f t="shared" si="103"/>
        <v>0.56177686522775694</v>
      </c>
      <c r="T1060" s="29">
        <f t="shared" si="104"/>
        <v>1</v>
      </c>
      <c r="AE1060" s="36">
        <f t="shared" si="106"/>
        <v>-6.5665263308091193E-3</v>
      </c>
    </row>
    <row r="1061" spans="6:31">
      <c r="F1061" s="17">
        <f>Constituents!A1063</f>
        <v>45707</v>
      </c>
      <c r="G1061" s="28">
        <f>L1060*(1+Constituents!H1063)</f>
        <v>744.38226922673778</v>
      </c>
      <c r="H1061" s="28">
        <f>M1060*(1+Constituents!I1063)</f>
        <v>406.17828668654062</v>
      </c>
      <c r="I1061" s="28">
        <f>N1060*(1+Constituents!J1063)</f>
        <v>1472.9403488076089</v>
      </c>
      <c r="J1061" s="28">
        <f t="shared" si="102"/>
        <v>2623.5009047208873</v>
      </c>
      <c r="K1061" t="b">
        <f t="shared" si="105"/>
        <v>0</v>
      </c>
      <c r="L1061" s="28">
        <f t="shared" si="107"/>
        <v>744.38226922673778</v>
      </c>
      <c r="M1061" s="28">
        <f t="shared" si="107"/>
        <v>406.17828668654062</v>
      </c>
      <c r="N1061" s="28">
        <f t="shared" si="107"/>
        <v>1472.9403488076089</v>
      </c>
      <c r="P1061" s="17">
        <f>Constituents!G1063</f>
        <v>45707</v>
      </c>
      <c r="Q1061" s="36">
        <f t="shared" si="103"/>
        <v>0.28373623500081552</v>
      </c>
      <c r="R1061" s="36">
        <f t="shared" si="103"/>
        <v>0.15482300233083154</v>
      </c>
      <c r="S1061" s="36">
        <f t="shared" si="103"/>
        <v>0.56144076266835297</v>
      </c>
      <c r="T1061" s="29">
        <f t="shared" si="104"/>
        <v>1</v>
      </c>
      <c r="AE1061" s="36">
        <f t="shared" si="106"/>
        <v>4.727182473134306E-3</v>
      </c>
    </row>
    <row r="1062" spans="6:31">
      <c r="F1062" s="17">
        <f>Constituents!A1064</f>
        <v>45708</v>
      </c>
      <c r="G1062" s="28">
        <f>L1061*(1+Constituents!H1064)</f>
        <v>748.57510348661469</v>
      </c>
      <c r="H1062" s="28">
        <f>M1061*(1+Constituents!I1064)</f>
        <v>406.64794635857629</v>
      </c>
      <c r="I1062" s="28">
        <f>N1061*(1+Constituents!J1064)</f>
        <v>1480.0865327188214</v>
      </c>
      <c r="J1062" s="28">
        <f t="shared" si="102"/>
        <v>2635.3095825640121</v>
      </c>
      <c r="K1062" t="b">
        <f t="shared" si="105"/>
        <v>0</v>
      </c>
      <c r="L1062" s="28">
        <f t="shared" si="107"/>
        <v>748.57510348661469</v>
      </c>
      <c r="M1062" s="28">
        <f t="shared" si="107"/>
        <v>406.64794635857629</v>
      </c>
      <c r="N1062" s="28">
        <f t="shared" si="107"/>
        <v>1480.0865327188214</v>
      </c>
      <c r="P1062" s="17">
        <f>Constituents!G1064</f>
        <v>45708</v>
      </c>
      <c r="Q1062" s="36">
        <f t="shared" si="103"/>
        <v>0.28405584999933559</v>
      </c>
      <c r="R1062" s="36">
        <f t="shared" si="103"/>
        <v>0.15430746696671974</v>
      </c>
      <c r="S1062" s="36">
        <f t="shared" si="103"/>
        <v>0.56163668303394476</v>
      </c>
      <c r="T1062" s="29">
        <f t="shared" si="104"/>
        <v>1</v>
      </c>
      <c r="AE1062" s="36">
        <f t="shared" si="106"/>
        <v>4.501114454306343E-3</v>
      </c>
    </row>
    <row r="1063" spans="6:31">
      <c r="F1063" s="17">
        <f>Constituents!A1065</f>
        <v>45709</v>
      </c>
      <c r="G1063" s="28">
        <f>L1062*(1+Constituents!H1065)</f>
        <v>743.71141574515752</v>
      </c>
      <c r="H1063" s="28">
        <f>M1062*(1+Constituents!I1065)</f>
        <v>405.82753170574313</v>
      </c>
      <c r="I1063" s="28">
        <f>N1062*(1+Constituents!J1065)</f>
        <v>1469.7235762713979</v>
      </c>
      <c r="J1063" s="28">
        <f t="shared" si="102"/>
        <v>2619.2625237222983</v>
      </c>
      <c r="K1063" t="b">
        <f t="shared" si="105"/>
        <v>0</v>
      </c>
      <c r="L1063" s="28">
        <f t="shared" si="107"/>
        <v>743.71141574515752</v>
      </c>
      <c r="M1063" s="28">
        <f t="shared" si="107"/>
        <v>405.82753170574313</v>
      </c>
      <c r="N1063" s="28">
        <f t="shared" si="107"/>
        <v>1469.7235762713979</v>
      </c>
      <c r="P1063" s="17">
        <f>Constituents!G1065</f>
        <v>45709</v>
      </c>
      <c r="Q1063" s="36">
        <f t="shared" si="103"/>
        <v>0.28393924206125432</v>
      </c>
      <c r="R1063" s="36">
        <f t="shared" si="103"/>
        <v>0.15493961679297868</v>
      </c>
      <c r="S1063" s="36">
        <f t="shared" si="103"/>
        <v>0.56112114114576706</v>
      </c>
      <c r="T1063" s="29">
        <f t="shared" si="104"/>
        <v>1</v>
      </c>
      <c r="AE1063" s="36">
        <f t="shared" si="106"/>
        <v>-6.0892499871308958E-3</v>
      </c>
    </row>
    <row r="1064" spans="6:31">
      <c r="F1064" s="17">
        <f>Constituents!A1066</f>
        <v>45712</v>
      </c>
      <c r="G1064" s="28">
        <f>L1063*(1+Constituents!H1066)</f>
        <v>736.586302557728</v>
      </c>
      <c r="H1064" s="28">
        <f>M1063*(1+Constituents!I1066)</f>
        <v>404.80035038702704</v>
      </c>
      <c r="I1064" s="28">
        <f>N1063*(1+Constituents!J1066)</f>
        <v>1456.6139909661326</v>
      </c>
      <c r="J1064" s="28">
        <f t="shared" si="102"/>
        <v>2598.0006439108874</v>
      </c>
      <c r="K1064" t="b">
        <f t="shared" si="105"/>
        <v>0</v>
      </c>
      <c r="L1064" s="28">
        <f t="shared" si="107"/>
        <v>736.586302557728</v>
      </c>
      <c r="M1064" s="28">
        <f t="shared" si="107"/>
        <v>404.80035038702704</v>
      </c>
      <c r="N1064" s="28">
        <f t="shared" si="107"/>
        <v>1456.6139909661326</v>
      </c>
      <c r="P1064" s="17">
        <f>Constituents!G1066</f>
        <v>45712</v>
      </c>
      <c r="Q1064" s="36">
        <f t="shared" si="103"/>
        <v>0.28352044649569891</v>
      </c>
      <c r="R1064" s="36">
        <f t="shared" si="103"/>
        <v>0.15581225945258537</v>
      </c>
      <c r="S1064" s="36">
        <f t="shared" si="103"/>
        <v>0.56066729405171589</v>
      </c>
      <c r="T1064" s="29">
        <f t="shared" si="104"/>
        <v>1.0000000000000002</v>
      </c>
      <c r="AE1064" s="36">
        <f t="shared" si="106"/>
        <v>-8.1175062136173981E-3</v>
      </c>
    </row>
    <row r="1065" spans="6:31">
      <c r="F1065" s="17">
        <f>Constituents!A1067</f>
        <v>45713</v>
      </c>
      <c r="G1065" s="28">
        <f>L1064*(1+Constituents!H1067)</f>
        <v>733.59992254295128</v>
      </c>
      <c r="H1065" s="28">
        <f>M1064*(1+Constituents!I1067)</f>
        <v>404.47440186279329</v>
      </c>
      <c r="I1065" s="28">
        <f>N1064*(1+Constituents!J1067)</f>
        <v>1443.3559392361192</v>
      </c>
      <c r="J1065" s="28">
        <f t="shared" si="102"/>
        <v>2581.4302636418638</v>
      </c>
      <c r="K1065" t="b">
        <f t="shared" si="105"/>
        <v>0</v>
      </c>
      <c r="L1065" s="28">
        <f t="shared" si="107"/>
        <v>733.59992254295128</v>
      </c>
      <c r="M1065" s="28">
        <f t="shared" si="107"/>
        <v>404.47440186279329</v>
      </c>
      <c r="N1065" s="28">
        <f t="shared" si="107"/>
        <v>1443.3559392361192</v>
      </c>
      <c r="P1065" s="17">
        <f>Constituents!G1067</f>
        <v>45713</v>
      </c>
      <c r="Q1065" s="36">
        <f t="shared" si="103"/>
        <v>0.28418351364177225</v>
      </c>
      <c r="R1065" s="36">
        <f t="shared" si="103"/>
        <v>0.15668616253540144</v>
      </c>
      <c r="S1065" s="36">
        <f t="shared" si="103"/>
        <v>0.55913032382282635</v>
      </c>
      <c r="T1065" s="29">
        <f t="shared" si="104"/>
        <v>1</v>
      </c>
      <c r="AE1065" s="36">
        <f t="shared" si="106"/>
        <v>-6.3781278529937424E-3</v>
      </c>
    </row>
    <row r="1066" spans="6:31">
      <c r="F1066" s="17">
        <f>Constituents!A1068</f>
        <v>45715</v>
      </c>
      <c r="G1066" s="28">
        <f>L1065*(1+Constituents!H1068)</f>
        <v>729.6018521970816</v>
      </c>
      <c r="H1066" s="28">
        <f>M1065*(1+Constituents!I1068)</f>
        <v>403.4242156737443</v>
      </c>
      <c r="I1066" s="28">
        <f>N1065*(1+Constituents!J1068)</f>
        <v>1431.1816924067678</v>
      </c>
      <c r="J1066" s="28">
        <f t="shared" si="102"/>
        <v>2564.2077602775935</v>
      </c>
      <c r="K1066" t="b">
        <f t="shared" si="105"/>
        <v>0</v>
      </c>
      <c r="L1066" s="28">
        <f t="shared" si="107"/>
        <v>729.6018521970816</v>
      </c>
      <c r="M1066" s="28">
        <f t="shared" si="107"/>
        <v>403.4242156737443</v>
      </c>
      <c r="N1066" s="28">
        <f t="shared" si="107"/>
        <v>1431.1816924067678</v>
      </c>
      <c r="P1066" s="17">
        <f>Constituents!G1068</f>
        <v>45715</v>
      </c>
      <c r="Q1066" s="36">
        <f t="shared" si="103"/>
        <v>0.28453304895937803</v>
      </c>
      <c r="R1066" s="36">
        <f t="shared" si="103"/>
        <v>0.15732898945367468</v>
      </c>
      <c r="S1066" s="36">
        <f t="shared" si="103"/>
        <v>0.5581379615869474</v>
      </c>
      <c r="T1066" s="29">
        <f t="shared" si="104"/>
        <v>1</v>
      </c>
      <c r="AE1066" s="36">
        <f t="shared" si="106"/>
        <v>-6.6716903442407549E-3</v>
      </c>
    </row>
    <row r="1067" spans="6:31">
      <c r="F1067" s="17">
        <f>Constituents!A1069</f>
        <v>45716</v>
      </c>
      <c r="G1067" s="28">
        <f>L1066*(1+Constituents!H1069)</f>
        <v>716.52561941498811</v>
      </c>
      <c r="H1067" s="28">
        <f>M1066*(1+Constituents!I1069)</f>
        <v>400.80443212692711</v>
      </c>
      <c r="I1067" s="28">
        <f>N1066*(1+Constituents!J1069)</f>
        <v>1401.9338067313745</v>
      </c>
      <c r="J1067" s="28">
        <f t="shared" si="102"/>
        <v>2519.2638582732898</v>
      </c>
      <c r="K1067" t="b">
        <f t="shared" si="105"/>
        <v>0</v>
      </c>
      <c r="L1067" s="28">
        <f t="shared" si="107"/>
        <v>716.52561941498811</v>
      </c>
      <c r="M1067" s="28">
        <f t="shared" si="107"/>
        <v>400.80443212692711</v>
      </c>
      <c r="N1067" s="28">
        <f t="shared" si="107"/>
        <v>1401.9338067313745</v>
      </c>
      <c r="P1067" s="17">
        <f>Constituents!G1069</f>
        <v>45716</v>
      </c>
      <c r="Q1067" s="36">
        <f t="shared" si="103"/>
        <v>0.28441864755925039</v>
      </c>
      <c r="R1067" s="36">
        <f t="shared" si="103"/>
        <v>0.15909585286617794</v>
      </c>
      <c r="S1067" s="36">
        <f t="shared" si="103"/>
        <v>0.55648549957457161</v>
      </c>
      <c r="T1067" s="29">
        <f t="shared" si="104"/>
        <v>1</v>
      </c>
      <c r="AE1067" s="36">
        <f t="shared" si="106"/>
        <v>-1.7527402693547023E-2</v>
      </c>
    </row>
    <row r="1068" spans="6:31">
      <c r="F1068" s="17">
        <f>Constituents!A1070</f>
        <v>45719</v>
      </c>
      <c r="G1068" s="28">
        <f>L1067*(1+Constituents!H1070)</f>
        <v>717.26139420123741</v>
      </c>
      <c r="H1068" s="28">
        <f>M1067*(1+Constituents!I1070)</f>
        <v>400.53862886609369</v>
      </c>
      <c r="I1068" s="28">
        <f>N1067*(1+Constituents!J1070)</f>
        <v>1390.516738668239</v>
      </c>
      <c r="J1068" s="28">
        <f t="shared" si="102"/>
        <v>2508.3167617355703</v>
      </c>
      <c r="K1068" t="b">
        <f t="shared" si="105"/>
        <v>0</v>
      </c>
      <c r="L1068" s="28">
        <f t="shared" si="107"/>
        <v>717.26139420123741</v>
      </c>
      <c r="M1068" s="28">
        <f t="shared" si="107"/>
        <v>400.53862886609369</v>
      </c>
      <c r="N1068" s="28">
        <f t="shared" si="107"/>
        <v>1390.516738668239</v>
      </c>
      <c r="P1068" s="17">
        <f>Constituents!G1070</f>
        <v>45719</v>
      </c>
      <c r="Q1068" s="36">
        <f t="shared" si="103"/>
        <v>0.28595327557630534</v>
      </c>
      <c r="R1068" s="36">
        <f t="shared" si="103"/>
        <v>0.15968422927132636</v>
      </c>
      <c r="S1068" s="36">
        <f t="shared" si="103"/>
        <v>0.55436249515236824</v>
      </c>
      <c r="T1068" s="29">
        <f t="shared" si="104"/>
        <v>1</v>
      </c>
      <c r="AE1068" s="36">
        <f t="shared" si="106"/>
        <v>-4.3453552916933313E-3</v>
      </c>
    </row>
    <row r="1069" spans="6:31">
      <c r="F1069" s="17">
        <f>Constituents!A1071</f>
        <v>45720</v>
      </c>
      <c r="G1069" s="28">
        <f>L1068*(1+Constituents!H1071)</f>
        <v>717.13155159189932</v>
      </c>
      <c r="H1069" s="28">
        <f>M1068*(1+Constituents!I1071)</f>
        <v>400.65060437952098</v>
      </c>
      <c r="I1069" s="28">
        <f>N1068*(1+Constituents!J1071)</f>
        <v>1390.9769845849585</v>
      </c>
      <c r="J1069" s="28">
        <f t="shared" si="102"/>
        <v>2508.759140556379</v>
      </c>
      <c r="K1069" t="b">
        <f t="shared" si="105"/>
        <v>0</v>
      </c>
      <c r="L1069" s="28">
        <f t="shared" si="107"/>
        <v>717.13155159189932</v>
      </c>
      <c r="M1069" s="28">
        <f t="shared" si="107"/>
        <v>400.65060437952098</v>
      </c>
      <c r="N1069" s="28">
        <f t="shared" si="107"/>
        <v>1390.9769845849585</v>
      </c>
      <c r="P1069" s="17">
        <f>Constituents!G1071</f>
        <v>45720</v>
      </c>
      <c r="Q1069" s="36">
        <f t="shared" si="103"/>
        <v>0.28585109666321246</v>
      </c>
      <c r="R1069" s="36">
        <f t="shared" si="103"/>
        <v>0.1597007053816521</v>
      </c>
      <c r="S1069" s="36">
        <f t="shared" si="103"/>
        <v>0.55444819795513534</v>
      </c>
      <c r="T1069" s="29">
        <f t="shared" si="104"/>
        <v>0.99999999999999989</v>
      </c>
      <c r="AE1069" s="36">
        <f t="shared" si="106"/>
        <v>1.7636481466665188E-4</v>
      </c>
    </row>
    <row r="1070" spans="6:31">
      <c r="F1070" s="17">
        <f>Constituents!A1072</f>
        <v>45721</v>
      </c>
      <c r="G1070" s="28">
        <f>L1069*(1+Constituents!H1072)</f>
        <v>729.88858795936983</v>
      </c>
      <c r="H1070" s="28">
        <f>M1069*(1+Constituents!I1072)</f>
        <v>402.87348462131899</v>
      </c>
      <c r="I1070" s="28">
        <f>N1069*(1+Constituents!J1072)</f>
        <v>1422.2588602794019</v>
      </c>
      <c r="J1070" s="28">
        <f t="shared" si="102"/>
        <v>2555.0209328600904</v>
      </c>
      <c r="K1070" t="b">
        <f t="shared" si="105"/>
        <v>0</v>
      </c>
      <c r="L1070" s="28">
        <f t="shared" si="107"/>
        <v>729.88858795936983</v>
      </c>
      <c r="M1070" s="28">
        <f t="shared" si="107"/>
        <v>402.87348462131899</v>
      </c>
      <c r="N1070" s="28">
        <f t="shared" si="107"/>
        <v>1422.2588602794019</v>
      </c>
      <c r="P1070" s="17">
        <f>Constituents!G1072</f>
        <v>45721</v>
      </c>
      <c r="Q1070" s="36">
        <f t="shared" si="103"/>
        <v>0.28566833976672457</v>
      </c>
      <c r="R1070" s="36">
        <f t="shared" si="103"/>
        <v>0.15767913265992009</v>
      </c>
      <c r="S1070" s="36">
        <f t="shared" si="103"/>
        <v>0.55665252757335548</v>
      </c>
      <c r="T1070" s="29">
        <f t="shared" si="104"/>
        <v>1</v>
      </c>
      <c r="AE1070" s="36">
        <f t="shared" si="106"/>
        <v>1.8440109118427195E-2</v>
      </c>
    </row>
    <row r="1071" spans="6:31">
      <c r="F1071" s="17">
        <f>Constituents!A1073</f>
        <v>45722</v>
      </c>
      <c r="G1071" s="28">
        <f>L1070*(1+Constituents!H1073)</f>
        <v>736.84598777640429</v>
      </c>
      <c r="H1071" s="28">
        <f>M1070*(1+Constituents!I1073)</f>
        <v>404.84441995790559</v>
      </c>
      <c r="I1071" s="28">
        <f>N1070*(1+Constituents!J1073)</f>
        <v>1445.0534053590738</v>
      </c>
      <c r="J1071" s="28">
        <f t="shared" si="102"/>
        <v>2586.7438130933838</v>
      </c>
      <c r="K1071" t="b">
        <f t="shared" si="105"/>
        <v>0</v>
      </c>
      <c r="L1071" s="28">
        <f t="shared" si="107"/>
        <v>736.84598777640429</v>
      </c>
      <c r="M1071" s="28">
        <f t="shared" si="107"/>
        <v>404.84441995790559</v>
      </c>
      <c r="N1071" s="28">
        <f t="shared" si="107"/>
        <v>1445.0534053590738</v>
      </c>
      <c r="P1071" s="17">
        <f>Constituents!G1073</f>
        <v>45722</v>
      </c>
      <c r="Q1071" s="36">
        <f t="shared" si="103"/>
        <v>0.28485464391436566</v>
      </c>
      <c r="R1071" s="36">
        <f t="shared" si="103"/>
        <v>0.15650735024809753</v>
      </c>
      <c r="S1071" s="36">
        <f t="shared" si="103"/>
        <v>0.55863800583753676</v>
      </c>
      <c r="T1071" s="29">
        <f t="shared" si="104"/>
        <v>1</v>
      </c>
      <c r="AE1071" s="36">
        <f t="shared" si="106"/>
        <v>1.2415898369091849E-2</v>
      </c>
    </row>
    <row r="1072" spans="6:31">
      <c r="F1072" s="17">
        <f>Constituents!A1074</f>
        <v>45723</v>
      </c>
      <c r="G1072" s="28">
        <f>L1071*(1+Constituents!H1074)</f>
        <v>735.99119059826148</v>
      </c>
      <c r="H1072" s="28">
        <f>M1071*(1+Constituents!I1074)</f>
        <v>404.45749466893426</v>
      </c>
      <c r="I1072" s="28">
        <f>N1071*(1+Constituents!J1074)</f>
        <v>1445.686862104666</v>
      </c>
      <c r="J1072" s="28">
        <f t="shared" si="102"/>
        <v>2586.1355473718618</v>
      </c>
      <c r="K1072" t="b">
        <f t="shared" si="105"/>
        <v>0</v>
      </c>
      <c r="L1072" s="28">
        <f t="shared" si="107"/>
        <v>735.99119059826148</v>
      </c>
      <c r="M1072" s="28">
        <f t="shared" si="107"/>
        <v>404.45749466893426</v>
      </c>
      <c r="N1072" s="28">
        <f t="shared" si="107"/>
        <v>1445.686862104666</v>
      </c>
      <c r="P1072" s="17">
        <f>Constituents!G1074</f>
        <v>45723</v>
      </c>
      <c r="Q1072" s="36">
        <f t="shared" si="103"/>
        <v>0.28459111176373036</v>
      </c>
      <c r="R1072" s="36">
        <f t="shared" si="103"/>
        <v>0.15639454593938851</v>
      </c>
      <c r="S1072" s="36">
        <f t="shared" si="103"/>
        <v>0.55901434229688118</v>
      </c>
      <c r="T1072" s="29">
        <f t="shared" si="104"/>
        <v>1</v>
      </c>
      <c r="AE1072" s="36">
        <f t="shared" si="106"/>
        <v>-2.3514726059969959E-4</v>
      </c>
    </row>
    <row r="1073" spans="6:31">
      <c r="F1073" s="17">
        <f>Constituents!A1075</f>
        <v>45726</v>
      </c>
      <c r="G1073" s="28">
        <f>L1072*(1+Constituents!H1075)</f>
        <v>729.42331860924139</v>
      </c>
      <c r="H1073" s="28">
        <f>M1072*(1+Constituents!I1075)</f>
        <v>403.89678560046076</v>
      </c>
      <c r="I1073" s="28">
        <f>N1072*(1+Constituents!J1075)</f>
        <v>1429.9147789155834</v>
      </c>
      <c r="J1073" s="28">
        <f t="shared" si="102"/>
        <v>2563.2348831252857</v>
      </c>
      <c r="K1073" t="b">
        <f t="shared" si="105"/>
        <v>0</v>
      </c>
      <c r="L1073" s="28">
        <f t="shared" si="107"/>
        <v>729.42331860924139</v>
      </c>
      <c r="M1073" s="28">
        <f t="shared" si="107"/>
        <v>403.89678560046076</v>
      </c>
      <c r="N1073" s="28">
        <f t="shared" si="107"/>
        <v>1429.9147789155834</v>
      </c>
      <c r="P1073" s="17">
        <f>Constituents!G1075</f>
        <v>45726</v>
      </c>
      <c r="Q1073" s="36">
        <f t="shared" si="103"/>
        <v>0.28457139195916159</v>
      </c>
      <c r="R1073" s="36">
        <f t="shared" si="103"/>
        <v>0.15757306841423752</v>
      </c>
      <c r="S1073" s="36">
        <f t="shared" si="103"/>
        <v>0.55785553962660084</v>
      </c>
      <c r="T1073" s="29">
        <f t="shared" si="104"/>
        <v>1</v>
      </c>
      <c r="AE1073" s="36">
        <f t="shared" si="106"/>
        <v>-8.8551678081408847E-3</v>
      </c>
    </row>
    <row r="1074" spans="6:31">
      <c r="F1074" s="17">
        <f>Constituents!A1076</f>
        <v>45727</v>
      </c>
      <c r="G1074" s="28">
        <f>L1073*(1+Constituents!H1076)</f>
        <v>727.06992131498794</v>
      </c>
      <c r="H1074" s="28">
        <f>M1073*(1+Constituents!I1076)</f>
        <v>404.40427858334505</v>
      </c>
      <c r="I1074" s="28">
        <f>N1073*(1+Constituents!J1076)</f>
        <v>1411.6385620290814</v>
      </c>
      <c r="J1074" s="28">
        <f t="shared" si="102"/>
        <v>2543.1127619274143</v>
      </c>
      <c r="K1074" t="b">
        <f t="shared" si="105"/>
        <v>0</v>
      </c>
      <c r="L1074" s="28">
        <f t="shared" si="107"/>
        <v>727.06992131498794</v>
      </c>
      <c r="M1074" s="28">
        <f t="shared" si="107"/>
        <v>404.40427858334505</v>
      </c>
      <c r="N1074" s="28">
        <f t="shared" si="107"/>
        <v>1411.6385620290814</v>
      </c>
      <c r="P1074" s="17">
        <f>Constituents!G1076</f>
        <v>45727</v>
      </c>
      <c r="Q1074" s="36">
        <f t="shared" si="103"/>
        <v>0.28589763387603179</v>
      </c>
      <c r="R1074" s="36">
        <f t="shared" si="103"/>
        <v>0.15901940513123325</v>
      </c>
      <c r="S1074" s="36">
        <f t="shared" si="103"/>
        <v>0.55508296099273502</v>
      </c>
      <c r="T1074" s="29">
        <f t="shared" si="104"/>
        <v>1</v>
      </c>
      <c r="AE1074" s="36">
        <f t="shared" si="106"/>
        <v>-7.8502837685078264E-3</v>
      </c>
    </row>
    <row r="1075" spans="6:31">
      <c r="F1075" s="17">
        <f>Constituents!A1077</f>
        <v>45728</v>
      </c>
      <c r="G1075" s="28">
        <f>L1074*(1+Constituents!H1077)</f>
        <v>726.31791620257138</v>
      </c>
      <c r="H1075" s="28">
        <f>M1074*(1+Constituents!I1077)</f>
        <v>404.27983054985793</v>
      </c>
      <c r="I1075" s="28">
        <f>N1074*(1+Constituents!J1077)</f>
        <v>1419.2350940953638</v>
      </c>
      <c r="J1075" s="28">
        <f t="shared" si="102"/>
        <v>2549.8328408477932</v>
      </c>
      <c r="K1075" t="b">
        <f t="shared" si="105"/>
        <v>0</v>
      </c>
      <c r="L1075" s="28">
        <f t="shared" si="107"/>
        <v>726.31791620257138</v>
      </c>
      <c r="M1075" s="28">
        <f t="shared" si="107"/>
        <v>404.27983054985793</v>
      </c>
      <c r="N1075" s="28">
        <f t="shared" si="107"/>
        <v>1419.2350940953638</v>
      </c>
      <c r="P1075" s="17">
        <f>Constituents!G1077</f>
        <v>45728</v>
      </c>
      <c r="Q1075" s="36">
        <f t="shared" si="103"/>
        <v>0.28484922798354034</v>
      </c>
      <c r="R1075" s="36">
        <f t="shared" si="103"/>
        <v>0.15855150348422017</v>
      </c>
      <c r="S1075" s="36">
        <f t="shared" si="103"/>
        <v>0.5565992685322394</v>
      </c>
      <c r="T1075" s="29">
        <f t="shared" si="104"/>
        <v>0.99999999999999989</v>
      </c>
      <c r="AE1075" s="36">
        <f t="shared" si="106"/>
        <v>2.6424620335301352E-3</v>
      </c>
    </row>
    <row r="1076" spans="6:31">
      <c r="F1076" s="17">
        <f>Constituents!A1078</f>
        <v>45729</v>
      </c>
      <c r="G1076" s="28">
        <f>L1075*(1+Constituents!H1078)</f>
        <v>722.38476716137063</v>
      </c>
      <c r="H1076" s="28">
        <f>M1075*(1+Constituents!I1078)</f>
        <v>403.53425101738458</v>
      </c>
      <c r="I1076" s="28">
        <f>N1075*(1+Constituents!J1078)</f>
        <v>1412.0245747334268</v>
      </c>
      <c r="J1076" s="28">
        <f t="shared" si="102"/>
        <v>2537.9435929121819</v>
      </c>
      <c r="K1076" t="b">
        <f t="shared" si="105"/>
        <v>0</v>
      </c>
      <c r="L1076" s="28">
        <f t="shared" si="107"/>
        <v>722.38476716137063</v>
      </c>
      <c r="M1076" s="28">
        <f t="shared" si="107"/>
        <v>403.53425101738458</v>
      </c>
      <c r="N1076" s="28">
        <f t="shared" si="107"/>
        <v>1412.0245747334268</v>
      </c>
      <c r="P1076" s="17">
        <f>Constituents!G1078</f>
        <v>45729</v>
      </c>
      <c r="Q1076" s="36">
        <f t="shared" si="103"/>
        <v>0.2846338938260109</v>
      </c>
      <c r="R1076" s="36">
        <f t="shared" si="103"/>
        <v>0.15900048060341099</v>
      </c>
      <c r="S1076" s="36">
        <f t="shared" si="103"/>
        <v>0.55636562557057812</v>
      </c>
      <c r="T1076" s="29">
        <f t="shared" si="104"/>
        <v>1</v>
      </c>
      <c r="AE1076" s="36">
        <f t="shared" si="106"/>
        <v>-4.6627558266362223E-3</v>
      </c>
    </row>
    <row r="1077" spans="6:31">
      <c r="F1077" s="17">
        <f>Constituents!A1079</f>
        <v>45733</v>
      </c>
      <c r="G1077" s="28">
        <f>L1076*(1+Constituents!H1079)</f>
        <v>728.10325208097038</v>
      </c>
      <c r="H1077" s="28">
        <f>M1076*(1+Constituents!I1079)</f>
        <v>404.21940811934525</v>
      </c>
      <c r="I1077" s="28">
        <f>N1076*(1+Constituents!J1079)</f>
        <v>1425.5498660279868</v>
      </c>
      <c r="J1077" s="28">
        <f t="shared" si="102"/>
        <v>2557.8725262283024</v>
      </c>
      <c r="K1077" t="b">
        <f t="shared" si="105"/>
        <v>0</v>
      </c>
      <c r="L1077" s="28">
        <f t="shared" si="107"/>
        <v>728.10325208097038</v>
      </c>
      <c r="M1077" s="28">
        <f t="shared" si="107"/>
        <v>404.21940811934525</v>
      </c>
      <c r="N1077" s="28">
        <f t="shared" si="107"/>
        <v>1425.5498660279868</v>
      </c>
      <c r="P1077" s="17">
        <f>Constituents!G1079</f>
        <v>45733</v>
      </c>
      <c r="Q1077" s="36">
        <f t="shared" si="103"/>
        <v>0.28465189121624884</v>
      </c>
      <c r="R1077" s="36">
        <f t="shared" si="103"/>
        <v>0.15802953586408189</v>
      </c>
      <c r="S1077" s="36">
        <f t="shared" si="103"/>
        <v>0.55731857291966924</v>
      </c>
      <c r="T1077" s="29">
        <f t="shared" si="104"/>
        <v>1</v>
      </c>
      <c r="AE1077" s="36">
        <f t="shared" si="106"/>
        <v>7.8523941082759841E-3</v>
      </c>
    </row>
    <row r="1078" spans="6:31">
      <c r="F1078" s="17">
        <f>Constituents!A1080</f>
        <v>45734</v>
      </c>
      <c r="G1078" s="28">
        <f>L1077*(1+Constituents!H1080)</f>
        <v>741.55278236491108</v>
      </c>
      <c r="H1078" s="28">
        <f>M1077*(1+Constituents!I1080)</f>
        <v>406.18895762036976</v>
      </c>
      <c r="I1078" s="28">
        <f>N1077*(1+Constituents!J1080)</f>
        <v>1438.6940934990266</v>
      </c>
      <c r="J1078" s="28">
        <f t="shared" si="102"/>
        <v>2586.4358334843073</v>
      </c>
      <c r="K1078" t="b">
        <f t="shared" si="105"/>
        <v>0</v>
      </c>
      <c r="L1078" s="28">
        <f t="shared" si="107"/>
        <v>741.55278236491108</v>
      </c>
      <c r="M1078" s="28">
        <f t="shared" si="107"/>
        <v>406.18895762036976</v>
      </c>
      <c r="N1078" s="28">
        <f t="shared" si="107"/>
        <v>1438.6940934990266</v>
      </c>
      <c r="P1078" s="17">
        <f>Constituents!G1080</f>
        <v>45734</v>
      </c>
      <c r="Q1078" s="36">
        <f t="shared" si="103"/>
        <v>0.28670836243632269</v>
      </c>
      <c r="R1078" s="36">
        <f t="shared" si="103"/>
        <v>0.15704582822500329</v>
      </c>
      <c r="S1078" s="36">
        <f t="shared" si="103"/>
        <v>0.55624580933867407</v>
      </c>
      <c r="T1078" s="29">
        <f t="shared" si="104"/>
        <v>1</v>
      </c>
      <c r="AE1078" s="36">
        <f t="shared" si="106"/>
        <v>1.1166822022254053E-2</v>
      </c>
    </row>
    <row r="1079" spans="6:31">
      <c r="F1079" s="17">
        <f>Constituents!A1081</f>
        <v>45735</v>
      </c>
      <c r="G1079" s="28">
        <f>L1078*(1+Constituents!H1081)</f>
        <v>751.58312393628103</v>
      </c>
      <c r="H1079" s="28">
        <f>M1078*(1+Constituents!I1081)</f>
        <v>407.56620100210216</v>
      </c>
      <c r="I1079" s="28">
        <f>N1078*(1+Constituents!J1081)</f>
        <v>1458.6083899385837</v>
      </c>
      <c r="J1079" s="28">
        <f t="shared" si="102"/>
        <v>2617.7577148769669</v>
      </c>
      <c r="K1079" t="b">
        <f t="shared" si="105"/>
        <v>0</v>
      </c>
      <c r="L1079" s="28">
        <f t="shared" si="107"/>
        <v>751.58312393628103</v>
      </c>
      <c r="M1079" s="28">
        <f t="shared" si="107"/>
        <v>407.56620100210216</v>
      </c>
      <c r="N1079" s="28">
        <f t="shared" si="107"/>
        <v>1458.6083899385837</v>
      </c>
      <c r="P1079" s="17">
        <f>Constituents!G1081</f>
        <v>45735</v>
      </c>
      <c r="Q1079" s="36">
        <f t="shared" si="103"/>
        <v>0.28710950584347911</v>
      </c>
      <c r="R1079" s="36">
        <f t="shared" si="103"/>
        <v>0.15569286595389045</v>
      </c>
      <c r="S1079" s="36">
        <f t="shared" si="103"/>
        <v>0.55719762820263041</v>
      </c>
      <c r="T1079" s="29">
        <f t="shared" si="104"/>
        <v>1</v>
      </c>
      <c r="AE1079" s="36">
        <f t="shared" si="106"/>
        <v>1.2110055462100755E-2</v>
      </c>
    </row>
    <row r="1080" spans="6:31">
      <c r="F1080" s="17">
        <f>Constituents!A1082</f>
        <v>45736</v>
      </c>
      <c r="G1080" s="28">
        <f>L1079*(1+Constituents!H1082)</f>
        <v>757.27455831226871</v>
      </c>
      <c r="H1080" s="28">
        <f>M1079*(1+Constituents!I1082)</f>
        <v>409.00996449082106</v>
      </c>
      <c r="I1080" s="28">
        <f>N1079*(1+Constituents!J1082)</f>
        <v>1468.1745765731919</v>
      </c>
      <c r="J1080" s="28">
        <f t="shared" si="102"/>
        <v>2634.4590993762813</v>
      </c>
      <c r="K1080" t="b">
        <f t="shared" si="105"/>
        <v>0</v>
      </c>
      <c r="L1080" s="28">
        <f t="shared" si="107"/>
        <v>757.27455831226871</v>
      </c>
      <c r="M1080" s="28">
        <f t="shared" si="107"/>
        <v>409.00996449082106</v>
      </c>
      <c r="N1080" s="28">
        <f t="shared" si="107"/>
        <v>1468.1745765731919</v>
      </c>
      <c r="P1080" s="17">
        <f>Constituents!G1082</f>
        <v>45736</v>
      </c>
      <c r="Q1080" s="36">
        <f t="shared" si="103"/>
        <v>0.28744973056957174</v>
      </c>
      <c r="R1080" s="36">
        <f t="shared" si="103"/>
        <v>0.15525386770576768</v>
      </c>
      <c r="S1080" s="36">
        <f t="shared" si="103"/>
        <v>0.55729640172466066</v>
      </c>
      <c r="T1080" s="29">
        <f t="shared" si="104"/>
        <v>1</v>
      </c>
      <c r="AE1080" s="36">
        <f t="shared" si="106"/>
        <v>6.3800344869193726E-3</v>
      </c>
    </row>
    <row r="1081" spans="6:31">
      <c r="F1081" s="17">
        <f>Constituents!A1083</f>
        <v>45737</v>
      </c>
      <c r="G1081" s="28">
        <f>L1080*(1+Constituents!H1083)</f>
        <v>764.14539638974441</v>
      </c>
      <c r="H1081" s="28">
        <f>M1080*(1+Constituents!I1083)</f>
        <v>410.38887087522806</v>
      </c>
      <c r="I1081" s="28">
        <f>N1080*(1+Constituents!J1083)</f>
        <v>1476.1917635095942</v>
      </c>
      <c r="J1081" s="28">
        <f t="shared" si="102"/>
        <v>2650.7260307745664</v>
      </c>
      <c r="K1081" t="b">
        <f t="shared" si="105"/>
        <v>0</v>
      </c>
      <c r="L1081" s="28">
        <f t="shared" si="107"/>
        <v>764.14539638974441</v>
      </c>
      <c r="M1081" s="28">
        <f t="shared" si="107"/>
        <v>410.38887087522806</v>
      </c>
      <c r="N1081" s="28">
        <f t="shared" si="107"/>
        <v>1476.1917635095942</v>
      </c>
      <c r="P1081" s="17">
        <f>Constituents!G1083</f>
        <v>45737</v>
      </c>
      <c r="Q1081" s="36">
        <f t="shared" si="103"/>
        <v>0.28827777277550415</v>
      </c>
      <c r="R1081" s="36">
        <f t="shared" si="103"/>
        <v>0.15482130786458859</v>
      </c>
      <c r="S1081" s="36">
        <f t="shared" si="103"/>
        <v>0.55690091935990738</v>
      </c>
      <c r="T1081" s="29">
        <f t="shared" si="104"/>
        <v>1</v>
      </c>
      <c r="AE1081" s="36">
        <f t="shared" si="106"/>
        <v>6.1746760092560304E-3</v>
      </c>
    </row>
    <row r="1082" spans="6:31">
      <c r="F1082" s="17">
        <f>Constituents!A1084</f>
        <v>45740</v>
      </c>
      <c r="G1082" s="28">
        <f>L1081*(1+Constituents!H1084)</f>
        <v>770.34538098563962</v>
      </c>
      <c r="H1082" s="28">
        <f>M1081*(1+Constituents!I1084)</f>
        <v>411.9953314589514</v>
      </c>
      <c r="I1082" s="28">
        <f>N1081*(1+Constituents!J1084)</f>
        <v>1495.9130535969787</v>
      </c>
      <c r="J1082" s="28">
        <f t="shared" si="102"/>
        <v>2678.2537660415696</v>
      </c>
      <c r="K1082" t="b">
        <f t="shared" si="105"/>
        <v>0</v>
      </c>
      <c r="L1082" s="28">
        <f t="shared" si="107"/>
        <v>770.34538098563962</v>
      </c>
      <c r="M1082" s="28">
        <f t="shared" si="107"/>
        <v>411.9953314589514</v>
      </c>
      <c r="N1082" s="28">
        <f t="shared" si="107"/>
        <v>1495.9130535969787</v>
      </c>
      <c r="P1082" s="17">
        <f>Constituents!G1084</f>
        <v>45740</v>
      </c>
      <c r="Q1082" s="36">
        <f t="shared" si="103"/>
        <v>0.28762972006353299</v>
      </c>
      <c r="R1082" s="36">
        <f t="shared" si="103"/>
        <v>0.15382983370835546</v>
      </c>
      <c r="S1082" s="36">
        <f t="shared" si="103"/>
        <v>0.55854044622811161</v>
      </c>
      <c r="T1082" s="29">
        <f t="shared" si="104"/>
        <v>1</v>
      </c>
      <c r="AE1082" s="36">
        <f t="shared" si="106"/>
        <v>1.0384979415982709E-2</v>
      </c>
    </row>
    <row r="1083" spans="6:31">
      <c r="F1083" s="17">
        <f>Constituents!A1085</f>
        <v>45741</v>
      </c>
      <c r="G1083" s="28">
        <f>L1082*(1+Constituents!H1085)</f>
        <v>764.8919913934385</v>
      </c>
      <c r="H1083" s="28">
        <f>M1082*(1+Constituents!I1085)</f>
        <v>411.62309602693955</v>
      </c>
      <c r="I1083" s="28">
        <f>N1082*(1+Constituents!J1085)</f>
        <v>1486.8516528065143</v>
      </c>
      <c r="J1083" s="28">
        <f t="shared" si="102"/>
        <v>2663.366740226892</v>
      </c>
      <c r="K1083" t="b">
        <f t="shared" si="105"/>
        <v>0</v>
      </c>
      <c r="L1083" s="28">
        <f t="shared" si="107"/>
        <v>764.8919913934385</v>
      </c>
      <c r="M1083" s="28">
        <f t="shared" si="107"/>
        <v>411.62309602693955</v>
      </c>
      <c r="N1083" s="28">
        <f t="shared" si="107"/>
        <v>1486.8516528065143</v>
      </c>
      <c r="P1083" s="17">
        <f>Constituents!G1085</f>
        <v>45741</v>
      </c>
      <c r="Q1083" s="36">
        <f t="shared" si="103"/>
        <v>0.28718988633472137</v>
      </c>
      <c r="R1083" s="36">
        <f t="shared" si="103"/>
        <v>0.15454991226325571</v>
      </c>
      <c r="S1083" s="36">
        <f t="shared" si="103"/>
        <v>0.55826020140202304</v>
      </c>
      <c r="T1083" s="29">
        <f t="shared" si="104"/>
        <v>1</v>
      </c>
      <c r="AE1083" s="36">
        <f t="shared" si="106"/>
        <v>-5.5584821735098489E-3</v>
      </c>
    </row>
    <row r="1084" spans="6:31">
      <c r="F1084" s="17">
        <f>Constituents!A1086</f>
        <v>45742</v>
      </c>
      <c r="G1084" s="28">
        <f>L1083*(1+Constituents!H1086)</f>
        <v>761.13196583135539</v>
      </c>
      <c r="H1084" s="28">
        <f>M1083*(1+Constituents!I1086)</f>
        <v>411.15911828070898</v>
      </c>
      <c r="I1084" s="28">
        <f>N1083*(1+Constituents!J1086)</f>
        <v>1466.4870082118875</v>
      </c>
      <c r="J1084" s="28">
        <f t="shared" si="102"/>
        <v>2638.7780923239516</v>
      </c>
      <c r="K1084" t="b">
        <f t="shared" si="105"/>
        <v>0</v>
      </c>
      <c r="L1084" s="28">
        <f t="shared" si="107"/>
        <v>761.13196583135539</v>
      </c>
      <c r="M1084" s="28">
        <f t="shared" si="107"/>
        <v>411.15911828070898</v>
      </c>
      <c r="N1084" s="28">
        <f t="shared" si="107"/>
        <v>1466.4870082118875</v>
      </c>
      <c r="P1084" s="17">
        <f>Constituents!G1086</f>
        <v>45742</v>
      </c>
      <c r="Q1084" s="36">
        <f t="shared" si="103"/>
        <v>0.28844106597877367</v>
      </c>
      <c r="R1084" s="36">
        <f t="shared" si="103"/>
        <v>0.15581420790052275</v>
      </c>
      <c r="S1084" s="36">
        <f t="shared" si="103"/>
        <v>0.55574472612070369</v>
      </c>
      <c r="T1084" s="29">
        <f t="shared" si="104"/>
        <v>1</v>
      </c>
      <c r="AE1084" s="36">
        <f t="shared" si="106"/>
        <v>-9.2321675162339023E-3</v>
      </c>
    </row>
    <row r="1085" spans="6:31">
      <c r="F1085" s="17">
        <f>Constituents!A1087</f>
        <v>45743</v>
      </c>
      <c r="G1085" s="28">
        <f>L1084*(1+Constituents!H1087)</f>
        <v>767.5213042325355</v>
      </c>
      <c r="H1085" s="28">
        <f>M1084*(1+Constituents!I1087)</f>
        <v>412.50476461162287</v>
      </c>
      <c r="I1085" s="28">
        <f>N1084*(1+Constituents!J1087)</f>
        <v>1489.2271156024851</v>
      </c>
      <c r="J1085" s="28">
        <f t="shared" si="102"/>
        <v>2669.2531844466434</v>
      </c>
      <c r="K1085" t="b">
        <f t="shared" si="105"/>
        <v>0</v>
      </c>
      <c r="L1085" s="28">
        <f t="shared" si="107"/>
        <v>767.5213042325355</v>
      </c>
      <c r="M1085" s="28">
        <f t="shared" si="107"/>
        <v>412.50476461162287</v>
      </c>
      <c r="N1085" s="28">
        <f t="shared" si="107"/>
        <v>1489.2271156024851</v>
      </c>
      <c r="P1085" s="17">
        <f>Constituents!G1087</f>
        <v>45743</v>
      </c>
      <c r="Q1085" s="36">
        <f t="shared" si="103"/>
        <v>0.28754158979926386</v>
      </c>
      <c r="R1085" s="36">
        <f t="shared" si="103"/>
        <v>0.15453939214729764</v>
      </c>
      <c r="S1085" s="36">
        <f t="shared" si="103"/>
        <v>0.55791901805343858</v>
      </c>
      <c r="T1085" s="29">
        <f t="shared" si="104"/>
        <v>1</v>
      </c>
      <c r="AE1085" s="36">
        <f t="shared" si="106"/>
        <v>1.1548940856884515E-2</v>
      </c>
    </row>
    <row r="1086" spans="6:31">
      <c r="F1086" s="17">
        <f>Constituents!A1088</f>
        <v>45744</v>
      </c>
      <c r="G1086" s="28">
        <f>L1085*(1+Constituents!H1088)</f>
        <v>765.14626650339244</v>
      </c>
      <c r="H1086" s="28">
        <f>M1085*(1+Constituents!I1088)</f>
        <v>413.15527582452813</v>
      </c>
      <c r="I1086" s="28">
        <f>N1085*(1+Constituents!J1088)</f>
        <v>1485.5204038646052</v>
      </c>
      <c r="J1086" s="28">
        <f t="shared" si="102"/>
        <v>2663.8219461925255</v>
      </c>
      <c r="K1086" t="b">
        <f t="shared" si="105"/>
        <v>0</v>
      </c>
      <c r="L1086" s="28">
        <f t="shared" si="107"/>
        <v>765.14626650339244</v>
      </c>
      <c r="M1086" s="28">
        <f t="shared" si="107"/>
        <v>413.15527582452813</v>
      </c>
      <c r="N1086" s="28">
        <f t="shared" si="107"/>
        <v>1485.5204038646052</v>
      </c>
      <c r="P1086" s="17">
        <f>Constituents!G1088</f>
        <v>45744</v>
      </c>
      <c r="Q1086" s="36">
        <f t="shared" si="103"/>
        <v>0.28723626502027932</v>
      </c>
      <c r="R1086" s="36">
        <f t="shared" si="103"/>
        <v>0.15509868308392849</v>
      </c>
      <c r="S1086" s="36">
        <f t="shared" si="103"/>
        <v>0.5576650518957923</v>
      </c>
      <c r="T1086" s="29">
        <f t="shared" si="104"/>
        <v>1</v>
      </c>
      <c r="AE1086" s="36">
        <f t="shared" si="106"/>
        <v>-2.0347407603613643E-3</v>
      </c>
    </row>
    <row r="1087" spans="6:31">
      <c r="F1087" s="17">
        <f>Constituents!A1089</f>
        <v>45747</v>
      </c>
      <c r="G1087" s="28">
        <f>L1086*(1+Constituents!H1089)</f>
        <v>765.13003617722507</v>
      </c>
      <c r="H1087" s="28">
        <f>M1086*(1+Constituents!I1089)</f>
        <v>413.25838199035712</v>
      </c>
      <c r="I1087" s="28">
        <f>N1086*(1+Constituents!J1089)</f>
        <v>1485.2680109425335</v>
      </c>
      <c r="J1087" s="28">
        <f t="shared" si="102"/>
        <v>2663.6564291101158</v>
      </c>
      <c r="K1087" t="b">
        <f t="shared" si="105"/>
        <v>1</v>
      </c>
      <c r="L1087" s="28">
        <f t="shared" si="107"/>
        <v>748.46146129142107</v>
      </c>
      <c r="M1087" s="28">
        <f t="shared" si="107"/>
        <v>399.54846436651735</v>
      </c>
      <c r="N1087" s="28">
        <f t="shared" si="107"/>
        <v>1515.6438397957486</v>
      </c>
      <c r="P1087" s="17">
        <f>Constituents!G1089</f>
        <v>45747</v>
      </c>
      <c r="Q1087" s="36">
        <f t="shared" si="103"/>
        <v>0.28099024075018181</v>
      </c>
      <c r="R1087" s="36">
        <f t="shared" si="103"/>
        <v>0.15</v>
      </c>
      <c r="S1087" s="36">
        <f t="shared" si="103"/>
        <v>0.56900875924981831</v>
      </c>
      <c r="T1087" s="29">
        <f t="shared" si="104"/>
        <v>0.99999900000000008</v>
      </c>
      <c r="AE1087" s="36">
        <f t="shared" si="106"/>
        <v>-6.2135189871193042E-5</v>
      </c>
    </row>
    <row r="1088" spans="6:31">
      <c r="F1088" s="17">
        <f>Constituents!A1090</f>
        <v>45748</v>
      </c>
      <c r="G1088" s="28">
        <f>L1087*(1+Constituents!H1090)</f>
        <v>741.27988079722297</v>
      </c>
      <c r="H1088" s="28">
        <f>M1087*(1+Constituents!I1090)</f>
        <v>400.42567085910753</v>
      </c>
      <c r="I1088" s="28">
        <f>N1087*(1+Constituents!J1090)</f>
        <v>1505.6901076193756</v>
      </c>
      <c r="J1088" s="28">
        <f t="shared" si="102"/>
        <v>2647.3956592757058</v>
      </c>
      <c r="K1088" t="b">
        <f t="shared" si="105"/>
        <v>1</v>
      </c>
      <c r="L1088" s="28">
        <f t="shared" si="107"/>
        <v>743.89234366086691</v>
      </c>
      <c r="M1088" s="28">
        <f t="shared" si="107"/>
        <v>397.10934889135586</v>
      </c>
      <c r="N1088" s="28">
        <f t="shared" si="107"/>
        <v>1506.391319327824</v>
      </c>
      <c r="P1088" s="17">
        <f>Constituents!G1090</f>
        <v>45748</v>
      </c>
      <c r="Q1088" s="36">
        <f t="shared" si="103"/>
        <v>0.28099024075018181</v>
      </c>
      <c r="R1088" s="36">
        <f t="shared" si="103"/>
        <v>0.15</v>
      </c>
      <c r="S1088" s="36">
        <f t="shared" si="103"/>
        <v>0.56900875924981831</v>
      </c>
      <c r="T1088" s="29">
        <f t="shared" si="104"/>
        <v>0.99999900000000008</v>
      </c>
      <c r="AE1088" s="36">
        <f t="shared" si="106"/>
        <v>-6.1046798891561949E-3</v>
      </c>
    </row>
    <row r="1089" spans="6:31">
      <c r="F1089" s="17">
        <f>Constituents!A1091</f>
        <v>45749</v>
      </c>
      <c r="G1089" s="28">
        <f>L1088*(1+Constituents!H1091)</f>
        <v>751.37540067004215</v>
      </c>
      <c r="H1089" s="28">
        <f>M1088*(1+Constituents!I1091)</f>
        <v>397.97929036730653</v>
      </c>
      <c r="I1089" s="28">
        <f>N1088*(1+Constituents!J1091)</f>
        <v>1518.1331998719706</v>
      </c>
      <c r="J1089" s="28">
        <f t="shared" si="102"/>
        <v>2667.4878909093195</v>
      </c>
      <c r="K1089" t="b">
        <f t="shared" si="105"/>
        <v>0</v>
      </c>
      <c r="L1089" s="28">
        <f t="shared" si="107"/>
        <v>751.37540067004215</v>
      </c>
      <c r="M1089" s="28">
        <f t="shared" si="107"/>
        <v>397.97929036730653</v>
      </c>
      <c r="N1089" s="28">
        <f t="shared" si="107"/>
        <v>1518.1331998719706</v>
      </c>
      <c r="P1089" s="17">
        <f>Constituents!G1091</f>
        <v>45749</v>
      </c>
      <c r="Q1089" s="36">
        <f t="shared" si="103"/>
        <v>0.28167902963334762</v>
      </c>
      <c r="R1089" s="36">
        <f t="shared" si="103"/>
        <v>0.14919628753465097</v>
      </c>
      <c r="S1089" s="36">
        <f t="shared" si="103"/>
        <v>0.56912468283200135</v>
      </c>
      <c r="T1089" s="29">
        <f t="shared" si="104"/>
        <v>1</v>
      </c>
      <c r="AE1089" s="36">
        <f t="shared" si="106"/>
        <v>7.5894328689465329E-3</v>
      </c>
    </row>
    <row r="1090" spans="6:31">
      <c r="F1090" s="17">
        <f>Constituents!A1092</f>
        <v>45750</v>
      </c>
      <c r="G1090" s="28">
        <f>L1089*(1+Constituents!H1092)</f>
        <v>752.45351321288285</v>
      </c>
      <c r="H1090" s="28">
        <f>M1089*(1+Constituents!I1092)</f>
        <v>397.26282107781111</v>
      </c>
      <c r="I1090" s="28">
        <f>N1089*(1+Constituents!J1092)</f>
        <v>1527.2528618264394</v>
      </c>
      <c r="J1090" s="28">
        <f t="shared" si="102"/>
        <v>2676.9691961171334</v>
      </c>
      <c r="K1090" t="b">
        <f t="shared" si="105"/>
        <v>0</v>
      </c>
      <c r="L1090" s="28">
        <f t="shared" si="107"/>
        <v>752.45351321288285</v>
      </c>
      <c r="M1090" s="28">
        <f t="shared" si="107"/>
        <v>397.26282107781111</v>
      </c>
      <c r="N1090" s="28">
        <f t="shared" si="107"/>
        <v>1527.2528618264394</v>
      </c>
      <c r="P1090" s="17">
        <f>Constituents!G1092</f>
        <v>45750</v>
      </c>
      <c r="Q1090" s="36">
        <f t="shared" si="103"/>
        <v>0.28108411344601758</v>
      </c>
      <c r="R1090" s="36">
        <f t="shared" si="103"/>
        <v>0.1484002212853362</v>
      </c>
      <c r="S1090" s="36">
        <f t="shared" si="103"/>
        <v>0.57051566526864617</v>
      </c>
      <c r="T1090" s="29">
        <f t="shared" si="104"/>
        <v>1</v>
      </c>
      <c r="AE1090" s="36">
        <f t="shared" si="106"/>
        <v>3.5543948447247509E-3</v>
      </c>
    </row>
    <row r="1091" spans="6:31">
      <c r="F1091" s="17">
        <f>Constituents!A1093</f>
        <v>45751</v>
      </c>
      <c r="G1091" s="28">
        <f>L1090*(1+Constituents!H1093)</f>
        <v>736.11187629504605</v>
      </c>
      <c r="H1091" s="28">
        <f>M1090*(1+Constituents!I1093)</f>
        <v>395.90455900859342</v>
      </c>
      <c r="I1091" s="28">
        <f>N1090*(1+Constituents!J1093)</f>
        <v>1484.9335884022687</v>
      </c>
      <c r="J1091" s="28">
        <f t="shared" si="102"/>
        <v>2616.9500237059083</v>
      </c>
      <c r="K1091" t="b">
        <f t="shared" si="105"/>
        <v>0</v>
      </c>
      <c r="L1091" s="28">
        <f t="shared" si="107"/>
        <v>736.11187629504605</v>
      </c>
      <c r="M1091" s="28">
        <f t="shared" si="107"/>
        <v>395.90455900859342</v>
      </c>
      <c r="N1091" s="28">
        <f t="shared" si="107"/>
        <v>1484.9335884022687</v>
      </c>
      <c r="P1091" s="17">
        <f>Constituents!G1093</f>
        <v>45751</v>
      </c>
      <c r="Q1091" s="36">
        <f t="shared" si="103"/>
        <v>0.28128618033470326</v>
      </c>
      <c r="R1091" s="36">
        <f t="shared" si="103"/>
        <v>0.15128472283469369</v>
      </c>
      <c r="S1091" s="36">
        <f t="shared" si="103"/>
        <v>0.56742909683060305</v>
      </c>
      <c r="T1091" s="29">
        <f t="shared" si="104"/>
        <v>1</v>
      </c>
      <c r="AE1091" s="36">
        <f t="shared" si="106"/>
        <v>-2.2420568939785057E-2</v>
      </c>
    </row>
    <row r="1092" spans="6:31">
      <c r="F1092" s="17">
        <f>Constituents!A1094</f>
        <v>45754</v>
      </c>
      <c r="G1092" s="28">
        <f>L1091*(1+Constituents!H1094)</f>
        <v>713.34405131397148</v>
      </c>
      <c r="H1092" s="28">
        <f>M1091*(1+Constituents!I1094)</f>
        <v>393.07402696021978</v>
      </c>
      <c r="I1092" s="28">
        <f>N1091*(1+Constituents!J1094)</f>
        <v>1439.3706457399992</v>
      </c>
      <c r="J1092" s="28">
        <f t="shared" ref="J1092:J1155" si="108">SUM(G1092:I1092)</f>
        <v>2545.7887240141904</v>
      </c>
      <c r="K1092" t="b">
        <f t="shared" si="105"/>
        <v>0</v>
      </c>
      <c r="L1092" s="28">
        <f t="shared" si="107"/>
        <v>713.34405131397148</v>
      </c>
      <c r="M1092" s="28">
        <f t="shared" si="107"/>
        <v>393.07402696021978</v>
      </c>
      <c r="N1092" s="28">
        <f t="shared" si="107"/>
        <v>1439.3706457399992</v>
      </c>
      <c r="P1092" s="17">
        <f>Constituents!G1094</f>
        <v>45754</v>
      </c>
      <c r="Q1092" s="36">
        <f t="shared" ref="Q1092:S1155" si="109">L1092/$J1092</f>
        <v>0.28020551925030651</v>
      </c>
      <c r="R1092" s="36">
        <f t="shared" si="109"/>
        <v>0.15440166862724652</v>
      </c>
      <c r="S1092" s="36">
        <f t="shared" si="109"/>
        <v>0.56539281212244696</v>
      </c>
      <c r="T1092" s="29">
        <f t="shared" ref="T1092:T1155" si="110">SUM(Q1092:S1092)</f>
        <v>1</v>
      </c>
      <c r="AE1092" s="36">
        <f t="shared" si="106"/>
        <v>-2.7192456503600027E-2</v>
      </c>
    </row>
    <row r="1093" spans="6:31">
      <c r="F1093" s="17">
        <f>Constituents!A1095</f>
        <v>45755</v>
      </c>
      <c r="G1093" s="28">
        <f>L1092*(1+Constituents!H1095)</f>
        <v>726.79124815373837</v>
      </c>
      <c r="H1093" s="28">
        <f>M1092*(1+Constituents!I1095)</f>
        <v>394.67412398991257</v>
      </c>
      <c r="I1093" s="28">
        <f>N1092*(1+Constituents!J1095)</f>
        <v>1476.283803767338</v>
      </c>
      <c r="J1093" s="28">
        <f t="shared" si="108"/>
        <v>2597.7491759109889</v>
      </c>
      <c r="K1093" t="b">
        <f t="shared" ref="K1093:K1156" si="111">MOD(DAY(F1093)-1,$D$9)=0</f>
        <v>0</v>
      </c>
      <c r="L1093" s="28">
        <f t="shared" si="107"/>
        <v>726.79124815373837</v>
      </c>
      <c r="M1093" s="28">
        <f t="shared" si="107"/>
        <v>394.67412398991257</v>
      </c>
      <c r="N1093" s="28">
        <f t="shared" si="107"/>
        <v>1476.283803767338</v>
      </c>
      <c r="P1093" s="17">
        <f>Constituents!G1095</f>
        <v>45755</v>
      </c>
      <c r="Q1093" s="36">
        <f t="shared" si="109"/>
        <v>0.27977729909157389</v>
      </c>
      <c r="R1093" s="36">
        <f t="shared" si="109"/>
        <v>0.15192926540011573</v>
      </c>
      <c r="S1093" s="36">
        <f t="shared" si="109"/>
        <v>0.56829343550831035</v>
      </c>
      <c r="T1093" s="29">
        <f t="shared" si="110"/>
        <v>1</v>
      </c>
      <c r="AE1093" s="36">
        <f t="shared" ref="AE1093:AE1156" si="112">J1093/J1092 -1</f>
        <v>2.0410355111820655E-2</v>
      </c>
    </row>
    <row r="1094" spans="6:31">
      <c r="F1094" s="17">
        <f>Constituents!A1096</f>
        <v>45756</v>
      </c>
      <c r="G1094" s="28">
        <f>L1093*(1+Constituents!H1096)</f>
        <v>721.95832985824552</v>
      </c>
      <c r="H1094" s="28">
        <f>M1093*(1+Constituents!I1096)</f>
        <v>394.57234070434998</v>
      </c>
      <c r="I1094" s="28">
        <f>N1093*(1+Constituents!J1096)</f>
        <v>1466.7397364919968</v>
      </c>
      <c r="J1094" s="28">
        <f t="shared" si="108"/>
        <v>2583.2704070545924</v>
      </c>
      <c r="K1094" t="b">
        <f t="shared" si="111"/>
        <v>0</v>
      </c>
      <c r="L1094" s="28">
        <f t="shared" si="107"/>
        <v>721.95832985824552</v>
      </c>
      <c r="M1094" s="28">
        <f t="shared" si="107"/>
        <v>394.57234070434998</v>
      </c>
      <c r="N1094" s="28">
        <f t="shared" si="107"/>
        <v>1466.7397364919968</v>
      </c>
      <c r="P1094" s="17">
        <f>Constituents!G1096</f>
        <v>45756</v>
      </c>
      <c r="Q1094" s="36">
        <f t="shared" si="109"/>
        <v>0.2794745481877029</v>
      </c>
      <c r="R1094" s="36">
        <f t="shared" si="109"/>
        <v>0.15274140083315385</v>
      </c>
      <c r="S1094" s="36">
        <f t="shared" si="109"/>
        <v>0.56778405097914331</v>
      </c>
      <c r="T1094" s="29">
        <f t="shared" si="110"/>
        <v>1</v>
      </c>
      <c r="AE1094" s="36">
        <f t="shared" si="112"/>
        <v>-5.5735823114327898E-3</v>
      </c>
    </row>
    <row r="1095" spans="6:31">
      <c r="F1095" s="17">
        <f>Constituents!A1097</f>
        <v>45758</v>
      </c>
      <c r="G1095" s="28">
        <f>L1094*(1+Constituents!H1097)</f>
        <v>735.01783105452796</v>
      </c>
      <c r="H1095" s="28">
        <f>M1094*(1+Constituents!I1097)</f>
        <v>396.43951920138062</v>
      </c>
      <c r="I1095" s="28">
        <f>N1094*(1+Constituents!J1097)</f>
        <v>1497.8931080217765</v>
      </c>
      <c r="J1095" s="28">
        <f t="shared" si="108"/>
        <v>2629.350458277685</v>
      </c>
      <c r="K1095" t="b">
        <f t="shared" si="111"/>
        <v>0</v>
      </c>
      <c r="L1095" s="28">
        <f t="shared" si="107"/>
        <v>735.01783105452796</v>
      </c>
      <c r="M1095" s="28">
        <f t="shared" si="107"/>
        <v>396.43951920138062</v>
      </c>
      <c r="N1095" s="28">
        <f t="shared" si="107"/>
        <v>1497.8931080217765</v>
      </c>
      <c r="P1095" s="17">
        <f>Constituents!G1097</f>
        <v>45758</v>
      </c>
      <c r="Q1095" s="36">
        <f t="shared" si="109"/>
        <v>0.2795435004643656</v>
      </c>
      <c r="R1095" s="36">
        <f t="shared" si="109"/>
        <v>0.15077469720832198</v>
      </c>
      <c r="S1095" s="36">
        <f t="shared" si="109"/>
        <v>0.56968180232731247</v>
      </c>
      <c r="T1095" s="29">
        <f t="shared" si="110"/>
        <v>1</v>
      </c>
      <c r="AE1095" s="36">
        <f t="shared" si="112"/>
        <v>1.7837873688040462E-2</v>
      </c>
    </row>
    <row r="1096" spans="6:31">
      <c r="F1096" s="17">
        <f>Constituents!A1098</f>
        <v>45762</v>
      </c>
      <c r="G1096" s="28">
        <f>L1095*(1+Constituents!H1098)</f>
        <v>753.64315463946582</v>
      </c>
      <c r="H1096" s="28">
        <f>M1095*(1+Constituents!I1098)</f>
        <v>399.21371167654468</v>
      </c>
      <c r="I1096" s="28">
        <f>N1095*(1+Constituents!J1098)</f>
        <v>1536.9434499863676</v>
      </c>
      <c r="J1096" s="28">
        <f t="shared" si="108"/>
        <v>2689.8003163023777</v>
      </c>
      <c r="K1096" t="b">
        <f t="shared" si="111"/>
        <v>0</v>
      </c>
      <c r="L1096" s="28">
        <f t="shared" si="107"/>
        <v>753.64315463946582</v>
      </c>
      <c r="M1096" s="28">
        <f t="shared" si="107"/>
        <v>399.21371167654468</v>
      </c>
      <c r="N1096" s="28">
        <f t="shared" si="107"/>
        <v>1536.9434499863676</v>
      </c>
      <c r="P1096" s="17">
        <f>Constituents!G1098</f>
        <v>45762</v>
      </c>
      <c r="Q1096" s="36">
        <f t="shared" si="109"/>
        <v>0.28018554019485215</v>
      </c>
      <c r="R1096" s="36">
        <f t="shared" si="109"/>
        <v>0.14841760158067677</v>
      </c>
      <c r="S1096" s="36">
        <f t="shared" si="109"/>
        <v>0.57139685822447117</v>
      </c>
      <c r="T1096" s="29">
        <f t="shared" si="110"/>
        <v>1</v>
      </c>
      <c r="AE1096" s="36">
        <f t="shared" si="112"/>
        <v>2.2990414927148706E-2</v>
      </c>
    </row>
    <row r="1097" spans="6:31">
      <c r="F1097" s="17">
        <f>Constituents!A1099</f>
        <v>45763</v>
      </c>
      <c r="G1097" s="28">
        <f>L1096*(1+Constituents!H1099)</f>
        <v>759.68164705921902</v>
      </c>
      <c r="H1097" s="28">
        <f>M1096*(1+Constituents!I1099)</f>
        <v>399.55360938472893</v>
      </c>
      <c r="I1097" s="28">
        <f>N1096*(1+Constituents!J1099)</f>
        <v>1544.8656826426593</v>
      </c>
      <c r="J1097" s="28">
        <f t="shared" si="108"/>
        <v>2704.1009390866075</v>
      </c>
      <c r="K1097" t="b">
        <f t="shared" si="111"/>
        <v>0</v>
      </c>
      <c r="L1097" s="28">
        <f t="shared" si="107"/>
        <v>759.68164705921902</v>
      </c>
      <c r="M1097" s="28">
        <f t="shared" si="107"/>
        <v>399.55360938472893</v>
      </c>
      <c r="N1097" s="28">
        <f t="shared" si="107"/>
        <v>1544.8656826426593</v>
      </c>
      <c r="P1097" s="17">
        <f>Constituents!G1099</f>
        <v>45763</v>
      </c>
      <c r="Q1097" s="36">
        <f t="shared" si="109"/>
        <v>0.28093686743654794</v>
      </c>
      <c r="R1097" s="36">
        <f t="shared" si="109"/>
        <v>0.14775839304271324</v>
      </c>
      <c r="S1097" s="36">
        <f t="shared" si="109"/>
        <v>0.57130473952073879</v>
      </c>
      <c r="T1097" s="29">
        <f t="shared" si="110"/>
        <v>1</v>
      </c>
      <c r="AE1097" s="36">
        <f t="shared" si="112"/>
        <v>5.3166113103475521E-3</v>
      </c>
    </row>
    <row r="1098" spans="6:31">
      <c r="F1098" s="17">
        <f>Constituents!A1100</f>
        <v>45764</v>
      </c>
      <c r="G1098" s="28">
        <f>L1097*(1+Constituents!H1100)</f>
        <v>766.98944439394234</v>
      </c>
      <c r="H1098" s="28">
        <f>M1097*(1+Constituents!I1100)</f>
        <v>400.79626902778546</v>
      </c>
      <c r="I1098" s="28">
        <f>N1097*(1+Constituents!J1100)</f>
        <v>1567.1368570998873</v>
      </c>
      <c r="J1098" s="28">
        <f t="shared" si="108"/>
        <v>2734.9225705216149</v>
      </c>
      <c r="K1098" t="b">
        <f t="shared" si="111"/>
        <v>0</v>
      </c>
      <c r="L1098" s="28">
        <f t="shared" si="107"/>
        <v>766.98944439394234</v>
      </c>
      <c r="M1098" s="28">
        <f t="shared" si="107"/>
        <v>400.79626902778546</v>
      </c>
      <c r="N1098" s="28">
        <f t="shared" si="107"/>
        <v>1567.1368570998873</v>
      </c>
      <c r="P1098" s="17">
        <f>Constituents!G1100</f>
        <v>45764</v>
      </c>
      <c r="Q1098" s="36">
        <f t="shared" si="109"/>
        <v>0.28044283690549204</v>
      </c>
      <c r="R1098" s="36">
        <f t="shared" si="109"/>
        <v>0.1465475744533945</v>
      </c>
      <c r="S1098" s="36">
        <f t="shared" si="109"/>
        <v>0.57300958864111351</v>
      </c>
      <c r="T1098" s="29">
        <f t="shared" si="110"/>
        <v>1</v>
      </c>
      <c r="AE1098" s="36">
        <f t="shared" si="112"/>
        <v>1.1398106849302092E-2</v>
      </c>
    </row>
    <row r="1099" spans="6:31">
      <c r="F1099" s="17">
        <f>Constituents!A1101</f>
        <v>45768</v>
      </c>
      <c r="G1099" s="28">
        <f>L1098*(1+Constituents!H1101)</f>
        <v>778.47160852015736</v>
      </c>
      <c r="H1099" s="28">
        <f>M1098*(1+Constituents!I1101)</f>
        <v>403.44449472133948</v>
      </c>
      <c r="I1099" s="28">
        <f>N1098*(1+Constituents!J1101)</f>
        <v>1588.1045009287207</v>
      </c>
      <c r="J1099" s="28">
        <f t="shared" si="108"/>
        <v>2770.0206041702177</v>
      </c>
      <c r="K1099" t="b">
        <f t="shared" si="111"/>
        <v>0</v>
      </c>
      <c r="L1099" s="28">
        <f t="shared" si="107"/>
        <v>778.47160852015736</v>
      </c>
      <c r="M1099" s="28">
        <f t="shared" si="107"/>
        <v>403.44449472133948</v>
      </c>
      <c r="N1099" s="28">
        <f t="shared" si="107"/>
        <v>1588.1045009287207</v>
      </c>
      <c r="P1099" s="17">
        <f>Constituents!G1101</f>
        <v>45768</v>
      </c>
      <c r="Q1099" s="36">
        <f t="shared" si="109"/>
        <v>0.2810345913485921</v>
      </c>
      <c r="R1099" s="36">
        <f t="shared" si="109"/>
        <v>0.14564674866098859</v>
      </c>
      <c r="S1099" s="36">
        <f t="shared" si="109"/>
        <v>0.5733186599904192</v>
      </c>
      <c r="T1099" s="29">
        <f t="shared" si="110"/>
        <v>0.99999999999999989</v>
      </c>
      <c r="AE1099" s="36">
        <f t="shared" si="112"/>
        <v>1.2833282384995925E-2</v>
      </c>
    </row>
    <row r="1100" spans="6:31">
      <c r="F1100" s="17">
        <f>Constituents!A1102</f>
        <v>45769</v>
      </c>
      <c r="G1100" s="28">
        <f>L1099*(1+Constituents!H1102)</f>
        <v>781.3872921951305</v>
      </c>
      <c r="H1100" s="28">
        <f>M1099*(1+Constituents!I1102)</f>
        <v>404.66004758860646</v>
      </c>
      <c r="I1100" s="28">
        <f>N1099*(1+Constituents!J1102)</f>
        <v>1592.6567532395109</v>
      </c>
      <c r="J1100" s="28">
        <f t="shared" si="108"/>
        <v>2778.7040930232479</v>
      </c>
      <c r="K1100" t="b">
        <f t="shared" si="111"/>
        <v>0</v>
      </c>
      <c r="L1100" s="28">
        <f t="shared" si="107"/>
        <v>781.3872921951305</v>
      </c>
      <c r="M1100" s="28">
        <f t="shared" si="107"/>
        <v>404.66004758860646</v>
      </c>
      <c r="N1100" s="28">
        <f t="shared" si="107"/>
        <v>1592.6567532395109</v>
      </c>
      <c r="P1100" s="17">
        <f>Constituents!G1102</f>
        <v>45769</v>
      </c>
      <c r="Q1100" s="36">
        <f t="shared" si="109"/>
        <v>0.28120565056100527</v>
      </c>
      <c r="R1100" s="36">
        <f t="shared" si="109"/>
        <v>0.14562905370335197</v>
      </c>
      <c r="S1100" s="36">
        <f t="shared" si="109"/>
        <v>0.57316529573564279</v>
      </c>
      <c r="T1100" s="29">
        <f t="shared" si="110"/>
        <v>1</v>
      </c>
      <c r="AE1100" s="36">
        <f t="shared" si="112"/>
        <v>3.134810203201166E-3</v>
      </c>
    </row>
    <row r="1101" spans="6:31">
      <c r="F1101" s="17">
        <f>Constituents!A1103</f>
        <v>45770</v>
      </c>
      <c r="G1101" s="28">
        <f>L1100*(1+Constituents!H1103)</f>
        <v>786.69819142094673</v>
      </c>
      <c r="H1101" s="28">
        <f>M1100*(1+Constituents!I1103)</f>
        <v>405.44773860272534</v>
      </c>
      <c r="I1101" s="28">
        <f>N1100*(1+Constituents!J1103)</f>
        <v>1602.7919564974961</v>
      </c>
      <c r="J1101" s="28">
        <f t="shared" si="108"/>
        <v>2794.9378865211684</v>
      </c>
      <c r="K1101" t="b">
        <f t="shared" si="111"/>
        <v>0</v>
      </c>
      <c r="L1101" s="28">
        <f t="shared" si="107"/>
        <v>786.69819142094673</v>
      </c>
      <c r="M1101" s="28">
        <f t="shared" si="107"/>
        <v>405.44773860272534</v>
      </c>
      <c r="N1101" s="28">
        <f t="shared" si="107"/>
        <v>1602.7919564974961</v>
      </c>
      <c r="P1101" s="17">
        <f>Constituents!G1103</f>
        <v>45770</v>
      </c>
      <c r="Q1101" s="36">
        <f t="shared" si="109"/>
        <v>0.28147251329443396</v>
      </c>
      <c r="R1101" s="36">
        <f t="shared" si="109"/>
        <v>0.14506502651026071</v>
      </c>
      <c r="S1101" s="36">
        <f t="shared" si="109"/>
        <v>0.57346246019530522</v>
      </c>
      <c r="T1101" s="29">
        <f t="shared" si="110"/>
        <v>0.99999999999999989</v>
      </c>
      <c r="AE1101" s="36">
        <f t="shared" si="112"/>
        <v>5.8422174346235423E-3</v>
      </c>
    </row>
    <row r="1102" spans="6:31">
      <c r="F1102" s="17">
        <f>Constituents!A1104</f>
        <v>45771</v>
      </c>
      <c r="G1102" s="28">
        <f>L1101*(1+Constituents!H1104)</f>
        <v>785.62538977733186</v>
      </c>
      <c r="H1102" s="28">
        <f>M1101*(1+Constituents!I1104)</f>
        <v>404.91251265723434</v>
      </c>
      <c r="I1102" s="28">
        <f>N1101*(1+Constituents!J1104)</f>
        <v>1610.279678944323</v>
      </c>
      <c r="J1102" s="28">
        <f t="shared" si="108"/>
        <v>2800.8175813788894</v>
      </c>
      <c r="K1102" t="b">
        <f t="shared" si="111"/>
        <v>0</v>
      </c>
      <c r="L1102" s="28">
        <f t="shared" si="107"/>
        <v>785.62538977733186</v>
      </c>
      <c r="M1102" s="28">
        <f t="shared" si="107"/>
        <v>404.91251265723434</v>
      </c>
      <c r="N1102" s="28">
        <f t="shared" si="107"/>
        <v>1610.279678944323</v>
      </c>
      <c r="P1102" s="17">
        <f>Constituents!G1104</f>
        <v>45771</v>
      </c>
      <c r="Q1102" s="36">
        <f t="shared" si="109"/>
        <v>0.28049859262542737</v>
      </c>
      <c r="R1102" s="36">
        <f t="shared" si="109"/>
        <v>0.14456939836042057</v>
      </c>
      <c r="S1102" s="36">
        <f t="shared" si="109"/>
        <v>0.57493200901415198</v>
      </c>
      <c r="T1102" s="29">
        <f t="shared" si="110"/>
        <v>0.99999999999999989</v>
      </c>
      <c r="AE1102" s="36">
        <f t="shared" si="112"/>
        <v>2.103694284612212E-3</v>
      </c>
    </row>
    <row r="1103" spans="6:31">
      <c r="F1103" s="17">
        <f>Constituents!A1105</f>
        <v>45772</v>
      </c>
      <c r="G1103" s="28">
        <f>L1102*(1+Constituents!H1105)</f>
        <v>769.35279454943066</v>
      </c>
      <c r="H1103" s="28">
        <f>M1102*(1+Constituents!I1105)</f>
        <v>402.77772118745827</v>
      </c>
      <c r="I1103" s="28">
        <f>N1102*(1+Constituents!J1105)</f>
        <v>1574.7458382098205</v>
      </c>
      <c r="J1103" s="28">
        <f t="shared" si="108"/>
        <v>2746.8763539467091</v>
      </c>
      <c r="K1103" t="b">
        <f t="shared" si="111"/>
        <v>0</v>
      </c>
      <c r="L1103" s="28">
        <f t="shared" si="107"/>
        <v>769.35279454943066</v>
      </c>
      <c r="M1103" s="28">
        <f t="shared" si="107"/>
        <v>402.77772118745827</v>
      </c>
      <c r="N1103" s="28">
        <f t="shared" si="107"/>
        <v>1574.7458382098205</v>
      </c>
      <c r="P1103" s="17">
        <f>Constituents!G1105</f>
        <v>45772</v>
      </c>
      <c r="Q1103" s="36">
        <f t="shared" si="109"/>
        <v>0.28008279056464458</v>
      </c>
      <c r="R1103" s="36">
        <f t="shared" si="109"/>
        <v>0.146631180034277</v>
      </c>
      <c r="S1103" s="36">
        <f t="shared" si="109"/>
        <v>0.57328602940107853</v>
      </c>
      <c r="T1103" s="29">
        <f t="shared" si="110"/>
        <v>1</v>
      </c>
      <c r="AE1103" s="36">
        <f t="shared" si="112"/>
        <v>-1.9259100553640551E-2</v>
      </c>
    </row>
    <row r="1104" spans="6:31">
      <c r="F1104" s="17">
        <f>Constituents!A1106</f>
        <v>45775</v>
      </c>
      <c r="G1104" s="28">
        <f>L1103*(1+Constituents!H1106)</f>
        <v>775.53999214750661</v>
      </c>
      <c r="H1104" s="28">
        <f>M1103*(1+Constituents!I1106)</f>
        <v>403.3384593925158</v>
      </c>
      <c r="I1104" s="28">
        <f>N1103*(1+Constituents!J1106)</f>
        <v>1600.311206348109</v>
      </c>
      <c r="J1104" s="28">
        <f t="shared" si="108"/>
        <v>2779.1896578881315</v>
      </c>
      <c r="K1104" t="b">
        <f t="shared" si="111"/>
        <v>0</v>
      </c>
      <c r="L1104" s="28">
        <f t="shared" si="107"/>
        <v>775.53999214750661</v>
      </c>
      <c r="M1104" s="28">
        <f t="shared" si="107"/>
        <v>403.3384593925158</v>
      </c>
      <c r="N1104" s="28">
        <f t="shared" si="107"/>
        <v>1600.311206348109</v>
      </c>
      <c r="P1104" s="17">
        <f>Constituents!G1106</f>
        <v>45775</v>
      </c>
      <c r="Q1104" s="36">
        <f t="shared" si="109"/>
        <v>0.2790525612191681</v>
      </c>
      <c r="R1104" s="36">
        <f t="shared" si="109"/>
        <v>0.14512808013937675</v>
      </c>
      <c r="S1104" s="36">
        <f t="shared" si="109"/>
        <v>0.57581935864145517</v>
      </c>
      <c r="T1104" s="29">
        <f t="shared" si="110"/>
        <v>1</v>
      </c>
      <c r="AE1104" s="36">
        <f t="shared" si="112"/>
        <v>1.1763654339590035E-2</v>
      </c>
    </row>
    <row r="1105" spans="6:31">
      <c r="F1105" s="17">
        <f>Constituents!A1107</f>
        <v>45776</v>
      </c>
      <c r="G1105" s="28">
        <f>L1104*(1+Constituents!H1107)</f>
        <v>776.79336436479934</v>
      </c>
      <c r="H1105" s="28">
        <f>M1104*(1+Constituents!I1107)</f>
        <v>404.11392578225889</v>
      </c>
      <c r="I1105" s="28">
        <f>N1104*(1+Constituents!J1107)</f>
        <v>1596.8957540039423</v>
      </c>
      <c r="J1105" s="28">
        <f t="shared" si="108"/>
        <v>2777.8030441510004</v>
      </c>
      <c r="K1105" t="b">
        <f t="shared" si="111"/>
        <v>0</v>
      </c>
      <c r="L1105" s="28">
        <f t="shared" si="107"/>
        <v>776.79336436479934</v>
      </c>
      <c r="M1105" s="28">
        <f t="shared" si="107"/>
        <v>404.11392578225889</v>
      </c>
      <c r="N1105" s="28">
        <f t="shared" si="107"/>
        <v>1596.8957540039423</v>
      </c>
      <c r="P1105" s="17">
        <f>Constituents!G1107</f>
        <v>45776</v>
      </c>
      <c r="Q1105" s="36">
        <f t="shared" si="109"/>
        <v>0.2796430675675266</v>
      </c>
      <c r="R1105" s="36">
        <f t="shared" si="109"/>
        <v>0.1454796900137213</v>
      </c>
      <c r="S1105" s="36">
        <f t="shared" si="109"/>
        <v>0.57487724241875215</v>
      </c>
      <c r="T1105" s="29">
        <f t="shared" si="110"/>
        <v>1</v>
      </c>
      <c r="AE1105" s="36">
        <f t="shared" si="112"/>
        <v>-4.9892735214940309E-4</v>
      </c>
    </row>
    <row r="1106" spans="6:31">
      <c r="F1106" s="17">
        <f>Constituents!A1108</f>
        <v>45777</v>
      </c>
      <c r="G1106" s="28">
        <f>L1105*(1+Constituents!H1108)</f>
        <v>772.77832455008229</v>
      </c>
      <c r="H1106" s="28">
        <f>M1105*(1+Constituents!I1108)</f>
        <v>403.80405812960629</v>
      </c>
      <c r="I1106" s="28">
        <f>N1105*(1+Constituents!J1108)</f>
        <v>1583.6785597253331</v>
      </c>
      <c r="J1106" s="28">
        <f t="shared" si="108"/>
        <v>2760.2609424050215</v>
      </c>
      <c r="K1106" t="b">
        <f t="shared" si="111"/>
        <v>0</v>
      </c>
      <c r="L1106" s="28">
        <f t="shared" si="107"/>
        <v>772.77832455008229</v>
      </c>
      <c r="M1106" s="28">
        <f t="shared" si="107"/>
        <v>403.80405812960629</v>
      </c>
      <c r="N1106" s="28">
        <f t="shared" si="107"/>
        <v>1583.6785597253331</v>
      </c>
      <c r="P1106" s="17">
        <f>Constituents!G1108</f>
        <v>45777</v>
      </c>
      <c r="Q1106" s="36">
        <f t="shared" si="109"/>
        <v>0.27996567740322365</v>
      </c>
      <c r="R1106" s="36">
        <f t="shared" si="109"/>
        <v>0.14629198708212379</v>
      </c>
      <c r="S1106" s="36">
        <f t="shared" si="109"/>
        <v>0.57374233551465259</v>
      </c>
      <c r="T1106" s="29">
        <f t="shared" si="110"/>
        <v>1</v>
      </c>
      <c r="AE1106" s="36">
        <f t="shared" si="112"/>
        <v>-6.3150991870772888E-3</v>
      </c>
    </row>
    <row r="1107" spans="6:31">
      <c r="F1107" s="17">
        <f>Constituents!A1109</f>
        <v>45779</v>
      </c>
      <c r="G1107" s="28">
        <f>L1106*(1+Constituents!H1109)</f>
        <v>769.76704468904438</v>
      </c>
      <c r="H1107" s="28">
        <f>M1106*(1+Constituents!I1109)</f>
        <v>403.7482500618043</v>
      </c>
      <c r="I1107" s="28">
        <f>N1106*(1+Constituents!J1109)</f>
        <v>1571.1788125367709</v>
      </c>
      <c r="J1107" s="28">
        <f t="shared" si="108"/>
        <v>2744.6941072876198</v>
      </c>
      <c r="K1107" t="b">
        <f t="shared" si="111"/>
        <v>0</v>
      </c>
      <c r="L1107" s="28">
        <f t="shared" si="107"/>
        <v>769.76704468904438</v>
      </c>
      <c r="M1107" s="28">
        <f t="shared" si="107"/>
        <v>403.7482500618043</v>
      </c>
      <c r="N1107" s="28">
        <f t="shared" si="107"/>
        <v>1571.1788125367709</v>
      </c>
      <c r="P1107" s="17">
        <f>Constituents!G1109</f>
        <v>45779</v>
      </c>
      <c r="Q1107" s="36">
        <f t="shared" si="109"/>
        <v>0.28045640592340865</v>
      </c>
      <c r="R1107" s="36">
        <f t="shared" si="109"/>
        <v>0.14710136513565775</v>
      </c>
      <c r="S1107" s="36">
        <f t="shared" si="109"/>
        <v>0.57244222894093355</v>
      </c>
      <c r="T1107" s="29">
        <f t="shared" si="110"/>
        <v>1</v>
      </c>
      <c r="AE1107" s="36">
        <f t="shared" si="112"/>
        <v>-5.6396244566060405E-3</v>
      </c>
    </row>
    <row r="1108" spans="6:31">
      <c r="F1108" s="17">
        <f>Constituents!A1110</f>
        <v>45782</v>
      </c>
      <c r="G1108" s="28">
        <f>L1107*(1+Constituents!H1110)</f>
        <v>777.69621723318812</v>
      </c>
      <c r="H1108" s="28">
        <f>M1107*(1+Constituents!I1110)</f>
        <v>405.25559939786433</v>
      </c>
      <c r="I1108" s="28">
        <f>N1107*(1+Constituents!J1110)</f>
        <v>1597.4515228765138</v>
      </c>
      <c r="J1108" s="28">
        <f t="shared" si="108"/>
        <v>2780.4033395075662</v>
      </c>
      <c r="K1108" t="b">
        <f t="shared" si="111"/>
        <v>0</v>
      </c>
      <c r="L1108" s="28">
        <f t="shared" si="107"/>
        <v>777.69621723318812</v>
      </c>
      <c r="M1108" s="28">
        <f t="shared" si="107"/>
        <v>405.25559939786433</v>
      </c>
      <c r="N1108" s="28">
        <f t="shared" si="107"/>
        <v>1597.4515228765138</v>
      </c>
      <c r="P1108" s="17">
        <f>Constituents!G1110</f>
        <v>45782</v>
      </c>
      <c r="Q1108" s="36">
        <f t="shared" si="109"/>
        <v>0.2797062592260175</v>
      </c>
      <c r="R1108" s="36">
        <f t="shared" si="109"/>
        <v>0.14575424854353636</v>
      </c>
      <c r="S1108" s="36">
        <f t="shared" si="109"/>
        <v>0.57453949223044609</v>
      </c>
      <c r="T1108" s="29">
        <f t="shared" si="110"/>
        <v>1</v>
      </c>
      <c r="AE1108" s="36">
        <f t="shared" si="112"/>
        <v>1.3010277584351693E-2</v>
      </c>
    </row>
    <row r="1109" spans="6:31">
      <c r="F1109" s="17">
        <f>Constituents!A1111</f>
        <v>45783</v>
      </c>
      <c r="G1109" s="28">
        <f>L1108*(1+Constituents!H1111)</f>
        <v>765.72013947897233</v>
      </c>
      <c r="H1109" s="28">
        <f>M1108*(1+Constituents!I1111)</f>
        <v>403.55265607179365</v>
      </c>
      <c r="I1109" s="28">
        <f>N1108*(1+Constituents!J1111)</f>
        <v>1564.0851807450404</v>
      </c>
      <c r="J1109" s="28">
        <f t="shared" si="108"/>
        <v>2733.3579762958061</v>
      </c>
      <c r="K1109" t="b">
        <f t="shared" si="111"/>
        <v>0</v>
      </c>
      <c r="L1109" s="28">
        <f t="shared" ref="L1109:N1172" si="113">IF($K1109=FALSE,G1109,A$3*$J1109)</f>
        <v>765.72013947897233</v>
      </c>
      <c r="M1109" s="28">
        <f t="shared" si="113"/>
        <v>403.55265607179365</v>
      </c>
      <c r="N1109" s="28">
        <f t="shared" si="113"/>
        <v>1564.0851807450404</v>
      </c>
      <c r="P1109" s="17">
        <f>Constituents!G1111</f>
        <v>45783</v>
      </c>
      <c r="Q1109" s="36">
        <f t="shared" si="109"/>
        <v>0.28013898878940896</v>
      </c>
      <c r="R1109" s="36">
        <f t="shared" si="109"/>
        <v>0.14763988455646063</v>
      </c>
      <c r="S1109" s="36">
        <f t="shared" si="109"/>
        <v>0.5722211266541305</v>
      </c>
      <c r="T1109" s="29">
        <f t="shared" si="110"/>
        <v>1</v>
      </c>
      <c r="AE1109" s="36">
        <f t="shared" si="112"/>
        <v>-1.6920337615510261E-2</v>
      </c>
    </row>
    <row r="1110" spans="6:31">
      <c r="F1110" s="17">
        <f>Constituents!A1112</f>
        <v>45785</v>
      </c>
      <c r="G1110" s="28">
        <f>L1109*(1+Constituents!H1112)</f>
        <v>763.86132474993667</v>
      </c>
      <c r="H1110" s="28">
        <f>M1109*(1+Constituents!I1112)</f>
        <v>401.48589729419507</v>
      </c>
      <c r="I1110" s="28">
        <f>N1109*(1+Constituents!J1112)</f>
        <v>1546.4066781529709</v>
      </c>
      <c r="J1110" s="28">
        <f t="shared" si="108"/>
        <v>2711.7539001971027</v>
      </c>
      <c r="K1110" t="b">
        <f t="shared" si="111"/>
        <v>0</v>
      </c>
      <c r="L1110" s="28">
        <f t="shared" si="113"/>
        <v>763.86132474993667</v>
      </c>
      <c r="M1110" s="28">
        <f t="shared" si="113"/>
        <v>401.48589729419507</v>
      </c>
      <c r="N1110" s="28">
        <f t="shared" si="113"/>
        <v>1546.4066781529709</v>
      </c>
      <c r="P1110" s="17">
        <f>Constituents!G1112</f>
        <v>45785</v>
      </c>
      <c r="Q1110" s="36">
        <f t="shared" si="109"/>
        <v>0.28168534198269823</v>
      </c>
      <c r="R1110" s="36">
        <f t="shared" si="109"/>
        <v>0.14805395772271712</v>
      </c>
      <c r="S1110" s="36">
        <f t="shared" si="109"/>
        <v>0.57026070029458464</v>
      </c>
      <c r="T1110" s="29">
        <f t="shared" si="110"/>
        <v>1</v>
      </c>
      <c r="AE1110" s="36">
        <f t="shared" si="112"/>
        <v>-7.9038590210496196E-3</v>
      </c>
    </row>
    <row r="1111" spans="6:31">
      <c r="F1111" s="17">
        <f>Constituents!A1113</f>
        <v>45786</v>
      </c>
      <c r="G1111" s="28">
        <f>L1110*(1+Constituents!H1113)</f>
        <v>759.22490972579885</v>
      </c>
      <c r="H1111" s="28">
        <f>M1110*(1+Constituents!I1113)</f>
        <v>400.48586986972509</v>
      </c>
      <c r="I1111" s="28">
        <f>N1110*(1+Constituents!J1113)</f>
        <v>1535.3064580344296</v>
      </c>
      <c r="J1111" s="28">
        <f t="shared" si="108"/>
        <v>2695.0172376299533</v>
      </c>
      <c r="K1111" t="b">
        <f t="shared" si="111"/>
        <v>0</v>
      </c>
      <c r="L1111" s="28">
        <f t="shared" si="113"/>
        <v>759.22490972579885</v>
      </c>
      <c r="M1111" s="28">
        <f t="shared" si="113"/>
        <v>400.48586986972509</v>
      </c>
      <c r="N1111" s="28">
        <f t="shared" si="113"/>
        <v>1535.3064580344296</v>
      </c>
      <c r="P1111" s="17">
        <f>Constituents!G1113</f>
        <v>45786</v>
      </c>
      <c r="Q1111" s="36">
        <f t="shared" si="109"/>
        <v>0.28171430561738259</v>
      </c>
      <c r="R1111" s="36">
        <f t="shared" si="109"/>
        <v>0.14860234074863268</v>
      </c>
      <c r="S1111" s="36">
        <f t="shared" si="109"/>
        <v>0.56968335363398481</v>
      </c>
      <c r="T1111" s="29">
        <f t="shared" si="110"/>
        <v>1</v>
      </c>
      <c r="AE1111" s="36">
        <f t="shared" si="112"/>
        <v>-6.171895822084994E-3</v>
      </c>
    </row>
    <row r="1112" spans="6:31">
      <c r="F1112" s="17">
        <f>Constituents!A1114</f>
        <v>45789</v>
      </c>
      <c r="G1112" s="28">
        <f>L1111*(1+Constituents!H1114)</f>
        <v>784.98277097100822</v>
      </c>
      <c r="H1112" s="28">
        <f>M1111*(1+Constituents!I1114)</f>
        <v>402.74516648124035</v>
      </c>
      <c r="I1112" s="28">
        <f>N1111*(1+Constituents!J1114)</f>
        <v>1600.4072027897348</v>
      </c>
      <c r="J1112" s="28">
        <f t="shared" si="108"/>
        <v>2788.1351402419832</v>
      </c>
      <c r="K1112" t="b">
        <f t="shared" si="111"/>
        <v>0</v>
      </c>
      <c r="L1112" s="28">
        <f t="shared" si="113"/>
        <v>784.98277097100822</v>
      </c>
      <c r="M1112" s="28">
        <f t="shared" si="113"/>
        <v>402.74516648124035</v>
      </c>
      <c r="N1112" s="28">
        <f t="shared" si="113"/>
        <v>1600.4072027897348</v>
      </c>
      <c r="P1112" s="17">
        <f>Constituents!G1114</f>
        <v>45789</v>
      </c>
      <c r="Q1112" s="36">
        <f t="shared" si="109"/>
        <v>0.28154401830855275</v>
      </c>
      <c r="R1112" s="36">
        <f t="shared" si="109"/>
        <v>0.14444965764689796</v>
      </c>
      <c r="S1112" s="36">
        <f t="shared" si="109"/>
        <v>0.57400632404454932</v>
      </c>
      <c r="T1112" s="29">
        <f t="shared" si="110"/>
        <v>1</v>
      </c>
      <c r="AE1112" s="36">
        <f t="shared" si="112"/>
        <v>3.4551876445109375E-2</v>
      </c>
    </row>
    <row r="1113" spans="6:31">
      <c r="F1113" s="17">
        <f>Constituents!A1115</f>
        <v>45790</v>
      </c>
      <c r="G1113" s="28">
        <f>L1112*(1+Constituents!H1115)</f>
        <v>781.91307121848638</v>
      </c>
      <c r="H1113" s="28">
        <f>M1112*(1+Constituents!I1115)</f>
        <v>405.00446309275554</v>
      </c>
      <c r="I1113" s="28">
        <f>N1112*(1+Constituents!J1115)</f>
        <v>1602.5342818383949</v>
      </c>
      <c r="J1113" s="28">
        <f t="shared" si="108"/>
        <v>2789.4518161496371</v>
      </c>
      <c r="K1113" t="b">
        <f t="shared" si="111"/>
        <v>0</v>
      </c>
      <c r="L1113" s="28">
        <f t="shared" si="113"/>
        <v>781.91307121848638</v>
      </c>
      <c r="M1113" s="28">
        <f t="shared" si="113"/>
        <v>405.00446309275554</v>
      </c>
      <c r="N1113" s="28">
        <f t="shared" si="113"/>
        <v>1602.5342818383949</v>
      </c>
      <c r="P1113" s="17">
        <f>Constituents!G1115</f>
        <v>45790</v>
      </c>
      <c r="Q1113" s="36">
        <f t="shared" si="109"/>
        <v>0.28031065698700047</v>
      </c>
      <c r="R1113" s="36">
        <f t="shared" si="109"/>
        <v>0.14519141744910841</v>
      </c>
      <c r="S1113" s="36">
        <f t="shared" si="109"/>
        <v>0.57449792556389101</v>
      </c>
      <c r="T1113" s="29">
        <f t="shared" si="110"/>
        <v>0.99999999999999989</v>
      </c>
      <c r="AE1113" s="36">
        <f t="shared" si="112"/>
        <v>4.7224249952959596E-4</v>
      </c>
    </row>
    <row r="1114" spans="6:31">
      <c r="F1114" s="17">
        <f>Constituents!A1116</f>
        <v>45791</v>
      </c>
      <c r="G1114" s="28">
        <f>L1113*(1+Constituents!H1116)</f>
        <v>788.54107345230511</v>
      </c>
      <c r="H1114" s="28">
        <f>M1113*(1+Constituents!I1116)</f>
        <v>405.90297298436678</v>
      </c>
      <c r="I1114" s="28">
        <f>N1113*(1+Constituents!J1116)</f>
        <v>1612.8968450897053</v>
      </c>
      <c r="J1114" s="28">
        <f t="shared" si="108"/>
        <v>2807.3408915263772</v>
      </c>
      <c r="K1114" t="b">
        <f t="shared" si="111"/>
        <v>0</v>
      </c>
      <c r="L1114" s="28">
        <f t="shared" si="113"/>
        <v>788.54107345230511</v>
      </c>
      <c r="M1114" s="28">
        <f t="shared" si="113"/>
        <v>405.90297298436678</v>
      </c>
      <c r="N1114" s="28">
        <f t="shared" si="113"/>
        <v>1612.8968450897053</v>
      </c>
      <c r="P1114" s="17">
        <f>Constituents!G1116</f>
        <v>45791</v>
      </c>
      <c r="Q1114" s="36">
        <f t="shared" si="109"/>
        <v>0.28088540149592167</v>
      </c>
      <c r="R1114" s="36">
        <f t="shared" si="109"/>
        <v>0.14458627885538816</v>
      </c>
      <c r="S1114" s="36">
        <f t="shared" si="109"/>
        <v>0.57452831964869022</v>
      </c>
      <c r="T1114" s="29">
        <f t="shared" si="110"/>
        <v>1</v>
      </c>
      <c r="AE1114" s="36">
        <f t="shared" si="112"/>
        <v>6.4131150332731313E-3</v>
      </c>
    </row>
    <row r="1115" spans="6:31">
      <c r="F1115" s="17">
        <f>Constituents!A1117</f>
        <v>45792</v>
      </c>
      <c r="G1115" s="28">
        <f>L1114*(1+Constituents!H1117)</f>
        <v>796.65081657012649</v>
      </c>
      <c r="H1115" s="28">
        <f>M1114*(1+Constituents!I1117)</f>
        <v>407.43530307458582</v>
      </c>
      <c r="I1115" s="28">
        <f>N1114*(1+Constituents!J1117)</f>
        <v>1634.374785792445</v>
      </c>
      <c r="J1115" s="28">
        <f t="shared" si="108"/>
        <v>2838.4609054371572</v>
      </c>
      <c r="K1115" t="b">
        <f t="shared" si="111"/>
        <v>0</v>
      </c>
      <c r="L1115" s="28">
        <f t="shared" si="113"/>
        <v>796.65081657012649</v>
      </c>
      <c r="M1115" s="28">
        <f t="shared" si="113"/>
        <v>407.43530307458582</v>
      </c>
      <c r="N1115" s="28">
        <f t="shared" si="113"/>
        <v>1634.374785792445</v>
      </c>
      <c r="P1115" s="17">
        <f>Constituents!G1117</f>
        <v>45792</v>
      </c>
      <c r="Q1115" s="36">
        <f t="shared" si="109"/>
        <v>0.28066295189907953</v>
      </c>
      <c r="R1115" s="36">
        <f t="shared" si="109"/>
        <v>0.14354092469412957</v>
      </c>
      <c r="S1115" s="36">
        <f t="shared" si="109"/>
        <v>0.57579612340679098</v>
      </c>
      <c r="T1115" s="29">
        <f t="shared" si="110"/>
        <v>1</v>
      </c>
      <c r="AE1115" s="36">
        <f t="shared" si="112"/>
        <v>1.1085228019408699E-2</v>
      </c>
    </row>
    <row r="1116" spans="6:31">
      <c r="F1116" s="17">
        <f>Constituents!A1118</f>
        <v>45793</v>
      </c>
      <c r="G1116" s="28">
        <f>L1115*(1+Constituents!H1118)</f>
        <v>801.08010652445728</v>
      </c>
      <c r="H1116" s="28">
        <f>M1115*(1+Constituents!I1118)</f>
        <v>408.17861338716688</v>
      </c>
      <c r="I1116" s="28">
        <f>N1115*(1+Constituents!J1118)</f>
        <v>1643.0851997589291</v>
      </c>
      <c r="J1116" s="28">
        <f t="shared" si="108"/>
        <v>2852.3439196705531</v>
      </c>
      <c r="K1116" t="b">
        <f t="shared" si="111"/>
        <v>0</v>
      </c>
      <c r="L1116" s="28">
        <f t="shared" si="113"/>
        <v>801.08010652445728</v>
      </c>
      <c r="M1116" s="28">
        <f t="shared" si="113"/>
        <v>408.17861338716688</v>
      </c>
      <c r="N1116" s="28">
        <f t="shared" si="113"/>
        <v>1643.0851997589291</v>
      </c>
      <c r="P1116" s="17">
        <f>Constituents!G1118</f>
        <v>45793</v>
      </c>
      <c r="Q1116" s="36">
        <f t="shared" si="109"/>
        <v>0.2808497604373677</v>
      </c>
      <c r="R1116" s="36">
        <f t="shared" si="109"/>
        <v>0.14310287429655807</v>
      </c>
      <c r="S1116" s="36">
        <f t="shared" si="109"/>
        <v>0.57604736526607425</v>
      </c>
      <c r="T1116" s="29">
        <f t="shared" si="110"/>
        <v>1</v>
      </c>
      <c r="AE1116" s="36">
        <f t="shared" si="112"/>
        <v>4.8910359155565075E-3</v>
      </c>
    </row>
    <row r="1117" spans="6:31">
      <c r="F1117" s="17">
        <f>Constituents!A1119</f>
        <v>45796</v>
      </c>
      <c r="G1117" s="28">
        <f>L1116*(1+Constituents!H1119)</f>
        <v>801.39876047800624</v>
      </c>
      <c r="H1117" s="28">
        <f>M1116*(1+Constituents!I1119)</f>
        <v>408.09888757602124</v>
      </c>
      <c r="I1117" s="28">
        <f>N1116*(1+Constituents!J1119)</f>
        <v>1648.2993222725088</v>
      </c>
      <c r="J1117" s="28">
        <f t="shared" si="108"/>
        <v>2857.7969703265362</v>
      </c>
      <c r="K1117" t="b">
        <f t="shared" si="111"/>
        <v>0</v>
      </c>
      <c r="L1117" s="28">
        <f t="shared" si="113"/>
        <v>801.39876047800624</v>
      </c>
      <c r="M1117" s="28">
        <f t="shared" si="113"/>
        <v>408.09888757602124</v>
      </c>
      <c r="N1117" s="28">
        <f t="shared" si="113"/>
        <v>1648.2993222725088</v>
      </c>
      <c r="P1117" s="17">
        <f>Constituents!G1119</f>
        <v>45796</v>
      </c>
      <c r="Q1117" s="36">
        <f t="shared" si="109"/>
        <v>0.28042536569224413</v>
      </c>
      <c r="R1117" s="36">
        <f t="shared" si="109"/>
        <v>0.14280191763566438</v>
      </c>
      <c r="S1117" s="36">
        <f t="shared" si="109"/>
        <v>0.57677271667209151</v>
      </c>
      <c r="T1117" s="29">
        <f t="shared" si="110"/>
        <v>1</v>
      </c>
      <c r="AE1117" s="36">
        <f t="shared" si="112"/>
        <v>1.9117788070286412E-3</v>
      </c>
    </row>
    <row r="1118" spans="6:31">
      <c r="F1118" s="17">
        <f>Constituents!A1120</f>
        <v>45797</v>
      </c>
      <c r="G1118" s="28">
        <f>L1117*(1+Constituents!H1120)</f>
        <v>792.5083151739899</v>
      </c>
      <c r="H1118" s="28">
        <f>M1117*(1+Constituents!I1120)</f>
        <v>407.13978606793927</v>
      </c>
      <c r="I1118" s="28">
        <f>N1117*(1+Constituents!J1120)</f>
        <v>1640.0840478470427</v>
      </c>
      <c r="J1118" s="28">
        <f t="shared" si="108"/>
        <v>2839.7321490889717</v>
      </c>
      <c r="K1118" t="b">
        <f t="shared" si="111"/>
        <v>0</v>
      </c>
      <c r="L1118" s="28">
        <f t="shared" si="113"/>
        <v>792.5083151739899</v>
      </c>
      <c r="M1118" s="28">
        <f t="shared" si="113"/>
        <v>407.13978606793927</v>
      </c>
      <c r="N1118" s="28">
        <f t="shared" si="113"/>
        <v>1640.0840478470427</v>
      </c>
      <c r="P1118" s="17">
        <f>Constituents!G1120</f>
        <v>45797</v>
      </c>
      <c r="Q1118" s="36">
        <f t="shared" si="109"/>
        <v>0.27907854458324116</v>
      </c>
      <c r="R1118" s="36">
        <f t="shared" si="109"/>
        <v>0.14337260160207566</v>
      </c>
      <c r="S1118" s="36">
        <f t="shared" si="109"/>
        <v>0.57754885381468324</v>
      </c>
      <c r="T1118" s="29">
        <f t="shared" si="110"/>
        <v>1</v>
      </c>
      <c r="AE1118" s="36">
        <f t="shared" si="112"/>
        <v>-6.3212402508426857E-3</v>
      </c>
    </row>
    <row r="1119" spans="6:31">
      <c r="F1119" s="17">
        <f>Constituents!A1121</f>
        <v>45798</v>
      </c>
      <c r="G1119" s="28">
        <f>L1118*(1+Constituents!H1121)</f>
        <v>799.36468607451866</v>
      </c>
      <c r="H1119" s="28">
        <f>M1118*(1+Constituents!I1121)</f>
        <v>407.96574547140796</v>
      </c>
      <c r="I1119" s="28">
        <f>N1118*(1+Constituents!J1121)</f>
        <v>1650.0222057774799</v>
      </c>
      <c r="J1119" s="28">
        <f t="shared" si="108"/>
        <v>2857.3526373234063</v>
      </c>
      <c r="K1119" t="b">
        <f t="shared" si="111"/>
        <v>0</v>
      </c>
      <c r="L1119" s="28">
        <f t="shared" si="113"/>
        <v>799.36468607451866</v>
      </c>
      <c r="M1119" s="28">
        <f t="shared" si="113"/>
        <v>407.96574547140796</v>
      </c>
      <c r="N1119" s="28">
        <f t="shared" si="113"/>
        <v>1650.0222057774799</v>
      </c>
      <c r="P1119" s="17">
        <f>Constituents!G1121</f>
        <v>45798</v>
      </c>
      <c r="Q1119" s="36">
        <f t="shared" si="109"/>
        <v>0.27975709950288624</v>
      </c>
      <c r="R1119" s="36">
        <f t="shared" si="109"/>
        <v>0.14277752775155025</v>
      </c>
      <c r="S1119" s="36">
        <f t="shared" si="109"/>
        <v>0.57746537274556353</v>
      </c>
      <c r="T1119" s="29">
        <f t="shared" si="110"/>
        <v>1</v>
      </c>
      <c r="AE1119" s="36">
        <f t="shared" si="112"/>
        <v>6.2049824805088249E-3</v>
      </c>
    </row>
    <row r="1120" spans="6:31">
      <c r="F1120" s="17">
        <f>Constituents!A1122</f>
        <v>45799</v>
      </c>
      <c r="G1120" s="28">
        <f>L1119*(1+Constituents!H1122)</f>
        <v>795.9869541668993</v>
      </c>
      <c r="H1120" s="28">
        <f>M1119*(1+Constituents!I1122)</f>
        <v>407.13261074493619</v>
      </c>
      <c r="I1120" s="28">
        <f>N1119*(1+Constituents!J1122)</f>
        <v>1639.5585936402479</v>
      </c>
      <c r="J1120" s="28">
        <f t="shared" si="108"/>
        <v>2842.678158552083</v>
      </c>
      <c r="K1120" t="b">
        <f t="shared" si="111"/>
        <v>0</v>
      </c>
      <c r="L1120" s="28">
        <f t="shared" si="113"/>
        <v>795.9869541668993</v>
      </c>
      <c r="M1120" s="28">
        <f t="shared" si="113"/>
        <v>407.13261074493619</v>
      </c>
      <c r="N1120" s="28">
        <f t="shared" si="113"/>
        <v>1639.5585936402479</v>
      </c>
      <c r="P1120" s="17">
        <f>Constituents!G1122</f>
        <v>45799</v>
      </c>
      <c r="Q1120" s="36">
        <f t="shared" si="109"/>
        <v>0.2800130404394196</v>
      </c>
      <c r="R1120" s="36">
        <f t="shared" si="109"/>
        <v>0.1432214932668667</v>
      </c>
      <c r="S1120" s="36">
        <f t="shared" si="109"/>
        <v>0.57676546629371384</v>
      </c>
      <c r="T1120" s="29">
        <f t="shared" si="110"/>
        <v>1</v>
      </c>
      <c r="AE1120" s="36">
        <f t="shared" si="112"/>
        <v>-5.1356904918355983E-3</v>
      </c>
    </row>
    <row r="1121" spans="6:31">
      <c r="F1121" s="17">
        <f>Constituents!A1123</f>
        <v>45800</v>
      </c>
      <c r="G1121" s="28">
        <f>L1120*(1+Constituents!H1123)</f>
        <v>802.52998201310515</v>
      </c>
      <c r="H1121" s="28">
        <f>M1120*(1+Constituents!I1123)</f>
        <v>408.11350397473126</v>
      </c>
      <c r="I1121" s="28">
        <f>N1120*(1+Constituents!J1123)</f>
        <v>1651.7855088368206</v>
      </c>
      <c r="J1121" s="28">
        <f t="shared" si="108"/>
        <v>2862.4289948246569</v>
      </c>
      <c r="K1121" t="b">
        <f t="shared" si="111"/>
        <v>0</v>
      </c>
      <c r="L1121" s="28">
        <f t="shared" si="113"/>
        <v>802.52998201310515</v>
      </c>
      <c r="M1121" s="28">
        <f t="shared" si="113"/>
        <v>408.11350397473126</v>
      </c>
      <c r="N1121" s="28">
        <f t="shared" si="113"/>
        <v>1651.7855088368206</v>
      </c>
      <c r="P1121" s="17">
        <f>Constituents!G1123</f>
        <v>45800</v>
      </c>
      <c r="Q1121" s="36">
        <f t="shared" si="109"/>
        <v>0.28036677362621026</v>
      </c>
      <c r="R1121" s="36">
        <f t="shared" si="109"/>
        <v>0.14257593977444005</v>
      </c>
      <c r="S1121" s="36">
        <f t="shared" si="109"/>
        <v>0.57705728659934974</v>
      </c>
      <c r="T1121" s="29">
        <f t="shared" si="110"/>
        <v>1</v>
      </c>
      <c r="AE1121" s="36">
        <f t="shared" si="112"/>
        <v>6.947967786347542E-3</v>
      </c>
    </row>
    <row r="1122" spans="6:31">
      <c r="F1122" s="17">
        <f>Constituents!A1124</f>
        <v>45803</v>
      </c>
      <c r="G1122" s="28">
        <f>L1121*(1+Constituents!H1124)</f>
        <v>804.38348584291498</v>
      </c>
      <c r="H1122" s="28">
        <f>M1121*(1+Constituents!I1124)</f>
        <v>408.9841098324415</v>
      </c>
      <c r="I1122" s="28">
        <f>N1121*(1+Constituents!J1124)</f>
        <v>1660.0260454837667</v>
      </c>
      <c r="J1122" s="28">
        <f t="shared" si="108"/>
        <v>2873.393641159123</v>
      </c>
      <c r="K1122" t="b">
        <f t="shared" si="111"/>
        <v>0</v>
      </c>
      <c r="L1122" s="28">
        <f t="shared" si="113"/>
        <v>804.38348584291498</v>
      </c>
      <c r="M1122" s="28">
        <f t="shared" si="113"/>
        <v>408.9841098324415</v>
      </c>
      <c r="N1122" s="28">
        <f t="shared" si="113"/>
        <v>1660.0260454837667</v>
      </c>
      <c r="P1122" s="17">
        <f>Constituents!G1124</f>
        <v>45803</v>
      </c>
      <c r="Q1122" s="36">
        <f t="shared" si="109"/>
        <v>0.27994197325446429</v>
      </c>
      <c r="R1122" s="36">
        <f t="shared" si="109"/>
        <v>0.1423348698118013</v>
      </c>
      <c r="S1122" s="36">
        <f t="shared" si="109"/>
        <v>0.57772315693373444</v>
      </c>
      <c r="T1122" s="29">
        <f t="shared" si="110"/>
        <v>1</v>
      </c>
      <c r="AE1122" s="36">
        <f t="shared" si="112"/>
        <v>3.8305391519897203E-3</v>
      </c>
    </row>
    <row r="1123" spans="6:31">
      <c r="F1123" s="17">
        <f>Constituents!A1125</f>
        <v>45804</v>
      </c>
      <c r="G1123" s="28">
        <f>L1122*(1+Constituents!H1125)</f>
        <v>802.29099154794335</v>
      </c>
      <c r="H1123" s="28">
        <f>M1122*(1+Constituents!I1125)</f>
        <v>408.59079583078977</v>
      </c>
      <c r="I1123" s="28">
        <f>N1122*(1+Constituents!J1125)</f>
        <v>1668.7768790046193</v>
      </c>
      <c r="J1123" s="28">
        <f t="shared" si="108"/>
        <v>2879.6586663833523</v>
      </c>
      <c r="K1123" t="b">
        <f t="shared" si="111"/>
        <v>0</v>
      </c>
      <c r="L1123" s="28">
        <f t="shared" si="113"/>
        <v>802.29099154794335</v>
      </c>
      <c r="M1123" s="28">
        <f t="shared" si="113"/>
        <v>408.59079583078977</v>
      </c>
      <c r="N1123" s="28">
        <f t="shared" si="113"/>
        <v>1668.7768790046193</v>
      </c>
      <c r="P1123" s="17">
        <f>Constituents!G1125</f>
        <v>45804</v>
      </c>
      <c r="Q1123" s="36">
        <f t="shared" si="109"/>
        <v>0.27860628098522666</v>
      </c>
      <c r="R1123" s="36">
        <f t="shared" si="109"/>
        <v>0.14188862055097348</v>
      </c>
      <c r="S1123" s="36">
        <f t="shared" si="109"/>
        <v>0.57950509846379994</v>
      </c>
      <c r="T1123" s="29">
        <f t="shared" si="110"/>
        <v>1</v>
      </c>
      <c r="AE1123" s="36">
        <f t="shared" si="112"/>
        <v>2.1803574471968012E-3</v>
      </c>
    </row>
    <row r="1124" spans="6:31">
      <c r="F1124" s="17">
        <f>Constituents!A1126</f>
        <v>45805</v>
      </c>
      <c r="G1124" s="28">
        <f>L1123*(1+Constituents!H1126)</f>
        <v>801.10666102058633</v>
      </c>
      <c r="H1124" s="28">
        <f>M1123*(1+Constituents!I1126)</f>
        <v>408.91767165648685</v>
      </c>
      <c r="I1124" s="28">
        <f>N1123*(1+Constituents!J1126)</f>
        <v>1671.0858460479394</v>
      </c>
      <c r="J1124" s="28">
        <f t="shared" si="108"/>
        <v>2881.1101787250127</v>
      </c>
      <c r="K1124" t="b">
        <f t="shared" si="111"/>
        <v>0</v>
      </c>
      <c r="L1124" s="28">
        <f t="shared" si="113"/>
        <v>801.10666102058633</v>
      </c>
      <c r="M1124" s="28">
        <f t="shared" si="113"/>
        <v>408.91767165648685</v>
      </c>
      <c r="N1124" s="28">
        <f t="shared" si="113"/>
        <v>1671.0858460479394</v>
      </c>
      <c r="P1124" s="17">
        <f>Constituents!G1126</f>
        <v>45805</v>
      </c>
      <c r="Q1124" s="36">
        <f t="shared" si="109"/>
        <v>0.27805485084749615</v>
      </c>
      <c r="R1124" s="36">
        <f t="shared" si="109"/>
        <v>0.14193059143522466</v>
      </c>
      <c r="S1124" s="36">
        <f t="shared" si="109"/>
        <v>0.58001455771727917</v>
      </c>
      <c r="T1124" s="29">
        <f t="shared" si="110"/>
        <v>1</v>
      </c>
      <c r="AE1124" s="36">
        <f t="shared" si="112"/>
        <v>5.0405708100242919E-4</v>
      </c>
    </row>
    <row r="1125" spans="6:31">
      <c r="F1125" s="17">
        <f>Constituents!A1127</f>
        <v>45806</v>
      </c>
      <c r="G1125" s="28">
        <f>L1124*(1+Constituents!H1127)</f>
        <v>806.0139319052405</v>
      </c>
      <c r="H1125" s="28">
        <f>M1124*(1+Constituents!I1127)</f>
        <v>409.03167956642517</v>
      </c>
      <c r="I1125" s="28">
        <f>N1124*(1+Constituents!J1127)</f>
        <v>1681.0088466454881</v>
      </c>
      <c r="J1125" s="28">
        <f t="shared" si="108"/>
        <v>2896.0544581171539</v>
      </c>
      <c r="K1125" t="b">
        <f t="shared" si="111"/>
        <v>0</v>
      </c>
      <c r="L1125" s="28">
        <f t="shared" si="113"/>
        <v>806.0139319052405</v>
      </c>
      <c r="M1125" s="28">
        <f t="shared" si="113"/>
        <v>409.03167956642517</v>
      </c>
      <c r="N1125" s="28">
        <f t="shared" si="113"/>
        <v>1681.0088466454881</v>
      </c>
      <c r="P1125" s="17">
        <f>Constituents!G1127</f>
        <v>45806</v>
      </c>
      <c r="Q1125" s="36">
        <f t="shared" si="109"/>
        <v>0.27831449427551991</v>
      </c>
      <c r="R1125" s="36">
        <f t="shared" si="109"/>
        <v>0.14123756492906345</v>
      </c>
      <c r="S1125" s="36">
        <f t="shared" si="109"/>
        <v>0.58044794079541662</v>
      </c>
      <c r="T1125" s="29">
        <f t="shared" si="110"/>
        <v>1</v>
      </c>
      <c r="AE1125" s="36">
        <f t="shared" si="112"/>
        <v>5.1869864271398836E-3</v>
      </c>
    </row>
    <row r="1126" spans="6:31">
      <c r="F1126" s="17">
        <f>Constituents!A1128</f>
        <v>45807</v>
      </c>
      <c r="G1126" s="28">
        <f>L1125*(1+Constituents!H1128)</f>
        <v>804.50032562588285</v>
      </c>
      <c r="H1126" s="28">
        <f>M1125*(1+Constituents!I1128)</f>
        <v>408.50628647097545</v>
      </c>
      <c r="I1126" s="28">
        <f>N1125*(1+Constituents!J1128)</f>
        <v>1670.0046229685729</v>
      </c>
      <c r="J1126" s="28">
        <f t="shared" si="108"/>
        <v>2883.0112350654313</v>
      </c>
      <c r="K1126" t="b">
        <f t="shared" si="111"/>
        <v>0</v>
      </c>
      <c r="L1126" s="28">
        <f t="shared" si="113"/>
        <v>804.50032562588285</v>
      </c>
      <c r="M1126" s="28">
        <f t="shared" si="113"/>
        <v>408.50628647097545</v>
      </c>
      <c r="N1126" s="28">
        <f t="shared" si="113"/>
        <v>1670.0046229685729</v>
      </c>
      <c r="P1126" s="17">
        <f>Constituents!G1128</f>
        <v>45807</v>
      </c>
      <c r="Q1126" s="36">
        <f t="shared" si="109"/>
        <v>0.27904862660294988</v>
      </c>
      <c r="R1126" s="36">
        <f t="shared" si="109"/>
        <v>0.14169430958242665</v>
      </c>
      <c r="S1126" s="36">
        <f t="shared" si="109"/>
        <v>0.5792570638146235</v>
      </c>
      <c r="T1126" s="29">
        <f t="shared" si="110"/>
        <v>1</v>
      </c>
      <c r="AE1126" s="36">
        <f t="shared" si="112"/>
        <v>-4.5037906711887787E-3</v>
      </c>
    </row>
    <row r="1127" spans="6:31">
      <c r="F1127" s="17">
        <f>Constituents!A1129</f>
        <v>45808</v>
      </c>
      <c r="G1127" s="28">
        <f>L1126*(1+Constituents!H1129)</f>
        <v>805.85726037807888</v>
      </c>
      <c r="H1127" s="28">
        <f>M1126*(1+Constituents!I1129)</f>
        <v>408.51053851423654</v>
      </c>
      <c r="I1127" s="28">
        <f>N1126*(1+Constituents!J1129)</f>
        <v>1671.1313180466041</v>
      </c>
      <c r="J1127" s="28">
        <f t="shared" si="108"/>
        <v>2885.4991169389195</v>
      </c>
      <c r="K1127" t="b">
        <f t="shared" si="111"/>
        <v>1</v>
      </c>
      <c r="L1127" s="28">
        <f t="shared" si="113"/>
        <v>810.797091553104</v>
      </c>
      <c r="M1127" s="28">
        <f t="shared" si="113"/>
        <v>432.82486754083794</v>
      </c>
      <c r="N1127" s="28">
        <f t="shared" si="113"/>
        <v>1641.8742723458611</v>
      </c>
      <c r="P1127" s="17">
        <f>Constituents!G1129</f>
        <v>45808</v>
      </c>
      <c r="Q1127" s="36">
        <f t="shared" si="109"/>
        <v>0.28099024075018181</v>
      </c>
      <c r="R1127" s="36">
        <f t="shared" si="109"/>
        <v>0.15</v>
      </c>
      <c r="S1127" s="36">
        <f t="shared" si="109"/>
        <v>0.56900875924981831</v>
      </c>
      <c r="T1127" s="29">
        <f t="shared" si="110"/>
        <v>0.99999900000000008</v>
      </c>
      <c r="AE1127" s="36">
        <f t="shared" si="112"/>
        <v>8.6294560466115833E-4</v>
      </c>
    </row>
    <row r="1128" spans="6:31">
      <c r="F1128" s="17">
        <f>Constituents!A1130</f>
        <v>45810</v>
      </c>
      <c r="G1128" s="28">
        <f>L1127*(1+Constituents!H1130)</f>
        <v>812.16234419101136</v>
      </c>
      <c r="H1128" s="28">
        <f>M1127*(1+Constituents!I1130)</f>
        <v>432.82937266344254</v>
      </c>
      <c r="I1128" s="28">
        <f>N1127*(1+Constituents!J1130)</f>
        <v>1642.9812420025369</v>
      </c>
      <c r="J1128" s="28">
        <f t="shared" si="108"/>
        <v>2887.9729588569908</v>
      </c>
      <c r="K1128" t="b">
        <f t="shared" si="111"/>
        <v>0</v>
      </c>
      <c r="L1128" s="28">
        <f t="shared" si="113"/>
        <v>812.16234419101136</v>
      </c>
      <c r="M1128" s="28">
        <f t="shared" si="113"/>
        <v>432.82937266344254</v>
      </c>
      <c r="N1128" s="28">
        <f t="shared" si="113"/>
        <v>1642.9812420025369</v>
      </c>
      <c r="P1128" s="17">
        <f>Constituents!G1130</f>
        <v>45810</v>
      </c>
      <c r="Q1128" s="36">
        <f t="shared" si="109"/>
        <v>0.28122228142761108</v>
      </c>
      <c r="R1128" s="36">
        <f t="shared" si="109"/>
        <v>0.14987306973772666</v>
      </c>
      <c r="S1128" s="36">
        <f t="shared" si="109"/>
        <v>0.5689046488346623</v>
      </c>
      <c r="T1128" s="29">
        <f t="shared" si="110"/>
        <v>1</v>
      </c>
      <c r="AE1128" s="36">
        <f t="shared" si="112"/>
        <v>8.5733587771663622E-4</v>
      </c>
    </row>
    <row r="1129" spans="6:31">
      <c r="F1129" s="17">
        <f>Constituents!A1131</f>
        <v>45811</v>
      </c>
      <c r="G1129" s="28">
        <f>L1128*(1+Constituents!H1131)</f>
        <v>810.14786182509738</v>
      </c>
      <c r="H1129" s="28">
        <f>M1128*(1+Constituents!I1131)</f>
        <v>432.40532799828782</v>
      </c>
      <c r="I1129" s="28">
        <f>N1128*(1+Constituents!J1131)</f>
        <v>1636.6521554004667</v>
      </c>
      <c r="J1129" s="28">
        <f t="shared" si="108"/>
        <v>2879.205345223852</v>
      </c>
      <c r="K1129" t="b">
        <f t="shared" si="111"/>
        <v>0</v>
      </c>
      <c r="L1129" s="28">
        <f t="shared" si="113"/>
        <v>810.14786182509738</v>
      </c>
      <c r="M1129" s="28">
        <f t="shared" si="113"/>
        <v>432.40532799828782</v>
      </c>
      <c r="N1129" s="28">
        <f t="shared" si="113"/>
        <v>1636.6521554004667</v>
      </c>
      <c r="P1129" s="17">
        <f>Constituents!G1131</f>
        <v>45811</v>
      </c>
      <c r="Q1129" s="36">
        <f t="shared" si="109"/>
        <v>0.28137897950523227</v>
      </c>
      <c r="R1129" s="36">
        <f t="shared" si="109"/>
        <v>0.15018217742460785</v>
      </c>
      <c r="S1129" s="36">
        <f t="shared" si="109"/>
        <v>0.5684388430701599</v>
      </c>
      <c r="T1129" s="29">
        <f t="shared" si="110"/>
        <v>1</v>
      </c>
      <c r="AE1129" s="36">
        <f t="shared" si="112"/>
        <v>-3.0359057228184216E-3</v>
      </c>
    </row>
    <row r="1130" spans="6:31">
      <c r="F1130" s="17">
        <f>Constituents!A1132</f>
        <v>45812</v>
      </c>
      <c r="G1130" s="28">
        <f>L1129*(1+Constituents!H1132)</f>
        <v>812.60585091878556</v>
      </c>
      <c r="H1130" s="28">
        <f>M1129*(1+Constituents!I1132)</f>
        <v>432.75137772835097</v>
      </c>
      <c r="I1130" s="28">
        <f>N1129*(1+Constituents!J1132)</f>
        <v>1640.6084550254468</v>
      </c>
      <c r="J1130" s="28">
        <f t="shared" si="108"/>
        <v>2885.9656836725835</v>
      </c>
      <c r="K1130" t="b">
        <f t="shared" si="111"/>
        <v>0</v>
      </c>
      <c r="L1130" s="28">
        <f t="shared" si="113"/>
        <v>812.60585091878556</v>
      </c>
      <c r="M1130" s="28">
        <f t="shared" si="113"/>
        <v>432.75137772835097</v>
      </c>
      <c r="N1130" s="28">
        <f t="shared" si="113"/>
        <v>1640.6084550254468</v>
      </c>
      <c r="P1130" s="17">
        <f>Constituents!G1132</f>
        <v>45812</v>
      </c>
      <c r="Q1130" s="36">
        <f t="shared" si="109"/>
        <v>0.28157155697176917</v>
      </c>
      <c r="R1130" s="36">
        <f t="shared" si="109"/>
        <v>0.14995028533313884</v>
      </c>
      <c r="S1130" s="36">
        <f t="shared" si="109"/>
        <v>0.56847815769509191</v>
      </c>
      <c r="T1130" s="29">
        <f t="shared" si="110"/>
        <v>0.99999999999999989</v>
      </c>
      <c r="AE1130" s="36">
        <f t="shared" si="112"/>
        <v>2.3479876001015754E-3</v>
      </c>
    </row>
    <row r="1131" spans="6:31">
      <c r="F1131" s="17">
        <f>Constituents!A1133</f>
        <v>45813</v>
      </c>
      <c r="G1131" s="28">
        <f>L1130*(1+Constituents!H1133)</f>
        <v>818.07754837951768</v>
      </c>
      <c r="H1131" s="28">
        <f>M1130*(1+Constituents!I1133)</f>
        <v>433.0957380374374</v>
      </c>
      <c r="I1131" s="28">
        <f>N1130*(1+Constituents!J1133)</f>
        <v>1649.0770210984915</v>
      </c>
      <c r="J1131" s="28">
        <f t="shared" si="108"/>
        <v>2900.2503075154464</v>
      </c>
      <c r="K1131" t="b">
        <f t="shared" si="111"/>
        <v>0</v>
      </c>
      <c r="L1131" s="28">
        <f t="shared" si="113"/>
        <v>818.07754837951768</v>
      </c>
      <c r="M1131" s="28">
        <f t="shared" si="113"/>
        <v>433.0957380374374</v>
      </c>
      <c r="N1131" s="28">
        <f t="shared" si="113"/>
        <v>1649.0770210984915</v>
      </c>
      <c r="P1131" s="17">
        <f>Constituents!G1133</f>
        <v>45813</v>
      </c>
      <c r="Q1131" s="36">
        <f t="shared" si="109"/>
        <v>0.28207135993042581</v>
      </c>
      <c r="R1131" s="36">
        <f t="shared" si="109"/>
        <v>0.14933046879269429</v>
      </c>
      <c r="S1131" s="36">
        <f t="shared" si="109"/>
        <v>0.56859817127687995</v>
      </c>
      <c r="T1131" s="29">
        <f t="shared" si="110"/>
        <v>1</v>
      </c>
      <c r="AE1131" s="36">
        <f t="shared" si="112"/>
        <v>4.9496859660107528E-3</v>
      </c>
    </row>
    <row r="1132" spans="6:31">
      <c r="F1132" s="17">
        <f>Constituents!A1134</f>
        <v>45814</v>
      </c>
      <c r="G1132" s="28">
        <f>L1131*(1+Constituents!H1134)</f>
        <v>828.0430911180581</v>
      </c>
      <c r="H1132" s="28">
        <f>M1131*(1+Constituents!I1134)</f>
        <v>432.71055005474705</v>
      </c>
      <c r="I1132" s="28">
        <f>N1131*(1+Constituents!J1134)</f>
        <v>1666.0439371815321</v>
      </c>
      <c r="J1132" s="28">
        <f t="shared" si="108"/>
        <v>2926.797578354337</v>
      </c>
      <c r="K1132" t="b">
        <f t="shared" si="111"/>
        <v>0</v>
      </c>
      <c r="L1132" s="28">
        <f t="shared" si="113"/>
        <v>828.0430911180581</v>
      </c>
      <c r="M1132" s="28">
        <f t="shared" si="113"/>
        <v>432.71055005474705</v>
      </c>
      <c r="N1132" s="28">
        <f t="shared" si="113"/>
        <v>1666.0439371815321</v>
      </c>
      <c r="P1132" s="17">
        <f>Constituents!G1134</f>
        <v>45814</v>
      </c>
      <c r="Q1132" s="36">
        <f t="shared" si="109"/>
        <v>0.28291778606146223</v>
      </c>
      <c r="R1132" s="36">
        <f t="shared" si="109"/>
        <v>0.14784437203820874</v>
      </c>
      <c r="S1132" s="36">
        <f t="shared" si="109"/>
        <v>0.56923784190032911</v>
      </c>
      <c r="T1132" s="29">
        <f t="shared" si="110"/>
        <v>1</v>
      </c>
      <c r="AE1132" s="36">
        <f t="shared" si="112"/>
        <v>9.1534412633622608E-3</v>
      </c>
    </row>
    <row r="1133" spans="6:31">
      <c r="F1133" s="17">
        <f>Constituents!A1135</f>
        <v>45817</v>
      </c>
      <c r="G1133" s="28">
        <f>L1132*(1+Constituents!H1135)</f>
        <v>834.36974130702959</v>
      </c>
      <c r="H1133" s="28">
        <f>M1132*(1+Constituents!I1135)</f>
        <v>432.11981585322343</v>
      </c>
      <c r="I1133" s="28">
        <f>N1132*(1+Constituents!J1135)</f>
        <v>1673.3906416294253</v>
      </c>
      <c r="J1133" s="28">
        <f t="shared" si="108"/>
        <v>2939.8801987896786</v>
      </c>
      <c r="K1133" t="b">
        <f t="shared" si="111"/>
        <v>0</v>
      </c>
      <c r="L1133" s="28">
        <f t="shared" si="113"/>
        <v>834.36974130702959</v>
      </c>
      <c r="M1133" s="28">
        <f t="shared" si="113"/>
        <v>432.11981585322343</v>
      </c>
      <c r="N1133" s="28">
        <f t="shared" si="113"/>
        <v>1673.3906416294253</v>
      </c>
      <c r="P1133" s="17">
        <f>Constituents!G1135</f>
        <v>45817</v>
      </c>
      <c r="Q1133" s="36">
        <f t="shared" si="109"/>
        <v>0.28381079666121495</v>
      </c>
      <c r="R1133" s="36">
        <f t="shared" si="109"/>
        <v>0.14698551867219731</v>
      </c>
      <c r="S1133" s="36">
        <f t="shared" si="109"/>
        <v>0.56920368466658766</v>
      </c>
      <c r="T1133" s="29">
        <f t="shared" si="110"/>
        <v>0.99999999999999989</v>
      </c>
      <c r="AE1133" s="36">
        <f t="shared" si="112"/>
        <v>4.4699437132573738E-3</v>
      </c>
    </row>
    <row r="1134" spans="6:31">
      <c r="F1134" s="17">
        <f>Constituents!A1136</f>
        <v>45818</v>
      </c>
      <c r="G1134" s="28">
        <f>L1133*(1+Constituents!H1136)</f>
        <v>834.0224167611824</v>
      </c>
      <c r="H1134" s="28">
        <f>M1133*(1+Constituents!I1136)</f>
        <v>431.59130865767543</v>
      </c>
      <c r="I1134" s="28">
        <f>N1133*(1+Constituents!J1136)</f>
        <v>1678.2851352683595</v>
      </c>
      <c r="J1134" s="28">
        <f t="shared" si="108"/>
        <v>2943.8988606872172</v>
      </c>
      <c r="K1134" t="b">
        <f t="shared" si="111"/>
        <v>0</v>
      </c>
      <c r="L1134" s="28">
        <f t="shared" si="113"/>
        <v>834.0224167611824</v>
      </c>
      <c r="M1134" s="28">
        <f t="shared" si="113"/>
        <v>431.59130865767543</v>
      </c>
      <c r="N1134" s="28">
        <f t="shared" si="113"/>
        <v>1678.2851352683595</v>
      </c>
      <c r="P1134" s="17">
        <f>Constituents!G1136</f>
        <v>45818</v>
      </c>
      <c r="Q1134" s="36">
        <f t="shared" si="109"/>
        <v>0.28330539065003413</v>
      </c>
      <c r="R1134" s="36">
        <f t="shared" si="109"/>
        <v>0.14660534518394619</v>
      </c>
      <c r="S1134" s="36">
        <f t="shared" si="109"/>
        <v>0.57008926416601968</v>
      </c>
      <c r="T1134" s="29">
        <f t="shared" si="110"/>
        <v>1</v>
      </c>
      <c r="AE1134" s="36">
        <f t="shared" si="112"/>
        <v>1.3669475032325185E-3</v>
      </c>
    </row>
    <row r="1135" spans="6:31">
      <c r="F1135" s="17">
        <f>Constituents!A1137</f>
        <v>45819</v>
      </c>
      <c r="G1135" s="28">
        <f>L1134*(1+Constituents!H1137)</f>
        <v>834.20409421593331</v>
      </c>
      <c r="H1135" s="28">
        <f>M1134*(1+Constituents!I1137)</f>
        <v>431.22273331458945</v>
      </c>
      <c r="I1135" s="28">
        <f>N1134*(1+Constituents!J1137)</f>
        <v>1682.9413574116866</v>
      </c>
      <c r="J1135" s="28">
        <f t="shared" si="108"/>
        <v>2948.3681849422092</v>
      </c>
      <c r="K1135" t="b">
        <f t="shared" si="111"/>
        <v>0</v>
      </c>
      <c r="L1135" s="28">
        <f t="shared" si="113"/>
        <v>834.20409421593331</v>
      </c>
      <c r="M1135" s="28">
        <f t="shared" si="113"/>
        <v>431.22273331458945</v>
      </c>
      <c r="N1135" s="28">
        <f t="shared" si="113"/>
        <v>1682.9413574116866</v>
      </c>
      <c r="P1135" s="17">
        <f>Constituents!G1137</f>
        <v>45819</v>
      </c>
      <c r="Q1135" s="36">
        <f t="shared" si="109"/>
        <v>0.28293755796048398</v>
      </c>
      <c r="R1135" s="36">
        <f t="shared" si="109"/>
        <v>0.1462581015210086</v>
      </c>
      <c r="S1135" s="36">
        <f t="shared" si="109"/>
        <v>0.57080434051850748</v>
      </c>
      <c r="T1135" s="29">
        <f t="shared" si="110"/>
        <v>1</v>
      </c>
      <c r="AE1135" s="36">
        <f t="shared" si="112"/>
        <v>1.5181650139803882E-3</v>
      </c>
    </row>
    <row r="1136" spans="6:31">
      <c r="F1136" s="17">
        <f>Constituents!A1138</f>
        <v>45820</v>
      </c>
      <c r="G1136" s="28">
        <f>L1135*(1+Constituents!H1138)</f>
        <v>822.88131402131285</v>
      </c>
      <c r="H1136" s="28">
        <f>M1135*(1+Constituents!I1138)</f>
        <v>429.93370510935819</v>
      </c>
      <c r="I1136" s="28">
        <f>N1135*(1+Constituents!J1138)</f>
        <v>1660.9310280049576</v>
      </c>
      <c r="J1136" s="28">
        <f t="shared" si="108"/>
        <v>2913.7460471356289</v>
      </c>
      <c r="K1136" t="b">
        <f t="shared" si="111"/>
        <v>0</v>
      </c>
      <c r="L1136" s="28">
        <f t="shared" si="113"/>
        <v>822.88131402131285</v>
      </c>
      <c r="M1136" s="28">
        <f t="shared" si="113"/>
        <v>429.93370510935819</v>
      </c>
      <c r="N1136" s="28">
        <f t="shared" si="113"/>
        <v>1660.9310280049576</v>
      </c>
      <c r="P1136" s="17">
        <f>Constituents!G1138</f>
        <v>45820</v>
      </c>
      <c r="Q1136" s="36">
        <f t="shared" si="109"/>
        <v>0.28241353251435553</v>
      </c>
      <c r="R1136" s="36">
        <f t="shared" si="109"/>
        <v>0.1475535953217359</v>
      </c>
      <c r="S1136" s="36">
        <f t="shared" si="109"/>
        <v>0.57003287216390852</v>
      </c>
      <c r="T1136" s="29">
        <f t="shared" si="110"/>
        <v>1</v>
      </c>
      <c r="AE1136" s="36">
        <f t="shared" si="112"/>
        <v>-1.1742813527632401E-2</v>
      </c>
    </row>
    <row r="1137" spans="6:31">
      <c r="F1137" s="17">
        <f>Constituents!A1139</f>
        <v>45821</v>
      </c>
      <c r="G1137" s="28">
        <f>L1136*(1+Constituents!H1139)</f>
        <v>817.58060710622863</v>
      </c>
      <c r="H1137" s="28">
        <f>M1136*(1+Constituents!I1139)</f>
        <v>428.39548731006192</v>
      </c>
      <c r="I1137" s="28">
        <f>N1136*(1+Constituents!J1139)</f>
        <v>1651.494483981008</v>
      </c>
      <c r="J1137" s="28">
        <f t="shared" si="108"/>
        <v>2897.4705783972986</v>
      </c>
      <c r="K1137" t="b">
        <f t="shared" si="111"/>
        <v>0</v>
      </c>
      <c r="L1137" s="28">
        <f t="shared" si="113"/>
        <v>817.58060710622863</v>
      </c>
      <c r="M1137" s="28">
        <f t="shared" si="113"/>
        <v>428.39548731006192</v>
      </c>
      <c r="N1137" s="28">
        <f t="shared" si="113"/>
        <v>1651.494483981008</v>
      </c>
      <c r="P1137" s="17">
        <f>Constituents!G1139</f>
        <v>45821</v>
      </c>
      <c r="Q1137" s="36">
        <f t="shared" si="109"/>
        <v>0.28217046040152155</v>
      </c>
      <c r="R1137" s="36">
        <f t="shared" si="109"/>
        <v>0.1478515400653434</v>
      </c>
      <c r="S1137" s="36">
        <f t="shared" si="109"/>
        <v>0.56997799953313499</v>
      </c>
      <c r="T1137" s="29">
        <f t="shared" si="110"/>
        <v>1</v>
      </c>
      <c r="AE1137" s="36">
        <f t="shared" si="112"/>
        <v>-5.5857540345116696E-3</v>
      </c>
    </row>
    <row r="1138" spans="6:31">
      <c r="F1138" s="17">
        <f>Constituents!A1140</f>
        <v>45824</v>
      </c>
      <c r="G1138" s="28">
        <f>L1137*(1+Constituents!H1140)</f>
        <v>822.97749620323964</v>
      </c>
      <c r="H1138" s="28">
        <f>M1137*(1+Constituents!I1140)</f>
        <v>430.38872249241933</v>
      </c>
      <c r="I1138" s="28">
        <f>N1137*(1+Constituents!J1140)</f>
        <v>1657.1137200857481</v>
      </c>
      <c r="J1138" s="28">
        <f t="shared" si="108"/>
        <v>2910.4799387814073</v>
      </c>
      <c r="K1138" t="b">
        <f t="shared" si="111"/>
        <v>0</v>
      </c>
      <c r="L1138" s="28">
        <f t="shared" si="113"/>
        <v>822.97749620323964</v>
      </c>
      <c r="M1138" s="28">
        <f t="shared" si="113"/>
        <v>430.38872249241933</v>
      </c>
      <c r="N1138" s="28">
        <f t="shared" si="113"/>
        <v>1657.1137200857481</v>
      </c>
      <c r="P1138" s="17">
        <f>Constituents!G1140</f>
        <v>45824</v>
      </c>
      <c r="Q1138" s="36">
        <f t="shared" si="109"/>
        <v>0.28276350069872436</v>
      </c>
      <c r="R1138" s="36">
        <f t="shared" si="109"/>
        <v>0.1478755159097985</v>
      </c>
      <c r="S1138" s="36">
        <f t="shared" si="109"/>
        <v>0.56936098339147712</v>
      </c>
      <c r="T1138" s="29">
        <f t="shared" si="110"/>
        <v>1</v>
      </c>
      <c r="AE1138" s="36">
        <f t="shared" si="112"/>
        <v>4.4899024967164358E-3</v>
      </c>
    </row>
    <row r="1139" spans="6:31">
      <c r="F1139" s="17">
        <f>Constituents!A1141</f>
        <v>45825</v>
      </c>
      <c r="G1139" s="28">
        <f>L1138*(1+Constituents!H1141)</f>
        <v>816.86458419632811</v>
      </c>
      <c r="H1139" s="28">
        <f>M1138*(1+Constituents!I1141)</f>
        <v>429.97228022165979</v>
      </c>
      <c r="I1139" s="28">
        <f>N1138*(1+Constituents!J1141)</f>
        <v>1642.8025383808315</v>
      </c>
      <c r="J1139" s="28">
        <f t="shared" si="108"/>
        <v>2889.6394027988194</v>
      </c>
      <c r="K1139" t="b">
        <f t="shared" si="111"/>
        <v>0</v>
      </c>
      <c r="L1139" s="28">
        <f t="shared" si="113"/>
        <v>816.86458419632811</v>
      </c>
      <c r="M1139" s="28">
        <f t="shared" si="113"/>
        <v>429.97228022165979</v>
      </c>
      <c r="N1139" s="28">
        <f t="shared" si="113"/>
        <v>1642.8025383808315</v>
      </c>
      <c r="P1139" s="17">
        <f>Constituents!G1141</f>
        <v>45825</v>
      </c>
      <c r="Q1139" s="36">
        <f t="shared" si="109"/>
        <v>0.28268737732643634</v>
      </c>
      <c r="R1139" s="36">
        <f t="shared" si="109"/>
        <v>0.14879790184380837</v>
      </c>
      <c r="S1139" s="36">
        <f t="shared" si="109"/>
        <v>0.56851472082975529</v>
      </c>
      <c r="T1139" s="29">
        <f t="shared" si="110"/>
        <v>1</v>
      </c>
      <c r="AE1139" s="36">
        <f t="shared" si="112"/>
        <v>-7.1605152486684531E-3</v>
      </c>
    </row>
    <row r="1140" spans="6:31">
      <c r="F1140" s="17">
        <f>Constituents!A1142</f>
        <v>45826</v>
      </c>
      <c r="G1140" s="28">
        <f>L1139*(1+Constituents!H1142)</f>
        <v>815.29360855818811</v>
      </c>
      <c r="H1140" s="28">
        <f>M1139*(1+Constituents!I1142)</f>
        <v>429.22555614995315</v>
      </c>
      <c r="I1140" s="28">
        <f>N1139*(1+Constituents!J1142)</f>
        <v>1643.3634691934069</v>
      </c>
      <c r="J1140" s="28">
        <f t="shared" si="108"/>
        <v>2887.8826339015482</v>
      </c>
      <c r="K1140" t="b">
        <f t="shared" si="111"/>
        <v>0</v>
      </c>
      <c r="L1140" s="28">
        <f t="shared" si="113"/>
        <v>815.29360855818811</v>
      </c>
      <c r="M1140" s="28">
        <f t="shared" si="113"/>
        <v>429.22555614995315</v>
      </c>
      <c r="N1140" s="28">
        <f t="shared" si="113"/>
        <v>1643.3634691934069</v>
      </c>
      <c r="P1140" s="17">
        <f>Constituents!G1142</f>
        <v>45826</v>
      </c>
      <c r="Q1140" s="36">
        <f t="shared" si="109"/>
        <v>0.28231535415853143</v>
      </c>
      <c r="R1140" s="36">
        <f t="shared" si="109"/>
        <v>0.14862984773382795</v>
      </c>
      <c r="S1140" s="36">
        <f t="shared" si="109"/>
        <v>0.56905479810764059</v>
      </c>
      <c r="T1140" s="29">
        <f t="shared" si="110"/>
        <v>1</v>
      </c>
      <c r="AE1140" s="36">
        <f t="shared" si="112"/>
        <v>-6.0795436813665393E-4</v>
      </c>
    </row>
    <row r="1141" spans="6:31">
      <c r="F1141" s="17">
        <f>Constituents!A1143</f>
        <v>45827</v>
      </c>
      <c r="G1141" s="28">
        <f>L1140*(1+Constituents!H1143)</f>
        <v>806.88301109413305</v>
      </c>
      <c r="H1141" s="28">
        <f>M1140*(1+Constituents!I1143)</f>
        <v>427.65918133437839</v>
      </c>
      <c r="I1141" s="28">
        <f>N1140*(1+Constituents!J1143)</f>
        <v>1626.4461930052848</v>
      </c>
      <c r="J1141" s="28">
        <f t="shared" si="108"/>
        <v>2860.9883854337963</v>
      </c>
      <c r="K1141" t="b">
        <f t="shared" si="111"/>
        <v>0</v>
      </c>
      <c r="L1141" s="28">
        <f t="shared" si="113"/>
        <v>806.88301109413305</v>
      </c>
      <c r="M1141" s="28">
        <f t="shared" si="113"/>
        <v>427.65918133437839</v>
      </c>
      <c r="N1141" s="28">
        <f t="shared" si="113"/>
        <v>1626.4461930052848</v>
      </c>
      <c r="P1141" s="17">
        <f>Constituents!G1143</f>
        <v>45827</v>
      </c>
      <c r="Q1141" s="36">
        <f t="shared" si="109"/>
        <v>0.28202946058859646</v>
      </c>
      <c r="R1141" s="36">
        <f t="shared" si="109"/>
        <v>0.14947952375889662</v>
      </c>
      <c r="S1141" s="36">
        <f t="shared" si="109"/>
        <v>0.56849101565250693</v>
      </c>
      <c r="T1141" s="29">
        <f t="shared" si="110"/>
        <v>1</v>
      </c>
      <c r="AE1141" s="36">
        <f t="shared" si="112"/>
        <v>-9.3127913690237429E-3</v>
      </c>
    </row>
    <row r="1142" spans="6:31">
      <c r="F1142" s="17">
        <f>Constituents!A1144</f>
        <v>45828</v>
      </c>
      <c r="G1142" s="28">
        <f>L1141*(1+Constituents!H1144)</f>
        <v>815.87604510430128</v>
      </c>
      <c r="H1142" s="28">
        <f>M1141*(1+Constituents!I1144)</f>
        <v>429.38492486208963</v>
      </c>
      <c r="I1142" s="28">
        <f>N1141*(1+Constituents!J1144)</f>
        <v>1640.5141392251026</v>
      </c>
      <c r="J1142" s="28">
        <f t="shared" si="108"/>
        <v>2885.7751091914934</v>
      </c>
      <c r="K1142" t="b">
        <f t="shared" si="111"/>
        <v>0</v>
      </c>
      <c r="L1142" s="28">
        <f t="shared" si="113"/>
        <v>815.87604510430128</v>
      </c>
      <c r="M1142" s="28">
        <f t="shared" si="113"/>
        <v>429.38492486208963</v>
      </c>
      <c r="N1142" s="28">
        <f t="shared" si="113"/>
        <v>1640.5141392251026</v>
      </c>
      <c r="P1142" s="17">
        <f>Constituents!G1144</f>
        <v>45828</v>
      </c>
      <c r="Q1142" s="36">
        <f t="shared" si="109"/>
        <v>0.28272336347543209</v>
      </c>
      <c r="R1142" s="36">
        <f t="shared" si="109"/>
        <v>0.1487936199513448</v>
      </c>
      <c r="S1142" s="36">
        <f t="shared" si="109"/>
        <v>0.5684830165732232</v>
      </c>
      <c r="T1142" s="29">
        <f t="shared" si="110"/>
        <v>1</v>
      </c>
      <c r="AE1142" s="36">
        <f t="shared" si="112"/>
        <v>8.6636925490135575E-3</v>
      </c>
    </row>
    <row r="1143" spans="6:31">
      <c r="F1143" s="17">
        <f>Constituents!A1145</f>
        <v>45831</v>
      </c>
      <c r="G1143" s="28">
        <f>L1142*(1+Constituents!H1145)</f>
        <v>817.51648565161054</v>
      </c>
      <c r="H1143" s="28">
        <f>M1142*(1+Constituents!I1145)</f>
        <v>429.45925938506497</v>
      </c>
      <c r="I1143" s="28">
        <f>N1142*(1+Constituents!J1145)</f>
        <v>1639.4419174948696</v>
      </c>
      <c r="J1143" s="28">
        <f t="shared" si="108"/>
        <v>2886.4176625315449</v>
      </c>
      <c r="K1143" t="b">
        <f t="shared" si="111"/>
        <v>0</v>
      </c>
      <c r="L1143" s="28">
        <f t="shared" si="113"/>
        <v>817.51648565161054</v>
      </c>
      <c r="M1143" s="28">
        <f t="shared" si="113"/>
        <v>429.45925938506497</v>
      </c>
      <c r="N1143" s="28">
        <f t="shared" si="113"/>
        <v>1639.4419174948696</v>
      </c>
      <c r="P1143" s="17">
        <f>Constituents!G1145</f>
        <v>45831</v>
      </c>
      <c r="Q1143" s="36">
        <f t="shared" si="109"/>
        <v>0.28322875662235392</v>
      </c>
      <c r="R1143" s="36">
        <f t="shared" si="109"/>
        <v>0.14878624980710722</v>
      </c>
      <c r="S1143" s="36">
        <f t="shared" si="109"/>
        <v>0.56798499357053889</v>
      </c>
      <c r="T1143" s="29">
        <f t="shared" si="110"/>
        <v>1</v>
      </c>
      <c r="AE1143" s="36">
        <f t="shared" si="112"/>
        <v>2.2266230587586477E-4</v>
      </c>
    </row>
    <row r="1144" spans="6:31">
      <c r="F1144" s="17">
        <f>Constituents!A1146</f>
        <v>45832</v>
      </c>
      <c r="G1144" s="28">
        <f>L1143*(1+Constituents!H1146)</f>
        <v>822.04239165672789</v>
      </c>
      <c r="H1144" s="28">
        <f>M1143*(1+Constituents!I1146)</f>
        <v>430.35972076565247</v>
      </c>
      <c r="I1144" s="28">
        <f>N1143*(1+Constituents!J1146)</f>
        <v>1640.7970866261364</v>
      </c>
      <c r="J1144" s="28">
        <f t="shared" si="108"/>
        <v>2893.1991990485167</v>
      </c>
      <c r="K1144" t="b">
        <f t="shared" si="111"/>
        <v>0</v>
      </c>
      <c r="L1144" s="28">
        <f t="shared" si="113"/>
        <v>822.04239165672789</v>
      </c>
      <c r="M1144" s="28">
        <f t="shared" si="113"/>
        <v>430.35972076565247</v>
      </c>
      <c r="N1144" s="28">
        <f t="shared" si="113"/>
        <v>1640.7970866261364</v>
      </c>
      <c r="P1144" s="17">
        <f>Constituents!G1146</f>
        <v>45832</v>
      </c>
      <c r="Q1144" s="36">
        <f t="shared" si="109"/>
        <v>0.2841292061490519</v>
      </c>
      <c r="R1144" s="36">
        <f t="shared" si="109"/>
        <v>0.14874873493231452</v>
      </c>
      <c r="S1144" s="36">
        <f t="shared" si="109"/>
        <v>0.56712205891863365</v>
      </c>
      <c r="T1144" s="29">
        <f t="shared" si="110"/>
        <v>1</v>
      </c>
      <c r="AE1144" s="36">
        <f t="shared" si="112"/>
        <v>2.3494647379007638E-3</v>
      </c>
    </row>
    <row r="1145" spans="6:31">
      <c r="F1145" s="17">
        <f>Constituents!A1147</f>
        <v>45833</v>
      </c>
      <c r="G1145" s="28">
        <f>L1144*(1+Constituents!H1147)</f>
        <v>826.17822547958588</v>
      </c>
      <c r="H1145" s="28">
        <f>M1144*(1+Constituents!I1147)</f>
        <v>430.50247683818452</v>
      </c>
      <c r="I1145" s="28">
        <f>N1144*(1+Constituents!J1147)</f>
        <v>1654.4133098021982</v>
      </c>
      <c r="J1145" s="28">
        <f t="shared" si="108"/>
        <v>2911.0940121199683</v>
      </c>
      <c r="K1145" t="b">
        <f t="shared" si="111"/>
        <v>0</v>
      </c>
      <c r="L1145" s="28">
        <f t="shared" si="113"/>
        <v>826.17822547958588</v>
      </c>
      <c r="M1145" s="28">
        <f t="shared" si="113"/>
        <v>430.50247683818452</v>
      </c>
      <c r="N1145" s="28">
        <f t="shared" si="113"/>
        <v>1654.4133098021982</v>
      </c>
      <c r="P1145" s="17">
        <f>Constituents!G1147</f>
        <v>45833</v>
      </c>
      <c r="Q1145" s="36">
        <f t="shared" si="109"/>
        <v>0.28380334748376324</v>
      </c>
      <c r="R1145" s="36">
        <f t="shared" si="109"/>
        <v>0.14788339883419857</v>
      </c>
      <c r="S1145" s="36">
        <f t="shared" si="109"/>
        <v>0.56831325368203833</v>
      </c>
      <c r="T1145" s="29">
        <f t="shared" si="110"/>
        <v>1</v>
      </c>
      <c r="AE1145" s="36">
        <f t="shared" si="112"/>
        <v>6.1851299686992434E-3</v>
      </c>
    </row>
    <row r="1146" spans="6:31">
      <c r="F1146" s="17">
        <f>Constituents!A1148</f>
        <v>45834</v>
      </c>
      <c r="G1146" s="28">
        <f>L1145*(1+Constituents!H1148)</f>
        <v>831.18504239433776</v>
      </c>
      <c r="H1146" s="28">
        <f>M1145*(1+Constituents!I1148)</f>
        <v>431.39392797356288</v>
      </c>
      <c r="I1146" s="28">
        <f>N1145*(1+Constituents!J1148)</f>
        <v>1666.8232835317478</v>
      </c>
      <c r="J1146" s="28">
        <f t="shared" si="108"/>
        <v>2929.4022538996487</v>
      </c>
      <c r="K1146" t="b">
        <f t="shared" si="111"/>
        <v>0</v>
      </c>
      <c r="L1146" s="28">
        <f t="shared" si="113"/>
        <v>831.18504239433776</v>
      </c>
      <c r="M1146" s="28">
        <f t="shared" si="113"/>
        <v>431.39392797356288</v>
      </c>
      <c r="N1146" s="28">
        <f t="shared" si="113"/>
        <v>1666.8232835317478</v>
      </c>
      <c r="P1146" s="17">
        <f>Constituents!G1148</f>
        <v>45834</v>
      </c>
      <c r="Q1146" s="36">
        <f t="shared" si="109"/>
        <v>0.28373878708117201</v>
      </c>
      <c r="R1146" s="36">
        <f t="shared" si="109"/>
        <v>0.14726346557537023</v>
      </c>
      <c r="S1146" s="36">
        <f t="shared" si="109"/>
        <v>0.56899774734345765</v>
      </c>
      <c r="T1146" s="29">
        <f t="shared" si="110"/>
        <v>0.99999999999999989</v>
      </c>
      <c r="AE1146" s="36">
        <f t="shared" si="112"/>
        <v>6.2891276281207276E-3</v>
      </c>
    </row>
    <row r="1147" spans="6:31">
      <c r="F1147" s="17">
        <f>Constituents!A1149</f>
        <v>45835</v>
      </c>
      <c r="G1147" s="28">
        <f>L1146*(1+Constituents!H1149)</f>
        <v>834.07050785214585</v>
      </c>
      <c r="H1147" s="28">
        <f>M1146*(1+Constituents!I1149)</f>
        <v>431.63889401518611</v>
      </c>
      <c r="I1147" s="28">
        <f>N1146*(1+Constituents!J1149)</f>
        <v>1680.1267753698251</v>
      </c>
      <c r="J1147" s="28">
        <f t="shared" si="108"/>
        <v>2945.8361772371572</v>
      </c>
      <c r="K1147" t="b">
        <f t="shared" si="111"/>
        <v>0</v>
      </c>
      <c r="L1147" s="28">
        <f t="shared" si="113"/>
        <v>834.07050785214585</v>
      </c>
      <c r="M1147" s="28">
        <f t="shared" si="113"/>
        <v>431.63889401518611</v>
      </c>
      <c r="N1147" s="28">
        <f t="shared" si="113"/>
        <v>1680.1267753698251</v>
      </c>
      <c r="P1147" s="17">
        <f>Constituents!G1149</f>
        <v>45835</v>
      </c>
      <c r="Q1147" s="36">
        <f t="shared" si="109"/>
        <v>0.28313540117984581</v>
      </c>
      <c r="R1147" s="36">
        <f t="shared" si="109"/>
        <v>0.14652508423601882</v>
      </c>
      <c r="S1147" s="36">
        <f t="shared" si="109"/>
        <v>0.57033951458413534</v>
      </c>
      <c r="T1147" s="29">
        <f t="shared" si="110"/>
        <v>1</v>
      </c>
      <c r="AE1147" s="36">
        <f t="shared" si="112"/>
        <v>5.6099920438141826E-3</v>
      </c>
    </row>
    <row r="1148" spans="6:31">
      <c r="F1148" s="17">
        <f>Constituents!A1150</f>
        <v>45838</v>
      </c>
      <c r="G1148" s="28">
        <f>L1147*(1+Constituents!H1150)</f>
        <v>836.17048549088383</v>
      </c>
      <c r="H1148" s="28">
        <f>M1147*(1+Constituents!I1150)</f>
        <v>431.7996705781365</v>
      </c>
      <c r="I1148" s="28">
        <f>N1147*(1+Constituents!J1150)</f>
        <v>1682.2612908513074</v>
      </c>
      <c r="J1148" s="28">
        <f t="shared" si="108"/>
        <v>2950.2314469203275</v>
      </c>
      <c r="K1148" t="b">
        <f t="shared" si="111"/>
        <v>0</v>
      </c>
      <c r="L1148" s="28">
        <f t="shared" si="113"/>
        <v>836.17048549088383</v>
      </c>
      <c r="M1148" s="28">
        <f t="shared" si="113"/>
        <v>431.7996705781365</v>
      </c>
      <c r="N1148" s="28">
        <f t="shared" si="113"/>
        <v>1682.2612908513074</v>
      </c>
      <c r="P1148" s="17">
        <f>Constituents!G1150</f>
        <v>45838</v>
      </c>
      <c r="Q1148" s="36">
        <f t="shared" si="109"/>
        <v>0.2834253856129631</v>
      </c>
      <c r="R1148" s="36">
        <f t="shared" si="109"/>
        <v>0.14636128668104373</v>
      </c>
      <c r="S1148" s="36">
        <f t="shared" si="109"/>
        <v>0.57021332770599331</v>
      </c>
      <c r="T1148" s="29">
        <f t="shared" si="110"/>
        <v>1</v>
      </c>
      <c r="AE1148" s="36">
        <f t="shared" si="112"/>
        <v>1.4920278721310964E-3</v>
      </c>
    </row>
    <row r="1149" spans="6:31">
      <c r="F1149" s="17">
        <f>Constituents!A1151</f>
        <v>45839</v>
      </c>
      <c r="G1149" s="28">
        <f>L1148*(1+Constituents!H1151)</f>
        <v>836.21323312729567</v>
      </c>
      <c r="H1149" s="28">
        <f>M1148*(1+Constituents!I1151)</f>
        <v>432.34253785198661</v>
      </c>
      <c r="I1149" s="28">
        <f>N1148*(1+Constituents!J1151)</f>
        <v>1685.3141443887766</v>
      </c>
      <c r="J1149" s="28">
        <f t="shared" si="108"/>
        <v>2953.8699153680591</v>
      </c>
      <c r="K1149" t="b">
        <f t="shared" si="111"/>
        <v>1</v>
      </c>
      <c r="L1149" s="28">
        <f t="shared" si="113"/>
        <v>830.00861866399009</v>
      </c>
      <c r="M1149" s="28">
        <f t="shared" si="113"/>
        <v>443.08048730520886</v>
      </c>
      <c r="N1149" s="28">
        <f t="shared" si="113"/>
        <v>1680.7778555289451</v>
      </c>
      <c r="P1149" s="17">
        <f>Constituents!G1151</f>
        <v>45839</v>
      </c>
      <c r="Q1149" s="36">
        <f t="shared" si="109"/>
        <v>0.28099024075018181</v>
      </c>
      <c r="R1149" s="36">
        <f t="shared" si="109"/>
        <v>0.15</v>
      </c>
      <c r="S1149" s="36">
        <f t="shared" si="109"/>
        <v>0.56900875924981831</v>
      </c>
      <c r="T1149" s="29">
        <f t="shared" si="110"/>
        <v>0.99999900000000008</v>
      </c>
      <c r="AE1149" s="36">
        <f t="shared" si="112"/>
        <v>1.233282375703082E-3</v>
      </c>
    </row>
    <row r="1150" spans="6:31">
      <c r="F1150" s="17">
        <f>Constituents!A1152</f>
        <v>45840</v>
      </c>
      <c r="G1150" s="28">
        <f>L1149*(1+Constituents!H1152)</f>
        <v>828.05151399932777</v>
      </c>
      <c r="H1150" s="28">
        <f>M1149*(1+Constituents!I1152)</f>
        <v>443.56873662595126</v>
      </c>
      <c r="I1150" s="28">
        <f>N1149*(1+Constituents!J1152)</f>
        <v>1673.6836054170979</v>
      </c>
      <c r="J1150" s="28">
        <f t="shared" si="108"/>
        <v>2945.3038560423765</v>
      </c>
      <c r="K1150" t="b">
        <f t="shared" si="111"/>
        <v>0</v>
      </c>
      <c r="L1150" s="28">
        <f t="shared" si="113"/>
        <v>828.05151399932777</v>
      </c>
      <c r="M1150" s="28">
        <f t="shared" si="113"/>
        <v>443.56873662595126</v>
      </c>
      <c r="N1150" s="28">
        <f t="shared" si="113"/>
        <v>1673.6836054170979</v>
      </c>
      <c r="P1150" s="17">
        <f>Constituents!G1152</f>
        <v>45840</v>
      </c>
      <c r="Q1150" s="36">
        <f t="shared" si="109"/>
        <v>0.28114298370287194</v>
      </c>
      <c r="R1150" s="36">
        <f t="shared" si="109"/>
        <v>0.15060202896076652</v>
      </c>
      <c r="S1150" s="36">
        <f t="shared" si="109"/>
        <v>0.56825498733636171</v>
      </c>
      <c r="T1150" s="29">
        <f t="shared" si="110"/>
        <v>1.0000000000000002</v>
      </c>
      <c r="AE1150" s="36">
        <f t="shared" si="112"/>
        <v>-2.8999446729580658E-3</v>
      </c>
    </row>
    <row r="1151" spans="6:31">
      <c r="F1151" s="17">
        <f>Constituents!A1153</f>
        <v>45841</v>
      </c>
      <c r="G1151" s="28">
        <f>L1150*(1+Constituents!H1153)</f>
        <v>826.61948619591635</v>
      </c>
      <c r="H1151" s="28">
        <f>M1150*(1+Constituents!I1153)</f>
        <v>443.35981670383688</v>
      </c>
      <c r="I1151" s="28">
        <f>N1150*(1+Constituents!J1153)</f>
        <v>1665.4259576944457</v>
      </c>
      <c r="J1151" s="28">
        <f t="shared" si="108"/>
        <v>2935.4052605941988</v>
      </c>
      <c r="K1151" t="b">
        <f t="shared" si="111"/>
        <v>0</v>
      </c>
      <c r="L1151" s="28">
        <f t="shared" si="113"/>
        <v>826.61948619591635</v>
      </c>
      <c r="M1151" s="28">
        <f t="shared" si="113"/>
        <v>443.35981670383688</v>
      </c>
      <c r="N1151" s="28">
        <f t="shared" si="113"/>
        <v>1665.4259576944457</v>
      </c>
      <c r="P1151" s="17">
        <f>Constituents!G1153</f>
        <v>45841</v>
      </c>
      <c r="Q1151" s="36">
        <f t="shared" si="109"/>
        <v>0.28160319029631636</v>
      </c>
      <c r="R1151" s="36">
        <f t="shared" si="109"/>
        <v>0.15103870755279966</v>
      </c>
      <c r="S1151" s="36">
        <f t="shared" si="109"/>
        <v>0.567358102150884</v>
      </c>
      <c r="T1151" s="29">
        <f t="shared" si="110"/>
        <v>1</v>
      </c>
      <c r="AE1151" s="36">
        <f t="shared" si="112"/>
        <v>-3.3608061958939617E-3</v>
      </c>
    </row>
    <row r="1152" spans="6:31">
      <c r="F1152" s="17">
        <f>Constituents!A1154</f>
        <v>45842</v>
      </c>
      <c r="G1152" s="28">
        <f>L1151*(1+Constituents!H1154)</f>
        <v>827.58477901154924</v>
      </c>
      <c r="H1152" s="28">
        <f>M1151*(1+Constituents!I1154)</f>
        <v>443.6036528007798</v>
      </c>
      <c r="I1152" s="28">
        <f>N1151*(1+Constituents!J1154)</f>
        <v>1672.6142697407834</v>
      </c>
      <c r="J1152" s="28">
        <f t="shared" si="108"/>
        <v>2943.8027015531125</v>
      </c>
      <c r="K1152" t="b">
        <f t="shared" si="111"/>
        <v>0</v>
      </c>
      <c r="L1152" s="28">
        <f t="shared" si="113"/>
        <v>827.58477901154924</v>
      </c>
      <c r="M1152" s="28">
        <f t="shared" si="113"/>
        <v>443.6036528007798</v>
      </c>
      <c r="N1152" s="28">
        <f t="shared" si="113"/>
        <v>1672.6142697407834</v>
      </c>
      <c r="P1152" s="17">
        <f>Constituents!G1154</f>
        <v>45842</v>
      </c>
      <c r="Q1152" s="36">
        <f t="shared" si="109"/>
        <v>0.28112780064198123</v>
      </c>
      <c r="R1152" s="36">
        <f t="shared" si="109"/>
        <v>0.15069068744543926</v>
      </c>
      <c r="S1152" s="36">
        <f t="shared" si="109"/>
        <v>0.56818151191257948</v>
      </c>
      <c r="T1152" s="29">
        <f t="shared" si="110"/>
        <v>1</v>
      </c>
      <c r="AE1152" s="36">
        <f t="shared" si="112"/>
        <v>2.860743309158531E-3</v>
      </c>
    </row>
    <row r="1153" spans="6:31">
      <c r="F1153" s="17">
        <f>Constituents!A1155</f>
        <v>45845</v>
      </c>
      <c r="G1153" s="28">
        <f>L1152*(1+Constituents!H1155)</f>
        <v>825.32535736616671</v>
      </c>
      <c r="H1153" s="28">
        <f>M1152*(1+Constituents!I1155)</f>
        <v>443.47755058259747</v>
      </c>
      <c r="I1153" s="28">
        <f>N1152*(1+Constituents!J1155)</f>
        <v>1674.8371017716413</v>
      </c>
      <c r="J1153" s="28">
        <f t="shared" si="108"/>
        <v>2943.6400097204055</v>
      </c>
      <c r="K1153" t="b">
        <f t="shared" si="111"/>
        <v>0</v>
      </c>
      <c r="L1153" s="28">
        <f t="shared" si="113"/>
        <v>825.32535736616671</v>
      </c>
      <c r="M1153" s="28">
        <f t="shared" si="113"/>
        <v>443.47755058259747</v>
      </c>
      <c r="N1153" s="28">
        <f t="shared" si="113"/>
        <v>1674.8371017716413</v>
      </c>
      <c r="P1153" s="17">
        <f>Constituents!G1155</f>
        <v>45845</v>
      </c>
      <c r="Q1153" s="36">
        <f t="shared" si="109"/>
        <v>0.2803757778263648</v>
      </c>
      <c r="R1153" s="36">
        <f t="shared" si="109"/>
        <v>0.1506561770862464</v>
      </c>
      <c r="S1153" s="36">
        <f t="shared" si="109"/>
        <v>0.56896804508738885</v>
      </c>
      <c r="T1153" s="29">
        <f t="shared" si="110"/>
        <v>1</v>
      </c>
      <c r="AE1153" s="36">
        <f t="shared" si="112"/>
        <v>-5.5265875196441883E-5</v>
      </c>
    </row>
    <row r="1154" spans="6:31">
      <c r="F1154" s="17">
        <f>Constituents!A1156</f>
        <v>45846</v>
      </c>
      <c r="G1154" s="28">
        <f>L1153*(1+Constituents!H1156)</f>
        <v>826.77329658961617</v>
      </c>
      <c r="H1154" s="28">
        <f>M1153*(1+Constituents!I1156)</f>
        <v>443.64405168074666</v>
      </c>
      <c r="I1154" s="28">
        <f>N1153*(1+Constituents!J1156)</f>
        <v>1670.371635197401</v>
      </c>
      <c r="J1154" s="28">
        <f t="shared" si="108"/>
        <v>2940.7889834677635</v>
      </c>
      <c r="K1154" t="b">
        <f t="shared" si="111"/>
        <v>0</v>
      </c>
      <c r="L1154" s="28">
        <f t="shared" si="113"/>
        <v>826.77329658961617</v>
      </c>
      <c r="M1154" s="28">
        <f t="shared" si="113"/>
        <v>443.64405168074666</v>
      </c>
      <c r="N1154" s="28">
        <f t="shared" si="113"/>
        <v>1670.371635197401</v>
      </c>
      <c r="P1154" s="17">
        <f>Constituents!G1156</f>
        <v>45846</v>
      </c>
      <c r="Q1154" s="36">
        <f t="shared" si="109"/>
        <v>0.28113995979904999</v>
      </c>
      <c r="R1154" s="36">
        <f t="shared" si="109"/>
        <v>0.15085885256466236</v>
      </c>
      <c r="S1154" s="36">
        <f t="shared" si="109"/>
        <v>0.56800118763628771</v>
      </c>
      <c r="T1154" s="29">
        <f t="shared" si="110"/>
        <v>1</v>
      </c>
      <c r="AE1154" s="36">
        <f t="shared" si="112"/>
        <v>-9.6853767554028192E-4</v>
      </c>
    </row>
    <row r="1155" spans="6:31">
      <c r="F1155" s="17">
        <f>Constituents!A1157</f>
        <v>45847</v>
      </c>
      <c r="G1155" s="28">
        <f>L1154*(1+Constituents!H1157)</f>
        <v>826.98014505010883</v>
      </c>
      <c r="H1155" s="28">
        <f>M1154*(1+Constituents!I1157)</f>
        <v>443.16186219199921</v>
      </c>
      <c r="I1155" s="28">
        <f>N1154*(1+Constituents!J1157)</f>
        <v>1670.0597456251423</v>
      </c>
      <c r="J1155" s="28">
        <f t="shared" si="108"/>
        <v>2940.2017528672504</v>
      </c>
      <c r="K1155" t="b">
        <f t="shared" si="111"/>
        <v>0</v>
      </c>
      <c r="L1155" s="28">
        <f t="shared" si="113"/>
        <v>826.98014505010883</v>
      </c>
      <c r="M1155" s="28">
        <f t="shared" si="113"/>
        <v>443.16186219199921</v>
      </c>
      <c r="N1155" s="28">
        <f t="shared" si="113"/>
        <v>1670.0597456251423</v>
      </c>
      <c r="P1155" s="17">
        <f>Constituents!G1157</f>
        <v>45847</v>
      </c>
      <c r="Q1155" s="36">
        <f t="shared" si="109"/>
        <v>0.2812664621547305</v>
      </c>
      <c r="R1155" s="36">
        <f t="shared" si="109"/>
        <v>0.15072498401166959</v>
      </c>
      <c r="S1155" s="36">
        <f t="shared" si="109"/>
        <v>0.56800855383359983</v>
      </c>
      <c r="T1155" s="29">
        <f t="shared" si="110"/>
        <v>0.99999999999999989</v>
      </c>
      <c r="AE1155" s="36">
        <f t="shared" si="112"/>
        <v>-1.9968471176079472E-4</v>
      </c>
    </row>
    <row r="1156" spans="6:31">
      <c r="F1156" s="17">
        <f>Constituents!A1158</f>
        <v>45848</v>
      </c>
      <c r="G1156" s="28">
        <f>L1155*(1+Constituents!H1158)</f>
        <v>826.48689102893388</v>
      </c>
      <c r="H1156" s="28">
        <f>M1155*(1+Constituents!I1158)</f>
        <v>442.46411582228575</v>
      </c>
      <c r="I1156" s="28">
        <f>N1155*(1+Constituents!J1158)</f>
        <v>1659.8862048157594</v>
      </c>
      <c r="J1156" s="28">
        <f t="shared" ref="J1156:J1209" si="114">SUM(G1156:I1156)</f>
        <v>2928.8372116669789</v>
      </c>
      <c r="K1156" t="b">
        <f t="shared" si="111"/>
        <v>0</v>
      </c>
      <c r="L1156" s="28">
        <f t="shared" si="113"/>
        <v>826.48689102893388</v>
      </c>
      <c r="M1156" s="28">
        <f t="shared" si="113"/>
        <v>442.46411582228575</v>
      </c>
      <c r="N1156" s="28">
        <f t="shared" si="113"/>
        <v>1659.8862048157594</v>
      </c>
      <c r="P1156" s="17">
        <f>Constituents!G1158</f>
        <v>45848</v>
      </c>
      <c r="Q1156" s="36">
        <f t="shared" ref="Q1156:S1209" si="115">L1156/$J1156</f>
        <v>0.28218942580237505</v>
      </c>
      <c r="R1156" s="36">
        <f t="shared" si="115"/>
        <v>0.1510715973082207</v>
      </c>
      <c r="S1156" s="36">
        <f t="shared" si="115"/>
        <v>0.56673897688940433</v>
      </c>
      <c r="T1156" s="29">
        <f t="shared" ref="T1156:T1209" si="116">SUM(Q1156:S1156)</f>
        <v>1</v>
      </c>
      <c r="AE1156" s="36">
        <f t="shared" si="112"/>
        <v>-3.8652249592018295E-3</v>
      </c>
    </row>
    <row r="1157" spans="6:31">
      <c r="F1157" s="17">
        <f>Constituents!A1159</f>
        <v>45849</v>
      </c>
      <c r="G1157" s="28">
        <f>L1156*(1+Constituents!H1159)</f>
        <v>821.44297087691768</v>
      </c>
      <c r="H1157" s="28">
        <f>M1156*(1+Constituents!I1159)</f>
        <v>442.80288928715072</v>
      </c>
      <c r="I1157" s="28">
        <f>N1156*(1+Constituents!J1159)</f>
        <v>1643.266946179702</v>
      </c>
      <c r="J1157" s="28">
        <f t="shared" si="114"/>
        <v>2907.5128063437705</v>
      </c>
      <c r="K1157" t="b">
        <f t="shared" ref="K1157:K1209" si="117">MOD(DAY(F1157)-1,$D$9)=0</f>
        <v>0</v>
      </c>
      <c r="L1157" s="28">
        <f t="shared" si="113"/>
        <v>821.44297087691768</v>
      </c>
      <c r="M1157" s="28">
        <f t="shared" si="113"/>
        <v>442.80288928715072</v>
      </c>
      <c r="N1157" s="28">
        <f t="shared" si="113"/>
        <v>1643.266946179702</v>
      </c>
      <c r="P1157" s="17">
        <f>Constituents!G1159</f>
        <v>45849</v>
      </c>
      <c r="Q1157" s="36">
        <f t="shared" si="115"/>
        <v>0.28252428298325927</v>
      </c>
      <c r="R1157" s="36">
        <f t="shared" si="115"/>
        <v>0.15229610969245574</v>
      </c>
      <c r="S1157" s="36">
        <f t="shared" si="115"/>
        <v>0.56517960732428496</v>
      </c>
      <c r="T1157" s="29">
        <f t="shared" si="116"/>
        <v>1</v>
      </c>
      <c r="AE1157" s="36">
        <f t="shared" ref="AE1157:AE1209" si="118">J1157/J1156 -1</f>
        <v>-7.2808434822744239E-3</v>
      </c>
    </row>
    <row r="1158" spans="6:31">
      <c r="F1158" s="17">
        <f>Constituents!A1160</f>
        <v>45853</v>
      </c>
      <c r="G1158" s="28">
        <f>L1157*(1+Constituents!H1160)</f>
        <v>830.34806229146557</v>
      </c>
      <c r="H1158" s="28">
        <f>M1157*(1+Constituents!I1160)</f>
        <v>443.43888308320061</v>
      </c>
      <c r="I1158" s="28">
        <f>N1157*(1+Constituents!J1160)</f>
        <v>1653.6830677675082</v>
      </c>
      <c r="J1158" s="28">
        <f t="shared" si="114"/>
        <v>2927.4700131421741</v>
      </c>
      <c r="K1158" t="b">
        <f t="shared" si="117"/>
        <v>0</v>
      </c>
      <c r="L1158" s="28">
        <f t="shared" si="113"/>
        <v>830.34806229146557</v>
      </c>
      <c r="M1158" s="28">
        <f t="shared" si="113"/>
        <v>443.43888308320061</v>
      </c>
      <c r="N1158" s="28">
        <f t="shared" si="113"/>
        <v>1653.6830677675082</v>
      </c>
      <c r="P1158" s="17">
        <f>Constituents!G1160</f>
        <v>45853</v>
      </c>
      <c r="Q1158" s="36">
        <f t="shared" si="115"/>
        <v>0.28364015978432477</v>
      </c>
      <c r="R1158" s="36">
        <f t="shared" si="115"/>
        <v>0.15147512394405002</v>
      </c>
      <c r="S1158" s="36">
        <f t="shared" si="115"/>
        <v>0.56488471627162529</v>
      </c>
      <c r="T1158" s="29">
        <f t="shared" si="116"/>
        <v>1</v>
      </c>
      <c r="AE1158" s="36">
        <f t="shared" si="118"/>
        <v>6.864013377640088E-3</v>
      </c>
    </row>
    <row r="1159" spans="6:31">
      <c r="F1159" s="17">
        <f>Constituents!A1161</f>
        <v>45854</v>
      </c>
      <c r="G1159" s="28">
        <f>L1158*(1+Constituents!H1161)</f>
        <v>833.44548539217794</v>
      </c>
      <c r="H1159" s="28">
        <f>M1158*(1+Constituents!I1161)</f>
        <v>443.71446115726036</v>
      </c>
      <c r="I1159" s="28">
        <f>N1158*(1+Constituents!J1161)</f>
        <v>1654.9256754284111</v>
      </c>
      <c r="J1159" s="28">
        <f t="shared" si="114"/>
        <v>2932.0856219778493</v>
      </c>
      <c r="K1159" t="b">
        <f t="shared" si="117"/>
        <v>0</v>
      </c>
      <c r="L1159" s="28">
        <f t="shared" si="113"/>
        <v>833.44548539217794</v>
      </c>
      <c r="M1159" s="28">
        <f t="shared" si="113"/>
        <v>443.71446115726036</v>
      </c>
      <c r="N1159" s="28">
        <f t="shared" si="113"/>
        <v>1654.9256754284111</v>
      </c>
      <c r="P1159" s="17">
        <f>Constituents!G1161</f>
        <v>45854</v>
      </c>
      <c r="Q1159" s="36">
        <f t="shared" si="115"/>
        <v>0.28425005025261652</v>
      </c>
      <c r="R1159" s="36">
        <f t="shared" si="115"/>
        <v>0.15133066300361009</v>
      </c>
      <c r="S1159" s="36">
        <f t="shared" si="115"/>
        <v>0.56441928674377351</v>
      </c>
      <c r="T1159" s="29">
        <f t="shared" si="116"/>
        <v>1</v>
      </c>
      <c r="AE1159" s="36">
        <f t="shared" si="118"/>
        <v>1.5766545224902284E-3</v>
      </c>
    </row>
    <row r="1160" spans="6:31">
      <c r="F1160" s="17">
        <f>Constituents!A1162</f>
        <v>45856</v>
      </c>
      <c r="G1160" s="28">
        <f>L1159*(1+Constituents!H1162)</f>
        <v>829.03802204167812</v>
      </c>
      <c r="H1160" s="28">
        <f>M1159*(1+Constituents!I1162)</f>
        <v>443.54622867854124</v>
      </c>
      <c r="I1160" s="28">
        <f>N1159*(1+Constituents!J1162)</f>
        <v>1650.7176415169874</v>
      </c>
      <c r="J1160" s="28">
        <f t="shared" si="114"/>
        <v>2923.3018922372066</v>
      </c>
      <c r="K1160" t="b">
        <f t="shared" si="117"/>
        <v>0</v>
      </c>
      <c r="L1160" s="28">
        <f t="shared" si="113"/>
        <v>829.03802204167812</v>
      </c>
      <c r="M1160" s="28">
        <f t="shared" si="113"/>
        <v>443.54622867854124</v>
      </c>
      <c r="N1160" s="28">
        <f t="shared" si="113"/>
        <v>1650.7176415169874</v>
      </c>
      <c r="P1160" s="17">
        <f>Constituents!G1162</f>
        <v>45856</v>
      </c>
      <c r="Q1160" s="36">
        <f t="shared" si="115"/>
        <v>0.28359644422739189</v>
      </c>
      <c r="R1160" s="36">
        <f t="shared" si="115"/>
        <v>0.1517278218361138</v>
      </c>
      <c r="S1160" s="36">
        <f t="shared" si="115"/>
        <v>0.5646757339364944</v>
      </c>
      <c r="T1160" s="29">
        <f t="shared" si="116"/>
        <v>1</v>
      </c>
      <c r="AE1160" s="36">
        <f t="shared" si="118"/>
        <v>-2.9957275718017762E-3</v>
      </c>
    </row>
    <row r="1161" spans="6:31">
      <c r="F1161" s="17">
        <f>Constituents!A1163</f>
        <v>45859</v>
      </c>
      <c r="G1161" s="28">
        <f>L1160*(1+Constituents!H1163)</f>
        <v>834.49563911467976</v>
      </c>
      <c r="H1161" s="28">
        <f>M1160*(1+Constituents!I1163)</f>
        <v>444.27369708137314</v>
      </c>
      <c r="I1161" s="28">
        <f>N1160*(1+Constituents!J1163)</f>
        <v>1651.4800382491749</v>
      </c>
      <c r="J1161" s="28">
        <f t="shared" si="114"/>
        <v>2930.2493744452277</v>
      </c>
      <c r="K1161" t="b">
        <f t="shared" si="117"/>
        <v>0</v>
      </c>
      <c r="L1161" s="28">
        <f t="shared" si="113"/>
        <v>834.49563911467976</v>
      </c>
      <c r="M1161" s="28">
        <f t="shared" si="113"/>
        <v>444.27369708137314</v>
      </c>
      <c r="N1161" s="28">
        <f t="shared" si="113"/>
        <v>1651.4800382491749</v>
      </c>
      <c r="P1161" s="17">
        <f>Constituents!G1163</f>
        <v>45859</v>
      </c>
      <c r="Q1161" s="36">
        <f t="shared" si="115"/>
        <v>0.28478655994002949</v>
      </c>
      <c r="R1161" s="36">
        <f t="shared" si="115"/>
        <v>0.15161634397259643</v>
      </c>
      <c r="S1161" s="36">
        <f t="shared" si="115"/>
        <v>0.56359709608737407</v>
      </c>
      <c r="T1161" s="29">
        <f t="shared" si="116"/>
        <v>1</v>
      </c>
      <c r="AE1161" s="36">
        <f t="shared" si="118"/>
        <v>2.376587319452117E-3</v>
      </c>
    </row>
    <row r="1162" spans="6:31">
      <c r="F1162" s="17">
        <f>Constituents!A1164</f>
        <v>45860</v>
      </c>
      <c r="G1162" s="28">
        <f>L1161*(1+Constituents!H1164)</f>
        <v>833.65233385267084</v>
      </c>
      <c r="H1162" s="28">
        <f>M1161*(1+Constituents!I1164)</f>
        <v>444.33083264018347</v>
      </c>
      <c r="I1162" s="28">
        <f>N1161*(1+Constituents!J1164)</f>
        <v>1631.3705867807012</v>
      </c>
      <c r="J1162" s="28">
        <f t="shared" si="114"/>
        <v>2909.3537532735554</v>
      </c>
      <c r="K1162" t="b">
        <f t="shared" si="117"/>
        <v>0</v>
      </c>
      <c r="L1162" s="28">
        <f t="shared" si="113"/>
        <v>833.65233385267084</v>
      </c>
      <c r="M1162" s="28">
        <f t="shared" si="113"/>
        <v>444.33083264018347</v>
      </c>
      <c r="N1162" s="28">
        <f t="shared" si="113"/>
        <v>1631.3705867807012</v>
      </c>
      <c r="P1162" s="17">
        <f>Constituents!G1164</f>
        <v>45860</v>
      </c>
      <c r="Q1162" s="36">
        <f t="shared" si="115"/>
        <v>0.28654209991296498</v>
      </c>
      <c r="R1162" s="36">
        <f t="shared" si="115"/>
        <v>0.1527249246126326</v>
      </c>
      <c r="S1162" s="36">
        <f t="shared" si="115"/>
        <v>0.56073297547440237</v>
      </c>
      <c r="T1162" s="29">
        <f t="shared" si="116"/>
        <v>1</v>
      </c>
      <c r="AE1162" s="36">
        <f t="shared" si="118"/>
        <v>-7.1310043963845882E-3</v>
      </c>
    </row>
    <row r="1163" spans="6:31">
      <c r="F1163" s="17">
        <f>Constituents!A1165</f>
        <v>45861</v>
      </c>
      <c r="G1163" s="28">
        <f>L1162*(1+Constituents!H1165)</f>
        <v>835.98070498488426</v>
      </c>
      <c r="H1163" s="28">
        <f>M1162*(1+Constituents!I1165)</f>
        <v>444.74347834270225</v>
      </c>
      <c r="I1163" s="28">
        <f>N1162*(1+Constituents!J1165)</f>
        <v>1641.494621308773</v>
      </c>
      <c r="J1163" s="28">
        <f t="shared" si="114"/>
        <v>2922.2188046363599</v>
      </c>
      <c r="K1163" t="b">
        <f t="shared" si="117"/>
        <v>0</v>
      </c>
      <c r="L1163" s="28">
        <f t="shared" si="113"/>
        <v>835.98070498488426</v>
      </c>
      <c r="M1163" s="28">
        <f t="shared" si="113"/>
        <v>444.74347834270225</v>
      </c>
      <c r="N1163" s="28">
        <f t="shared" si="113"/>
        <v>1641.494621308773</v>
      </c>
      <c r="P1163" s="17">
        <f>Constituents!G1165</f>
        <v>45861</v>
      </c>
      <c r="Q1163" s="36">
        <f t="shared" si="115"/>
        <v>0.28607738190532706</v>
      </c>
      <c r="R1163" s="36">
        <f t="shared" si="115"/>
        <v>0.1521937637377041</v>
      </c>
      <c r="S1163" s="36">
        <f t="shared" si="115"/>
        <v>0.56172885435696873</v>
      </c>
      <c r="T1163" s="29">
        <f t="shared" si="116"/>
        <v>0.99999999999999989</v>
      </c>
      <c r="AE1163" s="36">
        <f t="shared" si="118"/>
        <v>4.4219618698237984E-3</v>
      </c>
    </row>
    <row r="1164" spans="6:31">
      <c r="F1164" s="17">
        <f>Constituents!A1166</f>
        <v>45862</v>
      </c>
      <c r="G1164" s="28">
        <f>L1163*(1+Constituents!H1166)</f>
        <v>832.38472405631762</v>
      </c>
      <c r="H1164" s="28">
        <f>M1163*(1+Constituents!I1166)</f>
        <v>444.14932624376087</v>
      </c>
      <c r="I1164" s="28">
        <f>N1163*(1+Constituents!J1166)</f>
        <v>1636.4944868963757</v>
      </c>
      <c r="J1164" s="28">
        <f t="shared" si="114"/>
        <v>2913.0285371964542</v>
      </c>
      <c r="K1164" t="b">
        <f t="shared" si="117"/>
        <v>0</v>
      </c>
      <c r="L1164" s="28">
        <f t="shared" si="113"/>
        <v>832.38472405631762</v>
      </c>
      <c r="M1164" s="28">
        <f t="shared" si="113"/>
        <v>444.14932624376087</v>
      </c>
      <c r="N1164" s="28">
        <f t="shared" si="113"/>
        <v>1636.4944868963757</v>
      </c>
      <c r="P1164" s="17">
        <f>Constituents!G1166</f>
        <v>45862</v>
      </c>
      <c r="Q1164" s="36">
        <f t="shared" si="115"/>
        <v>0.28574547534553785</v>
      </c>
      <c r="R1164" s="36">
        <f t="shared" si="115"/>
        <v>0.15246995371738356</v>
      </c>
      <c r="S1164" s="36">
        <f t="shared" si="115"/>
        <v>0.56178457093707856</v>
      </c>
      <c r="T1164" s="29">
        <f t="shared" si="116"/>
        <v>1</v>
      </c>
      <c r="AE1164" s="36">
        <f t="shared" si="118"/>
        <v>-3.1449621175951847E-3</v>
      </c>
    </row>
    <row r="1165" spans="6:31">
      <c r="F1165" s="17">
        <f>Constituents!A1167</f>
        <v>45863</v>
      </c>
      <c r="G1165" s="28">
        <f>L1164*(1+Constituents!H1167)</f>
        <v>823.309910828032</v>
      </c>
      <c r="H1165" s="28">
        <f>M1164*(1+Constituents!I1167)</f>
        <v>442.03559913120864</v>
      </c>
      <c r="I1165" s="28">
        <f>N1164*(1+Constituents!J1167)</f>
        <v>1611.8997663411376</v>
      </c>
      <c r="J1165" s="28">
        <f t="shared" si="114"/>
        <v>2877.2452763003785</v>
      </c>
      <c r="K1165" t="b">
        <f t="shared" si="117"/>
        <v>0</v>
      </c>
      <c r="L1165" s="28">
        <f t="shared" si="113"/>
        <v>823.309910828032</v>
      </c>
      <c r="M1165" s="28">
        <f t="shared" si="113"/>
        <v>442.03559913120864</v>
      </c>
      <c r="N1165" s="28">
        <f t="shared" si="113"/>
        <v>1611.8997663411376</v>
      </c>
      <c r="P1165" s="17">
        <f>Constituents!G1167</f>
        <v>45863</v>
      </c>
      <c r="Q1165" s="36">
        <f t="shared" si="115"/>
        <v>0.28614519506194513</v>
      </c>
      <c r="R1165" s="36">
        <f t="shared" si="115"/>
        <v>0.15363153178917968</v>
      </c>
      <c r="S1165" s="36">
        <f t="shared" si="115"/>
        <v>0.5602232731488751</v>
      </c>
      <c r="T1165" s="29">
        <f t="shared" si="116"/>
        <v>0.99999999999999989</v>
      </c>
      <c r="AE1165" s="36">
        <f t="shared" si="118"/>
        <v>-1.2283868983485546E-2</v>
      </c>
    </row>
    <row r="1166" spans="6:31">
      <c r="F1166" s="17">
        <f>Constituents!A1168</f>
        <v>45867</v>
      </c>
      <c r="G1166" s="28">
        <f>L1165*(1+Constituents!H1168)</f>
        <v>822.85378345361221</v>
      </c>
      <c r="H1166" s="28">
        <f>M1165*(1+Constituents!I1168)</f>
        <v>441.46049221853741</v>
      </c>
      <c r="I1166" s="28">
        <f>N1165*(1+Constituents!J1168)</f>
        <v>1616.795937562782</v>
      </c>
      <c r="J1166" s="28">
        <f t="shared" si="114"/>
        <v>2881.1102132349315</v>
      </c>
      <c r="K1166" t="b">
        <f t="shared" si="117"/>
        <v>0</v>
      </c>
      <c r="L1166" s="28">
        <f t="shared" si="113"/>
        <v>822.85378345361221</v>
      </c>
      <c r="M1166" s="28">
        <f t="shared" si="113"/>
        <v>441.46049221853741</v>
      </c>
      <c r="N1166" s="28">
        <f t="shared" si="113"/>
        <v>1616.795937562782</v>
      </c>
      <c r="P1166" s="17">
        <f>Constituents!G1168</f>
        <v>45867</v>
      </c>
      <c r="Q1166" s="36">
        <f t="shared" si="115"/>
        <v>0.28560302194399778</v>
      </c>
      <c r="R1166" s="36">
        <f t="shared" si="115"/>
        <v>0.15322582599950677</v>
      </c>
      <c r="S1166" s="36">
        <f t="shared" si="115"/>
        <v>0.56117115205649548</v>
      </c>
      <c r="T1166" s="29">
        <f t="shared" si="116"/>
        <v>1</v>
      </c>
      <c r="AE1166" s="36">
        <f t="shared" si="118"/>
        <v>1.3432768371846038E-3</v>
      </c>
    </row>
    <row r="1167" spans="6:31">
      <c r="F1167" s="17">
        <f>Constituents!A1169</f>
        <v>45868</v>
      </c>
      <c r="G1167" s="28">
        <f>L1166*(1+Constituents!H1169)</f>
        <v>824.37597597057197</v>
      </c>
      <c r="H1167" s="28">
        <f>M1166*(1+Constituents!I1169)</f>
        <v>441.42269040942557</v>
      </c>
      <c r="I1167" s="28">
        <f>N1166*(1+Constituents!J1169)</f>
        <v>1613.355251011677</v>
      </c>
      <c r="J1167" s="28">
        <f t="shared" si="114"/>
        <v>2879.1539173916744</v>
      </c>
      <c r="K1167" t="b">
        <f t="shared" si="117"/>
        <v>0</v>
      </c>
      <c r="L1167" s="28">
        <f t="shared" si="113"/>
        <v>824.37597597057197</v>
      </c>
      <c r="M1167" s="28">
        <f t="shared" si="113"/>
        <v>441.42269040942557</v>
      </c>
      <c r="N1167" s="28">
        <f t="shared" si="113"/>
        <v>1613.355251011677</v>
      </c>
      <c r="P1167" s="17">
        <f>Constituents!G1169</f>
        <v>45868</v>
      </c>
      <c r="Q1167" s="36">
        <f t="shared" si="115"/>
        <v>0.28632577473225285</v>
      </c>
      <c r="R1167" s="36">
        <f t="shared" si="115"/>
        <v>0.15331680871348682</v>
      </c>
      <c r="S1167" s="36">
        <f t="shared" si="115"/>
        <v>0.5603574165542603</v>
      </c>
      <c r="T1167" s="29">
        <f t="shared" si="116"/>
        <v>1</v>
      </c>
      <c r="AE1167" s="36">
        <f t="shared" si="118"/>
        <v>-6.7900763888528726E-4</v>
      </c>
    </row>
    <row r="1168" spans="6:31">
      <c r="F1168" s="17">
        <f>Constituents!A1170</f>
        <v>45869</v>
      </c>
      <c r="G1168" s="28">
        <f>L1167*(1+Constituents!H1170)</f>
        <v>820.42994380117136</v>
      </c>
      <c r="H1168" s="28">
        <f>M1167*(1+Constituents!I1170)</f>
        <v>441.10902196282569</v>
      </c>
      <c r="I1168" s="28">
        <f>N1167*(1+Constituents!J1170)</f>
        <v>1598.2657364681249</v>
      </c>
      <c r="J1168" s="28">
        <f t="shared" si="114"/>
        <v>2859.8047022321221</v>
      </c>
      <c r="K1168" t="b">
        <f t="shared" si="117"/>
        <v>1</v>
      </c>
      <c r="L1168" s="28">
        <f t="shared" si="113"/>
        <v>803.57721177870599</v>
      </c>
      <c r="M1168" s="28">
        <f t="shared" si="113"/>
        <v>428.97070533481832</v>
      </c>
      <c r="N1168" s="28">
        <f t="shared" si="113"/>
        <v>1627.2539253138959</v>
      </c>
      <c r="P1168" s="17">
        <f>Constituents!G1170</f>
        <v>45869</v>
      </c>
      <c r="Q1168" s="36">
        <f t="shared" si="115"/>
        <v>0.28099024075018181</v>
      </c>
      <c r="R1168" s="36">
        <f t="shared" si="115"/>
        <v>0.15</v>
      </c>
      <c r="S1168" s="36">
        <f t="shared" si="115"/>
        <v>0.56900875924981831</v>
      </c>
      <c r="T1168" s="29">
        <f t="shared" si="116"/>
        <v>0.99999900000000008</v>
      </c>
      <c r="AE1168" s="36">
        <f t="shared" si="118"/>
        <v>-6.7204518114409861E-3</v>
      </c>
    </row>
    <row r="1169" spans="6:31">
      <c r="F1169" s="17">
        <f>Constituents!A1171</f>
        <v>45870</v>
      </c>
      <c r="G1169" s="28">
        <f>L1168*(1+Constituents!H1171)</f>
        <v>794.82906859514594</v>
      </c>
      <c r="H1169" s="28">
        <f>M1168*(1+Constituents!I1171)</f>
        <v>428.33649776307362</v>
      </c>
      <c r="I1169" s="28">
        <f>N1168*(1+Constituents!J1171)</f>
        <v>1596.8299559506652</v>
      </c>
      <c r="J1169" s="28">
        <f t="shared" si="114"/>
        <v>2819.9955223088846</v>
      </c>
      <c r="K1169" t="b">
        <f t="shared" si="117"/>
        <v>1</v>
      </c>
      <c r="L1169" s="28">
        <f t="shared" si="113"/>
        <v>792.39122072800819</v>
      </c>
      <c r="M1169" s="28">
        <f t="shared" si="113"/>
        <v>422.99932834633267</v>
      </c>
      <c r="N1169" s="28">
        <f t="shared" si="113"/>
        <v>1604.6021532390218</v>
      </c>
      <c r="P1169" s="17">
        <f>Constituents!G1171</f>
        <v>45870</v>
      </c>
      <c r="Q1169" s="36">
        <f t="shared" si="115"/>
        <v>0.28099024075018181</v>
      </c>
      <c r="R1169" s="36">
        <f t="shared" si="115"/>
        <v>0.15</v>
      </c>
      <c r="S1169" s="36">
        <f t="shared" si="115"/>
        <v>0.56900875924981831</v>
      </c>
      <c r="T1169" s="29">
        <f t="shared" si="116"/>
        <v>0.99999900000000008</v>
      </c>
      <c r="AE1169" s="36">
        <f t="shared" si="118"/>
        <v>-1.3920244236316437E-2</v>
      </c>
    </row>
    <row r="1170" spans="6:31">
      <c r="F1170" s="17">
        <f>Constituents!A1172</f>
        <v>45873</v>
      </c>
      <c r="G1170" s="28">
        <f>L1169*(1+Constituents!H1172)</f>
        <v>799.7194010730351</v>
      </c>
      <c r="H1170" s="28">
        <f>M1169*(1+Constituents!I1172)</f>
        <v>424.75187440796498</v>
      </c>
      <c r="I1170" s="28">
        <f>N1169*(1+Constituents!J1172)</f>
        <v>1622.5219538045424</v>
      </c>
      <c r="J1170" s="28">
        <f t="shared" si="114"/>
        <v>2846.9932292855424</v>
      </c>
      <c r="K1170" t="b">
        <f t="shared" si="117"/>
        <v>0</v>
      </c>
      <c r="L1170" s="28">
        <f t="shared" si="113"/>
        <v>799.7194010730351</v>
      </c>
      <c r="M1170" s="28">
        <f t="shared" si="113"/>
        <v>424.75187440796498</v>
      </c>
      <c r="N1170" s="28">
        <f t="shared" si="113"/>
        <v>1622.5219538045424</v>
      </c>
      <c r="P1170" s="17">
        <f>Constituents!G1172</f>
        <v>45873</v>
      </c>
      <c r="Q1170" s="36">
        <f t="shared" si="115"/>
        <v>0.28089964979429405</v>
      </c>
      <c r="R1170" s="36">
        <f t="shared" si="115"/>
        <v>0.14919314525892186</v>
      </c>
      <c r="S1170" s="36">
        <f t="shared" si="115"/>
        <v>0.56990720494678415</v>
      </c>
      <c r="T1170" s="29">
        <f t="shared" si="116"/>
        <v>1</v>
      </c>
      <c r="AE1170" s="36">
        <f t="shared" si="118"/>
        <v>9.5736701576580874E-3</v>
      </c>
    </row>
    <row r="1171" spans="6:31">
      <c r="F1171" s="17">
        <f>Constituents!A1173</f>
        <v>45874</v>
      </c>
      <c r="G1171" s="28">
        <f>L1170*(1+Constituents!H1173)</f>
        <v>797.0781487932021</v>
      </c>
      <c r="H1171" s="28">
        <f>M1170*(1+Constituents!I1173)</f>
        <v>423.78137847060947</v>
      </c>
      <c r="I1171" s="28">
        <f>N1170*(1+Constituents!J1173)</f>
        <v>1605.1643629232426</v>
      </c>
      <c r="J1171" s="28">
        <f t="shared" si="114"/>
        <v>2826.0238901870543</v>
      </c>
      <c r="K1171" t="b">
        <f t="shared" si="117"/>
        <v>0</v>
      </c>
      <c r="L1171" s="28">
        <f t="shared" si="113"/>
        <v>797.0781487932021</v>
      </c>
      <c r="M1171" s="28">
        <f t="shared" si="113"/>
        <v>423.78137847060947</v>
      </c>
      <c r="N1171" s="28">
        <f t="shared" si="113"/>
        <v>1605.1643629232426</v>
      </c>
      <c r="P1171" s="17">
        <f>Constituents!G1173</f>
        <v>45874</v>
      </c>
      <c r="Q1171" s="36">
        <f t="shared" si="115"/>
        <v>0.28204933141610616</v>
      </c>
      <c r="R1171" s="36">
        <f t="shared" si="115"/>
        <v>0.14995675724544544</v>
      </c>
      <c r="S1171" s="36">
        <f t="shared" si="115"/>
        <v>0.56799391133844834</v>
      </c>
      <c r="T1171" s="29">
        <f t="shared" si="116"/>
        <v>1</v>
      </c>
      <c r="AE1171" s="36">
        <f t="shared" si="118"/>
        <v>-7.3654334273742794E-3</v>
      </c>
    </row>
    <row r="1172" spans="6:31">
      <c r="F1172" s="17">
        <f>Constituents!A1174</f>
        <v>45876</v>
      </c>
      <c r="G1172" s="28">
        <f>L1171*(1+Constituents!H1174)</f>
        <v>796.58097189346904</v>
      </c>
      <c r="H1172" s="28">
        <f>M1171*(1+Constituents!I1174)</f>
        <v>422.07816087181249</v>
      </c>
      <c r="I1172" s="28">
        <f>N1171*(1+Constituents!J1174)</f>
        <v>1590.4658718997434</v>
      </c>
      <c r="J1172" s="28">
        <f t="shared" si="114"/>
        <v>2809.1250046650248</v>
      </c>
      <c r="K1172" t="b">
        <f t="shared" si="117"/>
        <v>0</v>
      </c>
      <c r="L1172" s="28">
        <f t="shared" si="113"/>
        <v>796.58097189346904</v>
      </c>
      <c r="M1172" s="28">
        <f t="shared" si="113"/>
        <v>422.07816087181249</v>
      </c>
      <c r="N1172" s="28">
        <f t="shared" si="113"/>
        <v>1590.4658718997434</v>
      </c>
      <c r="P1172" s="17">
        <f>Constituents!G1174</f>
        <v>45876</v>
      </c>
      <c r="Q1172" s="36">
        <f t="shared" si="115"/>
        <v>0.28356907242312546</v>
      </c>
      <c r="R1172" s="36">
        <f t="shared" si="115"/>
        <v>0.15025253777275155</v>
      </c>
      <c r="S1172" s="36">
        <f t="shared" si="115"/>
        <v>0.56617838980412305</v>
      </c>
      <c r="T1172" s="29">
        <f t="shared" si="116"/>
        <v>1</v>
      </c>
      <c r="AE1172" s="36">
        <f t="shared" si="118"/>
        <v>-5.9797390887983415E-3</v>
      </c>
    </row>
    <row r="1173" spans="6:31">
      <c r="F1173" s="17">
        <f>Constituents!A1175</f>
        <v>45877</v>
      </c>
      <c r="G1173" s="28">
        <f>L1172*(1+Constituents!H1175)</f>
        <v>789.09224484123672</v>
      </c>
      <c r="H1173" s="28">
        <f>M1172*(1+Constituents!I1175)</f>
        <v>420.90480855920168</v>
      </c>
      <c r="I1173" s="28">
        <f>N1172*(1+Constituents!J1175)</f>
        <v>1577.3425809824842</v>
      </c>
      <c r="J1173" s="28">
        <f t="shared" si="114"/>
        <v>2787.3396343829227</v>
      </c>
      <c r="K1173" t="b">
        <f t="shared" si="117"/>
        <v>0</v>
      </c>
      <c r="L1173" s="28">
        <f t="shared" ref="L1173:N1209" si="119">IF($K1173=FALSE,G1173,A$3*$J1173)</f>
        <v>789.09224484123672</v>
      </c>
      <c r="M1173" s="28">
        <f t="shared" si="119"/>
        <v>420.90480855920168</v>
      </c>
      <c r="N1173" s="28">
        <f t="shared" si="119"/>
        <v>1577.3425809824842</v>
      </c>
      <c r="P1173" s="17">
        <f>Constituents!G1175</f>
        <v>45877</v>
      </c>
      <c r="Q1173" s="36">
        <f t="shared" si="115"/>
        <v>0.28309870641793194</v>
      </c>
      <c r="R1173" s="36">
        <f t="shared" si="115"/>
        <v>0.15100592814997374</v>
      </c>
      <c r="S1173" s="36">
        <f t="shared" si="115"/>
        <v>0.56589536543209429</v>
      </c>
      <c r="T1173" s="29">
        <f t="shared" si="116"/>
        <v>1</v>
      </c>
      <c r="AE1173" s="36">
        <f t="shared" si="118"/>
        <v>-7.7552156795884786E-3</v>
      </c>
    </row>
    <row r="1174" spans="6:31">
      <c r="F1174" s="17">
        <f>Constituents!A1176</f>
        <v>45880</v>
      </c>
      <c r="G1174" s="28">
        <f>L1173*(1+Constituents!H1176)</f>
        <v>795.01175730368573</v>
      </c>
      <c r="H1174" s="28">
        <f>M1173*(1+Constituents!I1176)</f>
        <v>420.52320578771725</v>
      </c>
      <c r="I1174" s="28">
        <f>N1173*(1+Constituents!J1176)</f>
        <v>1596.3513462516753</v>
      </c>
      <c r="J1174" s="28">
        <f t="shared" si="114"/>
        <v>2811.8863093430782</v>
      </c>
      <c r="K1174" t="b">
        <f t="shared" si="117"/>
        <v>0</v>
      </c>
      <c r="L1174" s="28">
        <f t="shared" si="119"/>
        <v>795.01175730368573</v>
      </c>
      <c r="M1174" s="28">
        <f t="shared" si="119"/>
        <v>420.52320578771725</v>
      </c>
      <c r="N1174" s="28">
        <f t="shared" si="119"/>
        <v>1596.3513462516753</v>
      </c>
      <c r="P1174" s="17">
        <f>Constituents!G1176</f>
        <v>45880</v>
      </c>
      <c r="Q1174" s="36">
        <f t="shared" si="115"/>
        <v>0.28273253959880723</v>
      </c>
      <c r="R1174" s="36">
        <f t="shared" si="115"/>
        <v>0.14955199447091486</v>
      </c>
      <c r="S1174" s="36">
        <f t="shared" si="115"/>
        <v>0.56771546593027788</v>
      </c>
      <c r="T1174" s="29">
        <f t="shared" si="116"/>
        <v>1</v>
      </c>
      <c r="AE1174" s="36">
        <f t="shared" si="118"/>
        <v>8.8064886881249471E-3</v>
      </c>
    </row>
    <row r="1175" spans="6:31">
      <c r="F1175" s="17">
        <f>Constituents!A1177</f>
        <v>45881</v>
      </c>
      <c r="G1175" s="28">
        <f>L1174*(1+Constituents!H1177)</f>
        <v>795.31213501394143</v>
      </c>
      <c r="H1175" s="28">
        <f>M1174*(1+Constituents!I1177)</f>
        <v>419.62503978744041</v>
      </c>
      <c r="I1175" s="28">
        <f>N1174*(1+Constituents!J1177)</f>
        <v>1589.6909342268987</v>
      </c>
      <c r="J1175" s="28">
        <f t="shared" si="114"/>
        <v>2804.6281090282805</v>
      </c>
      <c r="K1175" t="b">
        <f t="shared" si="117"/>
        <v>0</v>
      </c>
      <c r="L1175" s="28">
        <f t="shared" si="119"/>
        <v>795.31213501394143</v>
      </c>
      <c r="M1175" s="28">
        <f t="shared" si="119"/>
        <v>419.62503978744041</v>
      </c>
      <c r="N1175" s="28">
        <f t="shared" si="119"/>
        <v>1589.6909342268987</v>
      </c>
      <c r="P1175" s="17">
        <f>Constituents!G1177</f>
        <v>45881</v>
      </c>
      <c r="Q1175" s="36">
        <f t="shared" si="115"/>
        <v>0.2835713342720127</v>
      </c>
      <c r="R1175" s="36">
        <f t="shared" si="115"/>
        <v>0.14961878134096998</v>
      </c>
      <c r="S1175" s="36">
        <f t="shared" si="115"/>
        <v>0.56680988438701729</v>
      </c>
      <c r="T1175" s="29">
        <f t="shared" si="116"/>
        <v>1</v>
      </c>
      <c r="AE1175" s="36">
        <f t="shared" si="118"/>
        <v>-2.5812566783659507E-3</v>
      </c>
    </row>
    <row r="1176" spans="6:31">
      <c r="F1176" s="17">
        <f>Constituents!A1178</f>
        <v>45882</v>
      </c>
      <c r="G1176" s="28">
        <f>L1175*(1+Constituents!H1178)</f>
        <v>799.87476885420188</v>
      </c>
      <c r="H1176" s="28">
        <f>M1175*(1+Constituents!I1178)</f>
        <v>419.49673035882944</v>
      </c>
      <c r="I1176" s="28">
        <f>N1175*(1+Constituents!J1178)</f>
        <v>1593.5808174474528</v>
      </c>
      <c r="J1176" s="28">
        <f t="shared" si="114"/>
        <v>2812.952316660484</v>
      </c>
      <c r="K1176" t="b">
        <f t="shared" si="117"/>
        <v>0</v>
      </c>
      <c r="L1176" s="28">
        <f t="shared" si="119"/>
        <v>799.87476885420188</v>
      </c>
      <c r="M1176" s="28">
        <f t="shared" si="119"/>
        <v>419.49673035882944</v>
      </c>
      <c r="N1176" s="28">
        <f t="shared" si="119"/>
        <v>1593.5808174474528</v>
      </c>
      <c r="P1176" s="17">
        <f>Constituents!G1178</f>
        <v>45882</v>
      </c>
      <c r="Q1176" s="36">
        <f t="shared" si="115"/>
        <v>0.28435418692194797</v>
      </c>
      <c r="R1176" s="36">
        <f t="shared" si="115"/>
        <v>0.14913040931204011</v>
      </c>
      <c r="S1176" s="36">
        <f t="shared" si="115"/>
        <v>0.56651540376601195</v>
      </c>
      <c r="T1176" s="29">
        <f t="shared" si="116"/>
        <v>1</v>
      </c>
      <c r="AE1176" s="36">
        <f t="shared" si="118"/>
        <v>2.9680254595636502E-3</v>
      </c>
    </row>
    <row r="1177" spans="6:31">
      <c r="F1177" s="17">
        <f>Constituents!A1179</f>
        <v>45883</v>
      </c>
      <c r="G1177" s="28">
        <f>L1176*(1+Constituents!H1179)</f>
        <v>797.57014676689653</v>
      </c>
      <c r="H1177" s="28">
        <f>M1176*(1+Constituents!I1179)</f>
        <v>420.78924693559316</v>
      </c>
      <c r="I1177" s="28">
        <f>N1176*(1+Constituents!J1179)</f>
        <v>1586.7684568593734</v>
      </c>
      <c r="J1177" s="28">
        <f t="shared" si="114"/>
        <v>2805.1278505618629</v>
      </c>
      <c r="K1177" t="b">
        <f t="shared" si="117"/>
        <v>0</v>
      </c>
      <c r="L1177" s="28">
        <f t="shared" si="119"/>
        <v>797.57014676689653</v>
      </c>
      <c r="M1177" s="28">
        <f t="shared" si="119"/>
        <v>420.78924693559316</v>
      </c>
      <c r="N1177" s="28">
        <f t="shared" si="119"/>
        <v>1586.7684568593734</v>
      </c>
      <c r="P1177" s="17">
        <f>Constituents!G1179</f>
        <v>45883</v>
      </c>
      <c r="Q1177" s="36">
        <f t="shared" si="115"/>
        <v>0.28432577381709873</v>
      </c>
      <c r="R1177" s="36">
        <f t="shared" si="115"/>
        <v>0.15000715452285346</v>
      </c>
      <c r="S1177" s="36">
        <f t="shared" si="115"/>
        <v>0.56566707166004782</v>
      </c>
      <c r="T1177" s="29">
        <f t="shared" si="116"/>
        <v>1</v>
      </c>
      <c r="AE1177" s="36">
        <f t="shared" si="118"/>
        <v>-2.7815850458177138E-3</v>
      </c>
    </row>
    <row r="1178" spans="6:31">
      <c r="F1178" s="17">
        <f>Constituents!A1180</f>
        <v>45887</v>
      </c>
      <c r="G1178" s="28">
        <f>L1177*(1+Constituents!H1180)</f>
        <v>805.58712427509545</v>
      </c>
      <c r="H1178" s="28">
        <f>M1177*(1+Constituents!I1180)</f>
        <v>420.4198377167196</v>
      </c>
      <c r="I1178" s="28">
        <f>N1177*(1+Constituents!J1180)</f>
        <v>1618.1002506124285</v>
      </c>
      <c r="J1178" s="28">
        <f t="shared" si="114"/>
        <v>2844.1072126042436</v>
      </c>
      <c r="K1178" t="b">
        <f t="shared" si="117"/>
        <v>0</v>
      </c>
      <c r="L1178" s="28">
        <f t="shared" si="119"/>
        <v>805.58712427509545</v>
      </c>
      <c r="M1178" s="28">
        <f t="shared" si="119"/>
        <v>420.4198377167196</v>
      </c>
      <c r="N1178" s="28">
        <f t="shared" si="119"/>
        <v>1618.1002506124285</v>
      </c>
      <c r="P1178" s="17">
        <f>Constituents!G1180</f>
        <v>45887</v>
      </c>
      <c r="Q1178" s="36">
        <f t="shared" si="115"/>
        <v>0.28324780469068506</v>
      </c>
      <c r="R1178" s="36">
        <f t="shared" si="115"/>
        <v>0.14782137461398887</v>
      </c>
      <c r="S1178" s="36">
        <f t="shared" si="115"/>
        <v>0.56893082069532608</v>
      </c>
      <c r="T1178" s="29">
        <f t="shared" si="116"/>
        <v>1</v>
      </c>
      <c r="AE1178" s="36">
        <f t="shared" si="118"/>
        <v>1.3895752393094263E-2</v>
      </c>
    </row>
    <row r="1179" spans="6:31">
      <c r="F1179" s="17">
        <f>Constituents!A1181</f>
        <v>45890</v>
      </c>
      <c r="G1179" s="28">
        <f>L1178*(1+Constituents!H1181)</f>
        <v>815.59798830826651</v>
      </c>
      <c r="H1179" s="28">
        <f>M1178*(1+Constituents!I1181)</f>
        <v>421.34349932700115</v>
      </c>
      <c r="I1179" s="28">
        <f>N1178*(1+Constituents!J1181)</f>
        <v>1615.9932305346285</v>
      </c>
      <c r="J1179" s="28">
        <f t="shared" si="114"/>
        <v>2852.9347181698959</v>
      </c>
      <c r="K1179" t="b">
        <f t="shared" si="117"/>
        <v>0</v>
      </c>
      <c r="L1179" s="28">
        <f t="shared" si="119"/>
        <v>815.59798830826651</v>
      </c>
      <c r="M1179" s="28">
        <f t="shared" si="119"/>
        <v>421.34349932700115</v>
      </c>
      <c r="N1179" s="28">
        <f t="shared" si="119"/>
        <v>1615.9932305346285</v>
      </c>
      <c r="P1179" s="17">
        <f>Constituents!G1181</f>
        <v>45890</v>
      </c>
      <c r="Q1179" s="36">
        <f t="shared" si="115"/>
        <v>0.28588035439922627</v>
      </c>
      <c r="R1179" s="36">
        <f t="shared" si="115"/>
        <v>0.14768774646104946</v>
      </c>
      <c r="S1179" s="36">
        <f t="shared" si="115"/>
        <v>0.56643189913972436</v>
      </c>
      <c r="T1179" s="29">
        <f t="shared" si="116"/>
        <v>1</v>
      </c>
      <c r="AE1179" s="36">
        <f t="shared" si="118"/>
        <v>3.1037879045245909E-3</v>
      </c>
    </row>
    <row r="1180" spans="6:31">
      <c r="F1180" s="17">
        <f>Constituents!A1182</f>
        <v>45891</v>
      </c>
      <c r="G1180" s="28">
        <f>L1179*(1+Constituents!H1182)</f>
        <v>812.64600046610008</v>
      </c>
      <c r="H1180" s="28">
        <f>M1179*(1+Constituents!I1182)</f>
        <v>420.7202425128628</v>
      </c>
      <c r="I1180" s="28">
        <f>N1179*(1+Constituents!J1182)</f>
        <v>1612.0324379845333</v>
      </c>
      <c r="J1180" s="28">
        <f t="shared" si="114"/>
        <v>2845.3986809634962</v>
      </c>
      <c r="K1180" t="b">
        <f t="shared" si="117"/>
        <v>0</v>
      </c>
      <c r="L1180" s="28">
        <f t="shared" si="119"/>
        <v>812.64600046610008</v>
      </c>
      <c r="M1180" s="28">
        <f t="shared" si="119"/>
        <v>420.7202425128628</v>
      </c>
      <c r="N1180" s="28">
        <f t="shared" si="119"/>
        <v>1612.0324379845333</v>
      </c>
      <c r="P1180" s="17">
        <f>Constituents!G1182</f>
        <v>45891</v>
      </c>
      <c r="Q1180" s="36">
        <f t="shared" si="115"/>
        <v>0.28560004821219837</v>
      </c>
      <c r="R1180" s="36">
        <f t="shared" si="115"/>
        <v>0.14785985715379624</v>
      </c>
      <c r="S1180" s="36">
        <f t="shared" si="115"/>
        <v>0.56654009463400545</v>
      </c>
      <c r="T1180" s="29">
        <f t="shared" si="116"/>
        <v>1</v>
      </c>
      <c r="AE1180" s="36">
        <f t="shared" si="118"/>
        <v>-2.6415035571629719E-3</v>
      </c>
    </row>
    <row r="1181" spans="6:31">
      <c r="F1181" s="17">
        <f>Constituents!A1183</f>
        <v>45895</v>
      </c>
      <c r="G1181" s="28">
        <f>L1180*(1+Constituents!H1183)</f>
        <v>805.56122964490112</v>
      </c>
      <c r="H1181" s="28">
        <f>M1180*(1+Constituents!I1183)</f>
        <v>418.22970939207062</v>
      </c>
      <c r="I1181" s="28">
        <f>N1180*(1+Constituents!J1183)</f>
        <v>1597.3136871525937</v>
      </c>
      <c r="J1181" s="28">
        <f t="shared" si="114"/>
        <v>2821.1046261895654</v>
      </c>
      <c r="K1181" t="b">
        <f t="shared" si="117"/>
        <v>0</v>
      </c>
      <c r="L1181" s="28">
        <f t="shared" si="119"/>
        <v>805.56122964490112</v>
      </c>
      <c r="M1181" s="28">
        <f t="shared" si="119"/>
        <v>418.22970939207062</v>
      </c>
      <c r="N1181" s="28">
        <f t="shared" si="119"/>
        <v>1597.3136871525937</v>
      </c>
      <c r="P1181" s="17">
        <f>Constituents!G1183</f>
        <v>45895</v>
      </c>
      <c r="Q1181" s="36">
        <f t="shared" si="115"/>
        <v>0.28554815803941441</v>
      </c>
      <c r="R1181" s="36">
        <f t="shared" si="115"/>
        <v>0.14825033623689768</v>
      </c>
      <c r="S1181" s="36">
        <f t="shared" si="115"/>
        <v>0.56620150572368799</v>
      </c>
      <c r="T1181" s="29">
        <f t="shared" si="116"/>
        <v>1</v>
      </c>
      <c r="AE1181" s="36">
        <f t="shared" si="118"/>
        <v>-8.5380143515439988E-3</v>
      </c>
    </row>
    <row r="1182" spans="6:31">
      <c r="F1182" s="17">
        <f>Constituents!A1184</f>
        <v>45897</v>
      </c>
      <c r="G1182" s="28">
        <f>L1181*(1+Constituents!H1184)</f>
        <v>795.75234372724685</v>
      </c>
      <c r="H1182" s="28">
        <f>M1181*(1+Constituents!I1184)</f>
        <v>418.42979450536893</v>
      </c>
      <c r="I1182" s="28">
        <f>N1181*(1+Constituents!J1184)</f>
        <v>1579.2571328801007</v>
      </c>
      <c r="J1182" s="28">
        <f t="shared" si="114"/>
        <v>2793.4392711127166</v>
      </c>
      <c r="K1182" t="b">
        <f t="shared" si="117"/>
        <v>0</v>
      </c>
      <c r="L1182" s="28">
        <f t="shared" si="119"/>
        <v>795.75234372724685</v>
      </c>
      <c r="M1182" s="28">
        <f t="shared" si="119"/>
        <v>418.42979450536893</v>
      </c>
      <c r="N1182" s="28">
        <f t="shared" si="119"/>
        <v>1579.2571328801007</v>
      </c>
      <c r="P1182" s="17">
        <f>Constituents!G1184</f>
        <v>45897</v>
      </c>
      <c r="Q1182" s="36">
        <f t="shared" si="115"/>
        <v>0.28486473715616989</v>
      </c>
      <c r="R1182" s="36">
        <f t="shared" si="115"/>
        <v>0.14979018832891788</v>
      </c>
      <c r="S1182" s="36">
        <f t="shared" si="115"/>
        <v>0.56534507451491212</v>
      </c>
      <c r="T1182" s="29">
        <f t="shared" si="116"/>
        <v>0.99999999999999989</v>
      </c>
      <c r="AE1182" s="36">
        <f t="shared" si="118"/>
        <v>-9.8065682569937751E-3</v>
      </c>
    </row>
    <row r="1183" spans="6:31">
      <c r="F1183" s="17">
        <f>Constituents!A1185</f>
        <v>45898</v>
      </c>
      <c r="G1183" s="28">
        <f>L1182*(1+Constituents!H1185)</f>
        <v>791.93029631054742</v>
      </c>
      <c r="H1183" s="28">
        <f>M1182*(1+Constituents!I1185)</f>
        <v>417.13783218099672</v>
      </c>
      <c r="I1183" s="28">
        <f>N1182*(1+Constituents!J1185)</f>
        <v>1570.6922988619281</v>
      </c>
      <c r="J1183" s="28">
        <f t="shared" si="114"/>
        <v>2779.7604273534721</v>
      </c>
      <c r="K1183" t="b">
        <f t="shared" si="117"/>
        <v>0</v>
      </c>
      <c r="L1183" s="28">
        <f t="shared" si="119"/>
        <v>791.93029631054742</v>
      </c>
      <c r="M1183" s="28">
        <f t="shared" si="119"/>
        <v>417.13783218099672</v>
      </c>
      <c r="N1183" s="28">
        <f t="shared" si="119"/>
        <v>1570.6922988619281</v>
      </c>
      <c r="P1183" s="17">
        <f>Constituents!G1185</f>
        <v>45898</v>
      </c>
      <c r="Q1183" s="36">
        <f t="shared" si="115"/>
        <v>0.28489156422178469</v>
      </c>
      <c r="R1183" s="36">
        <f t="shared" si="115"/>
        <v>0.15006251188996936</v>
      </c>
      <c r="S1183" s="36">
        <f t="shared" si="115"/>
        <v>0.56504592388824593</v>
      </c>
      <c r="T1183" s="29">
        <f t="shared" si="116"/>
        <v>1</v>
      </c>
      <c r="AE1183" s="36">
        <f t="shared" si="118"/>
        <v>-4.896775061730918E-3</v>
      </c>
    </row>
    <row r="1184" spans="6:31">
      <c r="F1184" s="17">
        <f>Constituents!A1186</f>
        <v>45901</v>
      </c>
      <c r="G1184" s="28">
        <f>L1183*(1+Constituents!H1186)</f>
        <v>801.27307888470159</v>
      </c>
      <c r="H1184" s="28">
        <f>M1183*(1+Constituents!I1186)</f>
        <v>417.87471073537381</v>
      </c>
      <c r="I1184" s="28">
        <f>N1183*(1+Constituents!J1186)</f>
        <v>1598.9344718278244</v>
      </c>
      <c r="J1184" s="28">
        <f t="shared" si="114"/>
        <v>2818.0822614478998</v>
      </c>
      <c r="K1184" t="b">
        <f t="shared" si="117"/>
        <v>1</v>
      </c>
      <c r="L1184" s="28">
        <f t="shared" si="119"/>
        <v>791.85361309806217</v>
      </c>
      <c r="M1184" s="28">
        <f t="shared" si="119"/>
        <v>422.71233921718493</v>
      </c>
      <c r="N1184" s="28">
        <f t="shared" si="119"/>
        <v>1603.5134910503916</v>
      </c>
      <c r="P1184" s="17">
        <f>Constituents!G1186</f>
        <v>45901</v>
      </c>
      <c r="Q1184" s="36">
        <f t="shared" si="115"/>
        <v>0.28099024075018181</v>
      </c>
      <c r="R1184" s="36">
        <f t="shared" si="115"/>
        <v>0.15</v>
      </c>
      <c r="S1184" s="36">
        <f t="shared" si="115"/>
        <v>0.56900875924981831</v>
      </c>
      <c r="T1184" s="29">
        <f t="shared" si="116"/>
        <v>0.99999900000000008</v>
      </c>
      <c r="AE1184" s="36">
        <f t="shared" si="118"/>
        <v>1.3786020448860237E-2</v>
      </c>
    </row>
    <row r="1185" spans="6:31">
      <c r="F1185" s="17">
        <f>Constituents!A1187</f>
        <v>45902</v>
      </c>
      <c r="G1185" s="28">
        <f>L1184*(1+Constituents!H1187)</f>
        <v>792.31423710547449</v>
      </c>
      <c r="H1185" s="28">
        <f>M1184*(1+Constituents!I1187)</f>
        <v>423.0310794466784</v>
      </c>
      <c r="I1185" s="28">
        <f>N1184*(1+Constituents!J1187)</f>
        <v>1609.8932891559753</v>
      </c>
      <c r="J1185" s="28">
        <f t="shared" si="114"/>
        <v>2825.238605708128</v>
      </c>
      <c r="K1185" t="b">
        <f t="shared" si="117"/>
        <v>0</v>
      </c>
      <c r="L1185" s="28">
        <f t="shared" si="119"/>
        <v>792.31423710547449</v>
      </c>
      <c r="M1185" s="28">
        <f t="shared" si="119"/>
        <v>423.0310794466784</v>
      </c>
      <c r="N1185" s="28">
        <f t="shared" si="119"/>
        <v>1609.8932891559753</v>
      </c>
      <c r="P1185" s="17">
        <f>Constituents!G1187</f>
        <v>45902</v>
      </c>
      <c r="Q1185" s="36">
        <f t="shared" si="115"/>
        <v>0.28044152996659411</v>
      </c>
      <c r="R1185" s="36">
        <f t="shared" si="115"/>
        <v>0.14973286808129552</v>
      </c>
      <c r="S1185" s="36">
        <f t="shared" si="115"/>
        <v>0.56982560195211041</v>
      </c>
      <c r="T1185" s="29">
        <f t="shared" si="116"/>
        <v>1</v>
      </c>
      <c r="AE1185" s="36">
        <f t="shared" si="118"/>
        <v>2.5394376729626078E-3</v>
      </c>
    </row>
    <row r="1186" spans="6:31">
      <c r="F1186" s="17">
        <f>Constituents!A1188</f>
        <v>45903</v>
      </c>
      <c r="G1186" s="28">
        <f>L1185*(1+Constituents!H1188)</f>
        <v>799.10588219254339</v>
      </c>
      <c r="H1186" s="28">
        <f>M1185*(1+Constituents!I1188)</f>
        <v>424.4016344000587</v>
      </c>
      <c r="I1186" s="28">
        <f>N1185*(1+Constituents!J1188)</f>
        <v>1623.7551275557664</v>
      </c>
      <c r="J1186" s="28">
        <f t="shared" si="114"/>
        <v>2847.2626441483685</v>
      </c>
      <c r="K1186" t="b">
        <f t="shared" si="117"/>
        <v>0</v>
      </c>
      <c r="L1186" s="28">
        <f t="shared" si="119"/>
        <v>799.10588219254339</v>
      </c>
      <c r="M1186" s="28">
        <f t="shared" si="119"/>
        <v>424.4016344000587</v>
      </c>
      <c r="N1186" s="28">
        <f t="shared" si="119"/>
        <v>1623.7551275557664</v>
      </c>
      <c r="P1186" s="17">
        <f>Constituents!G1188</f>
        <v>45903</v>
      </c>
      <c r="Q1186" s="36">
        <f t="shared" si="115"/>
        <v>0.28065759364870962</v>
      </c>
      <c r="R1186" s="36">
        <f t="shared" si="115"/>
        <v>0.14905601886509473</v>
      </c>
      <c r="S1186" s="36">
        <f t="shared" si="115"/>
        <v>0.57028638748619565</v>
      </c>
      <c r="T1186" s="29">
        <f t="shared" si="116"/>
        <v>1</v>
      </c>
      <c r="AE1186" s="36">
        <f t="shared" si="118"/>
        <v>7.7954613800557127E-3</v>
      </c>
    </row>
    <row r="1187" spans="6:31">
      <c r="F1187" s="17">
        <f>Constituents!A1189</f>
        <v>45904</v>
      </c>
      <c r="G1187" s="28">
        <f>L1186*(1+Constituents!H1189)</f>
        <v>795.86104196254973</v>
      </c>
      <c r="H1187" s="28">
        <f>M1186*(1+Constituents!I1189)</f>
        <v>425.24852466681301</v>
      </c>
      <c r="I1187" s="28">
        <f>N1186*(1+Constituents!J1189)</f>
        <v>1619.1074243180203</v>
      </c>
      <c r="J1187" s="28">
        <f t="shared" si="114"/>
        <v>2840.2169909473832</v>
      </c>
      <c r="K1187" t="b">
        <f t="shared" si="117"/>
        <v>0</v>
      </c>
      <c r="L1187" s="28">
        <f t="shared" si="119"/>
        <v>795.86104196254973</v>
      </c>
      <c r="M1187" s="28">
        <f t="shared" si="119"/>
        <v>425.24852466681301</v>
      </c>
      <c r="N1187" s="28">
        <f t="shared" si="119"/>
        <v>1619.1074243180203</v>
      </c>
      <c r="P1187" s="17">
        <f>Constituents!G1189</f>
        <v>45904</v>
      </c>
      <c r="Q1187" s="36">
        <f t="shared" si="115"/>
        <v>0.28021135163235616</v>
      </c>
      <c r="R1187" s="36">
        <f t="shared" si="115"/>
        <v>0.14972395631115742</v>
      </c>
      <c r="S1187" s="36">
        <f t="shared" si="115"/>
        <v>0.57006469205648636</v>
      </c>
      <c r="T1187" s="29">
        <f t="shared" si="116"/>
        <v>1</v>
      </c>
      <c r="AE1187" s="36">
        <f t="shared" si="118"/>
        <v>-2.4745357494382336E-3</v>
      </c>
    </row>
    <row r="1188" spans="6:31">
      <c r="F1188" s="17">
        <f>Constituents!A1190</f>
        <v>45905</v>
      </c>
      <c r="G1188" s="28">
        <f>L1187*(1+Constituents!H1190)</f>
        <v>795.42600817777134</v>
      </c>
      <c r="H1188" s="28">
        <f>M1187*(1+Constituents!I1190)</f>
        <v>426.49461114007448</v>
      </c>
      <c r="I1188" s="28">
        <f>N1187*(1+Constituents!J1190)</f>
        <v>1620.6617381876927</v>
      </c>
      <c r="J1188" s="28">
        <f t="shared" si="114"/>
        <v>2842.5823575055383</v>
      </c>
      <c r="K1188" t="b">
        <f t="shared" si="117"/>
        <v>0</v>
      </c>
      <c r="L1188" s="28">
        <f t="shared" si="119"/>
        <v>795.42600817777134</v>
      </c>
      <c r="M1188" s="28">
        <f t="shared" si="119"/>
        <v>426.49461114007448</v>
      </c>
      <c r="N1188" s="28">
        <f t="shared" si="119"/>
        <v>1620.6617381876927</v>
      </c>
      <c r="P1188" s="17">
        <f>Constituents!G1190</f>
        <v>45905</v>
      </c>
      <c r="Q1188" s="36">
        <f t="shared" si="115"/>
        <v>0.27982514071317338</v>
      </c>
      <c r="R1188" s="36">
        <f t="shared" si="115"/>
        <v>0.1500377324210011</v>
      </c>
      <c r="S1188" s="36">
        <f t="shared" si="115"/>
        <v>0.57013712686582563</v>
      </c>
      <c r="T1188" s="29">
        <f t="shared" si="116"/>
        <v>1</v>
      </c>
      <c r="AE1188" s="36">
        <f t="shared" si="118"/>
        <v>8.3281191743234118E-4</v>
      </c>
    </row>
    <row r="1189" spans="6:31">
      <c r="F1189" s="17">
        <f>Constituents!A1191</f>
        <v>45908</v>
      </c>
      <c r="G1189" s="28">
        <f>L1188*(1+Constituents!H1191)</f>
        <v>797.62164927977028</v>
      </c>
      <c r="H1189" s="28">
        <f>M1188*(1+Constituents!I1191)</f>
        <v>426.77858990214736</v>
      </c>
      <c r="I1189" s="28">
        <f>N1188*(1+Constituents!J1191)</f>
        <v>1625.8783406195671</v>
      </c>
      <c r="J1189" s="28">
        <f t="shared" si="114"/>
        <v>2850.2785798014847</v>
      </c>
      <c r="K1189" t="b">
        <f t="shared" si="117"/>
        <v>0</v>
      </c>
      <c r="L1189" s="28">
        <f t="shared" si="119"/>
        <v>797.62164927977028</v>
      </c>
      <c r="M1189" s="28">
        <f t="shared" si="119"/>
        <v>426.77858990214736</v>
      </c>
      <c r="N1189" s="28">
        <f t="shared" si="119"/>
        <v>1625.8783406195671</v>
      </c>
      <c r="P1189" s="17">
        <f>Constituents!G1191</f>
        <v>45908</v>
      </c>
      <c r="Q1189" s="36">
        <f t="shared" si="115"/>
        <v>0.27983989176781549</v>
      </c>
      <c r="R1189" s="36">
        <f t="shared" si="115"/>
        <v>0.14973223772810007</v>
      </c>
      <c r="S1189" s="36">
        <f t="shared" si="115"/>
        <v>0.5704278705040845</v>
      </c>
      <c r="T1189" s="29">
        <f t="shared" si="116"/>
        <v>1</v>
      </c>
      <c r="AE1189" s="36">
        <f t="shared" si="118"/>
        <v>2.7074755725635669E-3</v>
      </c>
    </row>
    <row r="1190" spans="6:31">
      <c r="F1190" s="17">
        <f>Constituents!A1192</f>
        <v>45910</v>
      </c>
      <c r="G1190" s="28">
        <f>L1189*(1+Constituents!H1192)</f>
        <v>805.98453403656811</v>
      </c>
      <c r="H1190" s="28">
        <f>M1189*(1+Constituents!I1192)</f>
        <v>427.06256866422024</v>
      </c>
      <c r="I1190" s="28">
        <f>N1189*(1+Constituents!J1192)</f>
        <v>1646.9682464590446</v>
      </c>
      <c r="J1190" s="28">
        <f t="shared" si="114"/>
        <v>2880.015349159833</v>
      </c>
      <c r="K1190" t="b">
        <f t="shared" si="117"/>
        <v>0</v>
      </c>
      <c r="L1190" s="28">
        <f t="shared" si="119"/>
        <v>805.98453403656811</v>
      </c>
      <c r="M1190" s="28">
        <f t="shared" si="119"/>
        <v>427.06256866422024</v>
      </c>
      <c r="N1190" s="28">
        <f t="shared" si="119"/>
        <v>1646.9682464590446</v>
      </c>
      <c r="P1190" s="17">
        <f>Constituents!G1192</f>
        <v>45910</v>
      </c>
      <c r="Q1190" s="36">
        <f t="shared" si="115"/>
        <v>0.27985424948227877</v>
      </c>
      <c r="R1190" s="36">
        <f t="shared" si="115"/>
        <v>0.14828482382526337</v>
      </c>
      <c r="S1190" s="36">
        <f t="shared" si="115"/>
        <v>0.5718609266924578</v>
      </c>
      <c r="T1190" s="29">
        <f t="shared" si="116"/>
        <v>1</v>
      </c>
      <c r="AE1190" s="36">
        <f t="shared" si="118"/>
        <v>1.0432934369671187E-2</v>
      </c>
    </row>
    <row r="1191" spans="6:31">
      <c r="F1191" s="17">
        <f>Constituents!A1193</f>
        <v>45912</v>
      </c>
      <c r="G1191" s="28">
        <f>L1190*(1+Constituents!H1193)</f>
        <v>809.89983809957312</v>
      </c>
      <c r="H1191" s="28">
        <f>M1190*(1+Constituents!I1193)</f>
        <v>427.52147610105465</v>
      </c>
      <c r="I1191" s="28">
        <f>N1190*(1+Constituents!J1193)</f>
        <v>1655.9893622516531</v>
      </c>
      <c r="J1191" s="28">
        <f t="shared" si="114"/>
        <v>2893.4106764522812</v>
      </c>
      <c r="K1191" t="b">
        <f t="shared" si="117"/>
        <v>0</v>
      </c>
      <c r="L1191" s="28">
        <f t="shared" si="119"/>
        <v>809.89983809957312</v>
      </c>
      <c r="M1191" s="28">
        <f t="shared" si="119"/>
        <v>427.52147610105465</v>
      </c>
      <c r="N1191" s="28">
        <f t="shared" si="119"/>
        <v>1655.9893622516531</v>
      </c>
      <c r="P1191" s="17">
        <f>Constituents!G1193</f>
        <v>45912</v>
      </c>
      <c r="Q1191" s="36">
        <f t="shared" si="115"/>
        <v>0.27991181642165691</v>
      </c>
      <c r="R1191" s="36">
        <f t="shared" si="115"/>
        <v>0.14775692907349561</v>
      </c>
      <c r="S1191" s="36">
        <f t="shared" si="115"/>
        <v>0.57233125450484734</v>
      </c>
      <c r="T1191" s="29">
        <f t="shared" si="116"/>
        <v>0.99999999999999989</v>
      </c>
      <c r="AE1191" s="36">
        <f t="shared" si="118"/>
        <v>4.651130521355018E-3</v>
      </c>
    </row>
    <row r="1192" spans="6:31">
      <c r="F1192" s="17">
        <f>Constituents!A1194</f>
        <v>45917</v>
      </c>
      <c r="G1192" s="28">
        <f>L1191*(1+Constituents!H1194)</f>
        <v>816.8962049677142</v>
      </c>
      <c r="H1192" s="28">
        <f>M1191*(1+Constituents!I1194)</f>
        <v>429.42606811440425</v>
      </c>
      <c r="I1192" s="28">
        <f>N1191*(1+Constituents!J1194)</f>
        <v>1678.156112994302</v>
      </c>
      <c r="J1192" s="28">
        <f t="shared" si="114"/>
        <v>2924.4783860764205</v>
      </c>
      <c r="K1192" t="b">
        <f t="shared" si="117"/>
        <v>0</v>
      </c>
      <c r="L1192" s="28">
        <f t="shared" si="119"/>
        <v>816.8962049677142</v>
      </c>
      <c r="M1192" s="28">
        <f t="shared" si="119"/>
        <v>429.42606811440425</v>
      </c>
      <c r="N1192" s="28">
        <f t="shared" si="119"/>
        <v>1678.156112994302</v>
      </c>
      <c r="P1192" s="17">
        <f>Constituents!G1194</f>
        <v>45917</v>
      </c>
      <c r="Q1192" s="36">
        <f t="shared" si="115"/>
        <v>0.27933056672841061</v>
      </c>
      <c r="R1192" s="36">
        <f t="shared" si="115"/>
        <v>0.1468385166253654</v>
      </c>
      <c r="S1192" s="36">
        <f t="shared" si="115"/>
        <v>0.57383091664622399</v>
      </c>
      <c r="T1192" s="29">
        <f t="shared" si="116"/>
        <v>1</v>
      </c>
      <c r="AE1192" s="36">
        <f t="shared" si="118"/>
        <v>1.0737400631365857E-2</v>
      </c>
    </row>
    <row r="1193" spans="6:31">
      <c r="F1193" s="17">
        <f>Constituents!A1195</f>
        <v>45918</v>
      </c>
      <c r="G1193" s="28">
        <f>L1192*(1+Constituents!H1195)</f>
        <v>820.64261356133477</v>
      </c>
      <c r="H1193" s="28">
        <f>M1192*(1+Constituents!I1195)</f>
        <v>429.45634423118992</v>
      </c>
      <c r="I1193" s="28">
        <f>N1192*(1+Constituents!J1195)</f>
        <v>1688.3099477180774</v>
      </c>
      <c r="J1193" s="28">
        <f t="shared" si="114"/>
        <v>2938.4089055106024</v>
      </c>
      <c r="K1193" t="b">
        <f t="shared" si="117"/>
        <v>0</v>
      </c>
      <c r="L1193" s="28">
        <f t="shared" si="119"/>
        <v>820.64261356133477</v>
      </c>
      <c r="M1193" s="28">
        <f t="shared" si="119"/>
        <v>429.45634423118992</v>
      </c>
      <c r="N1193" s="28">
        <f t="shared" si="119"/>
        <v>1688.3099477180774</v>
      </c>
      <c r="P1193" s="17">
        <f>Constituents!G1195</f>
        <v>45918</v>
      </c>
      <c r="Q1193" s="36">
        <f t="shared" si="115"/>
        <v>0.27928128451500628</v>
      </c>
      <c r="R1193" s="36">
        <f t="shared" si="115"/>
        <v>0.14615268263916592</v>
      </c>
      <c r="S1193" s="36">
        <f t="shared" si="115"/>
        <v>0.57456603284582775</v>
      </c>
      <c r="T1193" s="29">
        <f t="shared" si="116"/>
        <v>1</v>
      </c>
      <c r="AE1193" s="36">
        <f t="shared" si="118"/>
        <v>4.7634202052939667E-3</v>
      </c>
    </row>
    <row r="1194" spans="6:31">
      <c r="F1194" s="17">
        <f>Constituents!A1196</f>
        <v>45919</v>
      </c>
      <c r="G1194" s="28">
        <f>L1193*(1+Constituents!H1196)</f>
        <v>819.81860839251931</v>
      </c>
      <c r="H1194" s="28">
        <f>M1193*(1+Constituents!I1196)</f>
        <v>430.13223050498823</v>
      </c>
      <c r="I1194" s="28">
        <f>N1193*(1+Constituents!J1196)</f>
        <v>1687.6750155817733</v>
      </c>
      <c r="J1194" s="28">
        <f t="shared" si="114"/>
        <v>2937.6258544792809</v>
      </c>
      <c r="K1194" t="b">
        <f t="shared" si="117"/>
        <v>0</v>
      </c>
      <c r="L1194" s="28">
        <f t="shared" si="119"/>
        <v>819.81860839251931</v>
      </c>
      <c r="M1194" s="28">
        <f t="shared" si="119"/>
        <v>430.13223050498823</v>
      </c>
      <c r="N1194" s="28">
        <f t="shared" si="119"/>
        <v>1687.6750155817733</v>
      </c>
      <c r="P1194" s="17">
        <f>Constituents!G1196</f>
        <v>45919</v>
      </c>
      <c r="Q1194" s="36">
        <f t="shared" si="115"/>
        <v>0.27907522911485239</v>
      </c>
      <c r="R1194" s="36">
        <f t="shared" si="115"/>
        <v>0.14642172005979734</v>
      </c>
      <c r="S1194" s="36">
        <f t="shared" si="115"/>
        <v>0.57450305082535025</v>
      </c>
      <c r="T1194" s="29">
        <f t="shared" si="116"/>
        <v>1</v>
      </c>
      <c r="AE1194" s="36">
        <f t="shared" si="118"/>
        <v>-2.6648810853147076E-4</v>
      </c>
    </row>
    <row r="1195" spans="6:31">
      <c r="F1195" s="17">
        <f>Constituents!A1197</f>
        <v>45922</v>
      </c>
      <c r="G1195" s="28">
        <f>L1194*(1+Constituents!H1197)</f>
        <v>816.97809368014316</v>
      </c>
      <c r="H1195" s="28">
        <f>M1194*(1+Constituents!I1197)</f>
        <v>429.24861642991067</v>
      </c>
      <c r="I1195" s="28">
        <f>N1194*(1+Constituents!J1197)</f>
        <v>1701.3743113546709</v>
      </c>
      <c r="J1195" s="28">
        <f t="shared" si="114"/>
        <v>2947.6010214647249</v>
      </c>
      <c r="K1195" t="b">
        <f t="shared" si="117"/>
        <v>0</v>
      </c>
      <c r="L1195" s="28">
        <f t="shared" si="119"/>
        <v>816.97809368014316</v>
      </c>
      <c r="M1195" s="28">
        <f t="shared" si="119"/>
        <v>429.24861642991067</v>
      </c>
      <c r="N1195" s="28">
        <f t="shared" si="119"/>
        <v>1701.3743113546709</v>
      </c>
      <c r="P1195" s="17">
        <f>Constituents!G1197</f>
        <v>45922</v>
      </c>
      <c r="Q1195" s="36">
        <f t="shared" si="115"/>
        <v>0.27716712259591009</v>
      </c>
      <c r="R1195" s="36">
        <f t="shared" si="115"/>
        <v>0.14562643088534691</v>
      </c>
      <c r="S1195" s="36">
        <f t="shared" si="115"/>
        <v>0.57720644651874298</v>
      </c>
      <c r="T1195" s="29">
        <f t="shared" si="116"/>
        <v>1</v>
      </c>
      <c r="AE1195" s="36">
        <f t="shared" si="118"/>
        <v>3.3956560432071292E-3</v>
      </c>
    </row>
    <row r="1196" spans="6:31">
      <c r="F1196" s="17">
        <f>Constituents!A1198</f>
        <v>45923</v>
      </c>
      <c r="G1196" s="28">
        <f>L1195*(1+Constituents!H1198)</f>
        <v>816.03125544268437</v>
      </c>
      <c r="H1196" s="28">
        <f>M1195*(1+Constituents!I1198)</f>
        <v>429.0689220700994</v>
      </c>
      <c r="I1196" s="28">
        <f>N1195*(1+Constituents!J1198)</f>
        <v>1681.0310857074876</v>
      </c>
      <c r="J1196" s="28">
        <f t="shared" si="114"/>
        <v>2926.1312632202716</v>
      </c>
      <c r="K1196" t="b">
        <f t="shared" si="117"/>
        <v>0</v>
      </c>
      <c r="L1196" s="28">
        <f t="shared" si="119"/>
        <v>816.03125544268437</v>
      </c>
      <c r="M1196" s="28">
        <f t="shared" si="119"/>
        <v>429.0689220700994</v>
      </c>
      <c r="N1196" s="28">
        <f t="shared" si="119"/>
        <v>1681.0310857074876</v>
      </c>
      <c r="P1196" s="17">
        <f>Constituents!G1198</f>
        <v>45923</v>
      </c>
      <c r="Q1196" s="36">
        <f t="shared" si="115"/>
        <v>0.27887718698737529</v>
      </c>
      <c r="R1196" s="36">
        <f t="shared" si="115"/>
        <v>0.14663351827829474</v>
      </c>
      <c r="S1196" s="36">
        <f t="shared" si="115"/>
        <v>0.57448929473432986</v>
      </c>
      <c r="T1196" s="29">
        <f t="shared" si="116"/>
        <v>0.99999999999999989</v>
      </c>
      <c r="AE1196" s="36">
        <f t="shared" si="118"/>
        <v>-7.2838074380177087E-3</v>
      </c>
    </row>
    <row r="1197" spans="6:31">
      <c r="F1197" s="17">
        <f>Constituents!A1199</f>
        <v>45924</v>
      </c>
      <c r="G1197" s="28">
        <f>L1196*(1+Constituents!H1199)</f>
        <v>810.52423953184325</v>
      </c>
      <c r="H1197" s="28">
        <f>M1196*(1+Constituents!I1199)</f>
        <v>428.66888486034821</v>
      </c>
      <c r="I1197" s="28">
        <f>N1196*(1+Constituents!J1199)</f>
        <v>1653.6782092755063</v>
      </c>
      <c r="J1197" s="28">
        <f t="shared" si="114"/>
        <v>2892.8713336676979</v>
      </c>
      <c r="K1197" t="b">
        <f t="shared" si="117"/>
        <v>0</v>
      </c>
      <c r="L1197" s="28">
        <f t="shared" si="119"/>
        <v>810.52423953184325</v>
      </c>
      <c r="M1197" s="28">
        <f t="shared" si="119"/>
        <v>428.66888486034821</v>
      </c>
      <c r="N1197" s="28">
        <f t="shared" si="119"/>
        <v>1653.6782092755063</v>
      </c>
      <c r="P1197" s="17">
        <f>Constituents!G1199</f>
        <v>45924</v>
      </c>
      <c r="Q1197" s="36">
        <f t="shared" si="115"/>
        <v>0.28017984419107511</v>
      </c>
      <c r="R1197" s="36">
        <f t="shared" si="115"/>
        <v>0.14818110984454488</v>
      </c>
      <c r="S1197" s="36">
        <f t="shared" si="115"/>
        <v>0.57163904596437998</v>
      </c>
      <c r="T1197" s="29">
        <f t="shared" si="116"/>
        <v>1</v>
      </c>
      <c r="AE1197" s="36">
        <f t="shared" si="118"/>
        <v>-1.1366520009075232E-2</v>
      </c>
    </row>
    <row r="1198" spans="6:31">
      <c r="F1198" s="17">
        <f>Constituents!A1200</f>
        <v>45926</v>
      </c>
      <c r="G1198" s="28">
        <f>L1197*(1+Constituents!H1200)</f>
        <v>795.93269458592488</v>
      </c>
      <c r="H1198" s="28">
        <f>M1197*(1+Constituents!I1200)</f>
        <v>427.44438413701721</v>
      </c>
      <c r="I1198" s="28">
        <f>N1197*(1+Constituents!J1200)</f>
        <v>1624.5881585185975</v>
      </c>
      <c r="J1198" s="28">
        <f t="shared" si="114"/>
        <v>2847.9652372415394</v>
      </c>
      <c r="K1198" t="b">
        <f t="shared" si="117"/>
        <v>0</v>
      </c>
      <c r="L1198" s="28">
        <f t="shared" si="119"/>
        <v>795.93269458592488</v>
      </c>
      <c r="M1198" s="28">
        <f t="shared" si="119"/>
        <v>427.44438413701721</v>
      </c>
      <c r="N1198" s="28">
        <f t="shared" si="119"/>
        <v>1624.5881585185975</v>
      </c>
      <c r="P1198" s="17">
        <f>Constituents!G1200</f>
        <v>45926</v>
      </c>
      <c r="Q1198" s="36">
        <f t="shared" si="115"/>
        <v>0.27947416077200554</v>
      </c>
      <c r="R1198" s="36">
        <f t="shared" si="115"/>
        <v>0.15008764101033342</v>
      </c>
      <c r="S1198" s="36">
        <f t="shared" si="115"/>
        <v>0.57043819821766117</v>
      </c>
      <c r="T1198" s="29">
        <f t="shared" si="116"/>
        <v>1</v>
      </c>
      <c r="AE1198" s="36">
        <f t="shared" si="118"/>
        <v>-1.5523018913262465E-2</v>
      </c>
    </row>
    <row r="1199" spans="6:31">
      <c r="F1199" s="17">
        <f>Constituents!A1201</f>
        <v>45931</v>
      </c>
      <c r="G1199" s="28">
        <f>L1198*(1+Constituents!H1201)</f>
        <v>802.25859762105472</v>
      </c>
      <c r="H1199" s="28">
        <f>M1198*(1+Constituents!I1201)</f>
        <v>429.74256566858031</v>
      </c>
      <c r="I1199" s="28">
        <f>N1198*(1+Constituents!J1201)</f>
        <v>1636.9921927334346</v>
      </c>
      <c r="J1199" s="28">
        <f t="shared" si="114"/>
        <v>2868.9933560230697</v>
      </c>
      <c r="K1199" t="b">
        <f t="shared" si="117"/>
        <v>1</v>
      </c>
      <c r="L1199" s="28">
        <f t="shared" si="119"/>
        <v>806.15913381959444</v>
      </c>
      <c r="M1199" s="28">
        <f t="shared" si="119"/>
        <v>430.34900340346047</v>
      </c>
      <c r="N1199" s="28">
        <f t="shared" si="119"/>
        <v>1632.4823498066592</v>
      </c>
      <c r="P1199" s="17">
        <f>Constituents!G1201</f>
        <v>45931</v>
      </c>
      <c r="Q1199" s="36">
        <f t="shared" si="115"/>
        <v>0.28099024075018181</v>
      </c>
      <c r="R1199" s="36">
        <f t="shared" si="115"/>
        <v>0.15</v>
      </c>
      <c r="S1199" s="36">
        <f t="shared" si="115"/>
        <v>0.56900875924981831</v>
      </c>
      <c r="T1199" s="29">
        <f t="shared" si="116"/>
        <v>0.99999900000000008</v>
      </c>
      <c r="AE1199" s="36">
        <f t="shared" si="118"/>
        <v>7.3835587971915473E-3</v>
      </c>
    </row>
    <row r="1200" spans="6:31">
      <c r="F1200" s="17">
        <f>Constituents!A1202</f>
        <v>45933</v>
      </c>
      <c r="G1200" s="28">
        <f>L1199*(1+Constituents!H1202)</f>
        <v>811.51292204618426</v>
      </c>
      <c r="H1200" s="28">
        <f>M1199*(1+Constituents!I1202)</f>
        <v>431.61144627120257</v>
      </c>
      <c r="I1200" s="28">
        <f>N1199*(1+Constituents!J1202)</f>
        <v>1637.8264136990438</v>
      </c>
      <c r="J1200" s="28">
        <f t="shared" si="114"/>
        <v>2880.9507820164308</v>
      </c>
      <c r="K1200" t="b">
        <f t="shared" si="117"/>
        <v>0</v>
      </c>
      <c r="L1200" s="28">
        <f t="shared" si="119"/>
        <v>811.51292204618426</v>
      </c>
      <c r="M1200" s="28">
        <f t="shared" si="119"/>
        <v>431.61144627120257</v>
      </c>
      <c r="N1200" s="28">
        <f t="shared" si="119"/>
        <v>1637.8264136990438</v>
      </c>
      <c r="P1200" s="17">
        <f>Constituents!G1202</f>
        <v>45933</v>
      </c>
      <c r="Q1200" s="36">
        <f t="shared" si="115"/>
        <v>0.28168232762317147</v>
      </c>
      <c r="R1200" s="36">
        <f t="shared" si="115"/>
        <v>0.14981562648186225</v>
      </c>
      <c r="S1200" s="36">
        <f t="shared" si="115"/>
        <v>0.56850204589496622</v>
      </c>
      <c r="T1200" s="29">
        <f t="shared" si="116"/>
        <v>1</v>
      </c>
      <c r="AE1200" s="36">
        <f t="shared" si="118"/>
        <v>4.1678123681458956E-3</v>
      </c>
    </row>
    <row r="1201" spans="6:31">
      <c r="F1201" s="17">
        <f>Constituents!A1203</f>
        <v>45937</v>
      </c>
      <c r="G1201" s="28">
        <f>L1200*(1+Constituents!H1203)</f>
        <v>816.00784126812437</v>
      </c>
      <c r="H1201" s="28">
        <f>M1200*(1+Constituents!I1203)</f>
        <v>433.52097181854106</v>
      </c>
      <c r="I1201" s="28">
        <f>N1200*(1+Constituents!J1203)</f>
        <v>1645.1662701730395</v>
      </c>
      <c r="J1201" s="28">
        <f t="shared" si="114"/>
        <v>2894.6950832597049</v>
      </c>
      <c r="K1201" t="b">
        <f t="shared" si="117"/>
        <v>0</v>
      </c>
      <c r="L1201" s="28">
        <f t="shared" si="119"/>
        <v>816.00784126812437</v>
      </c>
      <c r="M1201" s="28">
        <f t="shared" si="119"/>
        <v>433.52097181854106</v>
      </c>
      <c r="N1201" s="28">
        <f t="shared" si="119"/>
        <v>1645.1662701730395</v>
      </c>
      <c r="P1201" s="17">
        <f>Constituents!G1203</f>
        <v>45937</v>
      </c>
      <c r="Q1201" s="36">
        <f t="shared" si="115"/>
        <v>0.2818976844874525</v>
      </c>
      <c r="R1201" s="36">
        <f t="shared" si="115"/>
        <v>0.14976395072684298</v>
      </c>
      <c r="S1201" s="36">
        <f t="shared" si="115"/>
        <v>0.56833836478570454</v>
      </c>
      <c r="T1201" s="29">
        <f t="shared" si="116"/>
        <v>1</v>
      </c>
      <c r="AE1201" s="36">
        <f t="shared" si="118"/>
        <v>4.7707518396598037E-3</v>
      </c>
    </row>
    <row r="1202" spans="6:31">
      <c r="F1202" s="17">
        <f>Constituents!A1204</f>
        <v>45938</v>
      </c>
      <c r="G1202" s="28">
        <f>L1201*(1+Constituents!H1204)</f>
        <v>811.70321038853194</v>
      </c>
      <c r="H1202" s="28">
        <f>M1201*(1+Constituents!I1204)</f>
        <v>433.60013768216197</v>
      </c>
      <c r="I1202" s="28">
        <f>N1201*(1+Constituents!J1204)</f>
        <v>1633.4954424876803</v>
      </c>
      <c r="J1202" s="28">
        <f t="shared" si="114"/>
        <v>2878.7987905583741</v>
      </c>
      <c r="K1202" t="b">
        <f t="shared" si="117"/>
        <v>0</v>
      </c>
      <c r="L1202" s="28">
        <f t="shared" si="119"/>
        <v>811.70321038853194</v>
      </c>
      <c r="M1202" s="28">
        <f t="shared" si="119"/>
        <v>433.60013768216197</v>
      </c>
      <c r="N1202" s="28">
        <f t="shared" si="119"/>
        <v>1633.4954424876803</v>
      </c>
      <c r="P1202" s="17">
        <f>Constituents!G1204</f>
        <v>45938</v>
      </c>
      <c r="Q1202" s="36">
        <f t="shared" si="115"/>
        <v>0.28195899381738082</v>
      </c>
      <c r="R1202" s="36">
        <f t="shared" si="115"/>
        <v>0.15061842429010489</v>
      </c>
      <c r="S1202" s="36">
        <f t="shared" si="115"/>
        <v>0.56742258189251438</v>
      </c>
      <c r="T1202" s="29">
        <f t="shared" si="116"/>
        <v>1</v>
      </c>
      <c r="AE1202" s="36">
        <f t="shared" si="118"/>
        <v>-5.4915257891100522E-3</v>
      </c>
    </row>
    <row r="1203" spans="6:31">
      <c r="F1203" s="17">
        <f>Constituents!A1205</f>
        <v>45940</v>
      </c>
      <c r="G1203" s="28">
        <f>L1202*(1+Constituents!H1205)</f>
        <v>819.09874109922964</v>
      </c>
      <c r="H1203" s="28">
        <f>M1202*(1+Constituents!I1205)</f>
        <v>434.79604753686095</v>
      </c>
      <c r="I1203" s="28">
        <f>N1202*(1+Constituents!J1205)</f>
        <v>1654.5728357163175</v>
      </c>
      <c r="J1203" s="28">
        <f t="shared" si="114"/>
        <v>2908.4676243524082</v>
      </c>
      <c r="K1203" t="b">
        <f t="shared" si="117"/>
        <v>0</v>
      </c>
      <c r="L1203" s="28">
        <f t="shared" si="119"/>
        <v>819.09874109922964</v>
      </c>
      <c r="M1203" s="28">
        <f t="shared" si="119"/>
        <v>434.79604753686095</v>
      </c>
      <c r="N1203" s="28">
        <f t="shared" si="119"/>
        <v>1654.5728357163175</v>
      </c>
      <c r="P1203" s="17">
        <f>Constituents!G1205</f>
        <v>45940</v>
      </c>
      <c r="Q1203" s="36">
        <f t="shared" si="115"/>
        <v>0.28162553168581617</v>
      </c>
      <c r="R1203" s="36">
        <f t="shared" si="115"/>
        <v>0.14949317086989117</v>
      </c>
      <c r="S1203" s="36">
        <f t="shared" si="115"/>
        <v>0.56888129744429261</v>
      </c>
      <c r="T1203" s="29">
        <f t="shared" si="116"/>
        <v>1</v>
      </c>
      <c r="AE1203" s="36">
        <f t="shared" si="118"/>
        <v>1.0305976885685464E-2</v>
      </c>
    </row>
    <row r="1204" spans="6:31">
      <c r="F1204" s="17">
        <f>Constituents!A1206</f>
        <v>45943</v>
      </c>
      <c r="G1204" s="28">
        <f>L1203*(1+Constituents!H1206)</f>
        <v>818.12672767480558</v>
      </c>
      <c r="H1204" s="28">
        <f>M1203*(1+Constituents!I1206)</f>
        <v>435.57731916259507</v>
      </c>
      <c r="I1204" s="28">
        <f>N1203*(1+Constituents!J1206)</f>
        <v>1655.7936123969475</v>
      </c>
      <c r="J1204" s="28">
        <f t="shared" si="114"/>
        <v>2909.4976592343482</v>
      </c>
      <c r="K1204" t="b">
        <f t="shared" si="117"/>
        <v>0</v>
      </c>
      <c r="L1204" s="28">
        <f t="shared" si="119"/>
        <v>818.12672767480558</v>
      </c>
      <c r="M1204" s="28">
        <f t="shared" si="119"/>
        <v>435.57731916259507</v>
      </c>
      <c r="N1204" s="28">
        <f t="shared" si="119"/>
        <v>1655.7936123969475</v>
      </c>
      <c r="P1204" s="17">
        <f>Constituents!G1206</f>
        <v>45943</v>
      </c>
      <c r="Q1204" s="36">
        <f t="shared" si="115"/>
        <v>0.28119174630650862</v>
      </c>
      <c r="R1204" s="36">
        <f t="shared" si="115"/>
        <v>0.14970877112759728</v>
      </c>
      <c r="S1204" s="36">
        <f t="shared" si="115"/>
        <v>0.56909948256589404</v>
      </c>
      <c r="T1204" s="29">
        <f t="shared" si="116"/>
        <v>1</v>
      </c>
      <c r="AE1204" s="36">
        <f t="shared" si="118"/>
        <v>3.5415036884556272E-4</v>
      </c>
    </row>
    <row r="1205" spans="6:31">
      <c r="F1205" s="17">
        <f>Constituents!A1207</f>
        <v>45944</v>
      </c>
      <c r="G1205" s="28">
        <f>L1204*(1+Constituents!H1207)</f>
        <v>814.66039408717677</v>
      </c>
      <c r="H1205" s="28">
        <f>M1204*(1+Constituents!I1207)</f>
        <v>434.4765767822488</v>
      </c>
      <c r="I1205" s="28">
        <f>N1204*(1+Constituents!J1207)</f>
        <v>1646.4528978779363</v>
      </c>
      <c r="J1205" s="28">
        <f t="shared" si="114"/>
        <v>2895.5898687473618</v>
      </c>
      <c r="K1205" t="b">
        <f t="shared" si="117"/>
        <v>0</v>
      </c>
      <c r="L1205" s="28">
        <f t="shared" si="119"/>
        <v>814.66039408717677</v>
      </c>
      <c r="M1205" s="28">
        <f t="shared" si="119"/>
        <v>434.4765767822488</v>
      </c>
      <c r="N1205" s="28">
        <f t="shared" si="119"/>
        <v>1646.4528978779363</v>
      </c>
      <c r="P1205" s="17">
        <f>Constituents!G1207</f>
        <v>45944</v>
      </c>
      <c r="Q1205" s="36">
        <f t="shared" si="115"/>
        <v>0.28134522878393703</v>
      </c>
      <c r="R1205" s="36">
        <f t="shared" si="115"/>
        <v>0.1500476919993522</v>
      </c>
      <c r="S1205" s="36">
        <f t="shared" si="115"/>
        <v>0.56860707921671072</v>
      </c>
      <c r="T1205" s="29">
        <f t="shared" si="116"/>
        <v>1</v>
      </c>
      <c r="AE1205" s="36">
        <f t="shared" si="118"/>
        <v>-4.7801346197495764E-3</v>
      </c>
    </row>
    <row r="1206" spans="6:31">
      <c r="F1206" s="17">
        <f>Constituents!A1208</f>
        <v>45945</v>
      </c>
      <c r="G1206" s="28">
        <f>L1205*(1+Constituents!H1208)</f>
        <v>824.81253429782851</v>
      </c>
      <c r="H1206" s="28">
        <f>M1205*(1+Constituents!I1208)</f>
        <v>435.3925988141462</v>
      </c>
      <c r="I1206" s="28">
        <f>N1205*(1+Constituents!J1208)</f>
        <v>1663.3614147241728</v>
      </c>
      <c r="J1206" s="28">
        <f t="shared" si="114"/>
        <v>2923.5665478361475</v>
      </c>
      <c r="K1206" t="b">
        <f t="shared" si="117"/>
        <v>0</v>
      </c>
      <c r="L1206" s="28">
        <f t="shared" si="119"/>
        <v>824.81253429782851</v>
      </c>
      <c r="M1206" s="28">
        <f t="shared" si="119"/>
        <v>435.3925988141462</v>
      </c>
      <c r="N1206" s="28">
        <f t="shared" si="119"/>
        <v>1663.3614147241728</v>
      </c>
      <c r="P1206" s="17">
        <f>Constituents!G1208</f>
        <v>45945</v>
      </c>
      <c r="Q1206" s="36">
        <f t="shared" si="115"/>
        <v>0.2821254521838425</v>
      </c>
      <c r="R1206" s="36">
        <f t="shared" si="115"/>
        <v>0.14892515415337415</v>
      </c>
      <c r="S1206" s="36">
        <f t="shared" si="115"/>
        <v>0.56894939366278341</v>
      </c>
      <c r="T1206" s="29">
        <f t="shared" si="116"/>
        <v>1</v>
      </c>
      <c r="AE1206" s="36">
        <f t="shared" si="118"/>
        <v>9.6618237930528039E-3</v>
      </c>
    </row>
    <row r="1207" spans="6:31">
      <c r="F1207" s="17">
        <f>Constituents!A1209</f>
        <v>45946</v>
      </c>
      <c r="G1207" s="28">
        <f>L1206*(1+Constituents!H1209)</f>
        <v>829.54402821566021</v>
      </c>
      <c r="H1207" s="28">
        <f>M1206*(1+Constituents!I1209)</f>
        <v>435.78927032228927</v>
      </c>
      <c r="I1207" s="28">
        <f>N1206*(1+Constituents!J1209)</f>
        <v>1673.7506801680411</v>
      </c>
      <c r="J1207" s="28">
        <f t="shared" si="114"/>
        <v>2939.0839787059904</v>
      </c>
      <c r="K1207" t="b">
        <f t="shared" si="117"/>
        <v>0</v>
      </c>
      <c r="L1207" s="28">
        <f t="shared" si="119"/>
        <v>829.54402821566021</v>
      </c>
      <c r="M1207" s="28">
        <f t="shared" si="119"/>
        <v>435.78927032228927</v>
      </c>
      <c r="N1207" s="28">
        <f t="shared" si="119"/>
        <v>1673.7506801680411</v>
      </c>
      <c r="P1207" s="17">
        <f>Constituents!G1209</f>
        <v>45946</v>
      </c>
      <c r="Q1207" s="36">
        <f t="shared" si="115"/>
        <v>0.28224577256921013</v>
      </c>
      <c r="R1207" s="36">
        <f t="shared" si="115"/>
        <v>0.1482738409244628</v>
      </c>
      <c r="S1207" s="36">
        <f t="shared" si="115"/>
        <v>0.56948038650632715</v>
      </c>
      <c r="T1207" s="29">
        <f t="shared" si="116"/>
        <v>1</v>
      </c>
      <c r="AE1207" s="36">
        <f t="shared" si="118"/>
        <v>5.3077057135326733E-3</v>
      </c>
    </row>
    <row r="1208" spans="6:31">
      <c r="F1208" s="17">
        <f>Constituents!A1210</f>
        <v>45947</v>
      </c>
      <c r="G1208" s="28">
        <f>L1207*(1+Constituents!H1210)</f>
        <v>827.14742368771499</v>
      </c>
      <c r="H1208" s="28">
        <f>M1207*(1+Constituents!I1210)</f>
        <v>435.61970939453386</v>
      </c>
      <c r="I1208" s="28">
        <f>N1207*(1+Constituents!J1210)</f>
        <v>1666.0309139386627</v>
      </c>
      <c r="J1208" s="28">
        <f t="shared" si="114"/>
        <v>2928.7980470209113</v>
      </c>
      <c r="K1208" t="b">
        <f t="shared" si="117"/>
        <v>0</v>
      </c>
      <c r="L1208" s="28">
        <f t="shared" si="119"/>
        <v>827.14742368771499</v>
      </c>
      <c r="M1208" s="28">
        <f t="shared" si="119"/>
        <v>435.61970939453386</v>
      </c>
      <c r="N1208" s="28">
        <f t="shared" si="119"/>
        <v>1666.0309139386627</v>
      </c>
      <c r="P1208" s="17">
        <f>Constituents!G1210</f>
        <v>45947</v>
      </c>
      <c r="Q1208" s="36">
        <f t="shared" si="115"/>
        <v>0.28241872959764686</v>
      </c>
      <c r="R1208" s="36">
        <f t="shared" si="115"/>
        <v>0.14873668392316555</v>
      </c>
      <c r="S1208" s="36">
        <f t="shared" si="115"/>
        <v>0.56884458647918767</v>
      </c>
      <c r="T1208" s="29">
        <f t="shared" si="116"/>
        <v>1</v>
      </c>
      <c r="AE1208" s="36">
        <f t="shared" si="118"/>
        <v>-3.4997066295491264E-3</v>
      </c>
    </row>
    <row r="1209" spans="6:31">
      <c r="F1209" s="17">
        <f>Constituents!A1211</f>
        <v>45950</v>
      </c>
      <c r="G1209" s="28">
        <f>L1208*(1+Constituents!H1211)</f>
        <v>832.31606650012895</v>
      </c>
      <c r="H1209" s="28">
        <f>M1208*(1+Constituents!I1211)</f>
        <v>436.50092090483895</v>
      </c>
      <c r="I1209" s="28">
        <f>N1208*(1+Constituents!J1211)</f>
        <v>1677.4130102099311</v>
      </c>
      <c r="J1209" s="28">
        <f t="shared" si="114"/>
        <v>2946.2299976148988</v>
      </c>
      <c r="K1209" t="b">
        <f t="shared" si="117"/>
        <v>0</v>
      </c>
      <c r="L1209" s="28">
        <f t="shared" si="119"/>
        <v>832.31606650012895</v>
      </c>
      <c r="M1209" s="28">
        <f t="shared" si="119"/>
        <v>436.50092090483895</v>
      </c>
      <c r="N1209" s="28">
        <f t="shared" si="119"/>
        <v>1677.4130102099311</v>
      </c>
      <c r="P1209" s="17">
        <f>Constituents!G1211</f>
        <v>45950</v>
      </c>
      <c r="Q1209" s="36">
        <f t="shared" si="115"/>
        <v>0.28250206778626413</v>
      </c>
      <c r="R1209" s="36">
        <f t="shared" si="115"/>
        <v>0.14815575201467823</v>
      </c>
      <c r="S1209" s="36">
        <f t="shared" si="115"/>
        <v>0.56934218019905769</v>
      </c>
      <c r="T1209" s="29">
        <f t="shared" si="116"/>
        <v>1</v>
      </c>
      <c r="AE1209" s="36">
        <f t="shared" si="118"/>
        <v>5.9519128031784163E-3</v>
      </c>
    </row>
    <row r="1210" spans="6:31">
      <c r="F1210" s="17"/>
    </row>
    <row r="1211" spans="6:31">
      <c r="F1211" s="17"/>
    </row>
    <row r="1212" spans="6:31">
      <c r="F1212" s="17"/>
    </row>
    <row r="1213" spans="6:31">
      <c r="F1213" s="17"/>
    </row>
    <row r="1214" spans="6:31">
      <c r="F1214" s="17"/>
    </row>
    <row r="1215" spans="6:31">
      <c r="F1215" s="17"/>
    </row>
    <row r="1216" spans="6:31">
      <c r="F1216" s="17"/>
    </row>
    <row r="1217" spans="6:6">
      <c r="F1217" s="17"/>
    </row>
    <row r="1218" spans="6:6">
      <c r="F1218" s="17"/>
    </row>
    <row r="1219" spans="6:6">
      <c r="F1219" s="17"/>
    </row>
    <row r="1220" spans="6:6">
      <c r="F1220" s="17"/>
    </row>
    <row r="1221" spans="6:6">
      <c r="F1221" s="17"/>
    </row>
    <row r="1222" spans="6:6">
      <c r="F1222" s="17"/>
    </row>
    <row r="1223" spans="6:6">
      <c r="F1223" s="17"/>
    </row>
    <row r="1224" spans="6:6">
      <c r="F1224" s="17"/>
    </row>
    <row r="1225" spans="6:6">
      <c r="F1225" s="17"/>
    </row>
    <row r="1226" spans="6:6">
      <c r="F1226" s="17"/>
    </row>
    <row r="1227" spans="6:6">
      <c r="F1227" s="17"/>
    </row>
    <row r="1228" spans="6:6">
      <c r="F1228" s="17"/>
    </row>
    <row r="1229" spans="6:6">
      <c r="F1229" s="17"/>
    </row>
    <row r="1230" spans="6:6">
      <c r="F1230" s="17"/>
    </row>
    <row r="1231" spans="6:6">
      <c r="F1231" s="17"/>
    </row>
    <row r="1232" spans="6:6">
      <c r="F1232" s="17"/>
    </row>
    <row r="1233" spans="6:6">
      <c r="F1233" s="17"/>
    </row>
    <row r="1234" spans="6:6">
      <c r="F1234" s="17"/>
    </row>
    <row r="1235" spans="6:6">
      <c r="F1235" s="17"/>
    </row>
    <row r="1236" spans="6:6">
      <c r="F1236" s="17"/>
    </row>
    <row r="1237" spans="6:6">
      <c r="F1237" s="17"/>
    </row>
    <row r="1238" spans="6:6">
      <c r="F1238" s="17"/>
    </row>
    <row r="1239" spans="6:6">
      <c r="F1239" s="17"/>
    </row>
    <row r="1240" spans="6:6">
      <c r="F1240" s="17"/>
    </row>
    <row r="1241" spans="6:6">
      <c r="F1241" s="17"/>
    </row>
    <row r="1242" spans="6:6">
      <c r="F1242" s="17"/>
    </row>
    <row r="1243" spans="6:6">
      <c r="F1243" s="17"/>
    </row>
    <row r="1244" spans="6:6">
      <c r="F1244" s="17"/>
    </row>
    <row r="1245" spans="6:6">
      <c r="F1245" s="17"/>
    </row>
    <row r="1246" spans="6:6">
      <c r="F1246" s="17"/>
    </row>
    <row r="1247" spans="6:6">
      <c r="F1247" s="17"/>
    </row>
    <row r="1248" spans="6:6">
      <c r="F1248" s="17"/>
    </row>
    <row r="1249" spans="6:6">
      <c r="F1249" s="17"/>
    </row>
    <row r="1250" spans="6:6">
      <c r="F1250" s="17"/>
    </row>
    <row r="1251" spans="6:6">
      <c r="F1251" s="17"/>
    </row>
    <row r="1252" spans="6:6">
      <c r="F1252" s="17"/>
    </row>
    <row r="1253" spans="6:6">
      <c r="F1253" s="17"/>
    </row>
    <row r="1254" spans="6:6">
      <c r="F1254" s="17"/>
    </row>
    <row r="1255" spans="6:6">
      <c r="F1255" s="17"/>
    </row>
    <row r="1256" spans="6:6">
      <c r="F1256" s="17"/>
    </row>
    <row r="1257" spans="6:6">
      <c r="F1257" s="17"/>
    </row>
    <row r="1258" spans="6:6">
      <c r="F1258" s="17"/>
    </row>
    <row r="1259" spans="6:6">
      <c r="F1259" s="17"/>
    </row>
    <row r="1260" spans="6:6">
      <c r="F1260" s="17"/>
    </row>
    <row r="1261" spans="6:6">
      <c r="F1261" s="17"/>
    </row>
    <row r="1262" spans="6:6">
      <c r="F1262" s="17"/>
    </row>
    <row r="1263" spans="6:6">
      <c r="F1263" s="17"/>
    </row>
    <row r="1264" spans="6:6">
      <c r="F1264" s="17"/>
    </row>
    <row r="1265" spans="6:6">
      <c r="F1265" s="17"/>
    </row>
    <row r="1266" spans="6:6">
      <c r="F1266" s="17"/>
    </row>
    <row r="1267" spans="6:6">
      <c r="F1267" s="17"/>
    </row>
    <row r="1268" spans="6:6">
      <c r="F1268" s="17"/>
    </row>
    <row r="1269" spans="6:6">
      <c r="F1269" s="17"/>
    </row>
    <row r="1270" spans="6:6">
      <c r="F1270" s="17"/>
    </row>
    <row r="1271" spans="6:6">
      <c r="F1271" s="17"/>
    </row>
    <row r="1272" spans="6:6">
      <c r="F1272" s="17"/>
    </row>
    <row r="1273" spans="6:6">
      <c r="F1273" s="17"/>
    </row>
    <row r="1274" spans="6:6">
      <c r="F1274" s="17"/>
    </row>
    <row r="1275" spans="6:6">
      <c r="F1275" s="17"/>
    </row>
    <row r="1276" spans="6:6">
      <c r="F1276" s="17"/>
    </row>
    <row r="1277" spans="6:6">
      <c r="F1277" s="17"/>
    </row>
    <row r="1278" spans="6:6">
      <c r="F1278" s="17"/>
    </row>
    <row r="1279" spans="6:6">
      <c r="F1279" s="17"/>
    </row>
    <row r="1280" spans="6:6">
      <c r="F1280" s="17"/>
    </row>
    <row r="1281" spans="6:6">
      <c r="F1281" s="17"/>
    </row>
    <row r="1282" spans="6:6">
      <c r="F1282" s="17"/>
    </row>
    <row r="1283" spans="6:6">
      <c r="F1283" s="17"/>
    </row>
    <row r="1284" spans="6:6">
      <c r="F1284" s="17"/>
    </row>
    <row r="1285" spans="6:6">
      <c r="F1285" s="17"/>
    </row>
    <row r="1286" spans="6:6">
      <c r="F1286" s="17"/>
    </row>
    <row r="1287" spans="6:6">
      <c r="F1287" s="17"/>
    </row>
    <row r="1288" spans="6:6">
      <c r="F1288" s="17"/>
    </row>
    <row r="1289" spans="6:6">
      <c r="F1289" s="17"/>
    </row>
    <row r="1290" spans="6:6">
      <c r="F1290" s="17"/>
    </row>
    <row r="1291" spans="6:6">
      <c r="F1291" s="17"/>
    </row>
    <row r="1292" spans="6:6">
      <c r="F1292" s="17"/>
    </row>
    <row r="1293" spans="6:6">
      <c r="F1293" s="17"/>
    </row>
    <row r="1294" spans="6:6">
      <c r="F1294" s="17"/>
    </row>
    <row r="1295" spans="6:6">
      <c r="F1295" s="17"/>
    </row>
    <row r="1296" spans="6:6">
      <c r="F1296" s="17"/>
    </row>
    <row r="1297" spans="6:6">
      <c r="F1297" s="17"/>
    </row>
    <row r="1298" spans="6:6">
      <c r="F1298" s="17"/>
    </row>
    <row r="1299" spans="6:6">
      <c r="F1299" s="17"/>
    </row>
    <row r="1300" spans="6:6">
      <c r="F1300" s="17"/>
    </row>
    <row r="1301" spans="6:6">
      <c r="F1301" s="17"/>
    </row>
    <row r="1302" spans="6:6">
      <c r="F1302" s="17"/>
    </row>
    <row r="1303" spans="6:6">
      <c r="F1303" s="17"/>
    </row>
    <row r="1304" spans="6:6">
      <c r="F1304" s="17"/>
    </row>
    <row r="1305" spans="6:6">
      <c r="F1305" s="17"/>
    </row>
    <row r="1306" spans="6:6">
      <c r="F1306" s="17"/>
    </row>
    <row r="1307" spans="6:6">
      <c r="F1307" s="17"/>
    </row>
    <row r="1308" spans="6:6">
      <c r="F1308" s="17"/>
    </row>
    <row r="1309" spans="6:6">
      <c r="F1309" s="17"/>
    </row>
    <row r="1310" spans="6:6">
      <c r="F1310" s="17"/>
    </row>
    <row r="1311" spans="6:6">
      <c r="F1311" s="17"/>
    </row>
    <row r="1312" spans="6:6">
      <c r="F1312" s="17"/>
    </row>
    <row r="1313" spans="6:6">
      <c r="F1313" s="17"/>
    </row>
    <row r="1314" spans="6:6">
      <c r="F1314" s="17"/>
    </row>
    <row r="1315" spans="6:6">
      <c r="F1315" s="17"/>
    </row>
    <row r="1316" spans="6:6">
      <c r="F1316" s="17"/>
    </row>
    <row r="1317" spans="6:6">
      <c r="F1317" s="17"/>
    </row>
    <row r="1318" spans="6:6">
      <c r="F1318" s="17"/>
    </row>
    <row r="1319" spans="6:6">
      <c r="F1319" s="17"/>
    </row>
    <row r="1320" spans="6:6">
      <c r="F1320" s="17"/>
    </row>
    <row r="1321" spans="6:6">
      <c r="F1321" s="17"/>
    </row>
    <row r="1322" spans="6:6">
      <c r="F1322" s="17"/>
    </row>
    <row r="1323" spans="6:6">
      <c r="F1323" s="17"/>
    </row>
    <row r="1324" spans="6:6">
      <c r="F1324" s="17"/>
    </row>
    <row r="1325" spans="6:6">
      <c r="F1325" s="17"/>
    </row>
    <row r="1326" spans="6:6">
      <c r="F1326" s="17"/>
    </row>
    <row r="1327" spans="6:6">
      <c r="F1327" s="17"/>
    </row>
    <row r="1328" spans="6:6">
      <c r="F1328" s="17"/>
    </row>
    <row r="1329" spans="6:6">
      <c r="F1329" s="17"/>
    </row>
    <row r="1330" spans="6:6">
      <c r="F1330" s="17"/>
    </row>
    <row r="1331" spans="6:6">
      <c r="F1331" s="17"/>
    </row>
    <row r="1332" spans="6:6">
      <c r="F1332" s="17"/>
    </row>
    <row r="1333" spans="6:6">
      <c r="F1333" s="17"/>
    </row>
    <row r="1334" spans="6:6">
      <c r="F1334" s="17"/>
    </row>
    <row r="1335" spans="6:6">
      <c r="F1335" s="17"/>
    </row>
    <row r="1336" spans="6:6">
      <c r="F1336" s="17"/>
    </row>
    <row r="1337" spans="6:6">
      <c r="F1337" s="17"/>
    </row>
    <row r="1338" spans="6:6">
      <c r="F1338" s="17"/>
    </row>
    <row r="1339" spans="6:6">
      <c r="F1339" s="17"/>
    </row>
    <row r="1340" spans="6:6">
      <c r="F1340" s="17"/>
    </row>
    <row r="1341" spans="6:6">
      <c r="F1341" s="17"/>
    </row>
    <row r="1342" spans="6:6">
      <c r="F1342" s="17"/>
    </row>
    <row r="1343" spans="6:6">
      <c r="F1343" s="17"/>
    </row>
    <row r="1344" spans="6:6">
      <c r="F1344" s="17"/>
    </row>
    <row r="1345" spans="6:6">
      <c r="F1345" s="17"/>
    </row>
    <row r="1346" spans="6:6">
      <c r="F1346" s="17"/>
    </row>
    <row r="1347" spans="6:6">
      <c r="F1347" s="17"/>
    </row>
    <row r="1348" spans="6:6">
      <c r="F1348" s="17"/>
    </row>
    <row r="1349" spans="6:6">
      <c r="F1349" s="17"/>
    </row>
    <row r="1350" spans="6:6">
      <c r="F1350" s="17"/>
    </row>
    <row r="1351" spans="6:6">
      <c r="F1351" s="17"/>
    </row>
    <row r="1352" spans="6:6">
      <c r="F1352" s="17"/>
    </row>
    <row r="1353" spans="6:6">
      <c r="F1353" s="17"/>
    </row>
    <row r="1354" spans="6:6">
      <c r="F1354" s="17"/>
    </row>
    <row r="1355" spans="6:6">
      <c r="F1355" s="17"/>
    </row>
    <row r="1356" spans="6:6">
      <c r="F1356" s="17"/>
    </row>
    <row r="1357" spans="6:6">
      <c r="F1357" s="17"/>
    </row>
    <row r="1358" spans="6:6">
      <c r="F1358" s="17"/>
    </row>
    <row r="1359" spans="6:6">
      <c r="F1359" s="17"/>
    </row>
    <row r="1360" spans="6:6">
      <c r="F1360" s="17"/>
    </row>
    <row r="1361" spans="6:6">
      <c r="F1361" s="17"/>
    </row>
    <row r="1362" spans="6:6">
      <c r="F1362" s="17"/>
    </row>
    <row r="1363" spans="6:6">
      <c r="F1363" s="17"/>
    </row>
    <row r="1364" spans="6:6">
      <c r="F1364" s="17"/>
    </row>
    <row r="1365" spans="6:6">
      <c r="F1365" s="17"/>
    </row>
    <row r="1366" spans="6:6">
      <c r="F1366" s="17"/>
    </row>
    <row r="1367" spans="6:6">
      <c r="F1367" s="17"/>
    </row>
    <row r="1368" spans="6:6">
      <c r="F1368" s="17"/>
    </row>
    <row r="1369" spans="6:6">
      <c r="F1369" s="17"/>
    </row>
    <row r="1370" spans="6:6">
      <c r="F1370" s="17"/>
    </row>
    <row r="1371" spans="6:6">
      <c r="F1371" s="17"/>
    </row>
    <row r="1372" spans="6:6">
      <c r="F1372" s="17"/>
    </row>
    <row r="1373" spans="6:6">
      <c r="F1373" s="17"/>
    </row>
    <row r="1374" spans="6:6">
      <c r="F1374" s="17"/>
    </row>
    <row r="1375" spans="6:6">
      <c r="F1375" s="17"/>
    </row>
    <row r="1376" spans="6:6">
      <c r="F1376" s="17"/>
    </row>
    <row r="1377" spans="6:6">
      <c r="F1377" s="17"/>
    </row>
    <row r="1378" spans="6:6">
      <c r="F1378" s="17"/>
    </row>
    <row r="1379" spans="6:6">
      <c r="F1379" s="17"/>
    </row>
    <row r="1380" spans="6:6">
      <c r="F1380" s="17"/>
    </row>
    <row r="1381" spans="6:6">
      <c r="F1381" s="17"/>
    </row>
    <row r="1382" spans="6:6">
      <c r="F1382" s="17"/>
    </row>
    <row r="1383" spans="6:6">
      <c r="F1383" s="17"/>
    </row>
    <row r="1384" spans="6:6">
      <c r="F1384" s="17"/>
    </row>
    <row r="1385" spans="6:6">
      <c r="F1385" s="17"/>
    </row>
    <row r="1386" spans="6:6">
      <c r="F1386" s="17"/>
    </row>
    <row r="1387" spans="6:6">
      <c r="F1387" s="17"/>
    </row>
    <row r="1388" spans="6:6">
      <c r="F1388" s="17"/>
    </row>
    <row r="1389" spans="6:6">
      <c r="F1389" s="17"/>
    </row>
    <row r="1390" spans="6:6">
      <c r="F1390" s="17"/>
    </row>
    <row r="1391" spans="6:6">
      <c r="F1391" s="17"/>
    </row>
    <row r="1392" spans="6:6">
      <c r="F1392" s="17"/>
    </row>
    <row r="1393" spans="6:6">
      <c r="F1393" s="17"/>
    </row>
    <row r="1394" spans="6:6">
      <c r="F1394" s="17"/>
    </row>
    <row r="1395" spans="6:6">
      <c r="F1395" s="17"/>
    </row>
    <row r="1396" spans="6:6">
      <c r="F1396" s="17"/>
    </row>
    <row r="1397" spans="6:6">
      <c r="F1397" s="17"/>
    </row>
    <row r="1398" spans="6:6">
      <c r="F1398" s="17"/>
    </row>
    <row r="1399" spans="6:6">
      <c r="F1399" s="17"/>
    </row>
    <row r="1400" spans="6:6">
      <c r="F1400" s="17"/>
    </row>
    <row r="1401" spans="6:6">
      <c r="F1401" s="17"/>
    </row>
    <row r="1402" spans="6:6">
      <c r="F1402" s="17"/>
    </row>
    <row r="1403" spans="6:6">
      <c r="F1403" s="17"/>
    </row>
    <row r="1404" spans="6:6">
      <c r="F1404" s="17"/>
    </row>
    <row r="1405" spans="6:6">
      <c r="F1405" s="17"/>
    </row>
    <row r="1406" spans="6:6">
      <c r="F1406" s="17"/>
    </row>
    <row r="1407" spans="6:6">
      <c r="F1407" s="17"/>
    </row>
    <row r="1408" spans="6:6">
      <c r="F1408" s="17"/>
    </row>
    <row r="1409" spans="6:6">
      <c r="F1409" s="17"/>
    </row>
    <row r="1410" spans="6:6">
      <c r="F1410" s="17"/>
    </row>
    <row r="1411" spans="6:6">
      <c r="F1411" s="17"/>
    </row>
    <row r="1412" spans="6:6">
      <c r="F1412" s="17"/>
    </row>
    <row r="1413" spans="6:6">
      <c r="F1413" s="17"/>
    </row>
    <row r="1414" spans="6:6">
      <c r="F1414" s="17"/>
    </row>
    <row r="1415" spans="6:6">
      <c r="F1415" s="17"/>
    </row>
    <row r="1416" spans="6:6">
      <c r="F1416" s="17"/>
    </row>
    <row r="1417" spans="6:6">
      <c r="F1417" s="17"/>
    </row>
    <row r="1418" spans="6:6">
      <c r="F1418" s="17"/>
    </row>
    <row r="1419" spans="6:6">
      <c r="F1419" s="17"/>
    </row>
    <row r="1420" spans="6:6">
      <c r="F1420" s="17"/>
    </row>
    <row r="1421" spans="6:6">
      <c r="F1421" s="17"/>
    </row>
    <row r="1422" spans="6:6">
      <c r="F1422" s="17"/>
    </row>
    <row r="1423" spans="6:6">
      <c r="F1423" s="17"/>
    </row>
    <row r="1424" spans="6:6">
      <c r="F1424" s="17"/>
    </row>
    <row r="1425" spans="6:6">
      <c r="F1425" s="17"/>
    </row>
    <row r="1426" spans="6:6">
      <c r="F1426" s="17"/>
    </row>
    <row r="1427" spans="6:6">
      <c r="F1427" s="17"/>
    </row>
    <row r="1428" spans="6:6">
      <c r="F1428" s="17"/>
    </row>
    <row r="1429" spans="6:6">
      <c r="F1429" s="17"/>
    </row>
    <row r="1430" spans="6:6">
      <c r="F1430" s="17"/>
    </row>
    <row r="1431" spans="6:6">
      <c r="F1431" s="17"/>
    </row>
    <row r="1432" spans="6:6">
      <c r="F1432" s="17"/>
    </row>
    <row r="1433" spans="6:6">
      <c r="F1433" s="17"/>
    </row>
    <row r="1434" spans="6:6">
      <c r="F1434" s="17"/>
    </row>
    <row r="1435" spans="6:6">
      <c r="F1435" s="17"/>
    </row>
    <row r="1436" spans="6:6">
      <c r="F1436" s="17"/>
    </row>
    <row r="1437" spans="6:6">
      <c r="F1437" s="17"/>
    </row>
    <row r="1438" spans="6:6">
      <c r="F1438" s="17"/>
    </row>
    <row r="1439" spans="6:6">
      <c r="F1439" s="17"/>
    </row>
    <row r="1440" spans="6:6">
      <c r="F1440" s="17"/>
    </row>
    <row r="1441" spans="6:6">
      <c r="F1441" s="17"/>
    </row>
    <row r="1442" spans="6:6">
      <c r="F1442" s="17"/>
    </row>
    <row r="1443" spans="6:6">
      <c r="F1443" s="17"/>
    </row>
    <row r="1444" spans="6:6">
      <c r="F1444" s="17"/>
    </row>
    <row r="1445" spans="6:6">
      <c r="F1445" s="17"/>
    </row>
    <row r="1446" spans="6:6">
      <c r="F1446" s="17"/>
    </row>
    <row r="1447" spans="6:6">
      <c r="F1447" s="17"/>
    </row>
    <row r="1448" spans="6:6">
      <c r="F1448" s="17"/>
    </row>
    <row r="1449" spans="6:6">
      <c r="F1449" s="17"/>
    </row>
    <row r="1450" spans="6:6">
      <c r="F1450" s="17"/>
    </row>
    <row r="1451" spans="6:6">
      <c r="F1451" s="17"/>
    </row>
    <row r="1452" spans="6:6">
      <c r="F1452" s="17"/>
    </row>
    <row r="1453" spans="6:6">
      <c r="F1453" s="17"/>
    </row>
    <row r="1454" spans="6:6">
      <c r="F1454" s="17"/>
    </row>
    <row r="1455" spans="6:6">
      <c r="F1455" s="17"/>
    </row>
    <row r="1456" spans="6:6">
      <c r="F1456" s="17"/>
    </row>
    <row r="1457" spans="6:6">
      <c r="F1457" s="17"/>
    </row>
    <row r="1458" spans="6:6">
      <c r="F1458" s="17"/>
    </row>
    <row r="1459" spans="6:6">
      <c r="F1459" s="17"/>
    </row>
    <row r="1460" spans="6:6">
      <c r="F1460" s="17"/>
    </row>
    <row r="1461" spans="6:6">
      <c r="F1461" s="17"/>
    </row>
    <row r="1462" spans="6:6">
      <c r="F1462" s="17"/>
    </row>
    <row r="1463" spans="6:6">
      <c r="F1463" s="17"/>
    </row>
    <row r="1464" spans="6:6">
      <c r="F1464" s="17"/>
    </row>
    <row r="1465" spans="6:6">
      <c r="F1465" s="17"/>
    </row>
    <row r="1466" spans="6:6">
      <c r="F1466" s="17"/>
    </row>
    <row r="1467" spans="6:6">
      <c r="F1467" s="17"/>
    </row>
    <row r="1468" spans="6:6">
      <c r="F1468" s="17"/>
    </row>
    <row r="1469" spans="6:6">
      <c r="F1469" s="17"/>
    </row>
    <row r="1470" spans="6:6">
      <c r="F1470" s="17"/>
    </row>
    <row r="1471" spans="6:6">
      <c r="F1471" s="17"/>
    </row>
    <row r="1472" spans="6:6">
      <c r="F1472" s="17"/>
    </row>
    <row r="1473" spans="6:6">
      <c r="F1473" s="17"/>
    </row>
    <row r="1474" spans="6:6">
      <c r="F1474" s="17"/>
    </row>
    <row r="1475" spans="6:6">
      <c r="F1475" s="17"/>
    </row>
    <row r="1476" spans="6:6">
      <c r="F1476" s="17"/>
    </row>
    <row r="1477" spans="6:6">
      <c r="F1477" s="17"/>
    </row>
    <row r="1478" spans="6:6">
      <c r="F1478" s="17"/>
    </row>
    <row r="1479" spans="6:6">
      <c r="F1479" s="17"/>
    </row>
    <row r="1480" spans="6:6">
      <c r="F1480" s="17"/>
    </row>
    <row r="1481" spans="6:6">
      <c r="F1481" s="17"/>
    </row>
    <row r="1482" spans="6:6">
      <c r="F1482" s="17"/>
    </row>
    <row r="1483" spans="6:6">
      <c r="F1483" s="17"/>
    </row>
    <row r="1484" spans="6:6">
      <c r="F1484" s="17"/>
    </row>
    <row r="1485" spans="6:6">
      <c r="F1485" s="17"/>
    </row>
    <row r="1486" spans="6:6">
      <c r="F1486" s="17"/>
    </row>
    <row r="1487" spans="6:6">
      <c r="F1487" s="17"/>
    </row>
    <row r="1488" spans="6:6">
      <c r="F1488" s="17"/>
    </row>
    <row r="1489" spans="6:6">
      <c r="F1489" s="17"/>
    </row>
    <row r="1490" spans="6:6">
      <c r="F1490" s="17"/>
    </row>
    <row r="1491" spans="6:6">
      <c r="F1491" s="17"/>
    </row>
    <row r="1492" spans="6:6">
      <c r="F1492" s="17"/>
    </row>
    <row r="1493" spans="6:6">
      <c r="F1493" s="17"/>
    </row>
    <row r="1494" spans="6:6">
      <c r="F1494" s="17"/>
    </row>
    <row r="1495" spans="6:6">
      <c r="F1495" s="17"/>
    </row>
    <row r="1496" spans="6:6">
      <c r="F1496" s="17"/>
    </row>
    <row r="1497" spans="6:6">
      <c r="F1497" s="17"/>
    </row>
    <row r="1498" spans="6:6">
      <c r="F1498" s="17"/>
    </row>
    <row r="1499" spans="6:6">
      <c r="F1499" s="17"/>
    </row>
    <row r="1500" spans="6:6">
      <c r="F1500" s="17"/>
    </row>
    <row r="1501" spans="6:6">
      <c r="F1501" s="17"/>
    </row>
    <row r="1502" spans="6:6">
      <c r="F1502" s="17"/>
    </row>
    <row r="1503" spans="6:6">
      <c r="F1503" s="17"/>
    </row>
    <row r="1504" spans="6:6">
      <c r="F1504" s="17"/>
    </row>
    <row r="1505" spans="6:6">
      <c r="F1505" s="17"/>
    </row>
    <row r="1506" spans="6:6">
      <c r="F1506" s="17"/>
    </row>
    <row r="1507" spans="6:6">
      <c r="F1507" s="17"/>
    </row>
    <row r="1508" spans="6:6">
      <c r="F1508" s="17"/>
    </row>
    <row r="1509" spans="6:6">
      <c r="F1509" s="17"/>
    </row>
    <row r="1510" spans="6:6">
      <c r="F1510" s="17"/>
    </row>
    <row r="1511" spans="6:6">
      <c r="F1511" s="17"/>
    </row>
    <row r="1512" spans="6:6">
      <c r="F1512" s="17"/>
    </row>
    <row r="1513" spans="6:6">
      <c r="F1513" s="17"/>
    </row>
    <row r="1514" spans="6:6">
      <c r="F1514" s="17"/>
    </row>
    <row r="1515" spans="6:6">
      <c r="F1515" s="17"/>
    </row>
    <row r="1516" spans="6:6">
      <c r="F1516" s="17"/>
    </row>
    <row r="1517" spans="6:6">
      <c r="F1517" s="17"/>
    </row>
    <row r="1518" spans="6:6">
      <c r="F1518" s="17"/>
    </row>
    <row r="1519" spans="6:6">
      <c r="F1519" s="17"/>
    </row>
    <row r="1520" spans="6:6">
      <c r="F1520" s="17"/>
    </row>
    <row r="1521" spans="6:6">
      <c r="F1521" s="17"/>
    </row>
    <row r="1522" spans="6:6">
      <c r="F1522" s="17"/>
    </row>
    <row r="1523" spans="6:6">
      <c r="F1523" s="17"/>
    </row>
    <row r="1524" spans="6:6">
      <c r="F1524" s="17"/>
    </row>
    <row r="1525" spans="6:6">
      <c r="F1525" s="17"/>
    </row>
    <row r="1526" spans="6:6">
      <c r="F1526" s="17"/>
    </row>
    <row r="1527" spans="6:6">
      <c r="F1527" s="17"/>
    </row>
    <row r="1528" spans="6:6">
      <c r="F1528" s="17"/>
    </row>
    <row r="1529" spans="6:6">
      <c r="F1529" s="17"/>
    </row>
    <row r="1530" spans="6:6">
      <c r="F1530" s="17"/>
    </row>
    <row r="1531" spans="6:6">
      <c r="F1531" s="17"/>
    </row>
    <row r="1532" spans="6:6">
      <c r="F1532" s="17"/>
    </row>
    <row r="1533" spans="6:6">
      <c r="F1533" s="17"/>
    </row>
    <row r="1534" spans="6:6">
      <c r="F1534" s="17"/>
    </row>
    <row r="1535" spans="6:6">
      <c r="F1535" s="17"/>
    </row>
    <row r="1536" spans="6:6">
      <c r="F1536" s="17"/>
    </row>
    <row r="1537" spans="6:6">
      <c r="F1537" s="17"/>
    </row>
    <row r="1538" spans="6:6">
      <c r="F1538" s="17"/>
    </row>
    <row r="1539" spans="6:6">
      <c r="F1539" s="17"/>
    </row>
    <row r="1540" spans="6:6">
      <c r="F1540" s="17"/>
    </row>
    <row r="1541" spans="6:6">
      <c r="F1541" s="17"/>
    </row>
    <row r="1542" spans="6:6">
      <c r="F1542" s="17"/>
    </row>
    <row r="1543" spans="6:6">
      <c r="F1543" s="17"/>
    </row>
    <row r="1544" spans="6:6">
      <c r="F1544" s="17"/>
    </row>
    <row r="1545" spans="6:6">
      <c r="F1545" s="17"/>
    </row>
    <row r="1546" spans="6:6">
      <c r="F1546" s="17"/>
    </row>
    <row r="1547" spans="6:6">
      <c r="F1547" s="17"/>
    </row>
    <row r="1548" spans="6:6">
      <c r="F1548" s="17"/>
    </row>
    <row r="1549" spans="6:6">
      <c r="F1549" s="17"/>
    </row>
    <row r="1550" spans="6:6">
      <c r="F1550" s="17"/>
    </row>
    <row r="1551" spans="6:6">
      <c r="F1551" s="17"/>
    </row>
    <row r="1552" spans="6:6">
      <c r="F1552" s="17"/>
    </row>
    <row r="1553" spans="6:6">
      <c r="F1553" s="17"/>
    </row>
    <row r="1554" spans="6:6">
      <c r="F1554" s="17"/>
    </row>
    <row r="1555" spans="6:6">
      <c r="F1555" s="17"/>
    </row>
    <row r="1556" spans="6:6">
      <c r="F1556" s="17"/>
    </row>
    <row r="1557" spans="6:6">
      <c r="F1557" s="17"/>
    </row>
    <row r="1558" spans="6:6">
      <c r="F1558" s="17"/>
    </row>
    <row r="1559" spans="6:6">
      <c r="F1559" s="17"/>
    </row>
    <row r="1560" spans="6:6">
      <c r="F1560" s="17"/>
    </row>
    <row r="1561" spans="6:6">
      <c r="F1561" s="17"/>
    </row>
    <row r="1562" spans="6:6">
      <c r="F1562" s="17"/>
    </row>
    <row r="1563" spans="6:6">
      <c r="F1563" s="17"/>
    </row>
    <row r="1564" spans="6:6">
      <c r="F1564" s="17"/>
    </row>
    <row r="1565" spans="6:6">
      <c r="F1565" s="17"/>
    </row>
    <row r="1566" spans="6:6">
      <c r="F1566" s="17"/>
    </row>
    <row r="1567" spans="6:6">
      <c r="F1567" s="17"/>
    </row>
    <row r="1568" spans="6:6">
      <c r="F1568" s="17"/>
    </row>
    <row r="1569" spans="6:6">
      <c r="F1569" s="17"/>
    </row>
    <row r="1570" spans="6:6">
      <c r="F1570" s="17"/>
    </row>
    <row r="1571" spans="6:6">
      <c r="F1571" s="17"/>
    </row>
    <row r="1572" spans="6:6">
      <c r="F1572" s="17"/>
    </row>
    <row r="1573" spans="6:6">
      <c r="F1573" s="17"/>
    </row>
    <row r="1574" spans="6:6">
      <c r="F1574" s="17"/>
    </row>
    <row r="1575" spans="6:6">
      <c r="F1575" s="17"/>
    </row>
    <row r="1576" spans="6:6">
      <c r="F1576" s="17"/>
    </row>
    <row r="1577" spans="6:6">
      <c r="F1577" s="17"/>
    </row>
    <row r="1578" spans="6:6">
      <c r="F1578" s="17"/>
    </row>
    <row r="1579" spans="6:6">
      <c r="F1579" s="17"/>
    </row>
    <row r="1580" spans="6:6">
      <c r="F1580" s="17"/>
    </row>
    <row r="1581" spans="6:6">
      <c r="F1581" s="17"/>
    </row>
    <row r="1582" spans="6:6">
      <c r="F1582" s="17"/>
    </row>
    <row r="1583" spans="6:6">
      <c r="F1583" s="17"/>
    </row>
    <row r="1584" spans="6:6">
      <c r="F1584" s="17"/>
    </row>
    <row r="1585" spans="6:6">
      <c r="F1585" s="17"/>
    </row>
    <row r="1586" spans="6:6">
      <c r="F1586" s="17"/>
    </row>
    <row r="1587" spans="6:6">
      <c r="F1587" s="17"/>
    </row>
    <row r="1588" spans="6:6">
      <c r="F1588" s="17"/>
    </row>
    <row r="1589" spans="6:6">
      <c r="F1589" s="17"/>
    </row>
    <row r="1590" spans="6:6">
      <c r="F1590" s="17"/>
    </row>
    <row r="1591" spans="6:6">
      <c r="F1591" s="17"/>
    </row>
    <row r="1592" spans="6:6">
      <c r="F1592" s="17"/>
    </row>
    <row r="1593" spans="6:6">
      <c r="F1593" s="17"/>
    </row>
    <row r="1594" spans="6:6">
      <c r="F1594" s="17"/>
    </row>
    <row r="1595" spans="6:6">
      <c r="F1595" s="17"/>
    </row>
    <row r="1596" spans="6:6">
      <c r="F1596" s="17"/>
    </row>
    <row r="1597" spans="6:6">
      <c r="F1597" s="17"/>
    </row>
    <row r="1598" spans="6:6">
      <c r="F1598" s="17"/>
    </row>
    <row r="1599" spans="6:6">
      <c r="F1599" s="17"/>
    </row>
    <row r="1600" spans="6:6">
      <c r="F1600" s="17"/>
    </row>
    <row r="1601" spans="6:6">
      <c r="F1601" s="17"/>
    </row>
    <row r="1602" spans="6:6">
      <c r="F1602" s="17"/>
    </row>
    <row r="1603" spans="6:6">
      <c r="F1603" s="17"/>
    </row>
    <row r="1604" spans="6:6">
      <c r="F1604" s="17"/>
    </row>
    <row r="1605" spans="6:6">
      <c r="F1605" s="17"/>
    </row>
    <row r="1606" spans="6:6">
      <c r="F1606" s="17"/>
    </row>
    <row r="1607" spans="6:6">
      <c r="F1607" s="17"/>
    </row>
    <row r="1608" spans="6:6">
      <c r="F1608" s="17"/>
    </row>
    <row r="1609" spans="6:6">
      <c r="F1609" s="17"/>
    </row>
    <row r="1610" spans="6:6">
      <c r="F1610" s="17"/>
    </row>
    <row r="1611" spans="6:6">
      <c r="F1611" s="17"/>
    </row>
    <row r="1612" spans="6:6">
      <c r="F1612" s="17"/>
    </row>
    <row r="1613" spans="6:6">
      <c r="F1613" s="17"/>
    </row>
    <row r="1614" spans="6:6">
      <c r="F1614" s="17"/>
    </row>
    <row r="1615" spans="6:6">
      <c r="F1615" s="17"/>
    </row>
    <row r="1616" spans="6:6">
      <c r="F1616" s="17"/>
    </row>
    <row r="1617" spans="6:6">
      <c r="F1617" s="17"/>
    </row>
    <row r="1618" spans="6:6">
      <c r="F1618" s="17"/>
    </row>
    <row r="1619" spans="6:6">
      <c r="F1619" s="17"/>
    </row>
    <row r="1620" spans="6:6">
      <c r="F1620" s="17"/>
    </row>
    <row r="1621" spans="6:6">
      <c r="F1621" s="17"/>
    </row>
    <row r="1622" spans="6:6">
      <c r="F1622" s="17"/>
    </row>
    <row r="1623" spans="6:6">
      <c r="F1623" s="17"/>
    </row>
    <row r="1624" spans="6:6">
      <c r="F1624" s="17"/>
    </row>
    <row r="1625" spans="6:6">
      <c r="F1625" s="17"/>
    </row>
    <row r="1626" spans="6:6">
      <c r="F1626" s="17"/>
    </row>
    <row r="1627" spans="6:6">
      <c r="F1627" s="17"/>
    </row>
    <row r="1628" spans="6:6">
      <c r="F1628" s="17"/>
    </row>
    <row r="1629" spans="6:6">
      <c r="F1629" s="17"/>
    </row>
    <row r="1630" spans="6:6">
      <c r="F1630" s="17"/>
    </row>
    <row r="1631" spans="6:6">
      <c r="F1631" s="17"/>
    </row>
    <row r="1632" spans="6:6">
      <c r="F1632" s="17"/>
    </row>
    <row r="1633" spans="6:6">
      <c r="F1633" s="17"/>
    </row>
    <row r="1634" spans="6:6">
      <c r="F1634" s="17"/>
    </row>
    <row r="1635" spans="6:6">
      <c r="F1635" s="17"/>
    </row>
    <row r="1636" spans="6:6">
      <c r="F1636" s="17"/>
    </row>
    <row r="1637" spans="6:6">
      <c r="F1637" s="17"/>
    </row>
    <row r="1638" spans="6:6">
      <c r="F1638" s="17"/>
    </row>
    <row r="1639" spans="6:6">
      <c r="F1639" s="17"/>
    </row>
    <row r="1640" spans="6:6">
      <c r="F1640" s="17"/>
    </row>
    <row r="1641" spans="6:6">
      <c r="F1641" s="17"/>
    </row>
    <row r="1642" spans="6:6">
      <c r="F1642" s="17"/>
    </row>
    <row r="1643" spans="6:6">
      <c r="F1643" s="17"/>
    </row>
    <row r="1644" spans="6:6">
      <c r="F1644" s="17"/>
    </row>
    <row r="1645" spans="6:6">
      <c r="F1645" s="17"/>
    </row>
    <row r="1646" spans="6:6">
      <c r="F1646" s="17"/>
    </row>
    <row r="1647" spans="6:6">
      <c r="F1647" s="17"/>
    </row>
    <row r="1648" spans="6:6">
      <c r="F1648" s="17"/>
    </row>
    <row r="1649" spans="6:6">
      <c r="F1649" s="17"/>
    </row>
    <row r="1650" spans="6:6">
      <c r="F1650" s="17"/>
    </row>
    <row r="1651" spans="6:6">
      <c r="F1651" s="17"/>
    </row>
    <row r="1652" spans="6:6">
      <c r="F1652" s="17"/>
    </row>
    <row r="1653" spans="6:6">
      <c r="F1653" s="17"/>
    </row>
    <row r="1654" spans="6:6">
      <c r="F1654" s="17"/>
    </row>
    <row r="1655" spans="6:6">
      <c r="F1655" s="17"/>
    </row>
    <row r="1656" spans="6:6">
      <c r="F1656" s="17"/>
    </row>
    <row r="1657" spans="6:6">
      <c r="F1657" s="17"/>
    </row>
    <row r="1658" spans="6:6">
      <c r="F1658" s="17"/>
    </row>
    <row r="1659" spans="6:6">
      <c r="F1659" s="17"/>
    </row>
    <row r="1660" spans="6:6">
      <c r="F1660" s="17"/>
    </row>
    <row r="1661" spans="6:6">
      <c r="F1661" s="17"/>
    </row>
    <row r="1662" spans="6:6">
      <c r="F1662" s="17"/>
    </row>
    <row r="1663" spans="6:6">
      <c r="F1663" s="17"/>
    </row>
    <row r="1664" spans="6:6">
      <c r="F1664" s="17"/>
    </row>
    <row r="1665" spans="6:6">
      <c r="F1665" s="17"/>
    </row>
    <row r="1666" spans="6:6">
      <c r="F1666" s="17"/>
    </row>
    <row r="1667" spans="6:6">
      <c r="F1667" s="17"/>
    </row>
    <row r="1668" spans="6:6">
      <c r="F1668" s="17"/>
    </row>
    <row r="1669" spans="6:6">
      <c r="F1669" s="17"/>
    </row>
    <row r="1670" spans="6:6">
      <c r="F1670" s="17"/>
    </row>
    <row r="1671" spans="6:6">
      <c r="F1671" s="17"/>
    </row>
    <row r="1672" spans="6:6">
      <c r="F1672" s="17"/>
    </row>
    <row r="1673" spans="6:6">
      <c r="F1673" s="17"/>
    </row>
    <row r="1674" spans="6:6">
      <c r="F1674" s="17"/>
    </row>
    <row r="1675" spans="6:6">
      <c r="F1675" s="17"/>
    </row>
    <row r="1676" spans="6:6">
      <c r="F1676" s="17"/>
    </row>
    <row r="1677" spans="6:6">
      <c r="F1677" s="17"/>
    </row>
    <row r="1678" spans="6:6">
      <c r="F1678" s="17"/>
    </row>
    <row r="1679" spans="6:6">
      <c r="F1679" s="17"/>
    </row>
    <row r="1680" spans="6:6">
      <c r="F1680" s="17"/>
    </row>
    <row r="1681" spans="6:6">
      <c r="F1681" s="17"/>
    </row>
    <row r="1682" spans="6:6">
      <c r="F1682" s="17"/>
    </row>
    <row r="1683" spans="6:6">
      <c r="F1683" s="17"/>
    </row>
    <row r="1684" spans="6:6">
      <c r="F1684" s="17"/>
    </row>
    <row r="1685" spans="6:6">
      <c r="F1685" s="17"/>
    </row>
    <row r="1686" spans="6:6">
      <c r="F1686" s="17"/>
    </row>
    <row r="1687" spans="6:6">
      <c r="F1687" s="17"/>
    </row>
    <row r="1688" spans="6:6">
      <c r="F1688" s="17"/>
    </row>
    <row r="1689" spans="6:6">
      <c r="F1689" s="17"/>
    </row>
    <row r="1690" spans="6:6">
      <c r="F1690" s="17"/>
    </row>
    <row r="1691" spans="6:6">
      <c r="F1691" s="17"/>
    </row>
    <row r="1692" spans="6:6">
      <c r="F1692" s="17"/>
    </row>
    <row r="1693" spans="6:6">
      <c r="F1693" s="17"/>
    </row>
    <row r="1694" spans="6:6">
      <c r="F1694" s="17"/>
    </row>
    <row r="1695" spans="6:6">
      <c r="F1695" s="17"/>
    </row>
    <row r="1696" spans="6:6">
      <c r="F1696" s="17"/>
    </row>
    <row r="1697" spans="6:6">
      <c r="F1697" s="17"/>
    </row>
    <row r="1698" spans="6:6">
      <c r="F1698" s="17"/>
    </row>
    <row r="1699" spans="6:6">
      <c r="F1699" s="17"/>
    </row>
    <row r="1700" spans="6:6">
      <c r="F1700" s="17"/>
    </row>
    <row r="1701" spans="6:6">
      <c r="F1701" s="17"/>
    </row>
    <row r="1702" spans="6:6">
      <c r="F1702" s="17"/>
    </row>
    <row r="1703" spans="6:6">
      <c r="F1703" s="17"/>
    </row>
    <row r="1704" spans="6:6">
      <c r="F1704" s="17"/>
    </row>
    <row r="1705" spans="6:6">
      <c r="F1705" s="17"/>
    </row>
    <row r="1706" spans="6:6">
      <c r="F1706" s="17"/>
    </row>
    <row r="1707" spans="6:6">
      <c r="F1707" s="17"/>
    </row>
    <row r="1708" spans="6:6">
      <c r="F1708" s="17"/>
    </row>
    <row r="1709" spans="6:6">
      <c r="F1709" s="17"/>
    </row>
    <row r="1710" spans="6:6">
      <c r="F1710" s="17"/>
    </row>
    <row r="1711" spans="6:6">
      <c r="F1711" s="17"/>
    </row>
    <row r="1712" spans="6:6">
      <c r="F1712" s="17"/>
    </row>
    <row r="1713" spans="6:6">
      <c r="F1713" s="17"/>
    </row>
    <row r="1714" spans="6:6">
      <c r="F1714" s="17"/>
    </row>
    <row r="1715" spans="6:6">
      <c r="F1715" s="17"/>
    </row>
    <row r="1716" spans="6:6">
      <c r="F1716" s="17"/>
    </row>
    <row r="1717" spans="6:6">
      <c r="F1717" s="17"/>
    </row>
    <row r="1718" spans="6:6">
      <c r="F1718" s="17"/>
    </row>
    <row r="1719" spans="6:6">
      <c r="F1719" s="17"/>
    </row>
    <row r="1720" spans="6:6">
      <c r="F1720" s="17"/>
    </row>
    <row r="1721" spans="6:6">
      <c r="F1721" s="17"/>
    </row>
    <row r="1722" spans="6:6">
      <c r="F1722" s="17"/>
    </row>
    <row r="1723" spans="6:6">
      <c r="F1723" s="17"/>
    </row>
    <row r="1724" spans="6:6">
      <c r="F1724" s="17"/>
    </row>
    <row r="1725" spans="6:6">
      <c r="F1725" s="17"/>
    </row>
    <row r="1726" spans="6:6">
      <c r="F1726" s="17"/>
    </row>
    <row r="1727" spans="6:6">
      <c r="F1727" s="17"/>
    </row>
    <row r="1728" spans="6:6">
      <c r="F1728" s="17"/>
    </row>
    <row r="1729" spans="6:6">
      <c r="F1729" s="17"/>
    </row>
    <row r="1730" spans="6:6">
      <c r="F1730" s="17"/>
    </row>
    <row r="1731" spans="6:6">
      <c r="F1731" s="17"/>
    </row>
    <row r="1732" spans="6:6">
      <c r="F1732" s="17"/>
    </row>
    <row r="1733" spans="6:6">
      <c r="F1733" s="17"/>
    </row>
    <row r="1734" spans="6:6">
      <c r="F1734" s="17"/>
    </row>
    <row r="1735" spans="6:6">
      <c r="F1735" s="17"/>
    </row>
    <row r="1736" spans="6:6">
      <c r="F1736" s="17"/>
    </row>
    <row r="1737" spans="6:6">
      <c r="F1737" s="17"/>
    </row>
    <row r="1738" spans="6:6">
      <c r="F1738" s="17"/>
    </row>
    <row r="1739" spans="6:6">
      <c r="F1739" s="17"/>
    </row>
    <row r="1740" spans="6:6">
      <c r="F1740" s="17"/>
    </row>
    <row r="1741" spans="6:6">
      <c r="F1741" s="17"/>
    </row>
    <row r="1742" spans="6:6">
      <c r="F1742" s="17"/>
    </row>
    <row r="1743" spans="6:6">
      <c r="F1743" s="17"/>
    </row>
    <row r="1744" spans="6:6">
      <c r="F1744" s="17"/>
    </row>
    <row r="1745" spans="6:6">
      <c r="F1745" s="17"/>
    </row>
    <row r="1746" spans="6:6">
      <c r="F1746" s="17"/>
    </row>
    <row r="1747" spans="6:6">
      <c r="F1747" s="17"/>
    </row>
    <row r="1748" spans="6:6">
      <c r="F1748" s="17"/>
    </row>
    <row r="1749" spans="6:6">
      <c r="F1749" s="17"/>
    </row>
    <row r="1750" spans="6:6">
      <c r="F1750" s="17"/>
    </row>
    <row r="1751" spans="6:6">
      <c r="F1751" s="17"/>
    </row>
    <row r="1752" spans="6:6">
      <c r="F1752" s="17"/>
    </row>
    <row r="1753" spans="6:6">
      <c r="F1753" s="17"/>
    </row>
    <row r="1754" spans="6:6">
      <c r="F1754" s="17"/>
    </row>
    <row r="1755" spans="6:6">
      <c r="F1755" s="17"/>
    </row>
    <row r="1756" spans="6:6">
      <c r="F1756" s="17"/>
    </row>
    <row r="1757" spans="6:6">
      <c r="F1757" s="17"/>
    </row>
    <row r="1758" spans="6:6">
      <c r="F1758" s="17"/>
    </row>
    <row r="1759" spans="6:6">
      <c r="F1759" s="17"/>
    </row>
    <row r="1760" spans="6:6">
      <c r="F1760" s="17"/>
    </row>
    <row r="1761" spans="6:6">
      <c r="F1761" s="17"/>
    </row>
    <row r="1762" spans="6:6">
      <c r="F1762" s="17"/>
    </row>
    <row r="1763" spans="6:6">
      <c r="F1763" s="17"/>
    </row>
    <row r="1764" spans="6:6">
      <c r="F1764" s="17"/>
    </row>
    <row r="1765" spans="6:6">
      <c r="F1765" s="17"/>
    </row>
    <row r="1766" spans="6:6">
      <c r="F1766" s="17"/>
    </row>
    <row r="1767" spans="6:6">
      <c r="F1767" s="17"/>
    </row>
    <row r="1768" spans="6:6">
      <c r="F1768" s="17"/>
    </row>
    <row r="1769" spans="6:6">
      <c r="F1769" s="17"/>
    </row>
    <row r="1770" spans="6:6">
      <c r="F1770" s="17"/>
    </row>
    <row r="1771" spans="6:6">
      <c r="F1771" s="17"/>
    </row>
    <row r="1772" spans="6:6">
      <c r="F1772" s="17"/>
    </row>
    <row r="1773" spans="6:6">
      <c r="F1773" s="17"/>
    </row>
    <row r="1774" spans="6:6">
      <c r="F1774" s="17"/>
    </row>
    <row r="1775" spans="6:6">
      <c r="F1775" s="17"/>
    </row>
    <row r="1776" spans="6:6">
      <c r="F1776" s="17"/>
    </row>
    <row r="1777" spans="6:6">
      <c r="F1777" s="17"/>
    </row>
    <row r="1778" spans="6:6">
      <c r="F1778" s="17"/>
    </row>
    <row r="1779" spans="6:6">
      <c r="F1779" s="17"/>
    </row>
    <row r="1780" spans="6:6">
      <c r="F1780" s="17"/>
    </row>
    <row r="1781" spans="6:6">
      <c r="F1781" s="17"/>
    </row>
    <row r="1782" spans="6:6">
      <c r="F1782" s="17"/>
    </row>
    <row r="1783" spans="6:6">
      <c r="F1783" s="17"/>
    </row>
    <row r="1784" spans="6:6">
      <c r="F1784" s="17"/>
    </row>
    <row r="1785" spans="6:6">
      <c r="F1785" s="17"/>
    </row>
    <row r="1786" spans="6:6">
      <c r="F1786" s="17"/>
    </row>
    <row r="1787" spans="6:6">
      <c r="F1787" s="17"/>
    </row>
    <row r="1788" spans="6:6">
      <c r="F1788" s="17"/>
    </row>
    <row r="1789" spans="6:6">
      <c r="F1789" s="17"/>
    </row>
    <row r="1790" spans="6:6">
      <c r="F1790" s="17"/>
    </row>
    <row r="1791" spans="6:6">
      <c r="F1791" s="17"/>
    </row>
    <row r="1792" spans="6:6">
      <c r="F1792" s="17"/>
    </row>
    <row r="1793" spans="6:6">
      <c r="F1793" s="17"/>
    </row>
    <row r="1794" spans="6:6">
      <c r="F1794" s="17"/>
    </row>
    <row r="1795" spans="6:6">
      <c r="F1795" s="17"/>
    </row>
    <row r="1796" spans="6:6">
      <c r="F1796" s="17"/>
    </row>
    <row r="1797" spans="6:6">
      <c r="F1797" s="17"/>
    </row>
    <row r="1798" spans="6:6">
      <c r="F1798" s="17"/>
    </row>
    <row r="1799" spans="6:6">
      <c r="F1799" s="17"/>
    </row>
    <row r="1800" spans="6:6">
      <c r="F1800" s="17"/>
    </row>
    <row r="1801" spans="6:6">
      <c r="F1801" s="17"/>
    </row>
    <row r="1802" spans="6:6">
      <c r="F1802" s="17"/>
    </row>
    <row r="1803" spans="6:6">
      <c r="F1803" s="17"/>
    </row>
    <row r="1804" spans="6:6">
      <c r="F1804" s="17"/>
    </row>
    <row r="1805" spans="6:6">
      <c r="F1805" s="17"/>
    </row>
    <row r="1806" spans="6:6">
      <c r="F1806" s="17"/>
    </row>
    <row r="1807" spans="6:6">
      <c r="F1807" s="17"/>
    </row>
    <row r="1808" spans="6:6">
      <c r="F1808" s="17"/>
    </row>
    <row r="1809" spans="6:6">
      <c r="F1809" s="17"/>
    </row>
    <row r="1810" spans="6:6">
      <c r="F1810" s="17"/>
    </row>
    <row r="1811" spans="6:6">
      <c r="F1811" s="17"/>
    </row>
    <row r="1812" spans="6:6">
      <c r="F1812" s="17"/>
    </row>
    <row r="1813" spans="6:6">
      <c r="F1813" s="17"/>
    </row>
    <row r="1814" spans="6:6">
      <c r="F1814" s="17"/>
    </row>
    <row r="1815" spans="6:6">
      <c r="F1815" s="17"/>
    </row>
    <row r="1816" spans="6:6">
      <c r="F1816" s="17"/>
    </row>
    <row r="1817" spans="6:6">
      <c r="F1817" s="17"/>
    </row>
    <row r="1818" spans="6:6">
      <c r="F1818" s="17"/>
    </row>
    <row r="1819" spans="6:6">
      <c r="F1819" s="17"/>
    </row>
    <row r="1820" spans="6:6">
      <c r="F1820" s="17"/>
    </row>
    <row r="1821" spans="6:6">
      <c r="F1821" s="17"/>
    </row>
    <row r="1822" spans="6:6">
      <c r="F1822" s="17"/>
    </row>
    <row r="1823" spans="6:6">
      <c r="F1823" s="17"/>
    </row>
    <row r="1824" spans="6:6">
      <c r="F1824" s="17"/>
    </row>
    <row r="1825" spans="6:6">
      <c r="F1825" s="17"/>
    </row>
    <row r="1826" spans="6:6">
      <c r="F1826" s="17"/>
    </row>
    <row r="1827" spans="6:6">
      <c r="F1827" s="17"/>
    </row>
    <row r="1828" spans="6:6">
      <c r="F1828" s="17"/>
    </row>
    <row r="1829" spans="6:6">
      <c r="F1829" s="17"/>
    </row>
    <row r="1830" spans="6:6">
      <c r="F1830" s="17"/>
    </row>
    <row r="1831" spans="6:6">
      <c r="F1831" s="17"/>
    </row>
    <row r="1832" spans="6:6">
      <c r="F1832" s="17"/>
    </row>
    <row r="1833" spans="6:6">
      <c r="F1833" s="17"/>
    </row>
    <row r="1834" spans="6:6">
      <c r="F1834" s="17"/>
    </row>
    <row r="1835" spans="6:6">
      <c r="F1835" s="17"/>
    </row>
    <row r="1836" spans="6:6">
      <c r="F1836" s="17"/>
    </row>
    <row r="1837" spans="6:6">
      <c r="F1837" s="17"/>
    </row>
    <row r="1838" spans="6:6">
      <c r="F1838" s="17"/>
    </row>
    <row r="1839" spans="6:6">
      <c r="F1839" s="17"/>
    </row>
    <row r="1840" spans="6:6">
      <c r="F1840" s="17"/>
    </row>
    <row r="1841" spans="6:6">
      <c r="F1841" s="17"/>
    </row>
    <row r="1842" spans="6:6">
      <c r="F1842" s="17"/>
    </row>
    <row r="1843" spans="6:6">
      <c r="F1843" s="17"/>
    </row>
    <row r="1844" spans="6:6">
      <c r="F1844" s="17"/>
    </row>
    <row r="1845" spans="6:6">
      <c r="F1845" s="17"/>
    </row>
    <row r="1846" spans="6:6">
      <c r="F1846" s="17"/>
    </row>
    <row r="1847" spans="6:6">
      <c r="F1847" s="17"/>
    </row>
    <row r="1848" spans="6:6">
      <c r="F1848" s="17"/>
    </row>
    <row r="1849" spans="6:6">
      <c r="F1849" s="17"/>
    </row>
    <row r="1850" spans="6:6">
      <c r="F1850" s="17"/>
    </row>
    <row r="1851" spans="6:6">
      <c r="F1851" s="17"/>
    </row>
    <row r="1852" spans="6:6">
      <c r="F1852" s="17"/>
    </row>
    <row r="1853" spans="6:6">
      <c r="F1853" s="17"/>
    </row>
    <row r="1854" spans="6:6">
      <c r="F1854" s="17"/>
    </row>
    <row r="1855" spans="6:6">
      <c r="F1855" s="17"/>
    </row>
    <row r="1856" spans="6:6">
      <c r="F1856" s="17"/>
    </row>
    <row r="1857" spans="6:6">
      <c r="F1857" s="17"/>
    </row>
    <row r="1858" spans="6:6">
      <c r="F1858" s="17"/>
    </row>
    <row r="1859" spans="6:6">
      <c r="F1859" s="17"/>
    </row>
    <row r="1860" spans="6:6">
      <c r="F1860" s="17"/>
    </row>
    <row r="1861" spans="6:6">
      <c r="F1861" s="17"/>
    </row>
    <row r="1862" spans="6:6">
      <c r="F1862" s="17"/>
    </row>
    <row r="1863" spans="6:6">
      <c r="F1863" s="17"/>
    </row>
    <row r="1864" spans="6:6">
      <c r="F1864" s="17"/>
    </row>
    <row r="1865" spans="6:6">
      <c r="F1865" s="17"/>
    </row>
    <row r="1866" spans="6:6">
      <c r="F1866" s="17"/>
    </row>
    <row r="1867" spans="6:6">
      <c r="F1867" s="17"/>
    </row>
    <row r="1868" spans="6:6">
      <c r="F1868" s="17"/>
    </row>
    <row r="1869" spans="6:6">
      <c r="F1869" s="17"/>
    </row>
    <row r="1870" spans="6:6">
      <c r="F1870" s="17"/>
    </row>
    <row r="1871" spans="6:6">
      <c r="F1871" s="17"/>
    </row>
    <row r="1872" spans="6:6">
      <c r="F1872" s="17"/>
    </row>
    <row r="1873" spans="6:6">
      <c r="F1873" s="17"/>
    </row>
    <row r="1874" spans="6:6">
      <c r="F1874" s="17"/>
    </row>
    <row r="1875" spans="6:6">
      <c r="F1875" s="17"/>
    </row>
    <row r="1876" spans="6:6">
      <c r="F1876" s="17"/>
    </row>
    <row r="1877" spans="6:6">
      <c r="F1877" s="17"/>
    </row>
    <row r="1878" spans="6:6">
      <c r="F1878" s="17"/>
    </row>
    <row r="1879" spans="6:6">
      <c r="F1879" s="17"/>
    </row>
    <row r="1880" spans="6:6">
      <c r="F1880" s="17"/>
    </row>
    <row r="1881" spans="6:6">
      <c r="F1881" s="17"/>
    </row>
    <row r="1882" spans="6:6">
      <c r="F1882" s="17"/>
    </row>
    <row r="1883" spans="6:6">
      <c r="F1883" s="17"/>
    </row>
    <row r="1884" spans="6:6">
      <c r="F1884" s="17"/>
    </row>
    <row r="1885" spans="6:6">
      <c r="F1885" s="17"/>
    </row>
    <row r="1886" spans="6:6">
      <c r="F1886" s="17"/>
    </row>
    <row r="1887" spans="6:6">
      <c r="F1887" s="17"/>
    </row>
    <row r="1888" spans="6:6">
      <c r="F1888" s="17"/>
    </row>
    <row r="1889" spans="6:6">
      <c r="F1889" s="17"/>
    </row>
    <row r="1890" spans="6:6">
      <c r="F1890" s="17"/>
    </row>
    <row r="1891" spans="6:6">
      <c r="F1891" s="17"/>
    </row>
    <row r="1892" spans="6:6">
      <c r="F1892" s="17"/>
    </row>
    <row r="1893" spans="6:6">
      <c r="F1893" s="17"/>
    </row>
    <row r="1894" spans="6:6">
      <c r="F1894" s="17"/>
    </row>
    <row r="1895" spans="6:6">
      <c r="F1895" s="17"/>
    </row>
    <row r="1896" spans="6:6">
      <c r="F1896" s="17"/>
    </row>
    <row r="1897" spans="6:6">
      <c r="F1897" s="17"/>
    </row>
    <row r="1898" spans="6:6">
      <c r="F1898" s="17"/>
    </row>
    <row r="1899" spans="6:6">
      <c r="F1899" s="17"/>
    </row>
    <row r="1900" spans="6:6">
      <c r="F1900" s="17"/>
    </row>
    <row r="1901" spans="6:6">
      <c r="F1901" s="17"/>
    </row>
    <row r="1902" spans="6:6">
      <c r="F1902" s="17"/>
    </row>
    <row r="1903" spans="6:6">
      <c r="F1903" s="17"/>
    </row>
    <row r="1904" spans="6:6">
      <c r="F1904" s="17"/>
    </row>
    <row r="1905" spans="6:6">
      <c r="F1905" s="17"/>
    </row>
    <row r="1906" spans="6:6">
      <c r="F1906" s="17"/>
    </row>
    <row r="1907" spans="6:6">
      <c r="F1907" s="17"/>
    </row>
    <row r="1908" spans="6:6">
      <c r="F1908" s="17"/>
    </row>
    <row r="1909" spans="6:6">
      <c r="F1909" s="17"/>
    </row>
    <row r="1910" spans="6:6">
      <c r="F1910" s="17"/>
    </row>
    <row r="1911" spans="6:6">
      <c r="F1911" s="17"/>
    </row>
    <row r="1912" spans="6:6">
      <c r="F1912" s="17"/>
    </row>
    <row r="1913" spans="6:6">
      <c r="F1913" s="17"/>
    </row>
    <row r="1914" spans="6:6">
      <c r="F1914" s="17"/>
    </row>
    <row r="1915" spans="6:6">
      <c r="F1915" s="17"/>
    </row>
    <row r="1916" spans="6:6">
      <c r="F1916" s="17"/>
    </row>
    <row r="1917" spans="6:6">
      <c r="F1917" s="17"/>
    </row>
    <row r="1918" spans="6:6">
      <c r="F1918" s="17"/>
    </row>
    <row r="1919" spans="6:6">
      <c r="F1919" s="17"/>
    </row>
    <row r="1920" spans="6:6">
      <c r="F1920" s="17"/>
    </row>
    <row r="1921" spans="6:6">
      <c r="F1921" s="17"/>
    </row>
    <row r="1922" spans="6:6">
      <c r="F1922" s="17"/>
    </row>
    <row r="1923" spans="6:6">
      <c r="F1923" s="17"/>
    </row>
    <row r="1924" spans="6:6">
      <c r="F1924" s="17"/>
    </row>
    <row r="1925" spans="6:6">
      <c r="F1925" s="17"/>
    </row>
    <row r="1926" spans="6:6">
      <c r="F1926" s="17"/>
    </row>
    <row r="1927" spans="6:6">
      <c r="F1927" s="17"/>
    </row>
    <row r="1928" spans="6:6">
      <c r="F1928" s="17"/>
    </row>
    <row r="1929" spans="6:6">
      <c r="F1929" s="17"/>
    </row>
    <row r="1930" spans="6:6">
      <c r="F1930" s="17"/>
    </row>
    <row r="1931" spans="6:6">
      <c r="F1931" s="17"/>
    </row>
    <row r="1932" spans="6:6">
      <c r="F1932" s="17"/>
    </row>
    <row r="1933" spans="6:6">
      <c r="F1933" s="17"/>
    </row>
    <row r="1934" spans="6:6">
      <c r="F1934" s="17"/>
    </row>
    <row r="1935" spans="6:6">
      <c r="F1935" s="17"/>
    </row>
    <row r="1936" spans="6:6">
      <c r="F1936" s="17"/>
    </row>
    <row r="1937" spans="6:6">
      <c r="F1937" s="17"/>
    </row>
    <row r="1938" spans="6:6">
      <c r="F1938" s="17"/>
    </row>
    <row r="1939" spans="6:6">
      <c r="F1939" s="17"/>
    </row>
    <row r="1940" spans="6:6">
      <c r="F1940" s="17"/>
    </row>
    <row r="1941" spans="6:6">
      <c r="F1941" s="17"/>
    </row>
    <row r="1942" spans="6:6">
      <c r="F1942" s="17"/>
    </row>
    <row r="1943" spans="6:6">
      <c r="F1943" s="17"/>
    </row>
    <row r="1944" spans="6:6">
      <c r="F1944" s="17"/>
    </row>
    <row r="1945" spans="6:6">
      <c r="F1945" s="17"/>
    </row>
    <row r="1946" spans="6:6">
      <c r="F1946" s="17"/>
    </row>
    <row r="1947" spans="6:6">
      <c r="F1947" s="17"/>
    </row>
    <row r="1948" spans="6:6">
      <c r="F1948" s="17"/>
    </row>
    <row r="1949" spans="6:6">
      <c r="F1949" s="17"/>
    </row>
    <row r="1950" spans="6:6">
      <c r="F1950" s="17"/>
    </row>
    <row r="1951" spans="6:6">
      <c r="F1951" s="17"/>
    </row>
    <row r="1952" spans="6:6">
      <c r="F1952" s="17"/>
    </row>
    <row r="1953" spans="6:6">
      <c r="F1953" s="17"/>
    </row>
    <row r="1954" spans="6:6">
      <c r="F1954" s="17"/>
    </row>
    <row r="1955" spans="6:6">
      <c r="F1955" s="17"/>
    </row>
    <row r="1956" spans="6:6">
      <c r="F1956" s="17"/>
    </row>
    <row r="1957" spans="6:6">
      <c r="F1957" s="17"/>
    </row>
    <row r="1958" spans="6:6">
      <c r="F1958" s="17"/>
    </row>
    <row r="1959" spans="6:6">
      <c r="F1959" s="17"/>
    </row>
    <row r="1960" spans="6:6">
      <c r="F1960" s="17"/>
    </row>
    <row r="1961" spans="6:6">
      <c r="F1961" s="17"/>
    </row>
    <row r="1962" spans="6:6">
      <c r="F1962" s="17"/>
    </row>
    <row r="1963" spans="6:6">
      <c r="F1963" s="17"/>
    </row>
    <row r="1964" spans="6:6">
      <c r="F1964" s="17"/>
    </row>
    <row r="1965" spans="6:6">
      <c r="F1965" s="17"/>
    </row>
    <row r="1966" spans="6:6">
      <c r="F1966" s="17"/>
    </row>
    <row r="1967" spans="6:6">
      <c r="F1967" s="17"/>
    </row>
    <row r="1968" spans="6:6">
      <c r="F1968" s="17"/>
    </row>
    <row r="1969" spans="6:6">
      <c r="F1969" s="17"/>
    </row>
    <row r="1970" spans="6:6">
      <c r="F1970" s="17"/>
    </row>
    <row r="1971" spans="6:6">
      <c r="F1971" s="17"/>
    </row>
    <row r="1972" spans="6:6">
      <c r="F1972" s="17"/>
    </row>
    <row r="1973" spans="6:6">
      <c r="F1973" s="17"/>
    </row>
    <row r="1974" spans="6:6">
      <c r="F1974" s="17"/>
    </row>
    <row r="1975" spans="6:6">
      <c r="F1975" s="17"/>
    </row>
    <row r="1976" spans="6:6">
      <c r="F1976" s="17"/>
    </row>
    <row r="1977" spans="6:6">
      <c r="F1977" s="17"/>
    </row>
    <row r="1978" spans="6:6">
      <c r="F1978" s="17"/>
    </row>
    <row r="1979" spans="6:6">
      <c r="F1979" s="17"/>
    </row>
    <row r="1980" spans="6:6">
      <c r="F1980" s="17"/>
    </row>
    <row r="1981" spans="6:6">
      <c r="F1981" s="17"/>
    </row>
    <row r="1982" spans="6:6">
      <c r="F1982" s="17"/>
    </row>
    <row r="1983" spans="6:6">
      <c r="F1983" s="17"/>
    </row>
    <row r="1984" spans="6:6">
      <c r="F1984" s="17"/>
    </row>
    <row r="1985" spans="6:6">
      <c r="F1985" s="17"/>
    </row>
    <row r="1986" spans="6:6">
      <c r="F1986" s="17"/>
    </row>
    <row r="1987" spans="6:6">
      <c r="F1987" s="17"/>
    </row>
    <row r="1988" spans="6:6">
      <c r="F1988" s="17"/>
    </row>
    <row r="1989" spans="6:6">
      <c r="F1989" s="17"/>
    </row>
    <row r="1990" spans="6:6">
      <c r="F1990" s="17"/>
    </row>
    <row r="1991" spans="6:6">
      <c r="F1991" s="17"/>
    </row>
    <row r="1992" spans="6:6">
      <c r="F1992" s="17"/>
    </row>
    <row r="1993" spans="6:6">
      <c r="F1993" s="17"/>
    </row>
    <row r="1994" spans="6:6">
      <c r="F1994" s="17"/>
    </row>
    <row r="1995" spans="6:6">
      <c r="F1995" s="17"/>
    </row>
    <row r="1996" spans="6:6">
      <c r="F1996" s="17"/>
    </row>
    <row r="1997" spans="6:6">
      <c r="F1997" s="17"/>
    </row>
    <row r="1998" spans="6:6">
      <c r="F1998" s="17"/>
    </row>
    <row r="1999" spans="6:6">
      <c r="F1999" s="17"/>
    </row>
    <row r="2000" spans="6:6">
      <c r="F2000" s="17"/>
    </row>
    <row r="2001" spans="6:6">
      <c r="F2001" s="17"/>
    </row>
    <row r="2002" spans="6:6">
      <c r="F2002" s="17"/>
    </row>
    <row r="2003" spans="6:6">
      <c r="F2003" s="17"/>
    </row>
    <row r="2004" spans="6:6">
      <c r="F2004" s="17"/>
    </row>
    <row r="2005" spans="6:6">
      <c r="F2005" s="17"/>
    </row>
    <row r="2006" spans="6:6">
      <c r="F2006" s="17"/>
    </row>
    <row r="2007" spans="6:6">
      <c r="F2007" s="17"/>
    </row>
    <row r="2008" spans="6:6">
      <c r="F2008" s="17"/>
    </row>
    <row r="2009" spans="6:6">
      <c r="F2009" s="17"/>
    </row>
    <row r="2010" spans="6:6">
      <c r="F2010" s="17"/>
    </row>
    <row r="2011" spans="6:6">
      <c r="F2011" s="17"/>
    </row>
    <row r="2012" spans="6:6">
      <c r="F2012" s="17"/>
    </row>
    <row r="2013" spans="6:6">
      <c r="F2013" s="17"/>
    </row>
    <row r="2014" spans="6:6">
      <c r="F2014" s="17"/>
    </row>
    <row r="2015" spans="6:6">
      <c r="F2015" s="17"/>
    </row>
    <row r="2016" spans="6:6">
      <c r="F2016" s="17"/>
    </row>
    <row r="2017" spans="6:6">
      <c r="F2017" s="17"/>
    </row>
    <row r="2018" spans="6:6">
      <c r="F2018" s="17"/>
    </row>
    <row r="2019" spans="6:6">
      <c r="F2019" s="17"/>
    </row>
    <row r="2020" spans="6:6">
      <c r="F2020" s="17"/>
    </row>
    <row r="2021" spans="6:6">
      <c r="F2021" s="17"/>
    </row>
    <row r="2022" spans="6:6">
      <c r="F2022" s="17"/>
    </row>
    <row r="2023" spans="6:6">
      <c r="F2023" s="17"/>
    </row>
    <row r="2024" spans="6:6">
      <c r="F2024" s="17"/>
    </row>
    <row r="2025" spans="6:6">
      <c r="F2025" s="17"/>
    </row>
    <row r="2026" spans="6:6">
      <c r="F2026" s="17"/>
    </row>
    <row r="2027" spans="6:6">
      <c r="F2027" s="17"/>
    </row>
    <row r="2028" spans="6:6">
      <c r="F2028" s="17"/>
    </row>
    <row r="2029" spans="6:6">
      <c r="F2029" s="17"/>
    </row>
    <row r="2030" spans="6:6">
      <c r="F2030" s="17"/>
    </row>
    <row r="2031" spans="6:6">
      <c r="F2031" s="17"/>
    </row>
    <row r="2032" spans="6:6">
      <c r="F2032" s="17"/>
    </row>
    <row r="2033" spans="6:6">
      <c r="F2033" s="17"/>
    </row>
    <row r="2034" spans="6:6">
      <c r="F2034" s="17"/>
    </row>
    <row r="2035" spans="6:6">
      <c r="F2035" s="17"/>
    </row>
    <row r="2036" spans="6:6">
      <c r="F2036" s="17"/>
    </row>
    <row r="2037" spans="6:6">
      <c r="F2037" s="17"/>
    </row>
    <row r="2038" spans="6:6">
      <c r="F2038" s="17"/>
    </row>
    <row r="2039" spans="6:6">
      <c r="F2039" s="17"/>
    </row>
    <row r="2040" spans="6:6">
      <c r="F2040" s="17"/>
    </row>
    <row r="2041" spans="6:6">
      <c r="F2041" s="17"/>
    </row>
    <row r="2042" spans="6:6">
      <c r="F2042" s="17"/>
    </row>
    <row r="2043" spans="6:6">
      <c r="F2043" s="17"/>
    </row>
    <row r="2044" spans="6:6">
      <c r="F2044" s="17"/>
    </row>
    <row r="2045" spans="6:6">
      <c r="F2045" s="17"/>
    </row>
    <row r="2046" spans="6:6">
      <c r="F2046" s="17"/>
    </row>
    <row r="2047" spans="6:6">
      <c r="F2047" s="17"/>
    </row>
    <row r="2048" spans="6:6">
      <c r="F2048" s="17"/>
    </row>
    <row r="2049" spans="6:6">
      <c r="F2049" s="17"/>
    </row>
    <row r="2050" spans="6:6">
      <c r="F2050" s="17"/>
    </row>
    <row r="2051" spans="6:6">
      <c r="F2051" s="17"/>
    </row>
    <row r="2052" spans="6:6">
      <c r="F2052" s="17"/>
    </row>
    <row r="2053" spans="6:6">
      <c r="F2053" s="17"/>
    </row>
    <row r="2054" spans="6:6">
      <c r="F2054" s="17"/>
    </row>
    <row r="2055" spans="6:6">
      <c r="F2055" s="17"/>
    </row>
    <row r="2056" spans="6:6">
      <c r="F2056" s="17"/>
    </row>
    <row r="2057" spans="6:6">
      <c r="F2057" s="17"/>
    </row>
    <row r="2058" spans="6:6">
      <c r="F2058" s="17"/>
    </row>
    <row r="2059" spans="6:6">
      <c r="F2059" s="17"/>
    </row>
    <row r="2060" spans="6:6">
      <c r="F2060" s="17"/>
    </row>
    <row r="2061" spans="6:6">
      <c r="F2061" s="17"/>
    </row>
    <row r="2062" spans="6:6">
      <c r="F2062" s="17"/>
    </row>
    <row r="2063" spans="6:6">
      <c r="F2063" s="17"/>
    </row>
    <row r="2064" spans="6:6">
      <c r="F2064" s="17"/>
    </row>
    <row r="2065" spans="6:6">
      <c r="F2065" s="17"/>
    </row>
    <row r="2066" spans="6:6">
      <c r="F2066" s="17"/>
    </row>
    <row r="2067" spans="6:6">
      <c r="F2067" s="17"/>
    </row>
    <row r="2068" spans="6:6">
      <c r="F2068" s="17"/>
    </row>
    <row r="2069" spans="6:6">
      <c r="F2069" s="17"/>
    </row>
    <row r="2070" spans="6:6">
      <c r="F2070" s="17"/>
    </row>
    <row r="2071" spans="6:6">
      <c r="F2071" s="17"/>
    </row>
    <row r="2072" spans="6:6">
      <c r="F2072" s="17"/>
    </row>
    <row r="2073" spans="6:6">
      <c r="F2073" s="17"/>
    </row>
    <row r="2074" spans="6:6">
      <c r="F2074" s="17"/>
    </row>
    <row r="2075" spans="6:6">
      <c r="F2075" s="17"/>
    </row>
    <row r="2076" spans="6:6">
      <c r="F2076" s="17"/>
    </row>
    <row r="2077" spans="6:6">
      <c r="F2077" s="17"/>
    </row>
    <row r="2078" spans="6:6">
      <c r="F2078" s="17"/>
    </row>
    <row r="2079" spans="6:6">
      <c r="F2079" s="17"/>
    </row>
    <row r="2080" spans="6:6">
      <c r="F2080" s="17"/>
    </row>
    <row r="2081" spans="6:6">
      <c r="F2081" s="17"/>
    </row>
    <row r="2082" spans="6:6">
      <c r="F2082" s="17"/>
    </row>
    <row r="2083" spans="6:6">
      <c r="F2083" s="17"/>
    </row>
    <row r="2084" spans="6:6">
      <c r="F2084" s="17"/>
    </row>
    <row r="2085" spans="6:6">
      <c r="F2085" s="17"/>
    </row>
    <row r="2086" spans="6:6">
      <c r="F2086" s="17"/>
    </row>
    <row r="2087" spans="6:6">
      <c r="F2087" s="17"/>
    </row>
    <row r="2088" spans="6:6">
      <c r="F2088" s="17"/>
    </row>
    <row r="2089" spans="6:6">
      <c r="F2089" s="17"/>
    </row>
    <row r="2090" spans="6:6">
      <c r="F2090" s="17"/>
    </row>
    <row r="2091" spans="6:6">
      <c r="F2091" s="17"/>
    </row>
    <row r="2092" spans="6:6">
      <c r="F2092" s="17"/>
    </row>
    <row r="2093" spans="6:6">
      <c r="F2093" s="17"/>
    </row>
    <row r="2094" spans="6:6">
      <c r="F2094" s="17"/>
    </row>
    <row r="2095" spans="6:6">
      <c r="F2095" s="17"/>
    </row>
    <row r="2096" spans="6:6">
      <c r="F2096" s="17"/>
    </row>
    <row r="2097" spans="6:6">
      <c r="F2097" s="17"/>
    </row>
    <row r="2098" spans="6:6">
      <c r="F2098" s="17"/>
    </row>
    <row r="2099" spans="6:6">
      <c r="F2099" s="17"/>
    </row>
    <row r="2100" spans="6:6">
      <c r="F2100" s="17"/>
    </row>
    <row r="2101" spans="6:6">
      <c r="F2101" s="17"/>
    </row>
    <row r="2102" spans="6:6">
      <c r="F2102" s="17"/>
    </row>
    <row r="2103" spans="6:6">
      <c r="F2103" s="17"/>
    </row>
    <row r="2104" spans="6:6">
      <c r="F2104" s="17"/>
    </row>
    <row r="2105" spans="6:6">
      <c r="F2105" s="17"/>
    </row>
    <row r="2106" spans="6:6">
      <c r="F2106" s="17"/>
    </row>
    <row r="2107" spans="6:6">
      <c r="F2107" s="17"/>
    </row>
    <row r="2108" spans="6:6">
      <c r="F2108" s="17"/>
    </row>
    <row r="2109" spans="6:6">
      <c r="F2109" s="17"/>
    </row>
    <row r="2110" spans="6:6">
      <c r="F2110" s="17"/>
    </row>
    <row r="2111" spans="6:6">
      <c r="F2111" s="17"/>
    </row>
    <row r="2112" spans="6:6">
      <c r="F2112" s="17"/>
    </row>
    <row r="2113" spans="6:6">
      <c r="F2113" s="17"/>
    </row>
    <row r="2114" spans="6:6">
      <c r="F2114" s="17"/>
    </row>
    <row r="2115" spans="6:6">
      <c r="F2115" s="17"/>
    </row>
    <row r="2116" spans="6:6">
      <c r="F2116" s="17"/>
    </row>
    <row r="2117" spans="6:6">
      <c r="F2117" s="17"/>
    </row>
    <row r="2118" spans="6:6">
      <c r="F2118" s="17"/>
    </row>
    <row r="2119" spans="6:6">
      <c r="F2119" s="17"/>
    </row>
    <row r="2120" spans="6:6">
      <c r="F2120" s="17"/>
    </row>
    <row r="2121" spans="6:6">
      <c r="F2121" s="17"/>
    </row>
    <row r="2122" spans="6:6">
      <c r="F2122" s="17"/>
    </row>
    <row r="2123" spans="6:6">
      <c r="F2123" s="17"/>
    </row>
    <row r="2124" spans="6:6">
      <c r="F2124" s="17"/>
    </row>
    <row r="2125" spans="6:6">
      <c r="F2125" s="17"/>
    </row>
    <row r="2126" spans="6:6">
      <c r="F2126" s="17"/>
    </row>
    <row r="2127" spans="6:6">
      <c r="F2127" s="17"/>
    </row>
    <row r="2128" spans="6:6">
      <c r="F2128" s="17"/>
    </row>
    <row r="2129" spans="6:6">
      <c r="F2129" s="17"/>
    </row>
    <row r="2130" spans="6:6">
      <c r="F2130" s="17"/>
    </row>
    <row r="2131" spans="6:6">
      <c r="F2131" s="17"/>
    </row>
    <row r="2132" spans="6:6">
      <c r="F2132" s="17"/>
    </row>
    <row r="2133" spans="6:6">
      <c r="F2133" s="17"/>
    </row>
    <row r="2134" spans="6:6">
      <c r="F2134" s="17"/>
    </row>
    <row r="2135" spans="6:6">
      <c r="F2135" s="17"/>
    </row>
    <row r="2136" spans="6:6">
      <c r="F2136" s="17"/>
    </row>
    <row r="2137" spans="6:6">
      <c r="F2137" s="17"/>
    </row>
    <row r="2138" spans="6:6">
      <c r="F2138" s="17"/>
    </row>
    <row r="2139" spans="6:6">
      <c r="F2139" s="17"/>
    </row>
    <row r="2140" spans="6:6">
      <c r="F2140" s="17"/>
    </row>
    <row r="2141" spans="6:6">
      <c r="F2141" s="17"/>
    </row>
    <row r="2142" spans="6:6">
      <c r="F2142" s="17"/>
    </row>
    <row r="2143" spans="6:6">
      <c r="F2143" s="17"/>
    </row>
    <row r="2144" spans="6:6">
      <c r="F2144" s="17"/>
    </row>
    <row r="2145" spans="6:6">
      <c r="F2145" s="17"/>
    </row>
    <row r="2146" spans="6:6">
      <c r="F2146" s="17"/>
    </row>
    <row r="2147" spans="6:6">
      <c r="F2147" s="17"/>
    </row>
    <row r="2148" spans="6:6">
      <c r="F2148" s="17"/>
    </row>
    <row r="2149" spans="6:6">
      <c r="F2149" s="17"/>
    </row>
    <row r="2150" spans="6:6">
      <c r="F2150" s="17"/>
    </row>
    <row r="2151" spans="6:6">
      <c r="F2151" s="17"/>
    </row>
    <row r="2152" spans="6:6">
      <c r="F2152" s="17"/>
    </row>
    <row r="2153" spans="6:6">
      <c r="F2153" s="17"/>
    </row>
    <row r="2154" spans="6:6">
      <c r="F2154" s="17"/>
    </row>
    <row r="2155" spans="6:6">
      <c r="F2155" s="17"/>
    </row>
    <row r="2156" spans="6:6">
      <c r="F2156" s="17"/>
    </row>
    <row r="2157" spans="6:6">
      <c r="F2157" s="17"/>
    </row>
    <row r="2158" spans="6:6">
      <c r="F2158" s="17"/>
    </row>
    <row r="2159" spans="6:6">
      <c r="F2159" s="17"/>
    </row>
    <row r="2160" spans="6:6">
      <c r="F2160" s="17"/>
    </row>
    <row r="2161" spans="6:6">
      <c r="F2161" s="17"/>
    </row>
    <row r="2162" spans="6:6">
      <c r="F2162" s="17"/>
    </row>
    <row r="2163" spans="6:6">
      <c r="F2163" s="17"/>
    </row>
    <row r="2164" spans="6:6">
      <c r="F2164" s="17"/>
    </row>
    <row r="2165" spans="6:6">
      <c r="F2165" s="17"/>
    </row>
    <row r="2166" spans="6:6">
      <c r="F2166" s="17"/>
    </row>
    <row r="2167" spans="6:6">
      <c r="F2167" s="17"/>
    </row>
    <row r="2168" spans="6:6">
      <c r="F2168" s="17"/>
    </row>
    <row r="2169" spans="6:6">
      <c r="F2169" s="17"/>
    </row>
    <row r="2170" spans="6:6">
      <c r="F2170" s="17"/>
    </row>
    <row r="2171" spans="6:6">
      <c r="F2171" s="17"/>
    </row>
    <row r="2172" spans="6:6">
      <c r="F2172" s="17"/>
    </row>
    <row r="2173" spans="6:6">
      <c r="F2173" s="17"/>
    </row>
    <row r="2174" spans="6:6">
      <c r="F2174" s="17"/>
    </row>
    <row r="2175" spans="6:6">
      <c r="F2175" s="17"/>
    </row>
    <row r="2176" spans="6:6">
      <c r="F2176" s="17"/>
    </row>
    <row r="2177" spans="6:6">
      <c r="F2177" s="17"/>
    </row>
    <row r="2178" spans="6:6">
      <c r="F2178" s="17"/>
    </row>
    <row r="2179" spans="6:6">
      <c r="F2179" s="17"/>
    </row>
    <row r="2180" spans="6:6">
      <c r="F2180" s="17"/>
    </row>
    <row r="2181" spans="6:6">
      <c r="F2181" s="17"/>
    </row>
    <row r="2182" spans="6:6">
      <c r="F2182" s="17"/>
    </row>
    <row r="2183" spans="6:6">
      <c r="F2183" s="17"/>
    </row>
    <row r="2184" spans="6:6">
      <c r="F2184" s="17"/>
    </row>
    <row r="2185" spans="6:6">
      <c r="F2185" s="17"/>
    </row>
    <row r="2186" spans="6:6">
      <c r="F2186" s="17"/>
    </row>
    <row r="2187" spans="6:6">
      <c r="F2187" s="17"/>
    </row>
    <row r="2188" spans="6:6">
      <c r="F2188" s="17"/>
    </row>
    <row r="2189" spans="6:6">
      <c r="F2189" s="17"/>
    </row>
    <row r="2190" spans="6:6">
      <c r="F2190" s="17"/>
    </row>
    <row r="2191" spans="6:6">
      <c r="F2191" s="17"/>
    </row>
    <row r="2192" spans="6:6">
      <c r="F2192" s="17"/>
    </row>
    <row r="2193" spans="6:6">
      <c r="F2193" s="17"/>
    </row>
    <row r="2194" spans="6:6">
      <c r="F2194" s="17"/>
    </row>
    <row r="2195" spans="6:6">
      <c r="F2195" s="17"/>
    </row>
    <row r="2196" spans="6:6">
      <c r="F2196" s="17"/>
    </row>
    <row r="2197" spans="6:6">
      <c r="F2197" s="17"/>
    </row>
    <row r="2198" spans="6:6">
      <c r="F2198" s="17"/>
    </row>
    <row r="2199" spans="6:6">
      <c r="F2199" s="17"/>
    </row>
    <row r="2200" spans="6:6">
      <c r="F2200" s="17"/>
    </row>
    <row r="2201" spans="6:6">
      <c r="F2201" s="17"/>
    </row>
    <row r="2202" spans="6:6">
      <c r="F2202" s="17"/>
    </row>
    <row r="2203" spans="6:6">
      <c r="F2203" s="17"/>
    </row>
    <row r="2204" spans="6:6">
      <c r="F2204" s="17"/>
    </row>
    <row r="2205" spans="6:6">
      <c r="F2205" s="17"/>
    </row>
    <row r="2206" spans="6:6">
      <c r="F2206" s="17"/>
    </row>
    <row r="2207" spans="6:6">
      <c r="F2207" s="17"/>
    </row>
    <row r="2208" spans="6:6">
      <c r="F2208" s="17"/>
    </row>
    <row r="2209" spans="6:6">
      <c r="F2209" s="17"/>
    </row>
    <row r="2210" spans="6:6">
      <c r="F2210" s="17"/>
    </row>
    <row r="2211" spans="6:6">
      <c r="F2211" s="17"/>
    </row>
    <row r="2212" spans="6:6">
      <c r="F2212" s="17"/>
    </row>
    <row r="2213" spans="6:6">
      <c r="F2213" s="17"/>
    </row>
    <row r="2214" spans="6:6">
      <c r="F2214" s="17"/>
    </row>
    <row r="2215" spans="6:6">
      <c r="F2215" s="17"/>
    </row>
    <row r="2216" spans="6:6">
      <c r="F2216" s="17"/>
    </row>
    <row r="2217" spans="6:6">
      <c r="F2217" s="17"/>
    </row>
    <row r="2218" spans="6:6">
      <c r="F2218" s="17"/>
    </row>
    <row r="2219" spans="6:6">
      <c r="F2219" s="17"/>
    </row>
    <row r="2220" spans="6:6">
      <c r="F2220" s="17"/>
    </row>
    <row r="2221" spans="6:6">
      <c r="F2221" s="17"/>
    </row>
    <row r="2222" spans="6:6">
      <c r="F2222" s="17"/>
    </row>
    <row r="2223" spans="6:6">
      <c r="F2223" s="17"/>
    </row>
    <row r="2224" spans="6:6">
      <c r="F2224" s="17"/>
    </row>
    <row r="2225" spans="6:6">
      <c r="F2225" s="17"/>
    </row>
    <row r="2226" spans="6:6">
      <c r="F2226" s="17"/>
    </row>
    <row r="2227" spans="6:6">
      <c r="F2227" s="17"/>
    </row>
    <row r="2228" spans="6:6">
      <c r="F2228" s="17"/>
    </row>
    <row r="2229" spans="6:6">
      <c r="F2229" s="17"/>
    </row>
    <row r="2230" spans="6:6">
      <c r="F2230" s="17"/>
    </row>
    <row r="2231" spans="6:6">
      <c r="F2231" s="17"/>
    </row>
    <row r="2232" spans="6:6">
      <c r="F2232" s="17"/>
    </row>
    <row r="2233" spans="6:6">
      <c r="F2233" s="17"/>
    </row>
    <row r="2234" spans="6:6">
      <c r="F2234" s="17"/>
    </row>
    <row r="2235" spans="6:6">
      <c r="F2235" s="17"/>
    </row>
    <row r="2236" spans="6:6">
      <c r="F2236" s="17"/>
    </row>
    <row r="2237" spans="6:6">
      <c r="F2237" s="17"/>
    </row>
    <row r="2238" spans="6:6">
      <c r="F2238" s="17"/>
    </row>
    <row r="2239" spans="6:6">
      <c r="F2239" s="17"/>
    </row>
    <row r="2240" spans="6:6">
      <c r="F2240" s="17"/>
    </row>
    <row r="2241" spans="6:6">
      <c r="F2241" s="17"/>
    </row>
    <row r="2242" spans="6:6">
      <c r="F2242" s="17"/>
    </row>
    <row r="2243" spans="6:6">
      <c r="F2243" s="17"/>
    </row>
    <row r="2244" spans="6:6">
      <c r="F2244" s="17"/>
    </row>
    <row r="2245" spans="6:6">
      <c r="F2245" s="17"/>
    </row>
    <row r="2246" spans="6:6">
      <c r="F2246" s="17"/>
    </row>
    <row r="2247" spans="6:6">
      <c r="F2247" s="17"/>
    </row>
    <row r="2248" spans="6:6">
      <c r="F2248" s="17"/>
    </row>
    <row r="2249" spans="6:6">
      <c r="F2249" s="17"/>
    </row>
    <row r="2250" spans="6:6">
      <c r="F2250" s="17"/>
    </row>
    <row r="2251" spans="6:6">
      <c r="F2251" s="17"/>
    </row>
    <row r="2252" spans="6:6">
      <c r="F2252" s="17"/>
    </row>
    <row r="2253" spans="6:6">
      <c r="F2253" s="17"/>
    </row>
    <row r="2254" spans="6:6">
      <c r="F2254" s="17"/>
    </row>
    <row r="2255" spans="6:6">
      <c r="F2255" s="17"/>
    </row>
    <row r="2256" spans="6:6">
      <c r="F2256" s="17"/>
    </row>
    <row r="2257" spans="6:6">
      <c r="F2257" s="17"/>
    </row>
    <row r="2258" spans="6:6">
      <c r="F2258" s="17"/>
    </row>
    <row r="2259" spans="6:6">
      <c r="F2259" s="17"/>
    </row>
    <row r="2260" spans="6:6">
      <c r="F2260" s="17"/>
    </row>
    <row r="2261" spans="6:6">
      <c r="F2261" s="17"/>
    </row>
    <row r="2262" spans="6:6">
      <c r="F2262" s="17"/>
    </row>
    <row r="2263" spans="6:6">
      <c r="F2263" s="17"/>
    </row>
    <row r="2264" spans="6:6">
      <c r="F2264" s="17"/>
    </row>
    <row r="2265" spans="6:6">
      <c r="F2265" s="17"/>
    </row>
    <row r="2266" spans="6:6">
      <c r="F2266" s="17"/>
    </row>
    <row r="2267" spans="6:6">
      <c r="F2267" s="17"/>
    </row>
    <row r="2268" spans="6:6">
      <c r="F2268" s="17"/>
    </row>
    <row r="2269" spans="6:6">
      <c r="F2269" s="17"/>
    </row>
    <row r="2270" spans="6:6">
      <c r="F2270" s="17"/>
    </row>
    <row r="2271" spans="6:6">
      <c r="F2271" s="17"/>
    </row>
    <row r="2272" spans="6:6">
      <c r="F2272" s="17"/>
    </row>
    <row r="2273" spans="6:6">
      <c r="F2273" s="17"/>
    </row>
    <row r="2274" spans="6:6">
      <c r="F2274" s="17"/>
    </row>
    <row r="2275" spans="6:6">
      <c r="F2275" s="17"/>
    </row>
    <row r="2276" spans="6:6">
      <c r="F2276" s="17"/>
    </row>
    <row r="2277" spans="6:6">
      <c r="F2277" s="17"/>
    </row>
    <row r="2278" spans="6:6">
      <c r="F2278" s="17"/>
    </row>
    <row r="2279" spans="6:6">
      <c r="F2279" s="17"/>
    </row>
    <row r="2280" spans="6:6">
      <c r="F2280" s="17"/>
    </row>
    <row r="2281" spans="6:6">
      <c r="F2281" s="17"/>
    </row>
    <row r="2282" spans="6:6">
      <c r="F2282" s="17"/>
    </row>
    <row r="2283" spans="6:6">
      <c r="F2283" s="17"/>
    </row>
    <row r="2284" spans="6:6">
      <c r="F2284" s="17"/>
    </row>
    <row r="2285" spans="6:6">
      <c r="F2285" s="17"/>
    </row>
    <row r="2286" spans="6:6">
      <c r="F2286" s="17"/>
    </row>
    <row r="2287" spans="6:6">
      <c r="F2287" s="17"/>
    </row>
    <row r="2288" spans="6:6">
      <c r="F2288" s="17"/>
    </row>
    <row r="2289" spans="6:6">
      <c r="F2289" s="17"/>
    </row>
    <row r="2290" spans="6:6">
      <c r="F2290" s="17"/>
    </row>
    <row r="2291" spans="6:6">
      <c r="F2291" s="17"/>
    </row>
    <row r="2292" spans="6:6">
      <c r="F2292" s="17"/>
    </row>
    <row r="2293" spans="6:6">
      <c r="F2293" s="17"/>
    </row>
    <row r="2294" spans="6:6">
      <c r="F2294" s="17"/>
    </row>
    <row r="2295" spans="6:6">
      <c r="F2295" s="17"/>
    </row>
    <row r="2296" spans="6:6">
      <c r="F2296" s="17"/>
    </row>
    <row r="2297" spans="6:6">
      <c r="F2297" s="17"/>
    </row>
    <row r="2298" spans="6:6">
      <c r="F2298" s="17"/>
    </row>
    <row r="2299" spans="6:6">
      <c r="F2299" s="17"/>
    </row>
    <row r="2300" spans="6:6">
      <c r="F2300" s="17"/>
    </row>
    <row r="2301" spans="6:6">
      <c r="F2301" s="17"/>
    </row>
    <row r="2302" spans="6:6">
      <c r="F2302" s="17"/>
    </row>
    <row r="2303" spans="6:6">
      <c r="F2303" s="17"/>
    </row>
    <row r="2304" spans="6:6">
      <c r="F2304" s="17"/>
    </row>
    <row r="2305" spans="6:6">
      <c r="F2305" s="17"/>
    </row>
    <row r="2306" spans="6:6">
      <c r="F2306" s="17"/>
    </row>
    <row r="2307" spans="6:6">
      <c r="F2307" s="17"/>
    </row>
    <row r="2308" spans="6:6">
      <c r="F2308" s="17"/>
    </row>
    <row r="2309" spans="6:6">
      <c r="F2309" s="17"/>
    </row>
    <row r="2310" spans="6:6">
      <c r="F2310" s="17"/>
    </row>
    <row r="2311" spans="6:6">
      <c r="F2311" s="17"/>
    </row>
    <row r="2312" spans="6:6">
      <c r="F2312" s="17"/>
    </row>
    <row r="2313" spans="6:6">
      <c r="F2313" s="17"/>
    </row>
    <row r="2314" spans="6:6">
      <c r="F2314" s="17"/>
    </row>
    <row r="2315" spans="6:6">
      <c r="F2315" s="17"/>
    </row>
    <row r="2316" spans="6:6">
      <c r="F2316" s="17"/>
    </row>
    <row r="2317" spans="6:6">
      <c r="F2317" s="17"/>
    </row>
    <row r="2318" spans="6:6">
      <c r="F2318" s="17"/>
    </row>
    <row r="2319" spans="6:6">
      <c r="F2319" s="17"/>
    </row>
    <row r="2320" spans="6:6">
      <c r="F2320" s="17"/>
    </row>
    <row r="2321" spans="6:6">
      <c r="F2321" s="17"/>
    </row>
    <row r="2322" spans="6:6">
      <c r="F2322" s="17"/>
    </row>
    <row r="2323" spans="6:6">
      <c r="F2323" s="17"/>
    </row>
    <row r="2324" spans="6:6">
      <c r="F2324" s="17"/>
    </row>
    <row r="2325" spans="6:6">
      <c r="F2325" s="17"/>
    </row>
    <row r="2326" spans="6:6">
      <c r="F2326" s="17"/>
    </row>
    <row r="2327" spans="6:6">
      <c r="F2327" s="17"/>
    </row>
    <row r="2328" spans="6:6">
      <c r="F2328" s="17"/>
    </row>
    <row r="2329" spans="6:6">
      <c r="F2329" s="17"/>
    </row>
    <row r="2330" spans="6:6">
      <c r="F2330" s="17"/>
    </row>
    <row r="2331" spans="6:6">
      <c r="F2331" s="17"/>
    </row>
    <row r="2332" spans="6:6">
      <c r="F2332" s="17"/>
    </row>
    <row r="2333" spans="6:6">
      <c r="F2333" s="17"/>
    </row>
    <row r="2334" spans="6:6">
      <c r="F2334" s="17"/>
    </row>
    <row r="2335" spans="6:6">
      <c r="F2335" s="17"/>
    </row>
    <row r="2336" spans="6:6">
      <c r="F2336" s="17"/>
    </row>
    <row r="2337" spans="6:6">
      <c r="F2337" s="17"/>
    </row>
    <row r="2338" spans="6:6">
      <c r="F2338" s="17"/>
    </row>
    <row r="2339" spans="6:6">
      <c r="F2339" s="17"/>
    </row>
    <row r="2340" spans="6:6">
      <c r="F2340" s="17"/>
    </row>
    <row r="2341" spans="6:6">
      <c r="F2341" s="17"/>
    </row>
    <row r="2342" spans="6:6">
      <c r="F2342" s="17"/>
    </row>
    <row r="2343" spans="6:6">
      <c r="F2343" s="17"/>
    </row>
    <row r="2344" spans="6:6">
      <c r="F2344" s="17"/>
    </row>
    <row r="2345" spans="6:6">
      <c r="F2345" s="17"/>
    </row>
    <row r="2346" spans="6:6">
      <c r="F2346" s="17"/>
    </row>
    <row r="2347" spans="6:6">
      <c r="F2347" s="17"/>
    </row>
    <row r="2348" spans="6:6">
      <c r="F2348" s="17"/>
    </row>
    <row r="2349" spans="6:6">
      <c r="F2349" s="17"/>
    </row>
    <row r="2350" spans="6:6">
      <c r="F2350" s="17"/>
    </row>
    <row r="2351" spans="6:6">
      <c r="F2351" s="17"/>
    </row>
    <row r="2352" spans="6:6">
      <c r="F2352" s="17"/>
    </row>
    <row r="2353" spans="6:6">
      <c r="F2353" s="17"/>
    </row>
    <row r="2354" spans="6:6">
      <c r="F2354" s="17"/>
    </row>
    <row r="2355" spans="6:6">
      <c r="F2355" s="17"/>
    </row>
    <row r="2356" spans="6:6">
      <c r="F2356" s="17"/>
    </row>
    <row r="2357" spans="6:6">
      <c r="F2357" s="17"/>
    </row>
    <row r="2358" spans="6:6">
      <c r="F2358" s="17"/>
    </row>
    <row r="2359" spans="6:6">
      <c r="F2359" s="17"/>
    </row>
    <row r="2360" spans="6:6">
      <c r="F2360" s="17"/>
    </row>
    <row r="2361" spans="6:6">
      <c r="F2361" s="17"/>
    </row>
    <row r="2362" spans="6:6">
      <c r="F2362" s="17"/>
    </row>
    <row r="2363" spans="6:6">
      <c r="F2363" s="17"/>
    </row>
    <row r="2364" spans="6:6">
      <c r="F2364" s="17"/>
    </row>
    <row r="2365" spans="6:6">
      <c r="F2365" s="17"/>
    </row>
    <row r="2366" spans="6:6">
      <c r="F2366" s="17"/>
    </row>
    <row r="2367" spans="6:6">
      <c r="F2367" s="17"/>
    </row>
    <row r="2368" spans="6:6">
      <c r="F2368" s="17"/>
    </row>
    <row r="2369" spans="6:6">
      <c r="F2369" s="17"/>
    </row>
    <row r="2370" spans="6:6">
      <c r="F2370" s="17"/>
    </row>
    <row r="2371" spans="6:6">
      <c r="F2371" s="17"/>
    </row>
    <row r="2372" spans="6:6">
      <c r="F2372" s="17"/>
    </row>
  </sheetData>
  <mergeCells count="8">
    <mergeCell ref="Q1:S1"/>
    <mergeCell ref="A5:B5"/>
    <mergeCell ref="A7:D7"/>
    <mergeCell ref="A17:C17"/>
    <mergeCell ref="A12:C12"/>
    <mergeCell ref="A1:C1"/>
    <mergeCell ref="G1:I1"/>
    <mergeCell ref="L1:N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1149-0DAD-4C5B-9B40-4E52BDFED392}">
  <dimension ref="A1:Z1212"/>
  <sheetViews>
    <sheetView showGridLines="0" tabSelected="1" zoomScaleNormal="100" workbookViewId="0">
      <selection activeCell="H17" sqref="H17"/>
    </sheetView>
  </sheetViews>
  <sheetFormatPr defaultRowHeight="14.45"/>
  <cols>
    <col min="1" max="1" width="14" customWidth="1"/>
    <col min="2" max="2" width="27.7109375" customWidth="1"/>
    <col min="3" max="3" width="38" customWidth="1"/>
    <col min="4" max="4" width="28.5703125" bestFit="1" customWidth="1"/>
    <col min="5" max="5" width="8.85546875" customWidth="1"/>
    <col min="6" max="6" width="10.28515625" customWidth="1"/>
    <col min="7" max="8" width="28.5703125" bestFit="1" customWidth="1"/>
    <col min="21" max="21" width="10.7109375" customWidth="1"/>
    <col min="22" max="22" width="9.28515625" customWidth="1"/>
  </cols>
  <sheetData>
    <row r="1" spans="1:22">
      <c r="A1" t="s">
        <v>80</v>
      </c>
    </row>
    <row r="2" spans="1:22">
      <c r="D2" s="47"/>
    </row>
    <row r="3" spans="1:22">
      <c r="A3" s="15"/>
      <c r="B3" s="61" t="s">
        <v>81</v>
      </c>
      <c r="C3" s="61"/>
      <c r="D3" s="49" t="s">
        <v>82</v>
      </c>
      <c r="G3" s="61" t="s">
        <v>83</v>
      </c>
      <c r="H3" s="61"/>
    </row>
    <row r="4" spans="1:22">
      <c r="A4" s="10" t="s">
        <v>3</v>
      </c>
      <c r="B4" s="11" t="s">
        <v>12</v>
      </c>
      <c r="C4" s="43" t="s">
        <v>84</v>
      </c>
      <c r="D4" s="48" t="s">
        <v>85</v>
      </c>
      <c r="G4" s="11" t="s">
        <v>12</v>
      </c>
      <c r="H4" s="43" t="s">
        <v>84</v>
      </c>
    </row>
    <row r="5" spans="1:22" ht="28.9">
      <c r="A5" s="10" t="s">
        <v>8</v>
      </c>
      <c r="B5" s="11" t="s">
        <v>7</v>
      </c>
      <c r="C5" s="45" t="s">
        <v>86</v>
      </c>
      <c r="D5" s="48" t="s">
        <v>87</v>
      </c>
      <c r="G5" s="11" t="s">
        <v>7</v>
      </c>
      <c r="H5" s="45" t="s">
        <v>86</v>
      </c>
    </row>
    <row r="6" spans="1:22">
      <c r="A6" s="13">
        <v>44141</v>
      </c>
      <c r="T6" s="57" t="s">
        <v>88</v>
      </c>
      <c r="U6" s="57" t="s">
        <v>89</v>
      </c>
      <c r="V6" s="58" t="s">
        <v>70</v>
      </c>
    </row>
    <row r="7" spans="1:22">
      <c r="A7" s="13">
        <v>44144</v>
      </c>
      <c r="B7" s="46">
        <f>Constituents!E6/Constituents!E$5 -1</f>
        <v>1.4237305028155678E-2</v>
      </c>
      <c r="C7" s="44">
        <f>'Solver Fixed Mix'!J4/'Solver Fixed Mix'!J$3 -1</f>
        <v>5.1218514451494279E-3</v>
      </c>
      <c r="D7" s="46">
        <f>C7-B7</f>
        <v>-9.11545358300625E-3</v>
      </c>
      <c r="T7" s="10" t="s">
        <v>12</v>
      </c>
      <c r="U7" s="53">
        <f>'Solver Fixed Mix'!C19</f>
        <v>0.14651787387748338</v>
      </c>
      <c r="V7" s="56">
        <f>'Solver Fixed Mix'!C20</f>
        <v>0.19673798828083977</v>
      </c>
    </row>
    <row r="8" spans="1:22">
      <c r="A8" s="13">
        <v>44145</v>
      </c>
      <c r="B8" s="46">
        <f>Constituents!E7/Constituents!E$5 -1</f>
        <v>2.3471370907460098E-2</v>
      </c>
      <c r="C8" s="44">
        <f>'Solver Fixed Mix'!J5/'Solver Fixed Mix'!J$3 -1</f>
        <v>4.9545241112498584E-3</v>
      </c>
      <c r="D8" s="46">
        <f t="shared" ref="D8:D71" si="0">C8-B8</f>
        <v>-1.851684679621024E-2</v>
      </c>
      <c r="T8" s="54" t="s">
        <v>84</v>
      </c>
      <c r="U8" s="53">
        <f>'Solver Fixed Mix'!C25</f>
        <v>0.14214287690729957</v>
      </c>
      <c r="V8" s="56">
        <f>'Solver Fixed Mix'!C14</f>
        <v>0.25306779617313513</v>
      </c>
    </row>
    <row r="9" spans="1:22">
      <c r="A9" s="13">
        <v>44146</v>
      </c>
      <c r="B9" s="46">
        <f>Constituents!E8/Constituents!E$5 -1</f>
        <v>3.219215627647376E-2</v>
      </c>
      <c r="C9" s="44">
        <f>'Solver Fixed Mix'!J6/'Solver Fixed Mix'!J$3 -1</f>
        <v>1.0408861820771165E-2</v>
      </c>
      <c r="D9" s="46">
        <f t="shared" si="0"/>
        <v>-2.1783294455702595E-2</v>
      </c>
    </row>
    <row r="10" spans="1:22">
      <c r="A10" s="13">
        <v>44147</v>
      </c>
      <c r="B10" s="46">
        <f>Constituents!E9/Constituents!E$5 -1</f>
        <v>3.08167638411323E-2</v>
      </c>
      <c r="C10" s="44">
        <f>'Solver Fixed Mix'!J7/'Solver Fixed Mix'!J$3 -1</f>
        <v>1.3729953033107645E-2</v>
      </c>
      <c r="D10" s="46">
        <f t="shared" si="0"/>
        <v>-1.7086810808024655E-2</v>
      </c>
    </row>
    <row r="11" spans="1:22">
      <c r="A11" s="13">
        <v>44148</v>
      </c>
      <c r="B11" s="46">
        <f>Constituents!E10/Constituents!E$5 -1</f>
        <v>3.5251906114516451E-2</v>
      </c>
      <c r="C11" s="44">
        <f>'Solver Fixed Mix'!J8/'Solver Fixed Mix'!J$3 -1</f>
        <v>1.6929284607482442E-2</v>
      </c>
      <c r="D11" s="46">
        <f t="shared" si="0"/>
        <v>-1.8322621507034009E-2</v>
      </c>
    </row>
    <row r="12" spans="1:22">
      <c r="A12" s="13">
        <v>44152</v>
      </c>
      <c r="B12" s="46">
        <f>Constituents!E11/Constituents!E$5 -1</f>
        <v>4.8886231125728763E-2</v>
      </c>
      <c r="C12" s="44">
        <f>'Solver Fixed Mix'!J9/'Solver Fixed Mix'!J$3 -1</f>
        <v>2.9005547953202981E-2</v>
      </c>
      <c r="D12" s="46">
        <f t="shared" si="0"/>
        <v>-1.9880683172525782E-2</v>
      </c>
    </row>
    <row r="13" spans="1:22">
      <c r="A13" s="13">
        <v>44153</v>
      </c>
      <c r="B13" s="46">
        <f>Constituents!E12/Constituents!E$5 -1</f>
        <v>5.5299745851397963E-2</v>
      </c>
      <c r="C13" s="44">
        <f>'Solver Fixed Mix'!J10/'Solver Fixed Mix'!J$3 -1</f>
        <v>3.3845413966693938E-2</v>
      </c>
      <c r="D13" s="46">
        <f t="shared" si="0"/>
        <v>-2.1454331884704025E-2</v>
      </c>
    </row>
    <row r="14" spans="1:22">
      <c r="A14" s="13">
        <v>44154</v>
      </c>
      <c r="B14" s="46">
        <f>Constituents!E13/Constituents!E$5 -1</f>
        <v>4.4251756615338644E-2</v>
      </c>
      <c r="C14" s="44">
        <f>'Solver Fixed Mix'!J11/'Solver Fixed Mix'!J$3 -1</f>
        <v>2.6522568830501303E-2</v>
      </c>
      <c r="D14" s="46">
        <f t="shared" si="0"/>
        <v>-1.7729187784837341E-2</v>
      </c>
    </row>
    <row r="15" spans="1:22">
      <c r="A15" s="13">
        <v>44155</v>
      </c>
      <c r="B15" s="46">
        <f>Constituents!E14/Constituents!E$5 -1</f>
        <v>5.2529027757013846E-2</v>
      </c>
      <c r="C15" s="44">
        <f>'Solver Fixed Mix'!J12/'Solver Fixed Mix'!J$3 -1</f>
        <v>3.0709738899187045E-2</v>
      </c>
      <c r="D15" s="46">
        <f t="shared" si="0"/>
        <v>-2.1819288857826802E-2</v>
      </c>
    </row>
    <row r="16" spans="1:22">
      <c r="A16" s="13">
        <v>44158</v>
      </c>
      <c r="B16" s="46">
        <f>Constituents!E15/Constituents!E$5 -1</f>
        <v>6.0043853092141442E-2</v>
      </c>
      <c r="C16" s="44">
        <f>'Solver Fixed Mix'!J13/'Solver Fixed Mix'!J$3 -1</f>
        <v>3.4837487195419348E-2</v>
      </c>
      <c r="D16" s="46">
        <f t="shared" si="0"/>
        <v>-2.5206365896722094E-2</v>
      </c>
    </row>
    <row r="17" spans="1:26">
      <c r="A17" s="13">
        <v>44159</v>
      </c>
      <c r="B17" s="46">
        <f>Constituents!E16/Constituents!E$5 -1</f>
        <v>6.9776249563960668E-2</v>
      </c>
      <c r="C17" s="44">
        <f>'Solver Fixed Mix'!J14/'Solver Fixed Mix'!J$3 -1</f>
        <v>4.6295896550064386E-2</v>
      </c>
      <c r="D17" s="46">
        <f t="shared" si="0"/>
        <v>-2.3480353013896282E-2</v>
      </c>
    </row>
    <row r="18" spans="1:26">
      <c r="A18" s="13">
        <v>44160</v>
      </c>
      <c r="B18" s="46">
        <f>Constituents!E17/Constituents!E$5 -1</f>
        <v>5.3964219863457563E-2</v>
      </c>
      <c r="C18" s="44">
        <f>'Solver Fixed Mix'!J15/'Solver Fixed Mix'!J$3 -1</f>
        <v>3.3587236640276519E-2</v>
      </c>
      <c r="D18" s="46">
        <f t="shared" si="0"/>
        <v>-2.0376983223181044E-2</v>
      </c>
    </row>
    <row r="19" spans="1:26">
      <c r="A19" s="13">
        <v>44161</v>
      </c>
      <c r="B19" s="46">
        <f>Constituents!E18/Constituents!E$5 -1</f>
        <v>6.3841132207106188E-2</v>
      </c>
      <c r="C19" s="44">
        <f>'Solver Fixed Mix'!J16/'Solver Fixed Mix'!J$3 -1</f>
        <v>4.6296979362183466E-2</v>
      </c>
      <c r="D19" s="46">
        <f t="shared" si="0"/>
        <v>-1.7544152844922722E-2</v>
      </c>
    </row>
    <row r="20" spans="1:26">
      <c r="A20" s="13">
        <v>44162</v>
      </c>
      <c r="B20" s="46">
        <f>Constituents!E19/Constituents!E$5 -1</f>
        <v>6.8326107539741887E-2</v>
      </c>
      <c r="C20" s="44">
        <f>'Solver Fixed Mix'!J17/'Solver Fixed Mix'!J$3 -1</f>
        <v>5.4709694064871472E-2</v>
      </c>
      <c r="D20" s="46">
        <f t="shared" si="0"/>
        <v>-1.3616413474870415E-2</v>
      </c>
    </row>
    <row r="21" spans="1:26">
      <c r="A21" s="13">
        <v>44166</v>
      </c>
      <c r="B21" s="46">
        <f>Constituents!E20/Constituents!E$5 -1</f>
        <v>7.9897343897941786E-2</v>
      </c>
      <c r="C21" s="44">
        <f>'Solver Fixed Mix'!J18/'Solver Fixed Mix'!J$3 -1</f>
        <v>6.8903158114800966E-2</v>
      </c>
      <c r="D21" s="46">
        <f t="shared" si="0"/>
        <v>-1.099418578314082E-2</v>
      </c>
    </row>
    <row r="22" spans="1:26">
      <c r="A22" s="13">
        <v>44167</v>
      </c>
      <c r="B22" s="46">
        <f>Constituents!E21/Constituents!E$5 -1</f>
        <v>8.2189664623511183E-2</v>
      </c>
      <c r="C22" s="44">
        <f>'Solver Fixed Mix'!J19/'Solver Fixed Mix'!J$3 -1</f>
        <v>7.4020260402346771E-2</v>
      </c>
      <c r="D22" s="46">
        <f t="shared" si="0"/>
        <v>-8.1694042211644113E-3</v>
      </c>
    </row>
    <row r="23" spans="1:26">
      <c r="A23" s="13">
        <v>44168</v>
      </c>
      <c r="B23" s="46">
        <f>Constituents!E22/Constituents!E$5 -1</f>
        <v>8.5722828524443129E-2</v>
      </c>
      <c r="C23" s="44">
        <f>'Solver Fixed Mix'!J20/'Solver Fixed Mix'!J$3 -1</f>
        <v>7.7263658249196121E-2</v>
      </c>
      <c r="D23" s="46">
        <f t="shared" si="0"/>
        <v>-8.4591702752470077E-3</v>
      </c>
    </row>
    <row r="24" spans="1:26">
      <c r="A24" s="13">
        <v>44169</v>
      </c>
      <c r="B24" s="46">
        <f>Constituents!E23/Constituents!E$5 -1</f>
        <v>9.4219365126825272E-2</v>
      </c>
      <c r="C24" s="44">
        <f>'Solver Fixed Mix'!J21/'Solver Fixed Mix'!J$3 -1</f>
        <v>8.7116455121643455E-2</v>
      </c>
      <c r="D24" s="46">
        <f t="shared" si="0"/>
        <v>-7.1029100051818173E-3</v>
      </c>
    </row>
    <row r="25" spans="1:26">
      <c r="A25" s="13">
        <v>44172</v>
      </c>
      <c r="B25" s="46">
        <f>Constituents!E24/Constituents!E$5 -1</f>
        <v>0.1033288483580006</v>
      </c>
      <c r="C25" s="44">
        <f>'Solver Fixed Mix'!J22/'Solver Fixed Mix'!J$3 -1</f>
        <v>9.739778042121916E-2</v>
      </c>
      <c r="D25" s="46">
        <f t="shared" si="0"/>
        <v>-5.9310679367814423E-3</v>
      </c>
    </row>
    <row r="26" spans="1:26">
      <c r="A26" s="13">
        <v>44173</v>
      </c>
      <c r="B26" s="46">
        <f>Constituents!E25/Constituents!E$5 -1</f>
        <v>0.10516270493845603</v>
      </c>
      <c r="C26" s="44">
        <f>'Solver Fixed Mix'!J23/'Solver Fixed Mix'!J$3 -1</f>
        <v>9.2408916303093447E-2</v>
      </c>
      <c r="D26" s="46">
        <f t="shared" si="0"/>
        <v>-1.2753788635362584E-2</v>
      </c>
      <c r="T26" s="61" t="str">
        <f ca="1">OFFSET('Solver Fixed Mix'!A1,0,0)</f>
        <v>Target weights</v>
      </c>
      <c r="U26" s="61"/>
      <c r="V26" s="61"/>
    </row>
    <row r="27" spans="1:26">
      <c r="A27" s="13">
        <v>44174</v>
      </c>
      <c r="B27" s="46">
        <f>Constituents!E26/Constituents!E$5 -1</f>
        <v>0.11438680420591019</v>
      </c>
      <c r="C27" s="44">
        <f>'Solver Fixed Mix'!J24/'Solver Fixed Mix'!J$3 -1</f>
        <v>0.10115272490982474</v>
      </c>
      <c r="D27" s="46">
        <f t="shared" si="0"/>
        <v>-1.3234079296085444E-2</v>
      </c>
      <c r="T27" s="10" t="s">
        <v>60</v>
      </c>
      <c r="U27" s="10" t="s">
        <v>61</v>
      </c>
      <c r="V27" s="10" t="s">
        <v>62</v>
      </c>
    </row>
    <row r="28" spans="1:26">
      <c r="A28" s="13">
        <v>44175</v>
      </c>
      <c r="B28" s="46">
        <f>Constituents!E27/Constituents!E$5 -1</f>
        <v>0.11041510938356502</v>
      </c>
      <c r="C28" s="44">
        <f>'Solver Fixed Mix'!J25/'Solver Fixed Mix'!J$3 -1</f>
        <v>0.10246613259228776</v>
      </c>
      <c r="D28" s="46">
        <f t="shared" si="0"/>
        <v>-7.9489767912772624E-3</v>
      </c>
      <c r="T28" s="59">
        <f>'Solver Fixed Mix'!A3</f>
        <v>0.28099024075018181</v>
      </c>
      <c r="U28" s="59">
        <f>'Solver Fixed Mix'!B3</f>
        <v>0.15</v>
      </c>
      <c r="V28" s="59">
        <f>'Solver Fixed Mix'!C3</f>
        <v>0.56900875924981831</v>
      </c>
    </row>
    <row r="29" spans="1:26">
      <c r="A29" s="13">
        <v>44176</v>
      </c>
      <c r="B29" s="46">
        <f>Constituents!E28/Constituents!E$5 -1</f>
        <v>0.11341007624458066</v>
      </c>
      <c r="C29" s="44">
        <f>'Solver Fixed Mix'!J26/'Solver Fixed Mix'!J$3 -1</f>
        <v>0.10363493793624046</v>
      </c>
      <c r="D29" s="46">
        <f t="shared" si="0"/>
        <v>-9.7751383083402033E-3</v>
      </c>
    </row>
    <row r="30" spans="1:26">
      <c r="A30" s="13">
        <v>44179</v>
      </c>
      <c r="B30" s="46">
        <f>Constituents!E29/Constituents!E$5 -1</f>
        <v>0.11778043554093776</v>
      </c>
      <c r="C30" s="44">
        <f>'Solver Fixed Mix'!J27/'Solver Fixed Mix'!J$3 -1</f>
        <v>0.10557044054502418</v>
      </c>
      <c r="D30" s="46">
        <f t="shared" si="0"/>
        <v>-1.2209994995913576E-2</v>
      </c>
    </row>
    <row r="31" spans="1:26">
      <c r="A31" s="13">
        <v>44180</v>
      </c>
      <c r="B31" s="46">
        <f>Constituents!E30/Constituents!E$5 -1</f>
        <v>0.1186425474659889</v>
      </c>
      <c r="C31" s="44">
        <f>'Solver Fixed Mix'!J28/'Solver Fixed Mix'!J$3 -1</f>
        <v>0.1074432125976148</v>
      </c>
      <c r="D31" s="46">
        <f t="shared" si="0"/>
        <v>-1.11993348683741E-2</v>
      </c>
      <c r="X31" s="29"/>
      <c r="Y31" s="29"/>
      <c r="Z31" s="29"/>
    </row>
    <row r="32" spans="1:26">
      <c r="A32" s="13">
        <v>44181</v>
      </c>
      <c r="B32" s="46">
        <f>Constituents!E31/Constituents!E$5 -1</f>
        <v>0.12823042806597895</v>
      </c>
      <c r="C32" s="44">
        <f>'Solver Fixed Mix'!J29/'Solver Fixed Mix'!J$3 -1</f>
        <v>0.11360214051107476</v>
      </c>
      <c r="D32" s="46">
        <f t="shared" si="0"/>
        <v>-1.4628287554904196E-2</v>
      </c>
    </row>
    <row r="33" spans="1:4">
      <c r="A33" s="13">
        <v>44182</v>
      </c>
      <c r="B33" s="46">
        <f>Constituents!E32/Constituents!E$5 -1</f>
        <v>0.13084666367668318</v>
      </c>
      <c r="C33" s="44">
        <f>'Solver Fixed Mix'!J30/'Solver Fixed Mix'!J$3 -1</f>
        <v>0.11447737746368736</v>
      </c>
      <c r="D33" s="46">
        <f t="shared" si="0"/>
        <v>-1.6369286212995826E-2</v>
      </c>
    </row>
    <row r="34" spans="1:4">
      <c r="A34" s="13">
        <v>44183</v>
      </c>
      <c r="B34" s="46">
        <f>Constituents!E33/Constituents!E$5 -1</f>
        <v>0.13170877560173411</v>
      </c>
      <c r="C34" s="44">
        <f>'Solver Fixed Mix'!J31/'Solver Fixed Mix'!J$3 -1</f>
        <v>0.12298385679277635</v>
      </c>
      <c r="D34" s="46">
        <f t="shared" si="0"/>
        <v>-8.7249188089577601E-3</v>
      </c>
    </row>
    <row r="35" spans="1:4">
      <c r="A35" s="13">
        <v>44186</v>
      </c>
      <c r="B35" s="46">
        <f>Constituents!E34/Constituents!E$5 -1</f>
        <v>9.2764239796681025E-2</v>
      </c>
      <c r="C35" s="44">
        <f>'Solver Fixed Mix'!J32/'Solver Fixed Mix'!J$3 -1</f>
        <v>8.7477240427362712E-2</v>
      </c>
      <c r="D35" s="46">
        <f t="shared" si="0"/>
        <v>-5.2869993693183126E-3</v>
      </c>
    </row>
    <row r="36" spans="1:4">
      <c r="A36" s="13">
        <v>44187</v>
      </c>
      <c r="B36" s="46">
        <f>Constituents!E35/Constituents!E$5 -1</f>
        <v>0.10387701200976718</v>
      </c>
      <c r="C36" s="44">
        <f>'Solver Fixed Mix'!J33/'Solver Fixed Mix'!J$3 -1</f>
        <v>0.10416521888936847</v>
      </c>
      <c r="D36" s="46">
        <f t="shared" si="0"/>
        <v>2.8820687960129376E-4</v>
      </c>
    </row>
    <row r="37" spans="1:4">
      <c r="A37" s="13">
        <v>44188</v>
      </c>
      <c r="B37" s="46">
        <f>Constituents!E36/Constituents!E$5 -1</f>
        <v>0.11880699656151883</v>
      </c>
      <c r="C37" s="44">
        <f>'Solver Fixed Mix'!J34/'Solver Fixed Mix'!J$3 -1</f>
        <v>0.12005625050161628</v>
      </c>
      <c r="D37" s="46">
        <f t="shared" si="0"/>
        <v>1.2492539400974501E-3</v>
      </c>
    </row>
    <row r="38" spans="1:4">
      <c r="A38" s="13">
        <v>44189</v>
      </c>
      <c r="B38" s="46">
        <f>Constituents!E37/Constituents!E$5 -1</f>
        <v>0.12874370857626949</v>
      </c>
      <c r="C38" s="44">
        <f>'Solver Fixed Mix'!J35/'Solver Fixed Mix'!J$3 -1</f>
        <v>0.1257116395166491</v>
      </c>
      <c r="D38" s="46">
        <f t="shared" si="0"/>
        <v>-3.0320690596203903E-3</v>
      </c>
    </row>
    <row r="39" spans="1:4">
      <c r="A39" s="13">
        <v>44193</v>
      </c>
      <c r="B39" s="46">
        <f>Constituents!E38/Constituents!E$5 -1</f>
        <v>0.13965216524642465</v>
      </c>
      <c r="C39" s="44">
        <f>'Solver Fixed Mix'!J36/'Solver Fixed Mix'!J$3 -1</f>
        <v>0.13245716045581379</v>
      </c>
      <c r="D39" s="46">
        <f t="shared" si="0"/>
        <v>-7.1950047906108594E-3</v>
      </c>
    </row>
    <row r="40" spans="1:4">
      <c r="A40" s="13">
        <v>44194</v>
      </c>
      <c r="B40" s="46">
        <f>Constituents!E39/Constituents!E$5 -1</f>
        <v>0.14287138087407181</v>
      </c>
      <c r="C40" s="44">
        <f>'Solver Fixed Mix'!J37/'Solver Fixed Mix'!J$3 -1</f>
        <v>0.13670318251437674</v>
      </c>
      <c r="D40" s="46">
        <f t="shared" si="0"/>
        <v>-6.1681983596950651E-3</v>
      </c>
    </row>
    <row r="41" spans="1:4">
      <c r="A41" s="13">
        <v>44195</v>
      </c>
      <c r="B41" s="46">
        <f>Constituents!E40/Constituents!E$5 -1</f>
        <v>0.1471221408282255</v>
      </c>
      <c r="C41" s="44">
        <f>'Solver Fixed Mix'!J38/'Solver Fixed Mix'!J$3 -1</f>
        <v>0.13733299119330455</v>
      </c>
      <c r="D41" s="46">
        <f t="shared" si="0"/>
        <v>-9.7891496349209461E-3</v>
      </c>
    </row>
    <row r="42" spans="1:4">
      <c r="A42" s="13">
        <v>44196</v>
      </c>
      <c r="B42" s="46">
        <f>Constituents!E41/Constituents!E$5 -1</f>
        <v>0.14798425275327642</v>
      </c>
      <c r="C42" s="44">
        <f>'Solver Fixed Mix'!J39/'Solver Fixed Mix'!J$3 -1</f>
        <v>0.13745850653677727</v>
      </c>
      <c r="D42" s="46">
        <f t="shared" si="0"/>
        <v>-1.0525746216499154E-2</v>
      </c>
    </row>
    <row r="43" spans="1:4">
      <c r="A43" s="13">
        <v>44197</v>
      </c>
      <c r="B43" s="46">
        <f>Constituents!E42/Constituents!E$5 -1</f>
        <v>0.15362037175462206</v>
      </c>
      <c r="C43" s="44">
        <f>'Solver Fixed Mix'!J40/'Solver Fixed Mix'!J$3 -1</f>
        <v>0.1457393722570588</v>
      </c>
      <c r="D43" s="46">
        <f t="shared" si="0"/>
        <v>-7.880999497563268E-3</v>
      </c>
    </row>
    <row r="44" spans="1:4">
      <c r="A44" s="13">
        <v>44200</v>
      </c>
      <c r="B44" s="46">
        <f>Constituents!E43/Constituents!E$5 -1</f>
        <v>0.16527632431354955</v>
      </c>
      <c r="C44" s="44">
        <f>'Solver Fixed Mix'!J41/'Solver Fixed Mix'!J$3 -1</f>
        <v>0.15922441258567388</v>
      </c>
      <c r="D44" s="46">
        <f t="shared" si="0"/>
        <v>-6.0519117278756696E-3</v>
      </c>
    </row>
    <row r="45" spans="1:4">
      <c r="A45" s="13">
        <v>44201</v>
      </c>
      <c r="B45" s="46">
        <f>Constituents!E44/Constituents!E$5 -1</f>
        <v>0.17277121642497639</v>
      </c>
      <c r="C45" s="44">
        <f>'Solver Fixed Mix'!J42/'Solver Fixed Mix'!J$3 -1</f>
        <v>0.16520209396745389</v>
      </c>
      <c r="D45" s="46">
        <f t="shared" si="0"/>
        <v>-7.5691224575225036E-3</v>
      </c>
    </row>
    <row r="46" spans="1:4">
      <c r="A46" s="13">
        <v>44202</v>
      </c>
      <c r="B46" s="46">
        <f>Constituents!E45/Constituents!E$5 -1</f>
        <v>0.16987093237653861</v>
      </c>
      <c r="C46" s="44">
        <f>'Solver Fixed Mix'!J43/'Solver Fixed Mix'!J$3 -1</f>
        <v>0.16948167324792407</v>
      </c>
      <c r="D46" s="46">
        <f t="shared" si="0"/>
        <v>-3.892591286145386E-4</v>
      </c>
    </row>
    <row r="47" spans="1:4">
      <c r="A47" s="13">
        <v>44203</v>
      </c>
      <c r="B47" s="46">
        <f>Constituents!E46/Constituents!E$5 -1</f>
        <v>0.17268151691832356</v>
      </c>
      <c r="C47" s="44">
        <f>'Solver Fixed Mix'!J44/'Solver Fixed Mix'!J$3 -1</f>
        <v>0.1719885226763056</v>
      </c>
      <c r="D47" s="46">
        <f t="shared" si="0"/>
        <v>-6.9299424201796356E-4</v>
      </c>
    </row>
    <row r="48" spans="1:4">
      <c r="A48" s="13">
        <v>44204</v>
      </c>
      <c r="B48" s="46">
        <f>Constituents!E47/Constituents!E$5 -1</f>
        <v>0.18857826281955448</v>
      </c>
      <c r="C48" s="44">
        <f>'Solver Fixed Mix'!J45/'Solver Fixed Mix'!J$3 -1</f>
        <v>0.192496224724654</v>
      </c>
      <c r="D48" s="46">
        <f t="shared" si="0"/>
        <v>3.9179619050995207E-3</v>
      </c>
    </row>
    <row r="49" spans="1:4">
      <c r="A49" s="13">
        <v>44207</v>
      </c>
      <c r="B49" s="46">
        <f>Constituents!E48/Constituents!E$5 -1</f>
        <v>0.19664125180644842</v>
      </c>
      <c r="C49" s="44">
        <f>'Solver Fixed Mix'!J46/'Solver Fixed Mix'!J$3 -1</f>
        <v>0.19969305778690338</v>
      </c>
      <c r="D49" s="46">
        <f t="shared" si="0"/>
        <v>3.051805980454958E-3</v>
      </c>
    </row>
    <row r="50" spans="1:4">
      <c r="A50" s="13">
        <v>44208</v>
      </c>
      <c r="B50" s="46">
        <f>Constituents!E49/Constituents!E$5 -1</f>
        <v>0.20180894005082983</v>
      </c>
      <c r="C50" s="44">
        <f>'Solver Fixed Mix'!J47/'Solver Fixed Mix'!J$3 -1</f>
        <v>0.20244638829669381</v>
      </c>
      <c r="D50" s="46">
        <f t="shared" si="0"/>
        <v>6.3744824586398074E-4</v>
      </c>
    </row>
    <row r="51" spans="1:4">
      <c r="A51" s="13">
        <v>44209</v>
      </c>
      <c r="B51" s="46">
        <f>Constituents!E50/Constituents!E$5 -1</f>
        <v>0.20008969950665279</v>
      </c>
      <c r="C51" s="44">
        <f>'Solver Fixed Mix'!J48/'Solver Fixed Mix'!J$3 -1</f>
        <v>0.20955264963833131</v>
      </c>
      <c r="D51" s="46">
        <f t="shared" si="0"/>
        <v>9.4629501316785269E-3</v>
      </c>
    </row>
    <row r="52" spans="1:4">
      <c r="A52" s="13">
        <v>44210</v>
      </c>
      <c r="B52" s="46">
        <f>Constituents!E51/Constituents!E$5 -1</f>
        <v>0.20292021727213827</v>
      </c>
      <c r="C52" s="44">
        <f>'Solver Fixed Mix'!J49/'Solver Fixed Mix'!J$3 -1</f>
        <v>0.21384157333439724</v>
      </c>
      <c r="D52" s="46">
        <f t="shared" si="0"/>
        <v>1.0921356062258969E-2</v>
      </c>
    </row>
    <row r="53" spans="1:4">
      <c r="A53" s="13">
        <v>44211</v>
      </c>
      <c r="B53" s="46">
        <f>Constituents!E52/Constituents!E$5 -1</f>
        <v>0.18913639308317154</v>
      </c>
      <c r="C53" s="44">
        <f>'Solver Fixed Mix'!J50/'Solver Fixed Mix'!J$3 -1</f>
        <v>0.20218795929853983</v>
      </c>
      <c r="D53" s="46">
        <f t="shared" si="0"/>
        <v>1.3051566215368293E-2</v>
      </c>
    </row>
    <row r="54" spans="1:4">
      <c r="A54" s="13">
        <v>44214</v>
      </c>
      <c r="B54" s="46">
        <f>Constituents!E53/Constituents!E$5 -1</f>
        <v>0.17368814471520411</v>
      </c>
      <c r="C54" s="44">
        <f>'Solver Fixed Mix'!J51/'Solver Fixed Mix'!J$3 -1</f>
        <v>0.18325193486038405</v>
      </c>
      <c r="D54" s="46">
        <f t="shared" si="0"/>
        <v>9.5637901451799401E-3</v>
      </c>
    </row>
    <row r="55" spans="1:4">
      <c r="A55" s="13">
        <v>44215</v>
      </c>
      <c r="B55" s="46">
        <f>Constituents!E54/Constituents!E$5 -1</f>
        <v>0.1941844819853491</v>
      </c>
      <c r="C55" s="44">
        <f>'Solver Fixed Mix'!J52/'Solver Fixed Mix'!J$3 -1</f>
        <v>0.19492606484703479</v>
      </c>
      <c r="D55" s="46">
        <f t="shared" si="0"/>
        <v>7.4158286168568566E-4</v>
      </c>
    </row>
    <row r="56" spans="1:4">
      <c r="A56" s="13">
        <v>44216</v>
      </c>
      <c r="B56" s="46">
        <f>Constituents!E55/Constituents!E$5 -1</f>
        <v>0.20380226242088995</v>
      </c>
      <c r="C56" s="44">
        <f>'Solver Fixed Mix'!J53/'Solver Fixed Mix'!J$3 -1</f>
        <v>0.19818662123259356</v>
      </c>
      <c r="D56" s="46">
        <f t="shared" si="0"/>
        <v>-5.615641188296383E-3</v>
      </c>
    </row>
    <row r="57" spans="1:4">
      <c r="A57" s="13">
        <v>44217</v>
      </c>
      <c r="B57" s="46">
        <f>Constituents!E56/Constituents!E$5 -1</f>
        <v>0.19758309662630191</v>
      </c>
      <c r="C57" s="44">
        <f>'Solver Fixed Mix'!J54/'Solver Fixed Mix'!J$3 -1</f>
        <v>0.19063555258655906</v>
      </c>
      <c r="D57" s="46">
        <f t="shared" si="0"/>
        <v>-6.9475440397428478E-3</v>
      </c>
    </row>
    <row r="58" spans="1:4">
      <c r="A58" s="13">
        <v>44218</v>
      </c>
      <c r="B58" s="46">
        <f>Constituents!E57/Constituents!E$5 -1</f>
        <v>0.18149200179399005</v>
      </c>
      <c r="C58" s="44">
        <f>'Solver Fixed Mix'!J55/'Solver Fixed Mix'!J$3 -1</f>
        <v>0.18016907271725269</v>
      </c>
      <c r="D58" s="46">
        <f t="shared" si="0"/>
        <v>-1.3229290767373669E-3</v>
      </c>
    </row>
    <row r="59" spans="1:4">
      <c r="A59" s="13">
        <v>44221</v>
      </c>
      <c r="B59" s="46">
        <f>Constituents!E58/Constituents!E$5 -1</f>
        <v>0.1704489958638562</v>
      </c>
      <c r="C59" s="44">
        <f>'Solver Fixed Mix'!J56/'Solver Fixed Mix'!J$3 -1</f>
        <v>0.17732139264054791</v>
      </c>
      <c r="D59" s="46">
        <f t="shared" si="0"/>
        <v>6.8723967766917138E-3</v>
      </c>
    </row>
    <row r="60" spans="1:4">
      <c r="A60" s="13">
        <v>44223</v>
      </c>
      <c r="B60" s="46">
        <f>Constituents!E59/Constituents!E$5 -1</f>
        <v>0.15077988737728609</v>
      </c>
      <c r="C60" s="44">
        <f>'Solver Fixed Mix'!J57/'Solver Fixed Mix'!J$3 -1</f>
        <v>0.160752900776298</v>
      </c>
      <c r="D60" s="46">
        <f t="shared" si="0"/>
        <v>9.9730133990119096E-3</v>
      </c>
    </row>
    <row r="61" spans="1:4">
      <c r="A61" s="13">
        <v>44224</v>
      </c>
      <c r="B61" s="46">
        <f>Constituents!E60/Constituents!E$5 -1</f>
        <v>0.14043454427667301</v>
      </c>
      <c r="C61" s="44">
        <f>'Solver Fixed Mix'!J58/'Solver Fixed Mix'!J$3 -1</f>
        <v>0.15573809219471313</v>
      </c>
      <c r="D61" s="46">
        <f t="shared" si="0"/>
        <v>1.5303547918040117E-2</v>
      </c>
    </row>
    <row r="62" spans="1:4">
      <c r="A62" s="13">
        <v>44225</v>
      </c>
      <c r="B62" s="46">
        <f>Constituents!E61/Constituents!E$5 -1</f>
        <v>0.1264663377684756</v>
      </c>
      <c r="C62" s="44">
        <f>'Solver Fixed Mix'!J59/'Solver Fixed Mix'!J$3 -1</f>
        <v>0.14732226112464164</v>
      </c>
      <c r="D62" s="46">
        <f t="shared" si="0"/>
        <v>2.085592335616604E-2</v>
      </c>
    </row>
    <row r="63" spans="1:4">
      <c r="A63" s="13">
        <v>44228</v>
      </c>
      <c r="B63" s="46">
        <f>Constituents!E62/Constituents!E$5 -1</f>
        <v>0.17308516469826074</v>
      </c>
      <c r="C63" s="44">
        <f>'Solver Fixed Mix'!J60/'Solver Fixed Mix'!J$3 -1</f>
        <v>0.17229245164195484</v>
      </c>
      <c r="D63" s="46">
        <f t="shared" si="0"/>
        <v>-7.9271305630590483E-4</v>
      </c>
    </row>
    <row r="64" spans="1:4">
      <c r="A64" s="13">
        <v>44229</v>
      </c>
      <c r="B64" s="46">
        <f>Constituents!E63/Constituents!E$5 -1</f>
        <v>0.20130064284646432</v>
      </c>
      <c r="C64" s="44">
        <f>'Solver Fixed Mix'!J61/'Solver Fixed Mix'!J$3 -1</f>
        <v>0.19152219552964889</v>
      </c>
      <c r="D64" s="46">
        <f t="shared" si="0"/>
        <v>-9.7784473168154307E-3</v>
      </c>
    </row>
    <row r="65" spans="1:4">
      <c r="A65" s="13">
        <v>44230</v>
      </c>
      <c r="B65" s="46">
        <f>Constituents!E64/Constituents!E$5 -1</f>
        <v>0.21334030996162845</v>
      </c>
      <c r="C65" s="44">
        <f>'Solver Fixed Mix'!J62/'Solver Fixed Mix'!J$3 -1</f>
        <v>0.20764191678026056</v>
      </c>
      <c r="D65" s="46">
        <f t="shared" si="0"/>
        <v>-5.698393181367889E-3</v>
      </c>
    </row>
    <row r="66" spans="1:4">
      <c r="A66" s="13">
        <v>44231</v>
      </c>
      <c r="B66" s="46">
        <f>Constituents!E65/Constituents!E$5 -1</f>
        <v>0.22448298201026562</v>
      </c>
      <c r="C66" s="44">
        <f>'Solver Fixed Mix'!J63/'Solver Fixed Mix'!J$3 -1</f>
        <v>0.21263751033836731</v>
      </c>
      <c r="D66" s="46">
        <f t="shared" si="0"/>
        <v>-1.1845471671898311E-2</v>
      </c>
    </row>
    <row r="67" spans="1:4">
      <c r="A67" s="13">
        <v>44232</v>
      </c>
      <c r="B67" s="46">
        <f>Constituents!E66/Constituents!E$5 -1</f>
        <v>0.2238849852992475</v>
      </c>
      <c r="C67" s="44">
        <f>'Solver Fixed Mix'!J64/'Solver Fixed Mix'!J$3 -1</f>
        <v>0.20702001144207749</v>
      </c>
      <c r="D67" s="46">
        <f t="shared" si="0"/>
        <v>-1.6864973857170007E-2</v>
      </c>
    </row>
    <row r="68" spans="1:4">
      <c r="A68" s="13">
        <v>44235</v>
      </c>
      <c r="B68" s="46">
        <f>Constituents!E67/Constituents!E$5 -1</f>
        <v>0.23997608013155913</v>
      </c>
      <c r="C68" s="44">
        <f>'Solver Fixed Mix'!J65/'Solver Fixed Mix'!J$3 -1</f>
        <v>0.22197741461977061</v>
      </c>
      <c r="D68" s="46">
        <f t="shared" si="0"/>
        <v>-1.7998665511788525E-2</v>
      </c>
    </row>
    <row r="69" spans="1:4">
      <c r="A69" s="13">
        <v>44236</v>
      </c>
      <c r="B69" s="46">
        <f>Constituents!E68/Constituents!E$5 -1</f>
        <v>0.23926845069018787</v>
      </c>
      <c r="C69" s="44">
        <f>'Solver Fixed Mix'!J66/'Solver Fixed Mix'!J$3 -1</f>
        <v>0.22464568252704531</v>
      </c>
      <c r="D69" s="46">
        <f t="shared" si="0"/>
        <v>-1.4622768163142563E-2</v>
      </c>
    </row>
    <row r="70" spans="1:4">
      <c r="A70" s="13">
        <v>44237</v>
      </c>
      <c r="B70" s="46">
        <f>Constituents!E69/Constituents!E$5 -1</f>
        <v>0.24108735735286801</v>
      </c>
      <c r="C70" s="44">
        <f>'Solver Fixed Mix'!J67/'Solver Fixed Mix'!J$3 -1</f>
        <v>0.22786191477638451</v>
      </c>
      <c r="D70" s="46">
        <f t="shared" si="0"/>
        <v>-1.3225442576483504E-2</v>
      </c>
    </row>
    <row r="71" spans="1:4">
      <c r="A71" s="13">
        <v>44238</v>
      </c>
      <c r="B71" s="46">
        <f>Constituents!E70/Constituents!E$5 -1</f>
        <v>0.24723177355857873</v>
      </c>
      <c r="C71" s="44">
        <f>'Solver Fixed Mix'!J68/'Solver Fixed Mix'!J$3 -1</f>
        <v>0.23425386906777868</v>
      </c>
      <c r="D71" s="46">
        <f t="shared" si="0"/>
        <v>-1.2977904490800052E-2</v>
      </c>
    </row>
    <row r="72" spans="1:4">
      <c r="A72" s="13">
        <v>44239</v>
      </c>
      <c r="B72" s="46">
        <f>Constituents!E71/Constituents!E$5 -1</f>
        <v>0.24667862660088691</v>
      </c>
      <c r="C72" s="44">
        <f>'Solver Fixed Mix'!J69/'Solver Fixed Mix'!J$3 -1</f>
        <v>0.2291295135944611</v>
      </c>
      <c r="D72" s="46">
        <f t="shared" ref="D72:D135" si="1">C72-B72</f>
        <v>-1.7549113006425809E-2</v>
      </c>
    </row>
    <row r="73" spans="1:4">
      <c r="A73" s="13">
        <v>44242</v>
      </c>
      <c r="B73" s="46">
        <f>Constituents!E72/Constituents!E$5 -1</f>
        <v>0.25898739223600931</v>
      </c>
      <c r="C73" s="44">
        <f>'Solver Fixed Mix'!J70/'Solver Fixed Mix'!J$3 -1</f>
        <v>0.23288575496549346</v>
      </c>
      <c r="D73" s="46">
        <f t="shared" si="1"/>
        <v>-2.6101637270515843E-2</v>
      </c>
    </row>
    <row r="74" spans="1:4">
      <c r="A74" s="13">
        <v>44243</v>
      </c>
      <c r="B74" s="46">
        <f>Constituents!E73/Constituents!E$5 -1</f>
        <v>0.26049733393133012</v>
      </c>
      <c r="C74" s="44">
        <f>'Solver Fixed Mix'!J71/'Solver Fixed Mix'!J$3 -1</f>
        <v>0.23356649448831979</v>
      </c>
      <c r="D74" s="46">
        <f t="shared" si="1"/>
        <v>-2.6930839443010335E-2</v>
      </c>
    </row>
    <row r="75" spans="1:4">
      <c r="A75" s="13">
        <v>44244</v>
      </c>
      <c r="B75" s="46">
        <f>Constituents!E74/Constituents!E$5 -1</f>
        <v>0.25553894453580517</v>
      </c>
      <c r="C75" s="44">
        <f>'Solver Fixed Mix'!J72/'Solver Fixed Mix'!J$3 -1</f>
        <v>0.23506415611691822</v>
      </c>
      <c r="D75" s="46">
        <f t="shared" si="1"/>
        <v>-2.0474788418886947E-2</v>
      </c>
    </row>
    <row r="76" spans="1:4">
      <c r="A76" s="13">
        <v>44245</v>
      </c>
      <c r="B76" s="46">
        <f>Constituents!E75/Constituents!E$5 -1</f>
        <v>0.25237454527333436</v>
      </c>
      <c r="C76" s="44">
        <f>'Solver Fixed Mix'!J73/'Solver Fixed Mix'!J$3 -1</f>
        <v>0.23872443228380469</v>
      </c>
      <c r="D76" s="46">
        <f t="shared" si="1"/>
        <v>-1.3650112989529672E-2</v>
      </c>
    </row>
    <row r="77" spans="1:4">
      <c r="A77" s="13">
        <v>44246</v>
      </c>
      <c r="B77" s="46">
        <f>Constituents!E76/Constituents!E$5 -1</f>
        <v>0.23972691483530162</v>
      </c>
      <c r="C77" s="44">
        <f>'Solver Fixed Mix'!J74/'Solver Fixed Mix'!J$3 -1</f>
        <v>0.23943762465619445</v>
      </c>
      <c r="D77" s="46">
        <f t="shared" si="1"/>
        <v>-2.8929017910717114E-4</v>
      </c>
    </row>
    <row r="78" spans="1:4">
      <c r="A78" s="13">
        <v>44249</v>
      </c>
      <c r="B78" s="46">
        <f>Constituents!E77/Constituents!E$5 -1</f>
        <v>0.21717745552399448</v>
      </c>
      <c r="C78" s="44">
        <f>'Solver Fixed Mix'!J75/'Solver Fixed Mix'!J$3 -1</f>
        <v>0.21248334299108596</v>
      </c>
      <c r="D78" s="46">
        <f t="shared" si="1"/>
        <v>-4.6941125329085231E-3</v>
      </c>
    </row>
    <row r="79" spans="1:4">
      <c r="A79" s="13">
        <v>44250</v>
      </c>
      <c r="B79" s="46">
        <f>Constituents!E78/Constituents!E$5 -1</f>
        <v>0.22227537748542381</v>
      </c>
      <c r="C79" s="44">
        <f>'Solver Fixed Mix'!J76/'Solver Fixed Mix'!J$3 -1</f>
        <v>0.22390225660908314</v>
      </c>
      <c r="D79" s="46">
        <f t="shared" si="1"/>
        <v>1.6268791236593305E-3</v>
      </c>
    </row>
    <row r="80" spans="1:4">
      <c r="A80" s="13">
        <v>44251</v>
      </c>
      <c r="B80" s="46">
        <f>Constituents!E79/Constituents!E$5 -1</f>
        <v>0.2413614391787513</v>
      </c>
      <c r="C80" s="44">
        <f>'Solver Fixed Mix'!J77/'Solver Fixed Mix'!J$3 -1</f>
        <v>0.23142525325393937</v>
      </c>
      <c r="D80" s="46">
        <f t="shared" si="1"/>
        <v>-9.9361859248119355E-3</v>
      </c>
    </row>
    <row r="81" spans="1:4">
      <c r="A81" s="13">
        <v>44252</v>
      </c>
      <c r="B81" s="46">
        <f>Constituents!E80/Constituents!E$5 -1</f>
        <v>0.25258882742811584</v>
      </c>
      <c r="C81" s="44">
        <f>'Solver Fixed Mix'!J78/'Solver Fixed Mix'!J$3 -1</f>
        <v>0.24495299736261344</v>
      </c>
      <c r="D81" s="46">
        <f t="shared" si="1"/>
        <v>-7.6358300655023914E-3</v>
      </c>
    </row>
    <row r="82" spans="1:4">
      <c r="A82" s="13">
        <v>44253</v>
      </c>
      <c r="B82" s="46">
        <f>Constituents!E81/Constituents!E$5 -1</f>
        <v>0.21407285593262571</v>
      </c>
      <c r="C82" s="44">
        <f>'Solver Fixed Mix'!J79/'Solver Fixed Mix'!J$3 -1</f>
        <v>0.22167719899793248</v>
      </c>
      <c r="D82" s="46">
        <f t="shared" si="1"/>
        <v>7.6043430653067734E-3</v>
      </c>
    </row>
    <row r="83" spans="1:4">
      <c r="A83" s="13">
        <v>44256</v>
      </c>
      <c r="B83" s="46">
        <f>Constituents!E82/Constituents!E$5 -1</f>
        <v>0.23270045348083901</v>
      </c>
      <c r="C83" s="44">
        <f>'Solver Fixed Mix'!J80/'Solver Fixed Mix'!J$3 -1</f>
        <v>0.23920813056011925</v>
      </c>
      <c r="D83" s="46">
        <f t="shared" si="1"/>
        <v>6.5076770792802385E-3</v>
      </c>
    </row>
    <row r="84" spans="1:4">
      <c r="A84" s="13">
        <v>44257</v>
      </c>
      <c r="B84" s="46">
        <f>Constituents!E83/Constituents!E$5 -1</f>
        <v>0.24776000398664477</v>
      </c>
      <c r="C84" s="44">
        <f>'Solver Fixed Mix'!J81/'Solver Fixed Mix'!J$3 -1</f>
        <v>0.25449790429855201</v>
      </c>
      <c r="D84" s="46">
        <f t="shared" si="1"/>
        <v>6.7379003119072411E-3</v>
      </c>
    </row>
    <row r="85" spans="1:4">
      <c r="A85" s="13">
        <v>44258</v>
      </c>
      <c r="B85" s="46">
        <f>Constituents!E84/Constituents!E$5 -1</f>
        <v>0.27221806946728444</v>
      </c>
      <c r="C85" s="44">
        <f>'Solver Fixed Mix'!J82/'Solver Fixed Mix'!J$3 -1</f>
        <v>0.26503926963788405</v>
      </c>
      <c r="D85" s="46">
        <f t="shared" si="1"/>
        <v>-7.1787998294003952E-3</v>
      </c>
    </row>
    <row r="86" spans="1:4">
      <c r="A86" s="13">
        <v>44259</v>
      </c>
      <c r="B86" s="46">
        <f>Constituents!E85/Constituents!E$5 -1</f>
        <v>0.26464842776698072</v>
      </c>
      <c r="C86" s="44">
        <f>'Solver Fixed Mix'!J83/'Solver Fixed Mix'!J$3 -1</f>
        <v>0.26434797760847828</v>
      </c>
      <c r="D86" s="46">
        <f t="shared" si="1"/>
        <v>-3.0045015850244106E-4</v>
      </c>
    </row>
    <row r="87" spans="1:4">
      <c r="A87" s="13">
        <v>44260</v>
      </c>
      <c r="B87" s="46">
        <f>Constituents!E86/Constituents!E$5 -1</f>
        <v>0.24971345990930383</v>
      </c>
      <c r="C87" s="44">
        <f>'Solver Fixed Mix'!J84/'Solver Fixed Mix'!J$3 -1</f>
        <v>0.24892708020970278</v>
      </c>
      <c r="D87" s="46">
        <f t="shared" si="1"/>
        <v>-7.8637969960104748E-4</v>
      </c>
    </row>
    <row r="88" spans="1:4">
      <c r="A88" s="13">
        <v>44263</v>
      </c>
      <c r="B88" s="46">
        <f>Constituents!E87/Constituents!E$5 -1</f>
        <v>0.25170179897343914</v>
      </c>
      <c r="C88" s="44">
        <f>'Solver Fixed Mix'!J85/'Solver Fixed Mix'!J$3 -1</f>
        <v>0.25361929253027005</v>
      </c>
      <c r="D88" s="46">
        <f t="shared" si="1"/>
        <v>1.9174935568309071E-3</v>
      </c>
    </row>
    <row r="89" spans="1:4">
      <c r="A89" s="13">
        <v>44264</v>
      </c>
      <c r="B89" s="46">
        <f>Constituents!E88/Constituents!E$5 -1</f>
        <v>0.25750735037623973</v>
      </c>
      <c r="C89" s="44">
        <f>'Solver Fixed Mix'!J86/'Solver Fixed Mix'!J$3 -1</f>
        <v>0.2519008192741703</v>
      </c>
      <c r="D89" s="46">
        <f t="shared" si="1"/>
        <v>-5.6065311020694342E-3</v>
      </c>
    </row>
    <row r="90" spans="1:4">
      <c r="A90" s="13">
        <v>44265</v>
      </c>
      <c r="B90" s="46">
        <f>Constituents!E89/Constituents!E$5 -1</f>
        <v>0.26489759306323823</v>
      </c>
      <c r="C90" s="44">
        <f>'Solver Fixed Mix'!J87/'Solver Fixed Mix'!J$3 -1</f>
        <v>0.25617389091773957</v>
      </c>
      <c r="D90" s="46">
        <f t="shared" si="1"/>
        <v>-8.7237021454986685E-3</v>
      </c>
    </row>
    <row r="91" spans="1:4">
      <c r="A91" s="13">
        <v>44267</v>
      </c>
      <c r="B91" s="46">
        <f>Constituents!E90/Constituents!E$5 -1</f>
        <v>0.25518512981511932</v>
      </c>
      <c r="C91" s="44">
        <f>'Solver Fixed Mix'!J88/'Solver Fixed Mix'!J$3 -1</f>
        <v>0.25937657033815142</v>
      </c>
      <c r="D91" s="46">
        <f t="shared" si="1"/>
        <v>4.1914405230321083E-3</v>
      </c>
    </row>
    <row r="92" spans="1:4">
      <c r="A92" s="13">
        <v>44270</v>
      </c>
      <c r="B92" s="46">
        <f>Constituents!E91/Constituents!E$5 -1</f>
        <v>0.24683809239049181</v>
      </c>
      <c r="C92" s="44">
        <f>'Solver Fixed Mix'!J89/'Solver Fixed Mix'!J$3 -1</f>
        <v>0.25453294473402277</v>
      </c>
      <c r="D92" s="46">
        <f t="shared" si="1"/>
        <v>7.6948523435309557E-3</v>
      </c>
    </row>
    <row r="93" spans="1:4">
      <c r="A93" s="13">
        <v>44271</v>
      </c>
      <c r="B93" s="46">
        <f>Constituents!E92/Constituents!E$5 -1</f>
        <v>0.24709224099267457</v>
      </c>
      <c r="C93" s="44">
        <f>'Solver Fixed Mix'!J90/'Solver Fixed Mix'!J$3 -1</f>
        <v>0.26791402900371319</v>
      </c>
      <c r="D93" s="46">
        <f t="shared" si="1"/>
        <v>2.0821788011038622E-2</v>
      </c>
    </row>
    <row r="94" spans="1:4">
      <c r="A94" s="13">
        <v>44272</v>
      </c>
      <c r="B94" s="46">
        <f>Constituents!E93/Constituents!E$5 -1</f>
        <v>0.22787661334529319</v>
      </c>
      <c r="C94" s="44">
        <f>'Solver Fixed Mix'!J91/'Solver Fixed Mix'!J$3 -1</f>
        <v>0.24947513728109127</v>
      </c>
      <c r="D94" s="46">
        <f t="shared" si="1"/>
        <v>2.1598523935798086E-2</v>
      </c>
    </row>
    <row r="95" spans="1:4">
      <c r="A95" s="13">
        <v>44273</v>
      </c>
      <c r="B95" s="46">
        <f>Constituents!E94/Constituents!E$5 -1</f>
        <v>0.21338017640902973</v>
      </c>
      <c r="C95" s="44">
        <f>'Solver Fixed Mix'!J92/'Solver Fixed Mix'!J$3 -1</f>
        <v>0.23661275184935171</v>
      </c>
      <c r="D95" s="46">
        <f t="shared" si="1"/>
        <v>2.3232575440321979E-2</v>
      </c>
    </row>
    <row r="96" spans="1:4">
      <c r="A96" s="13">
        <v>44274</v>
      </c>
      <c r="B96" s="46">
        <f>Constituents!E95/Constituents!E$5 -1</f>
        <v>0.22733841630537688</v>
      </c>
      <c r="C96" s="44">
        <f>'Solver Fixed Mix'!J93/'Solver Fixed Mix'!J$3 -1</f>
        <v>0.2513891300192248</v>
      </c>
      <c r="D96" s="46">
        <f t="shared" si="1"/>
        <v>2.4050713713847927E-2</v>
      </c>
    </row>
    <row r="97" spans="1:4">
      <c r="A97" s="13">
        <v>44277</v>
      </c>
      <c r="B97" s="46">
        <f>Constituents!E96/Constituents!E$5 -1</f>
        <v>0.22974036976129963</v>
      </c>
      <c r="C97" s="44">
        <f>'Solver Fixed Mix'!J94/'Solver Fixed Mix'!J$3 -1</f>
        <v>0.26226818742890234</v>
      </c>
      <c r="D97" s="46">
        <f t="shared" si="1"/>
        <v>3.252781766760271E-2</v>
      </c>
    </row>
    <row r="98" spans="1:4">
      <c r="A98" s="13">
        <v>44278</v>
      </c>
      <c r="B98" s="46">
        <f>Constituents!E97/Constituents!E$5 -1</f>
        <v>0.23758409328748686</v>
      </c>
      <c r="C98" s="44">
        <f>'Solver Fixed Mix'!J95/'Solver Fixed Mix'!J$3 -1</f>
        <v>0.2736050792631628</v>
      </c>
      <c r="D98" s="46">
        <f t="shared" si="1"/>
        <v>3.6020985975675934E-2</v>
      </c>
    </row>
    <row r="99" spans="1:4">
      <c r="A99" s="13">
        <v>44279</v>
      </c>
      <c r="B99" s="46">
        <f>Constituents!E98/Constituents!E$5 -1</f>
        <v>0.21564758060497335</v>
      </c>
      <c r="C99" s="44">
        <f>'Solver Fixed Mix'!J96/'Solver Fixed Mix'!J$3 -1</f>
        <v>0.25485080317558095</v>
      </c>
      <c r="D99" s="46">
        <f t="shared" si="1"/>
        <v>3.9203222570607599E-2</v>
      </c>
    </row>
    <row r="100" spans="1:4">
      <c r="A100" s="13">
        <v>44280</v>
      </c>
      <c r="B100" s="46">
        <f>Constituents!E99/Constituents!E$5 -1</f>
        <v>0.19532565904220855</v>
      </c>
      <c r="C100" s="44">
        <f>'Solver Fixed Mix'!J97/'Solver Fixed Mix'!J$3 -1</f>
        <v>0.23292904404232795</v>
      </c>
      <c r="D100" s="46">
        <f t="shared" si="1"/>
        <v>3.7603385000119394E-2</v>
      </c>
    </row>
    <row r="101" spans="1:4">
      <c r="A101" s="13">
        <v>44281</v>
      </c>
      <c r="B101" s="46">
        <f>Constituents!E100/Constituents!E$5 -1</f>
        <v>0.21083370708127758</v>
      </c>
      <c r="C101" s="44">
        <f>'Solver Fixed Mix'!J98/'Solver Fixed Mix'!J$3 -1</f>
        <v>0.23938938440959534</v>
      </c>
      <c r="D101" s="46">
        <f t="shared" si="1"/>
        <v>2.8555677328317763E-2</v>
      </c>
    </row>
    <row r="102" spans="1:4">
      <c r="A102" s="13">
        <v>44285</v>
      </c>
      <c r="B102" s="46">
        <f>Constituents!E101/Constituents!E$5 -1</f>
        <v>0.23465390940349828</v>
      </c>
      <c r="C102" s="44">
        <f>'Solver Fixed Mix'!J99/'Solver Fixed Mix'!J$3 -1</f>
        <v>0.25348883350691098</v>
      </c>
      <c r="D102" s="46">
        <f t="shared" si="1"/>
        <v>1.8834924103412698E-2</v>
      </c>
    </row>
    <row r="103" spans="1:4">
      <c r="A103" s="13">
        <v>44286</v>
      </c>
      <c r="B103" s="46">
        <f>Constituents!E102/Constituents!E$5 -1</f>
        <v>0.22725868341057476</v>
      </c>
      <c r="C103" s="44">
        <f>'Solver Fixed Mix'!J100/'Solver Fixed Mix'!J$3 -1</f>
        <v>0.25327179132423927</v>
      </c>
      <c r="D103" s="46">
        <f t="shared" si="1"/>
        <v>2.6013107913664513E-2</v>
      </c>
    </row>
    <row r="104" spans="1:4">
      <c r="A104" s="13">
        <v>44287</v>
      </c>
      <c r="B104" s="46">
        <f>Constituents!E103/Constituents!E$5 -1</f>
        <v>0.24373349279912304</v>
      </c>
      <c r="C104" s="44">
        <f>'Solver Fixed Mix'!J101/'Solver Fixed Mix'!J$3 -1</f>
        <v>0.27130119917070195</v>
      </c>
      <c r="D104" s="46">
        <f t="shared" si="1"/>
        <v>2.7567706371578904E-2</v>
      </c>
    </row>
    <row r="105" spans="1:4">
      <c r="A105" s="13">
        <v>44291</v>
      </c>
      <c r="B105" s="46">
        <f>Constituents!E104/Constituents!E$5 -1</f>
        <v>0.22575372502117919</v>
      </c>
      <c r="C105" s="44">
        <f>'Solver Fixed Mix'!J102/'Solver Fixed Mix'!J$3 -1</f>
        <v>0.27520271484467007</v>
      </c>
      <c r="D105" s="46">
        <f t="shared" si="1"/>
        <v>4.9448989823490885E-2</v>
      </c>
    </row>
    <row r="106" spans="1:4">
      <c r="A106" s="13">
        <v>44292</v>
      </c>
      <c r="B106" s="46">
        <f>Constituents!E105/Constituents!E$5 -1</f>
        <v>0.23168385907210842</v>
      </c>
      <c r="C106" s="44">
        <f>'Solver Fixed Mix'!J103/'Solver Fixed Mix'!J$3 -1</f>
        <v>0.28017865903776196</v>
      </c>
      <c r="D106" s="46">
        <f t="shared" si="1"/>
        <v>4.8494799965653534E-2</v>
      </c>
    </row>
    <row r="107" spans="1:4">
      <c r="A107" s="13">
        <v>44293</v>
      </c>
      <c r="B107" s="46">
        <f>Constituents!E106/Constituents!E$5 -1</f>
        <v>0.2439627248716798</v>
      </c>
      <c r="C107" s="44">
        <f>'Solver Fixed Mix'!J104/'Solver Fixed Mix'!J$3 -1</f>
        <v>0.29078005558373654</v>
      </c>
      <c r="D107" s="46">
        <f t="shared" si="1"/>
        <v>4.6817330712056737E-2</v>
      </c>
    </row>
    <row r="108" spans="1:4">
      <c r="A108" s="13">
        <v>44294</v>
      </c>
      <c r="B108" s="46">
        <f>Constituents!E107/Constituents!E$5 -1</f>
        <v>0.24997757512333685</v>
      </c>
      <c r="C108" s="44">
        <f>'Solver Fixed Mix'!J105/'Solver Fixed Mix'!J$3 -1</f>
        <v>0.29946681275351961</v>
      </c>
      <c r="D108" s="46">
        <f t="shared" si="1"/>
        <v>4.9489237630182759E-2</v>
      </c>
    </row>
    <row r="109" spans="1:4">
      <c r="A109" s="13">
        <v>44295</v>
      </c>
      <c r="B109" s="46">
        <f>Constituents!E108/Constituents!E$5 -1</f>
        <v>0.24855733293466886</v>
      </c>
      <c r="C109" s="44">
        <f>'Solver Fixed Mix'!J106/'Solver Fixed Mix'!J$3 -1</f>
        <v>0.30686554165441415</v>
      </c>
      <c r="D109" s="46">
        <f t="shared" si="1"/>
        <v>5.8308208719745291E-2</v>
      </c>
    </row>
    <row r="110" spans="1:4">
      <c r="A110" s="13">
        <v>44298</v>
      </c>
      <c r="B110" s="46">
        <f>Constituents!E109/Constituents!E$5 -1</f>
        <v>0.19839537549210151</v>
      </c>
      <c r="C110" s="44">
        <f>'Solver Fixed Mix'!J107/'Solver Fixed Mix'!J$3 -1</f>
        <v>0.26165853559929286</v>
      </c>
      <c r="D110" s="46">
        <f t="shared" si="1"/>
        <v>6.3263160107191352E-2</v>
      </c>
    </row>
    <row r="111" spans="1:4">
      <c r="A111" s="13">
        <v>44299</v>
      </c>
      <c r="B111" s="46">
        <f>Constituents!E110/Constituents!E$5 -1</f>
        <v>0.21460108636069175</v>
      </c>
      <c r="C111" s="44">
        <f>'Solver Fixed Mix'!J108/'Solver Fixed Mix'!J$3 -1</f>
        <v>0.27157349471627446</v>
      </c>
      <c r="D111" s="46">
        <f t="shared" si="1"/>
        <v>5.6972408355582704E-2</v>
      </c>
    </row>
    <row r="112" spans="1:4">
      <c r="A112" s="13">
        <v>44301</v>
      </c>
      <c r="B112" s="46">
        <f>Constituents!E111/Constituents!E$5 -1</f>
        <v>0.21967409179249509</v>
      </c>
      <c r="C112" s="44">
        <f>'Solver Fixed Mix'!J109/'Solver Fixed Mix'!J$3 -1</f>
        <v>0.27051048603711481</v>
      </c>
      <c r="D112" s="46">
        <f t="shared" si="1"/>
        <v>5.083639424461972E-2</v>
      </c>
    </row>
    <row r="113" spans="1:4">
      <c r="A113" s="13">
        <v>44302</v>
      </c>
      <c r="B113" s="46">
        <f>Constituents!E112/Constituents!E$5 -1</f>
        <v>0.22569890865600239</v>
      </c>
      <c r="C113" s="44">
        <f>'Solver Fixed Mix'!J110/'Solver Fixed Mix'!J$3 -1</f>
        <v>0.28288254498146759</v>
      </c>
      <c r="D113" s="46">
        <f t="shared" si="1"/>
        <v>5.7183636325465192E-2</v>
      </c>
    </row>
    <row r="114" spans="1:4">
      <c r="A114" s="13">
        <v>44305</v>
      </c>
      <c r="B114" s="46">
        <f>Constituents!E113/Constituents!E$5 -1</f>
        <v>0.20361289679573447</v>
      </c>
      <c r="C114" s="44">
        <f>'Solver Fixed Mix'!J111/'Solver Fixed Mix'!J$3 -1</f>
        <v>0.26918687735605973</v>
      </c>
      <c r="D114" s="46">
        <f t="shared" si="1"/>
        <v>6.5573980560325262E-2</v>
      </c>
    </row>
    <row r="115" spans="1:4">
      <c r="A115" s="13">
        <v>44306</v>
      </c>
      <c r="B115" s="46">
        <f>Constituents!E114/Constituents!E$5 -1</f>
        <v>0.20151492500124579</v>
      </c>
      <c r="C115" s="44">
        <f>'Solver Fixed Mix'!J112/'Solver Fixed Mix'!J$3 -1</f>
        <v>0.27546381833460898</v>
      </c>
      <c r="D115" s="46">
        <f t="shared" si="1"/>
        <v>7.3948893333363186E-2</v>
      </c>
    </row>
    <row r="116" spans="1:4">
      <c r="A116" s="13">
        <v>44308</v>
      </c>
      <c r="B116" s="46">
        <f>Constituents!E115/Constituents!E$5 -1</f>
        <v>0.20915433298450181</v>
      </c>
      <c r="C116" s="44">
        <f>'Solver Fixed Mix'!J113/'Solver Fixed Mix'!J$3 -1</f>
        <v>0.28448100808953525</v>
      </c>
      <c r="D116" s="46">
        <f t="shared" si="1"/>
        <v>7.5326675105033436E-2</v>
      </c>
    </row>
    <row r="117" spans="1:4">
      <c r="A117" s="13">
        <v>44309</v>
      </c>
      <c r="B117" s="46">
        <f>Constituents!E116/Constituents!E$5 -1</f>
        <v>0.20651816415009727</v>
      </c>
      <c r="C117" s="44">
        <f>'Solver Fixed Mix'!J114/'Solver Fixed Mix'!J$3 -1</f>
        <v>0.28316146016873489</v>
      </c>
      <c r="D117" s="46">
        <f t="shared" si="1"/>
        <v>7.6643296018637619E-2</v>
      </c>
    </row>
    <row r="118" spans="1:4">
      <c r="A118" s="13">
        <v>44312</v>
      </c>
      <c r="B118" s="46">
        <f>Constituents!E117/Constituents!E$5 -1</f>
        <v>0.21760601983355765</v>
      </c>
      <c r="C118" s="44">
        <f>'Solver Fixed Mix'!J115/'Solver Fixed Mix'!J$3 -1</f>
        <v>0.29061574662159284</v>
      </c>
      <c r="D118" s="46">
        <f t="shared" si="1"/>
        <v>7.300972678803519E-2</v>
      </c>
    </row>
    <row r="119" spans="1:4">
      <c r="A119" s="13">
        <v>44313</v>
      </c>
      <c r="B119" s="46">
        <f>Constituents!E118/Constituents!E$5 -1</f>
        <v>0.23212737329944688</v>
      </c>
      <c r="C119" s="44">
        <f>'Solver Fixed Mix'!J116/'Solver Fixed Mix'!J$3 -1</f>
        <v>0.30514762138749307</v>
      </c>
      <c r="D119" s="46">
        <f t="shared" si="1"/>
        <v>7.3020248088046191E-2</v>
      </c>
    </row>
    <row r="120" spans="1:4">
      <c r="A120" s="13">
        <v>44314</v>
      </c>
      <c r="B120" s="46">
        <f>Constituents!E119/Constituents!E$5 -1</f>
        <v>0.24761548811481537</v>
      </c>
      <c r="C120" s="44">
        <f>'Solver Fixed Mix'!J117/'Solver Fixed Mix'!J$3 -1</f>
        <v>0.31499581480965588</v>
      </c>
      <c r="D120" s="46">
        <f t="shared" si="1"/>
        <v>6.7380326694840509E-2</v>
      </c>
    </row>
    <row r="121" spans="1:4">
      <c r="A121" s="13">
        <v>44315</v>
      </c>
      <c r="B121" s="46">
        <f>Constituents!E120/Constituents!E$5 -1</f>
        <v>0.24909552997458517</v>
      </c>
      <c r="C121" s="44">
        <f>'Solver Fixed Mix'!J118/'Solver Fixed Mix'!J$3 -1</f>
        <v>0.31434194096909929</v>
      </c>
      <c r="D121" s="46">
        <f t="shared" si="1"/>
        <v>6.5246410994514115E-2</v>
      </c>
    </row>
    <row r="122" spans="1:4">
      <c r="A122" s="13">
        <v>44316</v>
      </c>
      <c r="B122" s="46">
        <f>Constituents!E121/Constituents!E$5 -1</f>
        <v>0.23230677231275232</v>
      </c>
      <c r="C122" s="44">
        <f>'Solver Fixed Mix'!J119/'Solver Fixed Mix'!J$3 -1</f>
        <v>0.30969275444641586</v>
      </c>
      <c r="D122" s="46">
        <f t="shared" si="1"/>
        <v>7.7385982133663545E-2</v>
      </c>
    </row>
    <row r="123" spans="1:4">
      <c r="A123" s="13">
        <v>44319</v>
      </c>
      <c r="B123" s="46">
        <f>Constituents!E122/Constituents!E$5 -1</f>
        <v>0.23538645537449554</v>
      </c>
      <c r="C123" s="44">
        <f>'Solver Fixed Mix'!J120/'Solver Fixed Mix'!J$3 -1</f>
        <v>0.31838895803973211</v>
      </c>
      <c r="D123" s="46">
        <f t="shared" si="1"/>
        <v>8.3002502665236566E-2</v>
      </c>
    </row>
    <row r="124" spans="1:4">
      <c r="A124" s="13">
        <v>44320</v>
      </c>
      <c r="B124" s="46">
        <f>Constituents!E123/Constituents!E$5 -1</f>
        <v>0.22593810734040964</v>
      </c>
      <c r="C124" s="44">
        <f>'Solver Fixed Mix'!J121/'Solver Fixed Mix'!J$3 -1</f>
        <v>0.3090205031496982</v>
      </c>
      <c r="D124" s="46">
        <f t="shared" si="1"/>
        <v>8.3082395809288556E-2</v>
      </c>
    </row>
    <row r="125" spans="1:4">
      <c r="A125" s="13">
        <v>44321</v>
      </c>
      <c r="B125" s="46">
        <f>Constituents!E124/Constituents!E$5 -1</f>
        <v>0.23715552897792391</v>
      </c>
      <c r="C125" s="44">
        <f>'Solver Fixed Mix'!J122/'Solver Fixed Mix'!J$3 -1</f>
        <v>0.32435464392488411</v>
      </c>
      <c r="D125" s="46">
        <f t="shared" si="1"/>
        <v>8.7199114946960199E-2</v>
      </c>
    </row>
    <row r="126" spans="1:4">
      <c r="A126" s="13">
        <v>44322</v>
      </c>
      <c r="B126" s="46">
        <f>Constituents!E125/Constituents!E$5 -1</f>
        <v>0.24601584691284195</v>
      </c>
      <c r="C126" s="44">
        <f>'Solver Fixed Mix'!J123/'Solver Fixed Mix'!J$3 -1</f>
        <v>0.33552597811281015</v>
      </c>
      <c r="D126" s="46">
        <f t="shared" si="1"/>
        <v>8.9510131199968201E-2</v>
      </c>
    </row>
    <row r="127" spans="1:4">
      <c r="A127" s="13">
        <v>44323</v>
      </c>
      <c r="B127" s="46">
        <f>Constituents!E126/Constituents!E$5 -1</f>
        <v>0.25211541336522658</v>
      </c>
      <c r="C127" s="44">
        <f>'Solver Fixed Mix'!J124/'Solver Fixed Mix'!J$3 -1</f>
        <v>0.34555123210635452</v>
      </c>
      <c r="D127" s="46">
        <f t="shared" si="1"/>
        <v>9.3435818741127941E-2</v>
      </c>
    </row>
    <row r="128" spans="1:4">
      <c r="A128" s="13">
        <v>44326</v>
      </c>
      <c r="B128" s="46">
        <f>Constituents!E127/Constituents!E$5 -1</f>
        <v>0.2627597548213485</v>
      </c>
      <c r="C128" s="44">
        <f>'Solver Fixed Mix'!J125/'Solver Fixed Mix'!J$3 -1</f>
        <v>0.35471335641928436</v>
      </c>
      <c r="D128" s="46">
        <f t="shared" si="1"/>
        <v>9.1953601597935863E-2</v>
      </c>
    </row>
    <row r="129" spans="1:4">
      <c r="A129" s="13">
        <v>44327</v>
      </c>
      <c r="B129" s="46">
        <f>Constituents!E128/Constituents!E$5 -1</f>
        <v>0.26000398664474011</v>
      </c>
      <c r="C129" s="44">
        <f>'Solver Fixed Mix'!J126/'Solver Fixed Mix'!J$3 -1</f>
        <v>0.36432563116828254</v>
      </c>
      <c r="D129" s="46">
        <f t="shared" si="1"/>
        <v>0.10432164452354242</v>
      </c>
    </row>
    <row r="130" spans="1:4">
      <c r="A130" s="13">
        <v>44328</v>
      </c>
      <c r="B130" s="46">
        <f>Constituents!E129/Constituents!E$5 -1</f>
        <v>0.24960881048487571</v>
      </c>
      <c r="C130" s="44">
        <f>'Solver Fixed Mix'!J127/'Solver Fixed Mix'!J$3 -1</f>
        <v>0.35441945386944185</v>
      </c>
      <c r="D130" s="46">
        <f t="shared" si="1"/>
        <v>0.10481064338456614</v>
      </c>
    </row>
    <row r="131" spans="1:4">
      <c r="A131" s="13">
        <v>44330</v>
      </c>
      <c r="B131" s="46">
        <f>Constituents!E130/Constituents!E$5 -1</f>
        <v>0.24305077988737733</v>
      </c>
      <c r="C131" s="44">
        <f>'Solver Fixed Mix'!J128/'Solver Fixed Mix'!J$3 -1</f>
        <v>0.34377562602616063</v>
      </c>
      <c r="D131" s="46">
        <f t="shared" si="1"/>
        <v>0.1007248461387833</v>
      </c>
    </row>
    <row r="132" spans="1:4">
      <c r="A132" s="13">
        <v>44333</v>
      </c>
      <c r="B132" s="46">
        <f>Constituents!E131/Constituents!E$5 -1</f>
        <v>0.26297902028205522</v>
      </c>
      <c r="C132" s="44">
        <f>'Solver Fixed Mix'!J129/'Solver Fixed Mix'!J$3 -1</f>
        <v>0.35340090295631499</v>
      </c>
      <c r="D132" s="46">
        <f t="shared" si="1"/>
        <v>9.0421882674259768E-2</v>
      </c>
    </row>
    <row r="133" spans="1:4">
      <c r="A133" s="13">
        <v>44334</v>
      </c>
      <c r="B133" s="46">
        <f>Constituents!E132/Constituents!E$5 -1</f>
        <v>0.27962326207205868</v>
      </c>
      <c r="C133" s="44">
        <f>'Solver Fixed Mix'!J130/'Solver Fixed Mix'!J$3 -1</f>
        <v>0.36295150132167264</v>
      </c>
      <c r="D133" s="46">
        <f t="shared" si="1"/>
        <v>8.3328239249613967E-2</v>
      </c>
    </row>
    <row r="134" spans="1:4">
      <c r="A134" s="13">
        <v>44335</v>
      </c>
      <c r="B134" s="46">
        <f>Constituents!E133/Constituents!E$5 -1</f>
        <v>0.2766233119051178</v>
      </c>
      <c r="C134" s="44">
        <f>'Solver Fixed Mix'!J131/'Solver Fixed Mix'!J$3 -1</f>
        <v>0.36149450799978089</v>
      </c>
      <c r="D134" s="46">
        <f t="shared" si="1"/>
        <v>8.4871196094663093E-2</v>
      </c>
    </row>
    <row r="135" spans="1:4">
      <c r="A135" s="13">
        <v>44336</v>
      </c>
      <c r="B135" s="46">
        <f>Constituents!E134/Constituents!E$5 -1</f>
        <v>0.2693925350077242</v>
      </c>
      <c r="C135" s="44">
        <f>'Solver Fixed Mix'!J132/'Solver Fixed Mix'!J$3 -1</f>
        <v>0.35723782938701731</v>
      </c>
      <c r="D135" s="46">
        <f t="shared" si="1"/>
        <v>8.7845294379293115E-2</v>
      </c>
    </row>
    <row r="136" spans="1:4">
      <c r="A136" s="13">
        <v>44337</v>
      </c>
      <c r="B136" s="46">
        <f>Constituents!E135/Constituents!E$5 -1</f>
        <v>0.28747196890417115</v>
      </c>
      <c r="C136" s="44">
        <f>'Solver Fixed Mix'!J133/'Solver Fixed Mix'!J$3 -1</f>
        <v>0.36920523514321113</v>
      </c>
      <c r="D136" s="46">
        <f t="shared" ref="D136:D199" si="2">C136-B136</f>
        <v>8.1733266239039981E-2</v>
      </c>
    </row>
    <row r="137" spans="1:4">
      <c r="A137" s="13">
        <v>44340</v>
      </c>
      <c r="B137" s="46">
        <f>Constituents!E136/Constituents!E$5 -1</f>
        <v>0.29191707778940557</v>
      </c>
      <c r="C137" s="44">
        <f>'Solver Fixed Mix'!J134/'Solver Fixed Mix'!J$3 -1</f>
        <v>0.3734035224155734</v>
      </c>
      <c r="D137" s="46">
        <f t="shared" si="2"/>
        <v>8.1486444626167831E-2</v>
      </c>
    </row>
    <row r="138" spans="1:4">
      <c r="A138" s="13">
        <v>44341</v>
      </c>
      <c r="B138" s="46">
        <f>Constituents!E137/Constituents!E$5 -1</f>
        <v>0.29197189415458213</v>
      </c>
      <c r="C138" s="44">
        <f>'Solver Fixed Mix'!J135/'Solver Fixed Mix'!J$3 -1</f>
        <v>0.37101181064395505</v>
      </c>
      <c r="D138" s="46">
        <f t="shared" si="2"/>
        <v>7.9039916489372919E-2</v>
      </c>
    </row>
    <row r="139" spans="1:4">
      <c r="A139" s="13">
        <v>44342</v>
      </c>
      <c r="B139" s="46">
        <f>Constituents!E138/Constituents!E$5 -1</f>
        <v>0.2978721283699608</v>
      </c>
      <c r="C139" s="44">
        <f>'Solver Fixed Mix'!J136/'Solver Fixed Mix'!J$3 -1</f>
        <v>0.37271744587183475</v>
      </c>
      <c r="D139" s="46">
        <f t="shared" si="2"/>
        <v>7.4845317501873954E-2</v>
      </c>
    </row>
    <row r="140" spans="1:4">
      <c r="A140" s="13">
        <v>44343</v>
      </c>
      <c r="B140" s="46">
        <f>Constituents!E139/Constituents!E$5 -1</f>
        <v>0.30226242089001842</v>
      </c>
      <c r="C140" s="44">
        <f>'Solver Fixed Mix'!J137/'Solver Fixed Mix'!J$3 -1</f>
        <v>0.37738682529174139</v>
      </c>
      <c r="D140" s="46">
        <f t="shared" si="2"/>
        <v>7.5124404401722966E-2</v>
      </c>
    </row>
    <row r="141" spans="1:4">
      <c r="A141" s="13">
        <v>44344</v>
      </c>
      <c r="B141" s="46">
        <f>Constituents!E140/Constituents!E$5 -1</f>
        <v>0.30732545970997149</v>
      </c>
      <c r="C141" s="44">
        <f>'Solver Fixed Mix'!J138/'Solver Fixed Mix'!J$3 -1</f>
        <v>0.38118293020326677</v>
      </c>
      <c r="D141" s="46">
        <f t="shared" si="2"/>
        <v>7.3857470493295274E-2</v>
      </c>
    </row>
    <row r="142" spans="1:4">
      <c r="A142" s="13">
        <v>44347</v>
      </c>
      <c r="B142" s="46">
        <f>Constituents!E141/Constituents!E$5 -1</f>
        <v>0.31821896646235115</v>
      </c>
      <c r="C142" s="44">
        <f>'Solver Fixed Mix'!J139/'Solver Fixed Mix'!J$3 -1</f>
        <v>0.39182144908056693</v>
      </c>
      <c r="D142" s="46">
        <f t="shared" si="2"/>
        <v>7.3602482618215781E-2</v>
      </c>
    </row>
    <row r="143" spans="1:4">
      <c r="A143" s="13">
        <v>44348</v>
      </c>
      <c r="B143" s="46">
        <f>Constituents!E142/Constituents!E$5 -1</f>
        <v>0.31662929187222799</v>
      </c>
      <c r="C143" s="44">
        <f>'Solver Fixed Mix'!J140/'Solver Fixed Mix'!J$3 -1</f>
        <v>0.38318090868840993</v>
      </c>
      <c r="D143" s="46">
        <f t="shared" si="2"/>
        <v>6.6551616816181935E-2</v>
      </c>
    </row>
    <row r="144" spans="1:4">
      <c r="A144" s="13">
        <v>44349</v>
      </c>
      <c r="B144" s="46">
        <f>Constituents!E143/Constituents!E$5 -1</f>
        <v>0.32299297353864564</v>
      </c>
      <c r="C144" s="44">
        <f>'Solver Fixed Mix'!J141/'Solver Fixed Mix'!J$3 -1</f>
        <v>0.39216512686611926</v>
      </c>
      <c r="D144" s="46">
        <f t="shared" si="2"/>
        <v>6.9172153327473618E-2</v>
      </c>
    </row>
    <row r="145" spans="1:4">
      <c r="A145" s="13">
        <v>44350</v>
      </c>
      <c r="B145" s="46">
        <f>Constituents!E144/Constituents!E$5 -1</f>
        <v>0.33358249862959077</v>
      </c>
      <c r="C145" s="44">
        <f>'Solver Fixed Mix'!J142/'Solver Fixed Mix'!J$3 -1</f>
        <v>0.40050584848273973</v>
      </c>
      <c r="D145" s="46">
        <f t="shared" si="2"/>
        <v>6.6923349853148961E-2</v>
      </c>
    </row>
    <row r="146" spans="1:4">
      <c r="A146" s="13">
        <v>44351</v>
      </c>
      <c r="B146" s="46">
        <f>Constituents!E145/Constituents!E$5 -1</f>
        <v>0.33491802461753117</v>
      </c>
      <c r="C146" s="44">
        <f>'Solver Fixed Mix'!J143/'Solver Fixed Mix'!J$3 -1</f>
        <v>0.40022666194090672</v>
      </c>
      <c r="D146" s="46">
        <f t="shared" si="2"/>
        <v>6.5308637323375551E-2</v>
      </c>
    </row>
    <row r="147" spans="1:4">
      <c r="A147" s="13">
        <v>44354</v>
      </c>
      <c r="B147" s="46">
        <f>Constituents!E146/Constituents!E$5 -1</f>
        <v>0.34346439427916486</v>
      </c>
      <c r="C147" s="44">
        <f>'Solver Fixed Mix'!J144/'Solver Fixed Mix'!J$3 -1</f>
        <v>0.41543927352701382</v>
      </c>
      <c r="D147" s="46">
        <f t="shared" si="2"/>
        <v>7.1974879247848955E-2</v>
      </c>
    </row>
    <row r="148" spans="1:4">
      <c r="A148" s="13">
        <v>44355</v>
      </c>
      <c r="B148" s="46">
        <f>Constituents!E147/Constituents!E$5 -1</f>
        <v>0.34514875168186565</v>
      </c>
      <c r="C148" s="44">
        <f>'Solver Fixed Mix'!J145/'Solver Fixed Mix'!J$3 -1</f>
        <v>0.41568735700723503</v>
      </c>
      <c r="D148" s="46">
        <f t="shared" si="2"/>
        <v>7.0538605325369375E-2</v>
      </c>
    </row>
    <row r="149" spans="1:4">
      <c r="A149" s="13">
        <v>44356</v>
      </c>
      <c r="B149" s="46">
        <f>Constituents!E148/Constituents!E$5 -1</f>
        <v>0.33516718991378869</v>
      </c>
      <c r="C149" s="44">
        <f>'Solver Fixed Mix'!J146/'Solver Fixed Mix'!J$3 -1</f>
        <v>0.40108206652266865</v>
      </c>
      <c r="D149" s="46">
        <f t="shared" si="2"/>
        <v>6.5914876608879958E-2</v>
      </c>
    </row>
    <row r="150" spans="1:4">
      <c r="A150" s="13">
        <v>44357</v>
      </c>
      <c r="B150" s="46">
        <f>Constituents!E149/Constituents!E$5 -1</f>
        <v>0.34720685702895304</v>
      </c>
      <c r="C150" s="44">
        <f>'Solver Fixed Mix'!J147/'Solver Fixed Mix'!J$3 -1</f>
        <v>0.41710036061451317</v>
      </c>
      <c r="D150" s="46">
        <f t="shared" si="2"/>
        <v>6.9893503585560124E-2</v>
      </c>
    </row>
    <row r="151" spans="1:4">
      <c r="A151" s="13">
        <v>44358</v>
      </c>
      <c r="B151" s="46">
        <f>Constituents!E150/Constituents!E$5 -1</f>
        <v>0.35185628145711867</v>
      </c>
      <c r="C151" s="44">
        <f>'Solver Fixed Mix'!J148/'Solver Fixed Mix'!J$3 -1</f>
        <v>0.4247868579502394</v>
      </c>
      <c r="D151" s="46">
        <f t="shared" si="2"/>
        <v>7.2930576493120736E-2</v>
      </c>
    </row>
    <row r="152" spans="1:4">
      <c r="A152" s="13">
        <v>44361</v>
      </c>
      <c r="B152" s="46">
        <f>Constituents!E151/Constituents!E$5 -1</f>
        <v>0.35088952010763941</v>
      </c>
      <c r="C152" s="44">
        <f>'Solver Fixed Mix'!J149/'Solver Fixed Mix'!J$3 -1</f>
        <v>0.42355942127855717</v>
      </c>
      <c r="D152" s="46">
        <f t="shared" si="2"/>
        <v>7.2669901170917761E-2</v>
      </c>
    </row>
    <row r="153" spans="1:4">
      <c r="A153" s="13">
        <v>44362</v>
      </c>
      <c r="B153" s="46">
        <f>Constituents!E152/Constituents!E$5 -1</f>
        <v>0.35623660736532603</v>
      </c>
      <c r="C153" s="44">
        <f>'Solver Fixed Mix'!J150/'Solver Fixed Mix'!J$3 -1</f>
        <v>0.43496231548662667</v>
      </c>
      <c r="D153" s="46">
        <f t="shared" si="2"/>
        <v>7.8725708121300642E-2</v>
      </c>
    </row>
    <row r="154" spans="1:4">
      <c r="A154" s="13">
        <v>44363</v>
      </c>
      <c r="B154" s="46">
        <f>Constituents!E153/Constituents!E$5 -1</f>
        <v>0.34654906064683311</v>
      </c>
      <c r="C154" s="44">
        <f>'Solver Fixed Mix'!J151/'Solver Fixed Mix'!J$3 -1</f>
        <v>0.43925106969147154</v>
      </c>
      <c r="D154" s="46">
        <f t="shared" si="2"/>
        <v>9.2702009044638434E-2</v>
      </c>
    </row>
    <row r="155" spans="1:4">
      <c r="A155" s="13">
        <v>44364</v>
      </c>
      <c r="B155" s="46">
        <f>Constituents!E154/Constituents!E$5 -1</f>
        <v>0.33803259082075043</v>
      </c>
      <c r="C155" s="44">
        <f>'Solver Fixed Mix'!J152/'Solver Fixed Mix'!J$3 -1</f>
        <v>0.42865658173032672</v>
      </c>
      <c r="D155" s="46">
        <f t="shared" si="2"/>
        <v>9.0623990909576291E-2</v>
      </c>
    </row>
    <row r="156" spans="1:4">
      <c r="A156" s="13">
        <v>44365</v>
      </c>
      <c r="B156" s="46">
        <f>Constituents!E155/Constituents!E$5 -1</f>
        <v>0.33418547864653414</v>
      </c>
      <c r="C156" s="44">
        <f>'Solver Fixed Mix'!J153/'Solver Fixed Mix'!J$3 -1</f>
        <v>0.42277583426293863</v>
      </c>
      <c r="D156" s="46">
        <f t="shared" si="2"/>
        <v>8.8590355616404493E-2</v>
      </c>
    </row>
    <row r="157" spans="1:4">
      <c r="A157" s="13">
        <v>44368</v>
      </c>
      <c r="B157" s="46">
        <f>Constituents!E156/Constituents!E$5 -1</f>
        <v>0.3411172571884189</v>
      </c>
      <c r="C157" s="44">
        <f>'Solver Fixed Mix'!J154/'Solver Fixed Mix'!J$3 -1</f>
        <v>0.43191297420046881</v>
      </c>
      <c r="D157" s="46">
        <f t="shared" si="2"/>
        <v>9.0795717012049915E-2</v>
      </c>
    </row>
    <row r="158" spans="1:4">
      <c r="A158" s="13">
        <v>44369</v>
      </c>
      <c r="B158" s="46">
        <f>Constituents!E157/Constituents!E$5 -1</f>
        <v>0.34460557133602432</v>
      </c>
      <c r="C158" s="44">
        <f>'Solver Fixed Mix'!J155/'Solver Fixed Mix'!J$3 -1</f>
        <v>0.43695444410470485</v>
      </c>
      <c r="D158" s="46">
        <f t="shared" si="2"/>
        <v>9.2348872768680534E-2</v>
      </c>
    </row>
    <row r="159" spans="1:4">
      <c r="A159" s="13">
        <v>44370</v>
      </c>
      <c r="B159" s="46">
        <f>Constituents!E158/Constituents!E$5 -1</f>
        <v>0.337853191807445</v>
      </c>
      <c r="C159" s="44">
        <f>'Solver Fixed Mix'!J156/'Solver Fixed Mix'!J$3 -1</f>
        <v>0.43533602052616516</v>
      </c>
      <c r="D159" s="46">
        <f t="shared" si="2"/>
        <v>9.748282871872016E-2</v>
      </c>
    </row>
    <row r="160" spans="1:4">
      <c r="A160" s="13">
        <v>44371</v>
      </c>
      <c r="B160" s="46">
        <f>Constituents!E159/Constituents!E$5 -1</f>
        <v>0.34232820052823043</v>
      </c>
      <c r="C160" s="44">
        <f>'Solver Fixed Mix'!J157/'Solver Fixed Mix'!J$3 -1</f>
        <v>0.43402437747211819</v>
      </c>
      <c r="D160" s="46">
        <f t="shared" si="2"/>
        <v>9.1696176943887764E-2</v>
      </c>
    </row>
    <row r="161" spans="1:4">
      <c r="A161" s="13">
        <v>44372</v>
      </c>
      <c r="B161" s="46">
        <f>Constituents!E160/Constituents!E$5 -1</f>
        <v>0.34941944485971987</v>
      </c>
      <c r="C161" s="44">
        <f>'Solver Fixed Mix'!J158/'Solver Fixed Mix'!J$3 -1</f>
        <v>0.44602408034064744</v>
      </c>
      <c r="D161" s="46">
        <f t="shared" si="2"/>
        <v>9.660463548092757E-2</v>
      </c>
    </row>
    <row r="162" spans="1:4">
      <c r="A162" s="13">
        <v>44375</v>
      </c>
      <c r="B162" s="46">
        <f>Constituents!E161/Constituents!E$5 -1</f>
        <v>0.34878656500722571</v>
      </c>
      <c r="C162" s="44">
        <f>'Solver Fixed Mix'!J159/'Solver Fixed Mix'!J$3 -1</f>
        <v>0.44232115654639093</v>
      </c>
      <c r="D162" s="46">
        <f t="shared" si="2"/>
        <v>9.3534591539165213E-2</v>
      </c>
    </row>
    <row r="163" spans="1:4">
      <c r="A163" s="13">
        <v>44376</v>
      </c>
      <c r="B163" s="46">
        <f>Constituents!E162/Constituents!E$5 -1</f>
        <v>0.34369362635172185</v>
      </c>
      <c r="C163" s="44">
        <f>'Solver Fixed Mix'!J160/'Solver Fixed Mix'!J$3 -1</f>
        <v>0.44153319035963157</v>
      </c>
      <c r="D163" s="46">
        <f t="shared" si="2"/>
        <v>9.7839564007909718E-2</v>
      </c>
    </row>
    <row r="164" spans="1:4">
      <c r="A164" s="13">
        <v>44377</v>
      </c>
      <c r="B164" s="46">
        <f>Constituents!E163/Constituents!E$5 -1</f>
        <v>0.34285643095629625</v>
      </c>
      <c r="C164" s="44">
        <f>'Solver Fixed Mix'!J161/'Solver Fixed Mix'!J$3 -1</f>
        <v>0.4417995650671287</v>
      </c>
      <c r="D164" s="46">
        <f t="shared" si="2"/>
        <v>9.8943134110832442E-2</v>
      </c>
    </row>
    <row r="165" spans="1:4">
      <c r="A165" s="13">
        <v>44378</v>
      </c>
      <c r="B165" s="46">
        <f>Constituents!E164/Constituents!E$5 -1</f>
        <v>0.34091792495141271</v>
      </c>
      <c r="C165" s="44">
        <f>'Solver Fixed Mix'!J162/'Solver Fixed Mix'!J$3 -1</f>
        <v>0.44411035079711225</v>
      </c>
      <c r="D165" s="46">
        <f t="shared" si="2"/>
        <v>0.10319242584569954</v>
      </c>
    </row>
    <row r="166" spans="1:4">
      <c r="A166" s="13">
        <v>44379</v>
      </c>
      <c r="B166" s="46">
        <f>Constituents!E165/Constituents!E$5 -1</f>
        <v>0.34493945283300942</v>
      </c>
      <c r="C166" s="44">
        <f>'Solver Fixed Mix'!J163/'Solver Fixed Mix'!J$3 -1</f>
        <v>0.44975984362405086</v>
      </c>
      <c r="D166" s="46">
        <f t="shared" si="2"/>
        <v>0.10482039079104144</v>
      </c>
    </row>
    <row r="167" spans="1:4">
      <c r="A167" s="13">
        <v>44382</v>
      </c>
      <c r="B167" s="46">
        <f>Constituents!E166/Constituents!E$5 -1</f>
        <v>0.35403896945233471</v>
      </c>
      <c r="C167" s="44">
        <f>'Solver Fixed Mix'!J164/'Solver Fixed Mix'!J$3 -1</f>
        <v>0.45770427974181427</v>
      </c>
      <c r="D167" s="46">
        <f t="shared" si="2"/>
        <v>0.10366531028947956</v>
      </c>
    </row>
    <row r="168" spans="1:4">
      <c r="A168" s="13">
        <v>44383</v>
      </c>
      <c r="B168" s="46">
        <f>Constituents!E167/Constituents!E$5 -1</f>
        <v>0.35288284247769974</v>
      </c>
      <c r="C168" s="44">
        <f>'Solver Fixed Mix'!J165/'Solver Fixed Mix'!J$3 -1</f>
        <v>0.4588866079872449</v>
      </c>
      <c r="D168" s="46">
        <f t="shared" si="2"/>
        <v>0.10600376550954516</v>
      </c>
    </row>
    <row r="169" spans="1:4">
      <c r="A169" s="13">
        <v>44384</v>
      </c>
      <c r="B169" s="46">
        <f>Constituents!E168/Constituents!E$5 -1</f>
        <v>0.35854886131459618</v>
      </c>
      <c r="C169" s="44">
        <f>'Solver Fixed Mix'!J166/'Solver Fixed Mix'!J$3 -1</f>
        <v>0.4609487662975662</v>
      </c>
      <c r="D169" s="46">
        <f t="shared" si="2"/>
        <v>0.10239990498297002</v>
      </c>
    </row>
    <row r="170" spans="1:4">
      <c r="A170" s="13">
        <v>44385</v>
      </c>
      <c r="B170" s="46">
        <f>Constituents!E169/Constituents!E$5 -1</f>
        <v>0.3487516818657499</v>
      </c>
      <c r="C170" s="44">
        <f>'Solver Fixed Mix'!J167/'Solver Fixed Mix'!J$3 -1</f>
        <v>0.45417374693497869</v>
      </c>
      <c r="D170" s="46">
        <f t="shared" si="2"/>
        <v>0.1054220650692288</v>
      </c>
    </row>
    <row r="171" spans="1:4">
      <c r="A171" s="13">
        <v>44386</v>
      </c>
      <c r="B171" s="46">
        <f>Constituents!E170/Constituents!E$5 -1</f>
        <v>0.34827826780286042</v>
      </c>
      <c r="C171" s="44">
        <f>'Solver Fixed Mix'!J168/'Solver Fixed Mix'!J$3 -1</f>
        <v>0.45765483816097818</v>
      </c>
      <c r="D171" s="46">
        <f t="shared" si="2"/>
        <v>0.10937657035811776</v>
      </c>
    </row>
    <row r="172" spans="1:4">
      <c r="A172" s="13">
        <v>44389</v>
      </c>
      <c r="B172" s="46">
        <f>Constituents!E171/Constituents!E$5 -1</f>
        <v>0.35037623959734887</v>
      </c>
      <c r="C172" s="44">
        <f>'Solver Fixed Mix'!J169/'Solver Fixed Mix'!J$3 -1</f>
        <v>0.46239843659813706</v>
      </c>
      <c r="D172" s="46">
        <f t="shared" si="2"/>
        <v>0.11202219700078819</v>
      </c>
    </row>
    <row r="173" spans="1:4">
      <c r="A173" s="13">
        <v>44390</v>
      </c>
      <c r="B173" s="46">
        <f>Constituents!E172/Constituents!E$5 -1</f>
        <v>0.3583345791598147</v>
      </c>
      <c r="C173" s="44">
        <f>'Solver Fixed Mix'!J170/'Solver Fixed Mix'!J$3 -1</f>
        <v>0.46981511253467523</v>
      </c>
      <c r="D173" s="46">
        <f t="shared" si="2"/>
        <v>0.11148053337486052</v>
      </c>
    </row>
    <row r="174" spans="1:4">
      <c r="A174" s="13">
        <v>44391</v>
      </c>
      <c r="B174" s="46">
        <f>Constituents!E173/Constituents!E$5 -1</f>
        <v>0.36154881148153684</v>
      </c>
      <c r="C174" s="44">
        <f>'Solver Fixed Mix'!J171/'Solver Fixed Mix'!J$3 -1</f>
        <v>0.47810731645021343</v>
      </c>
      <c r="D174" s="46">
        <f t="shared" si="2"/>
        <v>0.11655850496867659</v>
      </c>
    </row>
    <row r="175" spans="1:4">
      <c r="A175" s="13">
        <v>44392</v>
      </c>
      <c r="B175" s="46">
        <f>Constituents!E174/Constituents!E$5 -1</f>
        <v>0.36745402900284052</v>
      </c>
      <c r="C175" s="44">
        <f>'Solver Fixed Mix'!J172/'Solver Fixed Mix'!J$3 -1</f>
        <v>0.48538785426153574</v>
      </c>
      <c r="D175" s="46">
        <f t="shared" si="2"/>
        <v>0.11793382525869522</v>
      </c>
    </row>
    <row r="176" spans="1:4">
      <c r="A176" s="13">
        <v>44393</v>
      </c>
      <c r="B176" s="46">
        <f>Constituents!E175/Constituents!E$5 -1</f>
        <v>0.36964668360990682</v>
      </c>
      <c r="C176" s="44">
        <f>'Solver Fixed Mix'!J173/'Solver Fixed Mix'!J$3 -1</f>
        <v>0.4893562685989814</v>
      </c>
      <c r="D176" s="46">
        <f t="shared" si="2"/>
        <v>0.11970958498907458</v>
      </c>
    </row>
    <row r="177" spans="1:4">
      <c r="A177" s="13">
        <v>44396</v>
      </c>
      <c r="B177" s="46">
        <f>Constituents!E176/Constituents!E$5 -1</f>
        <v>0.35743758409328752</v>
      </c>
      <c r="C177" s="44">
        <f>'Solver Fixed Mix'!J174/'Solver Fixed Mix'!J$3 -1</f>
        <v>0.48687275399409446</v>
      </c>
      <c r="D177" s="46">
        <f t="shared" si="2"/>
        <v>0.12943516990080695</v>
      </c>
    </row>
    <row r="178" spans="1:4">
      <c r="A178" s="13">
        <v>44397</v>
      </c>
      <c r="B178" s="46">
        <f>Constituents!E177/Constituents!E$5 -1</f>
        <v>0.34505406886928802</v>
      </c>
      <c r="C178" s="44">
        <f>'Solver Fixed Mix'!J175/'Solver Fixed Mix'!J$3 -1</f>
        <v>0.47087868454188553</v>
      </c>
      <c r="D178" s="46">
        <f t="shared" si="2"/>
        <v>0.12582461567259751</v>
      </c>
    </row>
    <row r="179" spans="1:4">
      <c r="A179" s="13">
        <v>44399</v>
      </c>
      <c r="B179" s="46">
        <f>Constituents!E178/Constituents!E$5 -1</f>
        <v>0.36245577315991429</v>
      </c>
      <c r="C179" s="44">
        <f>'Solver Fixed Mix'!J176/'Solver Fixed Mix'!J$3 -1</f>
        <v>0.48788148508787232</v>
      </c>
      <c r="D179" s="46">
        <f t="shared" si="2"/>
        <v>0.12542571192795804</v>
      </c>
    </row>
    <row r="180" spans="1:4">
      <c r="A180" s="13">
        <v>44400</v>
      </c>
      <c r="B180" s="46">
        <f>Constituents!E179/Constituents!E$5 -1</f>
        <v>0.36413016395076503</v>
      </c>
      <c r="C180" s="44">
        <f>'Solver Fixed Mix'!J177/'Solver Fixed Mix'!J$3 -1</f>
        <v>0.49562173483786087</v>
      </c>
      <c r="D180" s="46">
        <f t="shared" si="2"/>
        <v>0.13149157088709584</v>
      </c>
    </row>
    <row r="181" spans="1:4">
      <c r="A181" s="13">
        <v>44403</v>
      </c>
      <c r="B181" s="46">
        <f>Constituents!E180/Constituents!E$5 -1</f>
        <v>0.36294413714057905</v>
      </c>
      <c r="C181" s="44">
        <f>'Solver Fixed Mix'!J178/'Solver Fixed Mix'!J$3 -1</f>
        <v>0.50358637593499878</v>
      </c>
      <c r="D181" s="46">
        <f t="shared" si="2"/>
        <v>0.14064223879441973</v>
      </c>
    </row>
    <row r="182" spans="1:4">
      <c r="A182" s="13">
        <v>44404</v>
      </c>
      <c r="B182" s="46">
        <f>Constituents!E181/Constituents!E$5 -1</f>
        <v>0.35648577266158354</v>
      </c>
      <c r="C182" s="44">
        <f>'Solver Fixed Mix'!J179/'Solver Fixed Mix'!J$3 -1</f>
        <v>0.50773888840084802</v>
      </c>
      <c r="D182" s="46">
        <f t="shared" si="2"/>
        <v>0.15125311573926448</v>
      </c>
    </row>
    <row r="183" spans="1:4">
      <c r="A183" s="13">
        <v>44405</v>
      </c>
      <c r="B183" s="46">
        <f>Constituents!E182/Constituents!E$5 -1</f>
        <v>0.35338117307021477</v>
      </c>
      <c r="C183" s="44">
        <f>'Solver Fixed Mix'!J180/'Solver Fixed Mix'!J$3 -1</f>
        <v>0.50532299425428073</v>
      </c>
      <c r="D183" s="46">
        <f t="shared" si="2"/>
        <v>0.15194182118406596</v>
      </c>
    </row>
    <row r="184" spans="1:4">
      <c r="A184" s="13">
        <v>44406</v>
      </c>
      <c r="B184" s="46">
        <f>Constituents!E183/Constituents!E$5 -1</f>
        <v>0.35981960432550952</v>
      </c>
      <c r="C184" s="44">
        <f>'Solver Fixed Mix'!J181/'Solver Fixed Mix'!J$3 -1</f>
        <v>0.51177868430374174</v>
      </c>
      <c r="D184" s="46">
        <f t="shared" si="2"/>
        <v>0.15195907997823221</v>
      </c>
    </row>
    <row r="185" spans="1:4">
      <c r="A185" s="13">
        <v>44407</v>
      </c>
      <c r="B185" s="46">
        <f>Constituents!E184/Constituents!E$5 -1</f>
        <v>0.36186275975482141</v>
      </c>
      <c r="C185" s="44">
        <f>'Solver Fixed Mix'!J182/'Solver Fixed Mix'!J$3 -1</f>
        <v>0.51602472301114832</v>
      </c>
      <c r="D185" s="46">
        <f t="shared" si="2"/>
        <v>0.15416196325632692</v>
      </c>
    </row>
    <row r="186" spans="1:4">
      <c r="A186" s="13">
        <v>44410</v>
      </c>
      <c r="B186" s="46">
        <f>Constituents!E185/Constituents!E$5 -1</f>
        <v>0.37376787761000663</v>
      </c>
      <c r="C186" s="44">
        <f>'Solver Fixed Mix'!J183/'Solver Fixed Mix'!J$3 -1</f>
        <v>0.53159464162599779</v>
      </c>
      <c r="D186" s="46">
        <f t="shared" si="2"/>
        <v>0.15782676401599116</v>
      </c>
    </row>
    <row r="187" spans="1:4">
      <c r="A187" s="13">
        <v>44411</v>
      </c>
      <c r="B187" s="46">
        <f>Constituents!E186/Constituents!E$5 -1</f>
        <v>0.38926595903722538</v>
      </c>
      <c r="C187" s="44">
        <f>'Solver Fixed Mix'!J184/'Solver Fixed Mix'!J$3 -1</f>
        <v>0.54292069995408743</v>
      </c>
      <c r="D187" s="46">
        <f t="shared" si="2"/>
        <v>0.15365474091686204</v>
      </c>
    </row>
    <row r="188" spans="1:4">
      <c r="A188" s="13">
        <v>44412</v>
      </c>
      <c r="B188" s="46">
        <f>Constituents!E187/Constituents!E$5 -1</f>
        <v>0.39227089251009128</v>
      </c>
      <c r="C188" s="44">
        <f>'Solver Fixed Mix'!J185/'Solver Fixed Mix'!J$3 -1</f>
        <v>0.53737168646314215</v>
      </c>
      <c r="D188" s="46">
        <f t="shared" si="2"/>
        <v>0.14510079395305087</v>
      </c>
    </row>
    <row r="189" spans="1:4">
      <c r="A189" s="13">
        <v>44413</v>
      </c>
      <c r="B189" s="46">
        <f>Constituents!E188/Constituents!E$5 -1</f>
        <v>0.39348681915582784</v>
      </c>
      <c r="C189" s="44">
        <f>'Solver Fixed Mix'!J186/'Solver Fixed Mix'!J$3 -1</f>
        <v>0.52520166808386404</v>
      </c>
      <c r="D189" s="46">
        <f t="shared" si="2"/>
        <v>0.1317148489280362</v>
      </c>
    </row>
    <row r="190" spans="1:4">
      <c r="A190" s="13">
        <v>44414</v>
      </c>
      <c r="B190" s="46">
        <f>Constituents!E189/Constituents!E$5 -1</f>
        <v>0.39080580056809677</v>
      </c>
      <c r="C190" s="44">
        <f>'Solver Fixed Mix'!J187/'Solver Fixed Mix'!J$3 -1</f>
        <v>0.51817687095554255</v>
      </c>
      <c r="D190" s="46">
        <f t="shared" si="2"/>
        <v>0.12737107038744577</v>
      </c>
    </row>
    <row r="191" spans="1:4">
      <c r="A191" s="13">
        <v>44417</v>
      </c>
      <c r="B191" s="46">
        <f>Constituents!E190/Constituents!E$5 -1</f>
        <v>0.38885234464543772</v>
      </c>
      <c r="C191" s="44">
        <f>'Solver Fixed Mix'!J188/'Solver Fixed Mix'!J$3 -1</f>
        <v>0.51168337262060493</v>
      </c>
      <c r="D191" s="46">
        <f t="shared" si="2"/>
        <v>0.12283102797516721</v>
      </c>
    </row>
    <row r="192" spans="1:4">
      <c r="A192" s="13">
        <v>44418</v>
      </c>
      <c r="B192" s="46">
        <f>Constituents!E191/Constituents!E$5 -1</f>
        <v>0.38463646783276029</v>
      </c>
      <c r="C192" s="44">
        <f>'Solver Fixed Mix'!J189/'Solver Fixed Mix'!J$3 -1</f>
        <v>0.49573880428347272</v>
      </c>
      <c r="D192" s="46">
        <f t="shared" si="2"/>
        <v>0.11110233645071244</v>
      </c>
    </row>
    <row r="193" spans="1:4">
      <c r="A193" s="13">
        <v>44419</v>
      </c>
      <c r="B193" s="46">
        <f>Constituents!E192/Constituents!E$5 -1</f>
        <v>0.38302187671301136</v>
      </c>
      <c r="C193" s="44">
        <f>'Solver Fixed Mix'!J190/'Solver Fixed Mix'!J$3 -1</f>
        <v>0.5048058056895135</v>
      </c>
      <c r="D193" s="46">
        <f t="shared" si="2"/>
        <v>0.12178392897650214</v>
      </c>
    </row>
    <row r="194" spans="1:4">
      <c r="A194" s="13">
        <v>44420</v>
      </c>
      <c r="B194" s="46">
        <f>Constituents!E193/Constituents!E$5 -1</f>
        <v>0.39253002441819906</v>
      </c>
      <c r="C194" s="44">
        <f>'Solver Fixed Mix'!J191/'Solver Fixed Mix'!J$3 -1</f>
        <v>0.52070392042386837</v>
      </c>
      <c r="D194" s="46">
        <f t="shared" si="2"/>
        <v>0.12817389600566931</v>
      </c>
    </row>
    <row r="195" spans="1:4">
      <c r="A195" s="13">
        <v>44421</v>
      </c>
      <c r="B195" s="46">
        <f>Constituents!E194/Constituents!E$5 -1</f>
        <v>0.40183385658045534</v>
      </c>
      <c r="C195" s="44">
        <f>'Solver Fixed Mix'!J192/'Solver Fixed Mix'!J$3 -1</f>
        <v>0.52015475243778075</v>
      </c>
      <c r="D195" s="46">
        <f t="shared" si="2"/>
        <v>0.11832089585732541</v>
      </c>
    </row>
    <row r="196" spans="1:4">
      <c r="A196" s="13">
        <v>44424</v>
      </c>
      <c r="B196" s="46">
        <f>Constituents!E195/Constituents!E$5 -1</f>
        <v>0.40238202023222192</v>
      </c>
      <c r="C196" s="44">
        <f>'Solver Fixed Mix'!J193/'Solver Fixed Mix'!J$3 -1</f>
        <v>0.52286111929031009</v>
      </c>
      <c r="D196" s="46">
        <f t="shared" si="2"/>
        <v>0.12047909905808818</v>
      </c>
    </row>
    <row r="197" spans="1:4">
      <c r="A197" s="13">
        <v>44425</v>
      </c>
      <c r="B197" s="46">
        <f>Constituents!E196/Constituents!E$5 -1</f>
        <v>0.40659789704489957</v>
      </c>
      <c r="C197" s="44">
        <f>'Solver Fixed Mix'!J194/'Solver Fixed Mix'!J$3 -1</f>
        <v>0.52814956616017383</v>
      </c>
      <c r="D197" s="46">
        <f t="shared" si="2"/>
        <v>0.12155166911527426</v>
      </c>
    </row>
    <row r="198" spans="1:4">
      <c r="A198" s="13">
        <v>44426</v>
      </c>
      <c r="B198" s="46">
        <f>Constituents!E197/Constituents!E$5 -1</f>
        <v>0.40484875666517151</v>
      </c>
      <c r="C198" s="44">
        <f>'Solver Fixed Mix'!J195/'Solver Fixed Mix'!J$3 -1</f>
        <v>0.52203537248247822</v>
      </c>
      <c r="D198" s="46">
        <f t="shared" si="2"/>
        <v>0.11718661581730672</v>
      </c>
    </row>
    <row r="199" spans="1:4">
      <c r="A199" s="13">
        <v>44428</v>
      </c>
      <c r="B199" s="46">
        <f>Constituents!E198/Constituents!E$5 -1</f>
        <v>0.38973937310011464</v>
      </c>
      <c r="C199" s="44">
        <f>'Solver Fixed Mix'!J196/'Solver Fixed Mix'!J$3 -1</f>
        <v>0.49832697030987338</v>
      </c>
      <c r="D199" s="46">
        <f t="shared" si="2"/>
        <v>0.10858759720975875</v>
      </c>
    </row>
    <row r="200" spans="1:4">
      <c r="A200" s="13">
        <v>44431</v>
      </c>
      <c r="B200" s="46">
        <f>Constituents!E199/Constituents!E$5 -1</f>
        <v>0.38840384711217424</v>
      </c>
      <c r="C200" s="44">
        <f>'Solver Fixed Mix'!J197/'Solver Fixed Mix'!J$3 -1</f>
        <v>0.48718334947437714</v>
      </c>
      <c r="D200" s="46">
        <f t="shared" ref="D200:D263" si="3">C200-B200</f>
        <v>9.8779502362202898E-2</v>
      </c>
    </row>
    <row r="201" spans="1:4">
      <c r="A201" s="13">
        <v>44432</v>
      </c>
      <c r="B201" s="46">
        <f>Constituents!E200/Constituents!E$5 -1</f>
        <v>0.40162954103752435</v>
      </c>
      <c r="C201" s="44">
        <f>'Solver Fixed Mix'!J198/'Solver Fixed Mix'!J$3 -1</f>
        <v>0.5079974735839472</v>
      </c>
      <c r="D201" s="46">
        <f t="shared" si="3"/>
        <v>0.10636793254642285</v>
      </c>
    </row>
    <row r="202" spans="1:4">
      <c r="A202" s="13">
        <v>44433</v>
      </c>
      <c r="B202" s="46">
        <f>Constituents!E201/Constituents!E$5 -1</f>
        <v>0.40465440773409078</v>
      </c>
      <c r="C202" s="44">
        <f>'Solver Fixed Mix'!J199/'Solver Fixed Mix'!J$3 -1</f>
        <v>0.5118036114521205</v>
      </c>
      <c r="D202" s="46">
        <f t="shared" si="3"/>
        <v>0.10714920371802972</v>
      </c>
    </row>
    <row r="203" spans="1:4">
      <c r="A203" s="13">
        <v>44434</v>
      </c>
      <c r="B203" s="46">
        <f>Constituents!E202/Constituents!E$5 -1</f>
        <v>0.40598495041610616</v>
      </c>
      <c r="C203" s="44">
        <f>'Solver Fixed Mix'!J200/'Solver Fixed Mix'!J$3 -1</f>
        <v>0.51455701842158841</v>
      </c>
      <c r="D203" s="46">
        <f t="shared" si="3"/>
        <v>0.10857206800548225</v>
      </c>
    </row>
    <row r="204" spans="1:4">
      <c r="A204" s="13">
        <v>44435</v>
      </c>
      <c r="B204" s="46">
        <f>Constituents!E203/Constituents!E$5 -1</f>
        <v>0.41451138685403888</v>
      </c>
      <c r="C204" s="44">
        <f>'Solver Fixed Mix'!J201/'Solver Fixed Mix'!J$3 -1</f>
        <v>0.5218602763018243</v>
      </c>
      <c r="D204" s="46">
        <f t="shared" si="3"/>
        <v>0.10734888944778542</v>
      </c>
    </row>
    <row r="205" spans="1:4">
      <c r="A205" s="13">
        <v>44438</v>
      </c>
      <c r="B205" s="46">
        <f>Constituents!E204/Constituents!E$5 -1</f>
        <v>0.4349828075945581</v>
      </c>
      <c r="C205" s="44">
        <f>'Solver Fixed Mix'!J202/'Solver Fixed Mix'!J$3 -1</f>
        <v>0.54404336532315511</v>
      </c>
      <c r="D205" s="46">
        <f t="shared" si="3"/>
        <v>0.10906055772859702</v>
      </c>
    </row>
    <row r="206" spans="1:4">
      <c r="A206" s="13">
        <v>44439</v>
      </c>
      <c r="B206" s="46">
        <f>Constituents!E205/Constituents!E$5 -1</f>
        <v>0.45073005431803459</v>
      </c>
      <c r="C206" s="44">
        <f>'Solver Fixed Mix'!J203/'Solver Fixed Mix'!J$3 -1</f>
        <v>0.55204745311572756</v>
      </c>
      <c r="D206" s="46">
        <f t="shared" si="3"/>
        <v>0.10131739879769297</v>
      </c>
    </row>
    <row r="207" spans="1:4">
      <c r="A207" s="13">
        <v>44440</v>
      </c>
      <c r="B207" s="46">
        <f>Constituents!E206/Constituents!E$5 -1</f>
        <v>0.45027657347884587</v>
      </c>
      <c r="C207" s="44">
        <f>'Solver Fixed Mix'!J204/'Solver Fixed Mix'!J$3 -1</f>
        <v>0.56518326156326482</v>
      </c>
      <c r="D207" s="46">
        <f t="shared" si="3"/>
        <v>0.11490668808441895</v>
      </c>
    </row>
    <row r="208" spans="1:4">
      <c r="A208" s="13">
        <v>44441</v>
      </c>
      <c r="B208" s="46">
        <f>Constituents!E207/Constituents!E$5 -1</f>
        <v>0.46353216723974699</v>
      </c>
      <c r="C208" s="44">
        <f>'Solver Fixed Mix'!J205/'Solver Fixed Mix'!J$3 -1</f>
        <v>0.58264866209211674</v>
      </c>
      <c r="D208" s="46">
        <f t="shared" si="3"/>
        <v>0.11911649485236975</v>
      </c>
    </row>
    <row r="209" spans="1:4">
      <c r="A209" s="13">
        <v>44442</v>
      </c>
      <c r="B209" s="46">
        <f>Constituents!E208/Constituents!E$5 -1</f>
        <v>0.47100214282154784</v>
      </c>
      <c r="C209" s="44">
        <f>'Solver Fixed Mix'!J206/'Solver Fixed Mix'!J$3 -1</f>
        <v>0.59878338288796717</v>
      </c>
      <c r="D209" s="46">
        <f t="shared" si="3"/>
        <v>0.12778124006641933</v>
      </c>
    </row>
    <row r="210" spans="1:4">
      <c r="A210" s="13">
        <v>44445</v>
      </c>
      <c r="B210" s="46">
        <f>Constituents!E209/Constituents!E$5 -1</f>
        <v>0.4756416006378632</v>
      </c>
      <c r="C210" s="44">
        <f>'Solver Fixed Mix'!J207/'Solver Fixed Mix'!J$3 -1</f>
        <v>0.61334209609289925</v>
      </c>
      <c r="D210" s="46">
        <f t="shared" si="3"/>
        <v>0.13770049545503604</v>
      </c>
    </row>
    <row r="211" spans="1:4">
      <c r="A211" s="13">
        <v>44446</v>
      </c>
      <c r="B211" s="46">
        <f>Constituents!E210/Constituents!E$5 -1</f>
        <v>0.47348881247819796</v>
      </c>
      <c r="C211" s="44">
        <f>'Solver Fixed Mix'!J208/'Solver Fixed Mix'!J$3 -1</f>
        <v>0.59564017556701487</v>
      </c>
      <c r="D211" s="46">
        <f t="shared" si="3"/>
        <v>0.12215136308881691</v>
      </c>
    </row>
    <row r="212" spans="1:4">
      <c r="A212" s="13">
        <v>44447</v>
      </c>
      <c r="B212" s="46">
        <f>Constituents!E211/Constituents!E$5 -1</f>
        <v>0.47541735187123146</v>
      </c>
      <c r="C212" s="44">
        <f>'Solver Fixed Mix'!J209/'Solver Fixed Mix'!J$3 -1</f>
        <v>0.59568388539503836</v>
      </c>
      <c r="D212" s="46">
        <f t="shared" si="3"/>
        <v>0.1202665335238069</v>
      </c>
    </row>
    <row r="213" spans="1:4">
      <c r="A213" s="13">
        <v>44448</v>
      </c>
      <c r="B213" s="46">
        <f>Constituents!E212/Constituents!E$5 -1</f>
        <v>0.47869138386405541</v>
      </c>
      <c r="C213" s="44">
        <f>'Solver Fixed Mix'!J210/'Solver Fixed Mix'!J$3 -1</f>
        <v>0.59343617910446289</v>
      </c>
      <c r="D213" s="46">
        <f t="shared" si="3"/>
        <v>0.11474479524040748</v>
      </c>
    </row>
    <row r="214" spans="1:4">
      <c r="A214" s="13">
        <v>44452</v>
      </c>
      <c r="B214" s="46">
        <f>Constituents!E213/Constituents!E$5 -1</f>
        <v>0.48026112523047804</v>
      </c>
      <c r="C214" s="44">
        <f>'Solver Fixed Mix'!J211/'Solver Fixed Mix'!J$3 -1</f>
        <v>0.59670379495071146</v>
      </c>
      <c r="D214" s="46">
        <f t="shared" si="3"/>
        <v>0.11644266972023343</v>
      </c>
    </row>
    <row r="215" spans="1:4">
      <c r="A215" s="13">
        <v>44453</v>
      </c>
      <c r="B215" s="46">
        <f>Constituents!E214/Constituents!E$5 -1</f>
        <v>0.48545871331041024</v>
      </c>
      <c r="C215" s="44">
        <f>'Solver Fixed Mix'!J212/'Solver Fixed Mix'!J$3 -1</f>
        <v>0.60809030286478705</v>
      </c>
      <c r="D215" s="46">
        <f t="shared" si="3"/>
        <v>0.12263158955437681</v>
      </c>
    </row>
    <row r="216" spans="1:4">
      <c r="A216" s="13">
        <v>44454</v>
      </c>
      <c r="B216" s="46">
        <f>Constituents!E215/Constituents!E$5 -1</f>
        <v>0.4970399162804604</v>
      </c>
      <c r="C216" s="44">
        <f>'Solver Fixed Mix'!J213/'Solver Fixed Mix'!J$3 -1</f>
        <v>0.61482690145604524</v>
      </c>
      <c r="D216" s="46">
        <f t="shared" si="3"/>
        <v>0.11778698517558484</v>
      </c>
    </row>
    <row r="217" spans="1:4">
      <c r="A217" s="13">
        <v>44455</v>
      </c>
      <c r="B217" s="46">
        <f>Constituents!E216/Constituents!E$5 -1</f>
        <v>0.50544675337618972</v>
      </c>
      <c r="C217" s="44">
        <f>'Solver Fixed Mix'!J214/'Solver Fixed Mix'!J$3 -1</f>
        <v>0.6199774211492648</v>
      </c>
      <c r="D217" s="46">
        <f t="shared" si="3"/>
        <v>0.11453066777307508</v>
      </c>
    </row>
    <row r="218" spans="1:4">
      <c r="A218" s="13">
        <v>44456</v>
      </c>
      <c r="B218" s="46">
        <f>Constituents!E217/Constituents!E$5 -1</f>
        <v>0.4977076792744306</v>
      </c>
      <c r="C218" s="44">
        <f>'Solver Fixed Mix'!J215/'Solver Fixed Mix'!J$3 -1</f>
        <v>0.6032345804009227</v>
      </c>
      <c r="D218" s="46">
        <f t="shared" si="3"/>
        <v>0.1055269011264921</v>
      </c>
    </row>
    <row r="219" spans="1:4">
      <c r="A219" s="13">
        <v>44459</v>
      </c>
      <c r="B219" s="46">
        <f>Constituents!E218/Constituents!E$5 -1</f>
        <v>0.47772462251457615</v>
      </c>
      <c r="C219" s="44">
        <f>'Solver Fixed Mix'!J216/'Solver Fixed Mix'!J$3 -1</f>
        <v>0.5815496000965148</v>
      </c>
      <c r="D219" s="46">
        <f t="shared" si="3"/>
        <v>0.10382497758193865</v>
      </c>
    </row>
    <row r="220" spans="1:4">
      <c r="A220" s="13">
        <v>44460</v>
      </c>
      <c r="B220" s="46">
        <f>Constituents!E219/Constituents!E$5 -1</f>
        <v>0.48963970698161163</v>
      </c>
      <c r="C220" s="44">
        <f>'Solver Fixed Mix'!J217/'Solver Fixed Mix'!J$3 -1</f>
        <v>0.59668664208569733</v>
      </c>
      <c r="D220" s="46">
        <f t="shared" si="3"/>
        <v>0.10704693510408569</v>
      </c>
    </row>
    <row r="221" spans="1:4">
      <c r="A221" s="13">
        <v>44461</v>
      </c>
      <c r="B221" s="46">
        <f>Constituents!E220/Constituents!E$5 -1</f>
        <v>0.49404993272537001</v>
      </c>
      <c r="C221" s="44">
        <f>'Solver Fixed Mix'!J218/'Solver Fixed Mix'!J$3 -1</f>
        <v>0.6114240236774704</v>
      </c>
      <c r="D221" s="46">
        <f t="shared" si="3"/>
        <v>0.11737409095210039</v>
      </c>
    </row>
    <row r="222" spans="1:4">
      <c r="A222" s="13">
        <v>44462</v>
      </c>
      <c r="B222" s="46">
        <f>Constituents!E221/Constituents!E$5 -1</f>
        <v>0.51546818159166796</v>
      </c>
      <c r="C222" s="44">
        <f>'Solver Fixed Mix'!J219/'Solver Fixed Mix'!J$3 -1</f>
        <v>0.64008252875959881</v>
      </c>
      <c r="D222" s="46">
        <f t="shared" si="3"/>
        <v>0.12461434716793085</v>
      </c>
    </row>
    <row r="223" spans="1:4">
      <c r="A223" s="13">
        <v>44463</v>
      </c>
      <c r="B223" s="46">
        <f>Constituents!E222/Constituents!E$5 -1</f>
        <v>0.5141226889918773</v>
      </c>
      <c r="C223" s="44">
        <f>'Solver Fixed Mix'!J220/'Solver Fixed Mix'!J$3 -1</f>
        <v>0.63125619605867112</v>
      </c>
      <c r="D223" s="46">
        <f t="shared" si="3"/>
        <v>0.11713350706679382</v>
      </c>
    </row>
    <row r="224" spans="1:4">
      <c r="A224" s="13">
        <v>44466</v>
      </c>
      <c r="B224" s="46">
        <f>Constituents!E223/Constituents!E$5 -1</f>
        <v>0.5138336572482185</v>
      </c>
      <c r="C224" s="44">
        <f>'Solver Fixed Mix'!J221/'Solver Fixed Mix'!J$3 -1</f>
        <v>0.64002897030078199</v>
      </c>
      <c r="D224" s="46">
        <f t="shared" si="3"/>
        <v>0.12619531305256348</v>
      </c>
    </row>
    <row r="225" spans="1:4">
      <c r="A225" s="13">
        <v>44467</v>
      </c>
      <c r="B225" s="46">
        <f>Constituents!E224/Constituents!E$5 -1</f>
        <v>0.50451985847411174</v>
      </c>
      <c r="C225" s="44">
        <f>'Solver Fixed Mix'!J222/'Solver Fixed Mix'!J$3 -1</f>
        <v>0.62070709149491421</v>
      </c>
      <c r="D225" s="46">
        <f t="shared" si="3"/>
        <v>0.11618723302080247</v>
      </c>
    </row>
    <row r="226" spans="1:4">
      <c r="A226" s="13">
        <v>44468</v>
      </c>
      <c r="B226" s="46">
        <f>Constituents!E225/Constituents!E$5 -1</f>
        <v>0.50365774654906081</v>
      </c>
      <c r="C226" s="44">
        <f>'Solver Fixed Mix'!J223/'Solver Fixed Mix'!J$3 -1</f>
        <v>0.61874728243163357</v>
      </c>
      <c r="D226" s="46">
        <f t="shared" si="3"/>
        <v>0.11508953588257276</v>
      </c>
    </row>
    <row r="227" spans="1:4">
      <c r="A227" s="13">
        <v>44469</v>
      </c>
      <c r="B227" s="46">
        <f>Constituents!E226/Constituents!E$5 -1</f>
        <v>0.50023919868440725</v>
      </c>
      <c r="C227" s="44">
        <f>'Solver Fixed Mix'!J224/'Solver Fixed Mix'!J$3 -1</f>
        <v>0.6193528044642016</v>
      </c>
      <c r="D227" s="46">
        <f t="shared" si="3"/>
        <v>0.11911360577979435</v>
      </c>
    </row>
    <row r="228" spans="1:4">
      <c r="A228" s="13">
        <v>44470</v>
      </c>
      <c r="B228" s="46">
        <f>Constituents!E227/Constituents!E$5 -1</f>
        <v>0.49638211989834069</v>
      </c>
      <c r="C228" s="44">
        <f>'Solver Fixed Mix'!J225/'Solver Fixed Mix'!J$3 -1</f>
        <v>0.61721607288443914</v>
      </c>
      <c r="D228" s="46">
        <f t="shared" si="3"/>
        <v>0.12083395298609845</v>
      </c>
    </row>
    <row r="229" spans="1:4">
      <c r="A229" s="13">
        <v>44473</v>
      </c>
      <c r="B229" s="46">
        <f>Constituents!E228/Constituents!E$5 -1</f>
        <v>0.51304629491204468</v>
      </c>
      <c r="C229" s="44">
        <f>'Solver Fixed Mix'!J226/'Solver Fixed Mix'!J$3 -1</f>
        <v>0.63391175269535416</v>
      </c>
      <c r="D229" s="46">
        <f t="shared" si="3"/>
        <v>0.12086545778330948</v>
      </c>
    </row>
    <row r="230" spans="1:4">
      <c r="A230" s="13">
        <v>44474</v>
      </c>
      <c r="B230" s="46">
        <f>Constituents!E229/Constituents!E$5 -1</f>
        <v>0.52290825733791801</v>
      </c>
      <c r="C230" s="44">
        <f>'Solver Fixed Mix'!J227/'Solver Fixed Mix'!J$3 -1</f>
        <v>0.64264715987840226</v>
      </c>
      <c r="D230" s="46">
        <f t="shared" si="3"/>
        <v>0.11973890254048425</v>
      </c>
    </row>
    <row r="231" spans="1:4">
      <c r="A231" s="13">
        <v>44475</v>
      </c>
      <c r="B231" s="46">
        <f>Constituents!E230/Constituents!E$5 -1</f>
        <v>0.50840185378980407</v>
      </c>
      <c r="C231" s="44">
        <f>'Solver Fixed Mix'!J228/'Solver Fixed Mix'!J$3 -1</f>
        <v>0.62401427916893937</v>
      </c>
      <c r="D231" s="46">
        <f t="shared" si="3"/>
        <v>0.1156124253791353</v>
      </c>
    </row>
    <row r="232" spans="1:4">
      <c r="A232" s="13">
        <v>44476</v>
      </c>
      <c r="B232" s="46">
        <f>Constituents!E231/Constituents!E$5 -1</f>
        <v>0.52390990182887331</v>
      </c>
      <c r="C232" s="44">
        <f>'Solver Fixed Mix'!J229/'Solver Fixed Mix'!J$3 -1</f>
        <v>0.64859687498725838</v>
      </c>
      <c r="D232" s="46">
        <f t="shared" si="3"/>
        <v>0.12468697315838506</v>
      </c>
    </row>
    <row r="233" spans="1:4">
      <c r="A233" s="13">
        <v>44477</v>
      </c>
      <c r="B233" s="46">
        <f>Constituents!E232/Constituents!E$5 -1</f>
        <v>0.53138984402252465</v>
      </c>
      <c r="C233" s="44">
        <f>'Solver Fixed Mix'!J230/'Solver Fixed Mix'!J$3 -1</f>
        <v>0.65339342087918961</v>
      </c>
      <c r="D233" s="46">
        <f t="shared" si="3"/>
        <v>0.12200357685666496</v>
      </c>
    </row>
    <row r="234" spans="1:4">
      <c r="A234" s="13">
        <v>44480</v>
      </c>
      <c r="B234" s="46">
        <f>Constituents!E233/Constituents!E$5 -1</f>
        <v>0.53764887626451396</v>
      </c>
      <c r="C234" s="44">
        <f>'Solver Fixed Mix'!J231/'Solver Fixed Mix'!J$3 -1</f>
        <v>0.66004379253306267</v>
      </c>
      <c r="D234" s="46">
        <f t="shared" si="3"/>
        <v>0.1223949162685487</v>
      </c>
    </row>
    <row r="235" spans="1:4">
      <c r="A235" s="13">
        <v>44481</v>
      </c>
      <c r="B235" s="46">
        <f>Constituents!E234/Constituents!E$5 -1</f>
        <v>0.54302088005182636</v>
      </c>
      <c r="C235" s="44">
        <f>'Solver Fixed Mix'!J232/'Solver Fixed Mix'!J$3 -1</f>
        <v>0.65798548303989812</v>
      </c>
      <c r="D235" s="46">
        <f t="shared" si="3"/>
        <v>0.11496460298807176</v>
      </c>
    </row>
    <row r="236" spans="1:4">
      <c r="A236" s="13">
        <v>44482</v>
      </c>
      <c r="B236" s="46">
        <f>Constituents!E235/Constituents!E$5 -1</f>
        <v>0.55792096476802699</v>
      </c>
      <c r="C236" s="44">
        <f>'Solver Fixed Mix'!J233/'Solver Fixed Mix'!J$3 -1</f>
        <v>0.66755706031608453</v>
      </c>
      <c r="D236" s="46">
        <f t="shared" si="3"/>
        <v>0.10963609554805753</v>
      </c>
    </row>
    <row r="237" spans="1:4">
      <c r="A237" s="13">
        <v>44483</v>
      </c>
      <c r="B237" s="46">
        <f>Constituents!E236/Constituents!E$5 -1</f>
        <v>0.57165993920366764</v>
      </c>
      <c r="C237" s="44">
        <f>'Solver Fixed Mix'!J234/'Solver Fixed Mix'!J$3 -1</f>
        <v>0.68189593974475127</v>
      </c>
      <c r="D237" s="46">
        <f t="shared" si="3"/>
        <v>0.11023600054108362</v>
      </c>
    </row>
    <row r="238" spans="1:4">
      <c r="A238" s="13">
        <v>44487</v>
      </c>
      <c r="B238" s="46">
        <f>Constituents!E237/Constituents!E$5 -1</f>
        <v>0.58331090845667011</v>
      </c>
      <c r="C238" s="44">
        <f>'Solver Fixed Mix'!J235/'Solver Fixed Mix'!J$3 -1</f>
        <v>0.68781755001662703</v>
      </c>
      <c r="D238" s="46">
        <f t="shared" si="3"/>
        <v>0.10450664155995693</v>
      </c>
    </row>
    <row r="239" spans="1:4">
      <c r="A239" s="13">
        <v>44488</v>
      </c>
      <c r="B239" s="46">
        <f>Constituents!E238/Constituents!E$5 -1</f>
        <v>0.57052374545273343</v>
      </c>
      <c r="C239" s="44">
        <f>'Solver Fixed Mix'!J236/'Solver Fixed Mix'!J$3 -1</f>
        <v>0.67102185158712779</v>
      </c>
      <c r="D239" s="46">
        <f t="shared" si="3"/>
        <v>0.10049810613439436</v>
      </c>
    </row>
    <row r="240" spans="1:4">
      <c r="A240" s="13">
        <v>44489</v>
      </c>
      <c r="B240" s="46">
        <f>Constituents!E239/Constituents!E$5 -1</f>
        <v>0.55166691583196292</v>
      </c>
      <c r="C240" s="44">
        <f>'Solver Fixed Mix'!J237/'Solver Fixed Mix'!J$3 -1</f>
        <v>0.65193546892177046</v>
      </c>
      <c r="D240" s="46">
        <f t="shared" si="3"/>
        <v>0.10026855308980753</v>
      </c>
    </row>
    <row r="241" spans="1:8">
      <c r="A241" s="13">
        <v>44490</v>
      </c>
      <c r="B241" s="46">
        <f>Constituents!E240/Constituents!E$5 -1</f>
        <v>0.54359396023321871</v>
      </c>
      <c r="C241" s="44">
        <f>'Solver Fixed Mix'!J238/'Solver Fixed Mix'!J$3 -1</f>
        <v>0.64141368385261055</v>
      </c>
      <c r="D241" s="46">
        <f t="shared" si="3"/>
        <v>9.7819723619391841E-2</v>
      </c>
    </row>
    <row r="242" spans="1:8">
      <c r="A242" s="13">
        <v>44491</v>
      </c>
      <c r="B242" s="46">
        <f>Constituents!E241/Constituents!E$5 -1</f>
        <v>0.53482832511087852</v>
      </c>
      <c r="C242" s="44">
        <f>'Solver Fixed Mix'!J239/'Solver Fixed Mix'!J$3 -1</f>
        <v>0.63828921398371485</v>
      </c>
      <c r="D242" s="46">
        <f t="shared" si="3"/>
        <v>0.10346088887283633</v>
      </c>
    </row>
    <row r="243" spans="1:8">
      <c r="A243" s="13">
        <v>44494</v>
      </c>
      <c r="B243" s="46">
        <f>Constituents!E242/Constituents!E$5 -1</f>
        <v>0.52831514426670667</v>
      </c>
      <c r="C243" s="44">
        <f>'Solver Fixed Mix'!J240/'Solver Fixed Mix'!J$3 -1</f>
        <v>0.63075571130751351</v>
      </c>
      <c r="D243" s="46">
        <f t="shared" si="3"/>
        <v>0.10244056704080684</v>
      </c>
    </row>
    <row r="244" spans="1:8">
      <c r="A244" s="13">
        <v>44495</v>
      </c>
      <c r="B244" s="46">
        <f>Constituents!E243/Constituents!E$5 -1</f>
        <v>0.54478995365525495</v>
      </c>
      <c r="C244" s="44">
        <f>'Solver Fixed Mix'!J241/'Solver Fixed Mix'!J$3 -1</f>
        <v>0.65395803966066124</v>
      </c>
      <c r="D244" s="46">
        <f t="shared" si="3"/>
        <v>0.10916808600540628</v>
      </c>
    </row>
    <row r="245" spans="1:8">
      <c r="A245" s="13">
        <v>44496</v>
      </c>
      <c r="B245" s="46">
        <f>Constituents!E244/Constituents!E$5 -1</f>
        <v>0.54326506204215885</v>
      </c>
      <c r="C245" s="44">
        <f>'Solver Fixed Mix'!J242/'Solver Fixed Mix'!J$3 -1</f>
        <v>0.65595111484615609</v>
      </c>
      <c r="D245" s="46">
        <f t="shared" si="3"/>
        <v>0.11268605280399724</v>
      </c>
    </row>
    <row r="246" spans="1:8">
      <c r="A246" s="13">
        <v>44497</v>
      </c>
      <c r="B246" s="46">
        <f>Constituents!E245/Constituents!E$5 -1</f>
        <v>0.51401305626152394</v>
      </c>
      <c r="C246" s="44">
        <f>'Solver Fixed Mix'!J243/'Solver Fixed Mix'!J$3 -1</f>
        <v>0.61736619455582908</v>
      </c>
      <c r="D246" s="46">
        <f t="shared" si="3"/>
        <v>0.10335313829430515</v>
      </c>
    </row>
    <row r="247" spans="1:8">
      <c r="A247" s="13">
        <v>44498</v>
      </c>
      <c r="B247" s="46">
        <f>Constituents!E246/Constituents!E$5 -1</f>
        <v>0.50365276324313557</v>
      </c>
      <c r="C247" s="44">
        <f>'Solver Fixed Mix'!J244/'Solver Fixed Mix'!J$3 -1</f>
        <v>0.61442577070196713</v>
      </c>
      <c r="D247" s="46">
        <f t="shared" si="3"/>
        <v>0.11077300745883156</v>
      </c>
    </row>
    <row r="248" spans="1:8">
      <c r="A248" s="13">
        <v>44501</v>
      </c>
      <c r="B248" s="46">
        <f>Constituents!E247/Constituents!E$5 -1</f>
        <v>0.52516071161608613</v>
      </c>
      <c r="C248" s="44">
        <f>'Solver Fixed Mix'!J245/'Solver Fixed Mix'!J$3 -1</f>
        <v>0.63621951363082374</v>
      </c>
      <c r="D248" s="46">
        <f t="shared" si="3"/>
        <v>0.11105880201473761</v>
      </c>
    </row>
    <row r="249" spans="1:8">
      <c r="A249" s="13">
        <v>44502</v>
      </c>
      <c r="B249" s="46">
        <f>Constituents!E248/Constituents!E$5 -1</f>
        <v>0.52635172173219713</v>
      </c>
      <c r="C249" s="44">
        <f>'Solver Fixed Mix'!J246/'Solver Fixed Mix'!J$3 -1</f>
        <v>0.64946235890430248</v>
      </c>
      <c r="D249" s="46">
        <f t="shared" si="3"/>
        <v>0.12311063717210535</v>
      </c>
    </row>
    <row r="250" spans="1:8">
      <c r="A250" s="13">
        <v>44503</v>
      </c>
      <c r="B250" s="46">
        <f>Constituents!E249/Constituents!E$5 -1</f>
        <v>0.52317237255195104</v>
      </c>
      <c r="C250" s="44">
        <f>'Solver Fixed Mix'!J247/'Solver Fixed Mix'!J$3 -1</f>
        <v>0.64435246335551644</v>
      </c>
      <c r="D250" s="46">
        <f t="shared" si="3"/>
        <v>0.1211800908035654</v>
      </c>
    </row>
    <row r="251" spans="1:8">
      <c r="A251" s="13">
        <v>44508</v>
      </c>
      <c r="B251" s="46">
        <f>Constituents!E250/Constituents!E$5 -1</f>
        <v>0.54683310908456662</v>
      </c>
      <c r="C251" s="44">
        <f>'Solver Fixed Mix'!J248/'Solver Fixed Mix'!J$3 -1</f>
        <v>0.67188256665564805</v>
      </c>
      <c r="D251" s="46">
        <f t="shared" si="3"/>
        <v>0.12504945757108143</v>
      </c>
      <c r="F251" t="s">
        <v>90</v>
      </c>
      <c r="G251" s="11" t="s">
        <v>12</v>
      </c>
      <c r="H251" s="43" t="s">
        <v>84</v>
      </c>
    </row>
    <row r="252" spans="1:8">
      <c r="A252" s="13">
        <v>44509</v>
      </c>
      <c r="B252" s="46">
        <f>Constituents!E251/Constituents!E$5 -1</f>
        <v>0.54900583046793261</v>
      </c>
      <c r="C252" s="44">
        <f>'Solver Fixed Mix'!J249/'Solver Fixed Mix'!J$3 -1</f>
        <v>0.68695792789046739</v>
      </c>
      <c r="D252" s="46">
        <f t="shared" si="3"/>
        <v>0.13795209742253478</v>
      </c>
      <c r="F252" s="55">
        <f>A252</f>
        <v>44509</v>
      </c>
      <c r="G252" s="44">
        <f>(Constituents!E251/Constituents!E6)-1</f>
        <v>0.52726173922870179</v>
      </c>
      <c r="H252" s="44">
        <f>('Solver Fixed Mix'!J249/'Solver Fixed Mix'!J4) -1</f>
        <v>0.6783616090576321</v>
      </c>
    </row>
    <row r="253" spans="1:8">
      <c r="A253" s="13">
        <v>44510</v>
      </c>
      <c r="B253" s="46">
        <f>Constituents!E252/Constituents!E$5 -1</f>
        <v>0.54692779189714469</v>
      </c>
      <c r="C253" s="44">
        <f>'Solver Fixed Mix'!J250/'Solver Fixed Mix'!J$3 -1</f>
        <v>0.68574031385377854</v>
      </c>
      <c r="D253" s="46">
        <f t="shared" si="3"/>
        <v>0.13881252195663385</v>
      </c>
      <c r="F253" s="55">
        <f t="shared" ref="F253:F316" si="4">A253</f>
        <v>44510</v>
      </c>
      <c r="G253" s="44">
        <f>(Constituents!E252/Constituents!E7)-1</f>
        <v>0.51145194274028638</v>
      </c>
      <c r="H253" s="44">
        <f>('Solver Fixed Mix'!J250/'Solver Fixed Mix'!J5) -1</f>
        <v>0.67742944920278281</v>
      </c>
    </row>
    <row r="254" spans="1:8">
      <c r="A254" s="13">
        <v>44511</v>
      </c>
      <c r="B254" s="46">
        <f>Constituents!E253/Constituents!E$5 -1</f>
        <v>0.53596451886181296</v>
      </c>
      <c r="C254" s="44">
        <f>'Solver Fixed Mix'!J251/'Solver Fixed Mix'!J$3 -1</f>
        <v>0.67126165173171959</v>
      </c>
      <c r="D254" s="46">
        <f t="shared" si="3"/>
        <v>0.13529713286990663</v>
      </c>
      <c r="F254" s="55">
        <f t="shared" si="4"/>
        <v>44511</v>
      </c>
      <c r="G254" s="44">
        <f>(Constituents!E253/Constituents!E8)-1</f>
        <v>0.4880606382465118</v>
      </c>
      <c r="H254" s="44">
        <f>('Solver Fixed Mix'!J251/'Solver Fixed Mix'!J6) -1</f>
        <v>0.65404492664492486</v>
      </c>
    </row>
    <row r="255" spans="1:8">
      <c r="A255" s="13">
        <v>44512</v>
      </c>
      <c r="B255" s="46">
        <f>Constituents!E254/Constituents!E$5 -1</f>
        <v>0.55269846015846902</v>
      </c>
      <c r="C255" s="44">
        <f>'Solver Fixed Mix'!J252/'Solver Fixed Mix'!J$3 -1</f>
        <v>0.68594172031418021</v>
      </c>
      <c r="D255" s="46">
        <f t="shared" si="3"/>
        <v>0.1332432601557112</v>
      </c>
      <c r="F255" s="55">
        <f t="shared" si="4"/>
        <v>44512</v>
      </c>
      <c r="G255" s="44">
        <f>(Constituents!E254/Constituents!E9)-1</f>
        <v>0.50627979154379399</v>
      </c>
      <c r="H255" s="44">
        <f>('Solver Fixed Mix'!J252/'Solver Fixed Mix'!J7) -1</f>
        <v>0.66310733471946492</v>
      </c>
    </row>
    <row r="256" spans="1:8">
      <c r="A256" s="13">
        <v>44515</v>
      </c>
      <c r="B256" s="46">
        <f>Constituents!E255/Constituents!E$5 -1</f>
        <v>0.55405391937011017</v>
      </c>
      <c r="C256" s="44">
        <f>'Solver Fixed Mix'!J253/'Solver Fixed Mix'!J$3 -1</f>
        <v>0.68518049398526526</v>
      </c>
      <c r="D256" s="46">
        <f t="shared" si="3"/>
        <v>0.13112657461515509</v>
      </c>
      <c r="F256" s="55">
        <f t="shared" si="4"/>
        <v>44515</v>
      </c>
      <c r="G256" s="44">
        <f>(Constituents!E255/Constituents!E10)-1</f>
        <v>0.50113601355514481</v>
      </c>
      <c r="H256" s="44">
        <f>('Solver Fixed Mix'!J253/'Solver Fixed Mix'!J8) -1</f>
        <v>0.65712652737276267</v>
      </c>
    </row>
    <row r="257" spans="1:8">
      <c r="A257" s="13">
        <v>44516</v>
      </c>
      <c r="B257" s="46">
        <f>Constituents!E256/Constituents!E$5 -1</f>
        <v>0.54735635620670742</v>
      </c>
      <c r="C257" s="44">
        <f>'Solver Fixed Mix'!J254/'Solver Fixed Mix'!J$3 -1</f>
        <v>0.68244431811259254</v>
      </c>
      <c r="D257" s="46">
        <f t="shared" si="3"/>
        <v>0.13508796190588512</v>
      </c>
      <c r="F257" s="55">
        <f t="shared" si="4"/>
        <v>44516</v>
      </c>
      <c r="G257" s="44">
        <f>(Constituents!E256/Constituents!E11)-1</f>
        <v>0.47523755226149755</v>
      </c>
      <c r="H257" s="44">
        <f>('Solver Fixed Mix'!J254/'Solver Fixed Mix'!J9) -1</f>
        <v>0.63501967648196445</v>
      </c>
    </row>
    <row r="258" spans="1:8">
      <c r="A258" s="13">
        <v>44517</v>
      </c>
      <c r="B258" s="46">
        <f>Constituents!E257/Constituents!E$5 -1</f>
        <v>0.54033487815817027</v>
      </c>
      <c r="C258" s="44">
        <f>'Solver Fixed Mix'!J255/'Solver Fixed Mix'!J$3 -1</f>
        <v>0.67486659009554617</v>
      </c>
      <c r="D258" s="46">
        <f t="shared" si="3"/>
        <v>0.1345317119373759</v>
      </c>
      <c r="F258" s="55">
        <f t="shared" si="4"/>
        <v>44517</v>
      </c>
      <c r="G258" s="44">
        <f>(Constituents!E257/Constituents!E12)-1</f>
        <v>0.45961835413449692</v>
      </c>
      <c r="H258" s="44">
        <f>('Solver Fixed Mix'!J255/'Solver Fixed Mix'!J10) -1</f>
        <v>0.62003580754820953</v>
      </c>
    </row>
    <row r="259" spans="1:8">
      <c r="A259" s="13">
        <v>44518</v>
      </c>
      <c r="B259" s="46">
        <f>Constituents!E258/Constituents!E$5 -1</f>
        <v>0.52514576169831062</v>
      </c>
      <c r="C259" s="44">
        <f>'Solver Fixed Mix'!J256/'Solver Fixed Mix'!J$3 -1</f>
        <v>0.67176426535323763</v>
      </c>
      <c r="D259" s="46">
        <f t="shared" si="3"/>
        <v>0.14661850365492701</v>
      </c>
      <c r="F259" s="55">
        <f t="shared" si="4"/>
        <v>44518</v>
      </c>
      <c r="G259" s="44">
        <f>(Constituents!E258/Constituents!E13)-1</f>
        <v>0.46051539012168918</v>
      </c>
      <c r="H259" s="44">
        <f>('Solver Fixed Mix'!J256/'Solver Fixed Mix'!J11) -1</f>
        <v>0.62857039495765665</v>
      </c>
    </row>
    <row r="260" spans="1:8">
      <c r="A260" s="13">
        <v>44522</v>
      </c>
      <c r="B260" s="46">
        <f>Constituents!E259/Constituents!E$5 -1</f>
        <v>0.49266955698410331</v>
      </c>
      <c r="C260" s="44">
        <f>'Solver Fixed Mix'!J257/'Solver Fixed Mix'!J$3 -1</f>
        <v>0.63582202107277119</v>
      </c>
      <c r="D260" s="46">
        <f t="shared" si="3"/>
        <v>0.14315246408866789</v>
      </c>
      <c r="F260" s="55">
        <f t="shared" si="4"/>
        <v>44522</v>
      </c>
      <c r="G260" s="44">
        <f>(Constituents!E259/Constituents!E14)-1</f>
        <v>0.41817424281879267</v>
      </c>
      <c r="H260" s="44">
        <f>('Solver Fixed Mix'!J257/'Solver Fixed Mix'!J12) -1</f>
        <v>0.58708311305940786</v>
      </c>
    </row>
    <row r="261" spans="1:8">
      <c r="A261" s="13">
        <v>44523</v>
      </c>
      <c r="B261" s="46">
        <f>Constituents!E260/Constituents!E$5 -1</f>
        <v>0.50573578511984851</v>
      </c>
      <c r="C261" s="44">
        <f>'Solver Fixed Mix'!J258/'Solver Fixed Mix'!J$3 -1</f>
        <v>0.65162245073278613</v>
      </c>
      <c r="D261" s="46">
        <f t="shared" si="3"/>
        <v>0.14588666561293762</v>
      </c>
      <c r="F261" s="55">
        <f t="shared" si="4"/>
        <v>44523</v>
      </c>
      <c r="G261" s="44">
        <f>(Constituents!E260/Constituents!E15)-1</f>
        <v>0.42044669258505341</v>
      </c>
      <c r="H261" s="44">
        <f>('Solver Fixed Mix'!J258/'Solver Fixed Mix'!J13) -1</f>
        <v>0.59602108656592634</v>
      </c>
    </row>
    <row r="262" spans="1:8">
      <c r="A262" s="13">
        <v>44524</v>
      </c>
      <c r="B262" s="46">
        <f>Constituents!E261/Constituents!E$5 -1</f>
        <v>0.49962625205561362</v>
      </c>
      <c r="C262" s="44">
        <f>'Solver Fixed Mix'!J259/'Solver Fixed Mix'!J$3 -1</f>
        <v>0.64718605152014597</v>
      </c>
      <c r="D262" s="46">
        <f t="shared" si="3"/>
        <v>0.14755979946453235</v>
      </c>
      <c r="F262" s="55">
        <f t="shared" si="4"/>
        <v>44524</v>
      </c>
      <c r="G262" s="44">
        <f>(Constituents!E261/Constituents!E16)-1</f>
        <v>0.40181299843482154</v>
      </c>
      <c r="H262" s="44">
        <f>('Solver Fixed Mix'!J259/'Solver Fixed Mix'!J14) -1</f>
        <v>0.57430231443264534</v>
      </c>
    </row>
    <row r="263" spans="1:8">
      <c r="A263" s="13">
        <v>44525</v>
      </c>
      <c r="B263" s="46">
        <f>Constituents!E262/Constituents!E$5 -1</f>
        <v>0.51000149499177749</v>
      </c>
      <c r="C263" s="44">
        <f>'Solver Fixed Mix'!J260/'Solver Fixed Mix'!J$3 -1</f>
        <v>0.66138760191412738</v>
      </c>
      <c r="D263" s="46">
        <f t="shared" si="3"/>
        <v>0.15138610692234988</v>
      </c>
      <c r="F263" s="55">
        <f t="shared" si="4"/>
        <v>44525</v>
      </c>
      <c r="G263" s="44">
        <f>(Constituents!E262/Constituents!E17)-1</f>
        <v>0.43268762500059088</v>
      </c>
      <c r="H263" s="44">
        <f>('Solver Fixed Mix'!J260/'Solver Fixed Mix'!J15) -1</f>
        <v>0.60739949470984689</v>
      </c>
    </row>
    <row r="264" spans="1:8">
      <c r="A264" s="13">
        <v>44526</v>
      </c>
      <c r="B264" s="46">
        <f>Constituents!E263/Constituents!E$5 -1</f>
        <v>0.46580953804754088</v>
      </c>
      <c r="C264" s="44">
        <f>'Solver Fixed Mix'!J261/'Solver Fixed Mix'!J$3 -1</f>
        <v>0.61149179659185182</v>
      </c>
      <c r="D264" s="46">
        <f t="shared" ref="D264:D327" si="5">C264-B264</f>
        <v>0.14568225854431094</v>
      </c>
      <c r="F264" s="55">
        <f t="shared" si="4"/>
        <v>44526</v>
      </c>
      <c r="G264" s="44">
        <f>(Constituents!E263/Constituents!E18)-1</f>
        <v>0.3778462720335769</v>
      </c>
      <c r="H264" s="44">
        <f>('Solver Fixed Mix'!J261/'Solver Fixed Mix'!J16) -1</f>
        <v>0.54018584434240435</v>
      </c>
    </row>
    <row r="265" spans="1:8">
      <c r="A265" s="13">
        <v>44529</v>
      </c>
      <c r="B265" s="46">
        <f>Constituents!E264/Constituents!E$5 -1</f>
        <v>0.46075148253351284</v>
      </c>
      <c r="C265" s="44">
        <f>'Solver Fixed Mix'!J262/'Solver Fixed Mix'!J$3 -1</f>
        <v>0.5985358736700479</v>
      </c>
      <c r="D265" s="46">
        <f t="shared" si="5"/>
        <v>0.13778439113653507</v>
      </c>
      <c r="F265" s="55">
        <f t="shared" si="4"/>
        <v>44529</v>
      </c>
      <c r="G265" s="44">
        <f>(Constituents!E264/Constituents!E19)-1</f>
        <v>0.36732732844795035</v>
      </c>
      <c r="H265" s="44">
        <f>('Solver Fixed Mix'!J262/'Solver Fixed Mix'!J17) -1</f>
        <v>0.51561693484513249</v>
      </c>
    </row>
    <row r="266" spans="1:8">
      <c r="A266" s="13">
        <v>44530</v>
      </c>
      <c r="B266" s="46">
        <f>Constituents!E265/Constituents!E$5 -1</f>
        <v>0.45994418697363826</v>
      </c>
      <c r="C266" s="44">
        <f>'Solver Fixed Mix'!J263/'Solver Fixed Mix'!J$3 -1</f>
        <v>0.59790710321889651</v>
      </c>
      <c r="D266" s="46">
        <f t="shared" si="5"/>
        <v>0.13796291624525825</v>
      </c>
      <c r="F266" s="55">
        <f t="shared" si="4"/>
        <v>44530</v>
      </c>
      <c r="G266" s="44">
        <f>(Constituents!E265/Constituents!E20)-1</f>
        <v>0.35192867657577431</v>
      </c>
      <c r="H266" s="44">
        <f>('Solver Fixed Mix'!J263/'Solver Fixed Mix'!J18) -1</f>
        <v>0.49490352899423296</v>
      </c>
    </row>
    <row r="267" spans="1:8">
      <c r="A267" s="13">
        <v>44531</v>
      </c>
      <c r="B267" s="46">
        <f>Constituents!E266/Constituents!E$5 -1</f>
        <v>0.47353366223152449</v>
      </c>
      <c r="C267" s="44">
        <f>'Solver Fixed Mix'!J264/'Solver Fixed Mix'!J$3 -1</f>
        <v>0.62707010893876358</v>
      </c>
      <c r="D267" s="46">
        <f t="shared" si="5"/>
        <v>0.15353644670723909</v>
      </c>
      <c r="F267" s="55">
        <f t="shared" si="4"/>
        <v>44531</v>
      </c>
      <c r="G267" s="44">
        <f>(Constituents!E266/Constituents!E21)-1</f>
        <v>0.3616223758190853</v>
      </c>
      <c r="H267" s="44">
        <f>('Solver Fixed Mix'!J264/'Solver Fixed Mix'!J19) -1</f>
        <v>0.51493427910683431</v>
      </c>
    </row>
    <row r="268" spans="1:8">
      <c r="A268" s="13">
        <v>44532</v>
      </c>
      <c r="B268" s="46">
        <f>Constituents!E267/Constituents!E$5 -1</f>
        <v>0.49239547515822002</v>
      </c>
      <c r="C268" s="44">
        <f>'Solver Fixed Mix'!J265/'Solver Fixed Mix'!J$3 -1</f>
        <v>0.64787365762034677</v>
      </c>
      <c r="D268" s="46">
        <f t="shared" si="5"/>
        <v>0.15547818246212675</v>
      </c>
      <c r="F268" s="55">
        <f t="shared" si="4"/>
        <v>44532</v>
      </c>
      <c r="G268" s="44">
        <f>(Constituents!E267/Constituents!E22)-1</f>
        <v>0.37456396416244409</v>
      </c>
      <c r="H268" s="44">
        <f>('Solver Fixed Mix'!J265/'Solver Fixed Mix'!J20) -1</f>
        <v>0.52968462734417732</v>
      </c>
    </row>
    <row r="269" spans="1:8">
      <c r="A269" s="13">
        <v>44533</v>
      </c>
      <c r="B269" s="46">
        <f>Constituents!E268/Constituents!E$5 -1</f>
        <v>0.48066975631634024</v>
      </c>
      <c r="C269" s="44">
        <f>'Solver Fixed Mix'!J266/'Solver Fixed Mix'!J$3 -1</f>
        <v>0.64175199817372475</v>
      </c>
      <c r="D269" s="46">
        <f t="shared" si="5"/>
        <v>0.16108224185738451</v>
      </c>
      <c r="F269" s="55">
        <f t="shared" si="4"/>
        <v>44533</v>
      </c>
      <c r="G269" s="44">
        <f>(Constituents!E268/Constituents!E23)-1</f>
        <v>0.35317451281327261</v>
      </c>
      <c r="H269" s="44">
        <f>('Solver Fixed Mix'!J266/'Solver Fixed Mix'!J21) -1</f>
        <v>0.51018963096278425</v>
      </c>
    </row>
    <row r="270" spans="1:8">
      <c r="A270" s="13">
        <v>44536</v>
      </c>
      <c r="B270" s="46">
        <f>Constituents!E269/Constituents!E$5 -1</f>
        <v>0.45695420341854787</v>
      </c>
      <c r="C270" s="44">
        <f>'Solver Fixed Mix'!J267/'Solver Fixed Mix'!J$3 -1</f>
        <v>0.61485179181255978</v>
      </c>
      <c r="D270" s="46">
        <f t="shared" si="5"/>
        <v>0.15789758839401191</v>
      </c>
      <c r="F270" s="55">
        <f t="shared" si="4"/>
        <v>44536</v>
      </c>
      <c r="G270" s="44">
        <f>(Constituents!E269/Constituents!E24)-1</f>
        <v>0.32050766694519095</v>
      </c>
      <c r="H270" s="44">
        <f>('Solver Fixed Mix'!J267/'Solver Fixed Mix'!J22) -1</f>
        <v>0.47152821030194159</v>
      </c>
    </row>
    <row r="271" spans="1:8">
      <c r="A271" s="13">
        <v>44537</v>
      </c>
      <c r="B271" s="46">
        <f>Constituents!E270/Constituents!E$5 -1</f>
        <v>0.47849703493297446</v>
      </c>
      <c r="C271" s="44">
        <f>'Solver Fixed Mix'!J268/'Solver Fixed Mix'!J$3 -1</f>
        <v>0.6451172066350932</v>
      </c>
      <c r="D271" s="46">
        <f t="shared" si="5"/>
        <v>0.16662017170211874</v>
      </c>
      <c r="F271" s="55">
        <f t="shared" si="4"/>
        <v>44537</v>
      </c>
      <c r="G271" s="44">
        <f>(Constituents!E270/Constituents!E25)-1</f>
        <v>0.33780938166503582</v>
      </c>
      <c r="H271" s="44">
        <f>('Solver Fixed Mix'!J268/'Solver Fixed Mix'!J23) -1</f>
        <v>0.50595366083468396</v>
      </c>
    </row>
    <row r="272" spans="1:8">
      <c r="A272" s="13">
        <v>44538</v>
      </c>
      <c r="B272" s="46">
        <f>Constituents!E271/Constituents!E$5 -1</f>
        <v>0.5022923207255694</v>
      </c>
      <c r="C272" s="44">
        <f>'Solver Fixed Mix'!J269/'Solver Fixed Mix'!J$3 -1</f>
        <v>0.67481857977909443</v>
      </c>
      <c r="D272" s="46">
        <f t="shared" si="5"/>
        <v>0.17252625905352503</v>
      </c>
      <c r="F272" s="55">
        <f t="shared" si="4"/>
        <v>44538</v>
      </c>
      <c r="G272" s="44">
        <f>(Constituents!E271/Constituents!E26)-1</f>
        <v>0.34808875612635481</v>
      </c>
      <c r="H272" s="44">
        <f>('Solver Fixed Mix'!J269/'Solver Fixed Mix'!J24) -1</f>
        <v>0.52096847411992564</v>
      </c>
    </row>
    <row r="273" spans="1:8">
      <c r="A273" s="13">
        <v>44539</v>
      </c>
      <c r="B273" s="46">
        <f>Constituents!E272/Constituents!E$5 -1</f>
        <v>0.50760950814770522</v>
      </c>
      <c r="C273" s="44">
        <f>'Solver Fixed Mix'!J270/'Solver Fixed Mix'!J$3 -1</f>
        <v>0.68934433560000885</v>
      </c>
      <c r="D273" s="46">
        <f t="shared" si="5"/>
        <v>0.18173482745230363</v>
      </c>
      <c r="F273" s="55">
        <f t="shared" si="4"/>
        <v>44539</v>
      </c>
      <c r="G273" s="44">
        <f>(Constituents!E272/Constituents!E27)-1</f>
        <v>0.35769902211132409</v>
      </c>
      <c r="H273" s="44">
        <f>('Solver Fixed Mix'!J270/'Solver Fixed Mix'!J25) -1</f>
        <v>0.53233218296489793</v>
      </c>
    </row>
    <row r="274" spans="1:8">
      <c r="A274" s="13">
        <v>44540</v>
      </c>
      <c r="B274" s="46">
        <f>Constituents!E273/Constituents!E$5 -1</f>
        <v>0.51044002591319071</v>
      </c>
      <c r="C274" s="44">
        <f>'Solver Fixed Mix'!J271/'Solver Fixed Mix'!J$3 -1</f>
        <v>0.73013791395300198</v>
      </c>
      <c r="D274" s="46">
        <f t="shared" si="5"/>
        <v>0.21969788803981127</v>
      </c>
      <c r="F274" s="55">
        <f t="shared" si="4"/>
        <v>44540</v>
      </c>
      <c r="G274" s="44">
        <f>(Constituents!E273/Constituents!E28)-1</f>
        <v>0.35658914728682167</v>
      </c>
      <c r="H274" s="44">
        <f>('Solver Fixed Mix'!J271/'Solver Fixed Mix'!J26) -1</f>
        <v>0.56767229314822232</v>
      </c>
    </row>
    <row r="275" spans="1:8">
      <c r="A275" s="13">
        <v>44543</v>
      </c>
      <c r="B275" s="46">
        <f>Constituents!E274/Constituents!E$5 -1</f>
        <v>0.50139532565904221</v>
      </c>
      <c r="C275" s="44">
        <f>'Solver Fixed Mix'!J272/'Solver Fixed Mix'!J$3 -1</f>
        <v>0.72452989441495963</v>
      </c>
      <c r="D275" s="46">
        <f t="shared" si="5"/>
        <v>0.22313456875591742</v>
      </c>
      <c r="F275" s="55">
        <f t="shared" si="4"/>
        <v>44543</v>
      </c>
      <c r="G275" s="44">
        <f>(Constituents!E274/Constituents!E29)-1</f>
        <v>0.34319341967410444</v>
      </c>
      <c r="H275" s="44">
        <f>('Solver Fixed Mix'!J272/'Solver Fixed Mix'!J27) -1</f>
        <v>0.55985528481098012</v>
      </c>
    </row>
    <row r="276" spans="1:8">
      <c r="A276" s="13">
        <v>44544</v>
      </c>
      <c r="B276" s="46">
        <f>Constituents!E275/Constituents!E$5 -1</f>
        <v>0.499302337170479</v>
      </c>
      <c r="C276" s="44">
        <f>'Solver Fixed Mix'!J273/'Solver Fixed Mix'!J$3 -1</f>
        <v>0.71485877779948614</v>
      </c>
      <c r="D276" s="46">
        <f t="shared" si="5"/>
        <v>0.21555644062900714</v>
      </c>
      <c r="F276" s="55">
        <f t="shared" si="4"/>
        <v>44544</v>
      </c>
      <c r="G276" s="44">
        <f>(Constituents!E275/Constituents!E30)-1</f>
        <v>0.34028724418428546</v>
      </c>
      <c r="H276" s="44">
        <f>('Solver Fixed Mix'!J273/'Solver Fixed Mix'!J28) -1</f>
        <v>0.54848461599861165</v>
      </c>
    </row>
    <row r="277" spans="1:8">
      <c r="A277" s="13">
        <v>44545</v>
      </c>
      <c r="B277" s="46">
        <f>Constituents!E276/Constituents!E$5 -1</f>
        <v>0.4903174365874321</v>
      </c>
      <c r="C277" s="44">
        <f>'Solver Fixed Mix'!J274/'Solver Fixed Mix'!J$3 -1</f>
        <v>0.69700056521290299</v>
      </c>
      <c r="D277" s="46">
        <f t="shared" si="5"/>
        <v>0.20668312862547089</v>
      </c>
      <c r="F277" s="55">
        <f t="shared" si="4"/>
        <v>44545</v>
      </c>
      <c r="G277" s="44">
        <f>(Constituents!E276/Constituents!E31)-1</f>
        <v>0.32093356065759138</v>
      </c>
      <c r="H277" s="44">
        <f>('Solver Fixed Mix'!J274/'Solver Fixed Mix'!J29) -1</f>
        <v>0.5238840726671774</v>
      </c>
    </row>
    <row r="278" spans="1:8">
      <c r="A278" s="13">
        <v>44546</v>
      </c>
      <c r="B278" s="46">
        <f>Constituents!E277/Constituents!E$5 -1</f>
        <v>0.48865799571435709</v>
      </c>
      <c r="C278" s="44">
        <f>'Solver Fixed Mix'!J275/'Solver Fixed Mix'!J$3 -1</f>
        <v>0.68225510515714349</v>
      </c>
      <c r="D278" s="46">
        <f t="shared" si="5"/>
        <v>0.19359710944278641</v>
      </c>
      <c r="F278" s="55">
        <f t="shared" si="4"/>
        <v>44546</v>
      </c>
      <c r="G278" s="44">
        <f>(Constituents!E277/Constituents!E32)-1</f>
        <v>0.31641012307922822</v>
      </c>
      <c r="H278" s="44">
        <f>('Solver Fixed Mix'!J275/'Solver Fixed Mix'!J30) -1</f>
        <v>0.50945648532193366</v>
      </c>
    </row>
    <row r="279" spans="1:8">
      <c r="A279" s="13">
        <v>44547</v>
      </c>
      <c r="B279" s="46">
        <f>Constituents!E278/Constituents!E$5 -1</f>
        <v>0.46241590671251309</v>
      </c>
      <c r="C279" s="44">
        <f>'Solver Fixed Mix'!J276/'Solver Fixed Mix'!J$3 -1</f>
        <v>0.65007063611296312</v>
      </c>
      <c r="D279" s="46">
        <f t="shared" si="5"/>
        <v>0.18765472940045003</v>
      </c>
      <c r="F279" s="55">
        <f t="shared" si="4"/>
        <v>44547</v>
      </c>
      <c r="G279" s="44">
        <f>(Constituents!E278/Constituents!E33)-1</f>
        <v>0.2922192866578599</v>
      </c>
      <c r="H279" s="44">
        <f>('Solver Fixed Mix'!J276/'Solver Fixed Mix'!J31) -1</f>
        <v>0.46936273939461426</v>
      </c>
    </row>
    <row r="280" spans="1:8">
      <c r="A280" s="13">
        <v>44550</v>
      </c>
      <c r="B280" s="46">
        <f>Constituents!E279/Constituents!E$5 -1</f>
        <v>0.42529526087606517</v>
      </c>
      <c r="C280" s="44">
        <f>'Solver Fixed Mix'!J277/'Solver Fixed Mix'!J$3 -1</f>
        <v>0.59673970767905571</v>
      </c>
      <c r="D280" s="46">
        <f t="shared" si="5"/>
        <v>0.17144444680299054</v>
      </c>
      <c r="F280" s="55">
        <f t="shared" si="4"/>
        <v>44550</v>
      </c>
      <c r="G280" s="44">
        <f>(Constituents!E279/Constituents!E34)-1</f>
        <v>0.30430261987824081</v>
      </c>
      <c r="H280" s="44">
        <f>('Solver Fixed Mix'!J277/'Solver Fixed Mix'!J32) -1</f>
        <v>0.46829712689118907</v>
      </c>
    </row>
    <row r="281" spans="1:8">
      <c r="A281" s="13">
        <v>44551</v>
      </c>
      <c r="B281" s="46">
        <f>Constituents!E280/Constituents!E$5 -1</f>
        <v>0.44131160611949971</v>
      </c>
      <c r="C281" s="44">
        <f>'Solver Fixed Mix'!J278/'Solver Fixed Mix'!J$3 -1</f>
        <v>0.62092378213627564</v>
      </c>
      <c r="D281" s="46">
        <f t="shared" si="5"/>
        <v>0.17961217601677593</v>
      </c>
      <c r="F281" s="55">
        <f t="shared" si="4"/>
        <v>44551</v>
      </c>
      <c r="G281" s="44">
        <f>(Constituents!E280/Constituents!E35)-1</f>
        <v>0.30568133083538362</v>
      </c>
      <c r="H281" s="44">
        <f>('Solver Fixed Mix'!J278/'Solver Fixed Mix'!J33) -1</f>
        <v>0.46800836904344068</v>
      </c>
    </row>
    <row r="282" spans="1:8">
      <c r="A282" s="13">
        <v>44552</v>
      </c>
      <c r="B282" s="46">
        <f>Constituents!E281/Constituents!E$5 -1</f>
        <v>0.45908705835451236</v>
      </c>
      <c r="C282" s="44">
        <f>'Solver Fixed Mix'!J279/'Solver Fixed Mix'!J$3 -1</f>
        <v>0.64864293602449496</v>
      </c>
      <c r="D282" s="46">
        <f t="shared" si="5"/>
        <v>0.18955587766998261</v>
      </c>
      <c r="F282" s="55">
        <f t="shared" si="4"/>
        <v>44552</v>
      </c>
      <c r="G282" s="44">
        <f>(Constituents!E281/Constituents!E36)-1</f>
        <v>0.30414545389758185</v>
      </c>
      <c r="H282" s="44">
        <f>('Solver Fixed Mix'!J279/'Solver Fixed Mix'!J34) -1</f>
        <v>0.47192869580090435</v>
      </c>
    </row>
    <row r="283" spans="1:8">
      <c r="A283" s="13">
        <v>44553</v>
      </c>
      <c r="B283" s="46">
        <f>Constituents!E282/Constituents!E$5 -1</f>
        <v>0.47021976379129926</v>
      </c>
      <c r="C283" s="44">
        <f>'Solver Fixed Mix'!J280/'Solver Fixed Mix'!J$3 -1</f>
        <v>0.65832063626615489</v>
      </c>
      <c r="D283" s="46">
        <f t="shared" si="5"/>
        <v>0.18810087247485563</v>
      </c>
      <c r="F283" s="55">
        <f t="shared" si="4"/>
        <v>44553</v>
      </c>
      <c r="G283" s="44">
        <f>(Constituents!E282/Constituents!E37)-1</f>
        <v>0.30252753802344334</v>
      </c>
      <c r="H283" s="44">
        <f>('Solver Fixed Mix'!J280/'Solver Fixed Mix'!J35) -1</f>
        <v>0.47313093162845332</v>
      </c>
    </row>
    <row r="284" spans="1:8">
      <c r="A284" s="13">
        <v>44554</v>
      </c>
      <c r="B284" s="46">
        <f>Constituents!E283/Constituents!E$5 -1</f>
        <v>0.46158369462301274</v>
      </c>
      <c r="C284" s="44">
        <f>'Solver Fixed Mix'!J281/'Solver Fixed Mix'!J$3 -1</f>
        <v>0.64830164014512315</v>
      </c>
      <c r="D284" s="46">
        <f t="shared" si="5"/>
        <v>0.18671794552211041</v>
      </c>
      <c r="F284" s="55">
        <f t="shared" si="4"/>
        <v>44554</v>
      </c>
      <c r="G284" s="44">
        <f>(Constituents!E283/Constituents!E38)-1</f>
        <v>0.28248226888331107</v>
      </c>
      <c r="H284" s="44">
        <f>('Solver Fixed Mix'!J281/'Solver Fixed Mix'!J36) -1</f>
        <v>0.45550904502355039</v>
      </c>
    </row>
    <row r="285" spans="1:8">
      <c r="A285" s="13">
        <v>44557</v>
      </c>
      <c r="B285" s="46">
        <f>Constituents!E284/Constituents!E$5 -1</f>
        <v>0.46784272686500228</v>
      </c>
      <c r="C285" s="44">
        <f>'Solver Fixed Mix'!J282/'Solver Fixed Mix'!J$3 -1</f>
        <v>0.65479581596014724</v>
      </c>
      <c r="D285" s="46">
        <f t="shared" si="5"/>
        <v>0.18695308909514496</v>
      </c>
      <c r="F285" s="55">
        <f t="shared" si="4"/>
        <v>44557</v>
      </c>
      <c r="G285" s="44">
        <f>(Constituents!E284/Constituents!E39)-1</f>
        <v>0.28434638527949763</v>
      </c>
      <c r="H285" s="44">
        <f>('Solver Fixed Mix'!J282/'Solver Fixed Mix'!J37) -1</f>
        <v>0.45578532849688536</v>
      </c>
    </row>
    <row r="286" spans="1:8">
      <c r="A286" s="13">
        <v>44558</v>
      </c>
      <c r="B286" s="46">
        <f>Constituents!E285/Constituents!E$5 -1</f>
        <v>0.48182089998505018</v>
      </c>
      <c r="C286" s="44">
        <f>'Solver Fixed Mix'!J283/'Solver Fixed Mix'!J$3 -1</f>
        <v>0.66870276386838046</v>
      </c>
      <c r="D286" s="46">
        <f t="shared" si="5"/>
        <v>0.18688186388333028</v>
      </c>
      <c r="F286" s="55">
        <f t="shared" si="4"/>
        <v>44558</v>
      </c>
      <c r="G286" s="44">
        <f>(Constituents!E285/Constituents!E40)-1</f>
        <v>0.29177255607251307</v>
      </c>
      <c r="H286" s="44">
        <f>('Solver Fixed Mix'!J283/'Solver Fixed Mix'!J38) -1</f>
        <v>0.46720685743720125</v>
      </c>
    </row>
    <row r="287" spans="1:8">
      <c r="A287" s="13">
        <v>44559</v>
      </c>
      <c r="B287" s="46">
        <f>Constituents!E286/Constituents!E$5 -1</f>
        <v>0.48137738575771172</v>
      </c>
      <c r="C287" s="44">
        <f>'Solver Fixed Mix'!J284/'Solver Fixed Mix'!J$3 -1</f>
        <v>0.66525232886794705</v>
      </c>
      <c r="D287" s="46">
        <f t="shared" si="5"/>
        <v>0.18387494311023533</v>
      </c>
      <c r="F287" s="55">
        <f t="shared" si="4"/>
        <v>44559</v>
      </c>
      <c r="G287" s="44">
        <f>(Constituents!E286/Constituents!E41)-1</f>
        <v>0.2904161204344391</v>
      </c>
      <c r="H287" s="44">
        <f>('Solver Fixed Mix'!J284/'Solver Fixed Mix'!J39) -1</f>
        <v>0.46401149518688367</v>
      </c>
    </row>
    <row r="288" spans="1:8">
      <c r="A288" s="13">
        <v>44560</v>
      </c>
      <c r="B288" s="46">
        <f>Constituents!E287/Constituents!E$5 -1</f>
        <v>0.47924951412767225</v>
      </c>
      <c r="C288" s="44">
        <f>'Solver Fixed Mix'!J285/'Solver Fixed Mix'!J$3 -1</f>
        <v>0.65991774480144416</v>
      </c>
      <c r="D288" s="46">
        <f t="shared" si="5"/>
        <v>0.18066823067377191</v>
      </c>
      <c r="F288" s="55">
        <f t="shared" si="4"/>
        <v>44560</v>
      </c>
      <c r="G288" s="44">
        <f>(Constituents!E287/Constituents!E42)-1</f>
        <v>0.28226715680980741</v>
      </c>
      <c r="H288" s="44">
        <f>('Solver Fixed Mix'!J285/'Solver Fixed Mix'!J40) -1</f>
        <v>0.44877428933202812</v>
      </c>
    </row>
    <row r="289" spans="1:8">
      <c r="A289" s="13">
        <v>44561</v>
      </c>
      <c r="B289" s="46">
        <f>Constituents!E288/Constituents!E$5 -1</f>
        <v>0.4946130462949121</v>
      </c>
      <c r="C289" s="44">
        <f>'Solver Fixed Mix'!J286/'Solver Fixed Mix'!J$3 -1</f>
        <v>0.67426532174423004</v>
      </c>
      <c r="D289" s="46">
        <f t="shared" si="5"/>
        <v>0.17965227544931794</v>
      </c>
      <c r="F289" s="55">
        <f t="shared" si="4"/>
        <v>44561</v>
      </c>
      <c r="G289" s="44">
        <f>(Constituents!E288/Constituents!E43)-1</f>
        <v>0.28262542978839877</v>
      </c>
      <c r="H289" s="44">
        <f>('Solver Fixed Mix'!J286/'Solver Fixed Mix'!J41) -1</f>
        <v>0.44429784566885266</v>
      </c>
    </row>
    <row r="290" spans="1:8">
      <c r="A290" s="13">
        <v>44564</v>
      </c>
      <c r="B290" s="46">
        <f>Constituents!E289/Constituents!E$5 -1</f>
        <v>0.51538346539094038</v>
      </c>
      <c r="C290" s="44">
        <f>'Solver Fixed Mix'!J287/'Solver Fixed Mix'!J$3 -1</f>
        <v>0.69071796332282043</v>
      </c>
      <c r="D290" s="46">
        <f t="shared" si="5"/>
        <v>0.17533449793188005</v>
      </c>
      <c r="F290" s="55">
        <f t="shared" si="4"/>
        <v>44564</v>
      </c>
      <c r="G290" s="44">
        <f>(Constituents!E289/Constituents!E44)-1</f>
        <v>0.29213903288858667</v>
      </c>
      <c r="H290" s="44">
        <f>('Solver Fixed Mix'!J287/'Solver Fixed Mix'!J42) -1</f>
        <v>0.4510083461711023</v>
      </c>
    </row>
    <row r="291" spans="1:8">
      <c r="A291" s="13">
        <v>44565</v>
      </c>
      <c r="B291" s="46">
        <f>Constituents!E290/Constituents!E$5 -1</f>
        <v>0.52676035281805955</v>
      </c>
      <c r="C291" s="44">
        <f>'Solver Fixed Mix'!J288/'Solver Fixed Mix'!J$3 -1</f>
        <v>0.69291303993212328</v>
      </c>
      <c r="D291" s="46">
        <f t="shared" si="5"/>
        <v>0.16615268711406372</v>
      </c>
      <c r="F291" s="55">
        <f t="shared" si="4"/>
        <v>44565</v>
      </c>
      <c r="G291" s="44">
        <f>(Constituents!E290/Constituents!E45)-1</f>
        <v>0.30506734594774199</v>
      </c>
      <c r="H291" s="44">
        <f>('Solver Fixed Mix'!J288/'Solver Fixed Mix'!J43) -1</f>
        <v>0.44757551884546265</v>
      </c>
    </row>
    <row r="292" spans="1:8">
      <c r="A292" s="13">
        <v>44566</v>
      </c>
      <c r="B292" s="46">
        <f>Constituents!E291/Constituents!E$5 -1</f>
        <v>0.53449942691981867</v>
      </c>
      <c r="C292" s="44">
        <f>'Solver Fixed Mix'!J289/'Solver Fixed Mix'!J$3 -1</f>
        <v>0.70652597012418039</v>
      </c>
      <c r="D292" s="46">
        <f t="shared" si="5"/>
        <v>0.17202654320436173</v>
      </c>
      <c r="F292" s="55">
        <f t="shared" si="4"/>
        <v>44566</v>
      </c>
      <c r="G292" s="44">
        <f>(Constituents!E291/Constituents!E46)-1</f>
        <v>0.30853893813583078</v>
      </c>
      <c r="H292" s="44">
        <f>('Solver Fixed Mix'!J289/'Solver Fixed Mix'!J44) -1</f>
        <v>0.45609443872984912</v>
      </c>
    </row>
    <row r="293" spans="1:8">
      <c r="A293" s="13">
        <v>44567</v>
      </c>
      <c r="B293" s="46">
        <f>Constituents!E292/Constituents!E$5 -1</f>
        <v>0.52390491852294807</v>
      </c>
      <c r="C293" s="44">
        <f>'Solver Fixed Mix'!J290/'Solver Fixed Mix'!J$3 -1</f>
        <v>0.7029838474972494</v>
      </c>
      <c r="D293" s="46">
        <f t="shared" si="5"/>
        <v>0.17907892897430133</v>
      </c>
      <c r="F293" s="55">
        <f t="shared" si="4"/>
        <v>44567</v>
      </c>
      <c r="G293" s="44">
        <f>(Constituents!E292/Constituents!E47)-1</f>
        <v>0.28212416985308919</v>
      </c>
      <c r="H293" s="44">
        <f>('Solver Fixed Mix'!J290/'Solver Fixed Mix'!J45) -1</f>
        <v>0.42808321920722769</v>
      </c>
    </row>
    <row r="294" spans="1:8">
      <c r="A294" s="13">
        <v>44568</v>
      </c>
      <c r="B294" s="46">
        <f>Constituents!E293/Constituents!E$5 -1</f>
        <v>0.52973040314944919</v>
      </c>
      <c r="C294" s="44">
        <f>'Solver Fixed Mix'!J291/'Solver Fixed Mix'!J$3 -1</f>
        <v>0.70861232439199173</v>
      </c>
      <c r="D294" s="46">
        <f t="shared" si="5"/>
        <v>0.17888192124254254</v>
      </c>
      <c r="F294" s="55">
        <f t="shared" si="4"/>
        <v>44568</v>
      </c>
      <c r="G294" s="44">
        <f>(Constituents!E293/Constituents!E48)-1</f>
        <v>0.27835339191271391</v>
      </c>
      <c r="H294" s="44">
        <f>('Solver Fixed Mix'!J291/'Solver Fixed Mix'!J46) -1</f>
        <v>0.42420789492930933</v>
      </c>
    </row>
    <row r="295" spans="1:8">
      <c r="A295" s="13">
        <v>44571</v>
      </c>
      <c r="B295" s="46">
        <f>Constituents!E294/Constituents!E$5 -1</f>
        <v>0.54438132256939253</v>
      </c>
      <c r="C295" s="44">
        <f>'Solver Fixed Mix'!J292/'Solver Fixed Mix'!J$3 -1</f>
        <v>0.71934842706632884</v>
      </c>
      <c r="D295" s="46">
        <f t="shared" si="5"/>
        <v>0.17496710449693631</v>
      </c>
      <c r="F295" s="55">
        <f t="shared" si="4"/>
        <v>44571</v>
      </c>
      <c r="G295" s="44">
        <f>(Constituents!E294/Constituents!E49)-1</f>
        <v>0.28504729088142233</v>
      </c>
      <c r="H295" s="44">
        <f>('Solver Fixed Mix'!J292/'Solver Fixed Mix'!J47) -1</f>
        <v>0.4298753306597265</v>
      </c>
    </row>
    <row r="296" spans="1:8">
      <c r="A296" s="13">
        <v>44572</v>
      </c>
      <c r="B296" s="46">
        <f>Constituents!E295/Constituents!E$5 -1</f>
        <v>0.54786963671699795</v>
      </c>
      <c r="C296" s="44">
        <f>'Solver Fixed Mix'!J293/'Solver Fixed Mix'!J$3 -1</f>
        <v>0.72559885978798722</v>
      </c>
      <c r="D296" s="46">
        <f t="shared" si="5"/>
        <v>0.17772922307098926</v>
      </c>
      <c r="F296" s="55">
        <f t="shared" si="4"/>
        <v>44572</v>
      </c>
      <c r="G296" s="44">
        <f>(Constituents!E295/Constituents!E50)-1</f>
        <v>0.28979495228841201</v>
      </c>
      <c r="H296" s="44">
        <f>('Solver Fixed Mix'!J293/'Solver Fixed Mix'!J48) -1</f>
        <v>0.42664220553273058</v>
      </c>
    </row>
    <row r="297" spans="1:8">
      <c r="A297" s="13">
        <v>44573</v>
      </c>
      <c r="B297" s="46">
        <f>Constituents!E296/Constituents!E$5 -1</f>
        <v>0.56155877809338706</v>
      </c>
      <c r="C297" s="44">
        <f>'Solver Fixed Mix'!J294/'Solver Fixed Mix'!J$3 -1</f>
        <v>0.73849071846045122</v>
      </c>
      <c r="D297" s="46">
        <f t="shared" si="5"/>
        <v>0.17693194036706417</v>
      </c>
      <c r="F297" s="55">
        <f t="shared" si="4"/>
        <v>44573</v>
      </c>
      <c r="G297" s="44">
        <f>(Constituents!E296/Constituents!E51)-1</f>
        <v>0.29813993951696416</v>
      </c>
      <c r="H297" s="44">
        <f>('Solver Fixed Mix'!J294/'Solver Fixed Mix'!J49) -1</f>
        <v>0.43222209277678125</v>
      </c>
    </row>
    <row r="298" spans="1:8">
      <c r="A298" s="13">
        <v>44574</v>
      </c>
      <c r="B298" s="46">
        <f>Constituents!E297/Constituents!E$5 -1</f>
        <v>0.56685603229182235</v>
      </c>
      <c r="C298" s="44">
        <f>'Solver Fixed Mix'!J295/'Solver Fixed Mix'!J$3 -1</f>
        <v>0.74753839924321186</v>
      </c>
      <c r="D298" s="46">
        <f t="shared" si="5"/>
        <v>0.18068236695138951</v>
      </c>
      <c r="F298" s="55">
        <f t="shared" si="4"/>
        <v>44574</v>
      </c>
      <c r="G298" s="44">
        <f>(Constituents!E297/Constituents!E52)-1</f>
        <v>0.31764198068928517</v>
      </c>
      <c r="H298" s="44">
        <f>('Solver Fixed Mix'!J295/'Solver Fixed Mix'!J50) -1</f>
        <v>0.45363159373420814</v>
      </c>
    </row>
    <row r="299" spans="1:8">
      <c r="A299" s="13">
        <v>44575</v>
      </c>
      <c r="B299" s="46">
        <f>Constituents!E298/Constituents!E$5 -1</f>
        <v>0.56778791049982558</v>
      </c>
      <c r="C299" s="44">
        <f>'Solver Fixed Mix'!J296/'Solver Fixed Mix'!J$3 -1</f>
        <v>0.76006056378931297</v>
      </c>
      <c r="D299" s="46">
        <f t="shared" si="5"/>
        <v>0.19227265328948739</v>
      </c>
      <c r="F299" s="55">
        <f t="shared" si="4"/>
        <v>44575</v>
      </c>
      <c r="G299" s="44">
        <f>(Constituents!E298/Constituents!E53)-1</f>
        <v>0.33577894397173957</v>
      </c>
      <c r="H299" s="44">
        <f>('Solver Fixed Mix'!J296/'Solver Fixed Mix'!J51) -1</f>
        <v>0.48747744409730354</v>
      </c>
    </row>
    <row r="300" spans="1:8">
      <c r="A300" s="13">
        <v>44578</v>
      </c>
      <c r="B300" s="46">
        <f>Constituents!E299/Constituents!E$5 -1</f>
        <v>0.57285593262570389</v>
      </c>
      <c r="C300" s="44">
        <f>'Solver Fixed Mix'!J297/'Solver Fixed Mix'!J$3 -1</f>
        <v>0.77193896097293058</v>
      </c>
      <c r="D300" s="46">
        <f t="shared" si="5"/>
        <v>0.19908302834722669</v>
      </c>
      <c r="F300" s="55">
        <f t="shared" si="4"/>
        <v>44578</v>
      </c>
      <c r="G300" s="44">
        <f>(Constituents!E299/Constituents!E54)-1</f>
        <v>0.31709627478227476</v>
      </c>
      <c r="H300" s="44">
        <f>('Solver Fixed Mix'!J297/'Solver Fixed Mix'!J52) -1</f>
        <v>0.4828858563728462</v>
      </c>
    </row>
    <row r="301" spans="1:8">
      <c r="A301" s="13">
        <v>44579</v>
      </c>
      <c r="B301" s="46">
        <f>Constituents!E300/Constituents!E$5 -1</f>
        <v>0.55211043005930138</v>
      </c>
      <c r="C301" s="44">
        <f>'Solver Fixed Mix'!J298/'Solver Fixed Mix'!J$3 -1</f>
        <v>0.73977669925950451</v>
      </c>
      <c r="D301" s="46">
        <f t="shared" si="5"/>
        <v>0.18766626920020313</v>
      </c>
      <c r="F301" s="55">
        <f t="shared" si="4"/>
        <v>44579</v>
      </c>
      <c r="G301" s="44">
        <f>(Constituents!E300/Constituents!E55)-1</f>
        <v>0.28934001746927351</v>
      </c>
      <c r="H301" s="44">
        <f>('Solver Fixed Mix'!J298/'Solver Fixed Mix'!J53) -1</f>
        <v>0.45200811662357632</v>
      </c>
    </row>
    <row r="302" spans="1:8">
      <c r="A302" s="13">
        <v>44580</v>
      </c>
      <c r="B302" s="46">
        <f>Constituents!E301/Constituents!E$5 -1</f>
        <v>0.54208401853789812</v>
      </c>
      <c r="C302" s="44">
        <f>'Solver Fixed Mix'!J299/'Solver Fixed Mix'!J$3 -1</f>
        <v>0.73233782953761373</v>
      </c>
      <c r="D302" s="46">
        <f t="shared" si="5"/>
        <v>0.19025381099971561</v>
      </c>
      <c r="F302" s="55">
        <f t="shared" si="4"/>
        <v>44580</v>
      </c>
      <c r="G302" s="44">
        <f>(Constituents!E301/Constituents!E56)-1</f>
        <v>0.28766348062367086</v>
      </c>
      <c r="H302" s="44">
        <f>('Solver Fixed Mix'!J299/'Solver Fixed Mix'!J54) -1</f>
        <v>0.45496900858894262</v>
      </c>
    </row>
    <row r="303" spans="1:8">
      <c r="A303" s="13">
        <v>44581</v>
      </c>
      <c r="B303" s="46">
        <f>Constituents!E302/Constituents!E$5 -1</f>
        <v>0.53098121293666223</v>
      </c>
      <c r="C303" s="44">
        <f>'Solver Fixed Mix'!J300/'Solver Fixed Mix'!J$3 -1</f>
        <v>0.7339206135871188</v>
      </c>
      <c r="D303" s="46">
        <f t="shared" si="5"/>
        <v>0.20293940065045657</v>
      </c>
      <c r="F303" s="55">
        <f t="shared" si="4"/>
        <v>44581</v>
      </c>
      <c r="G303" s="44">
        <f>(Constituents!E302/Constituents!E57)-1</f>
        <v>0.29580328145430013</v>
      </c>
      <c r="H303" s="44">
        <f>('Solver Fixed Mix'!J300/'Solver Fixed Mix'!J55) -1</f>
        <v>0.46921373697320656</v>
      </c>
    </row>
    <row r="304" spans="1:8">
      <c r="A304" s="13">
        <v>44582</v>
      </c>
      <c r="B304" s="46">
        <f>Constituents!E303/Constituents!E$5 -1</f>
        <v>0.51301141177056842</v>
      </c>
      <c r="C304" s="44">
        <f>'Solver Fixed Mix'!J301/'Solver Fixed Mix'!J$3 -1</f>
        <v>0.71004493207116282</v>
      </c>
      <c r="D304" s="46">
        <f t="shared" si="5"/>
        <v>0.1970335203005944</v>
      </c>
      <c r="F304" s="55">
        <f t="shared" si="4"/>
        <v>44582</v>
      </c>
      <c r="G304" s="44">
        <f>(Constituents!E303/Constituents!E58)-1</f>
        <v>0.29267607312857091</v>
      </c>
      <c r="H304" s="44">
        <f>('Solver Fixed Mix'!J301/'Solver Fixed Mix'!J56) -1</f>
        <v>0.45248777671133555</v>
      </c>
    </row>
    <row r="305" spans="1:8">
      <c r="A305" s="13">
        <v>44585</v>
      </c>
      <c r="B305" s="46">
        <f>Constituents!E304/Constituents!E$5 -1</f>
        <v>0.46629291872228018</v>
      </c>
      <c r="C305" s="44">
        <f>'Solver Fixed Mix'!J302/'Solver Fixed Mix'!J$3 -1</f>
        <v>0.64864690436433126</v>
      </c>
      <c r="D305" s="46">
        <f t="shared" si="5"/>
        <v>0.18235398564205108</v>
      </c>
      <c r="F305" s="55">
        <f t="shared" si="4"/>
        <v>44585</v>
      </c>
      <c r="G305" s="44">
        <f>(Constituents!E304/Constituents!E59)-1</f>
        <v>0.27417322357281737</v>
      </c>
      <c r="H305" s="44">
        <f>('Solver Fixed Mix'!J302/'Solver Fixed Mix'!J57) -1</f>
        <v>0.42032546570569451</v>
      </c>
    </row>
    <row r="306" spans="1:8">
      <c r="A306" s="13">
        <v>44586</v>
      </c>
      <c r="B306" s="46">
        <f>Constituents!E305/Constituents!E$5 -1</f>
        <v>0.4782678028604177</v>
      </c>
      <c r="C306" s="44">
        <f>'Solver Fixed Mix'!J303/'Solver Fixed Mix'!J$3 -1</f>
        <v>0.66828385684051805</v>
      </c>
      <c r="D306" s="46">
        <f t="shared" si="5"/>
        <v>0.19001605398010035</v>
      </c>
      <c r="F306" s="55">
        <f t="shared" si="4"/>
        <v>44586</v>
      </c>
      <c r="G306" s="44">
        <f>(Constituents!E305/Constituents!E60)-1</f>
        <v>0.29623204617851795</v>
      </c>
      <c r="H306" s="44">
        <f>('Solver Fixed Mix'!J303/'Solver Fixed Mix'!J58) -1</f>
        <v>0.44347916548505828</v>
      </c>
    </row>
    <row r="307" spans="1:8">
      <c r="A307" s="13">
        <v>44588</v>
      </c>
      <c r="B307" s="46">
        <f>Constituents!E306/Constituents!E$5 -1</f>
        <v>0.46306871978870801</v>
      </c>
      <c r="C307" s="44">
        <f>'Solver Fixed Mix'!J304/'Solver Fixed Mix'!J$3 -1</f>
        <v>0.65464767030403048</v>
      </c>
      <c r="D307" s="46">
        <f t="shared" si="5"/>
        <v>0.19157895051532248</v>
      </c>
      <c r="F307" s="55">
        <f t="shared" si="4"/>
        <v>44588</v>
      </c>
      <c r="G307" s="44">
        <f>(Constituents!E306/Constituents!E61)-1</f>
        <v>0.29881264156285403</v>
      </c>
      <c r="H307" s="44">
        <f>('Solver Fixed Mix'!J304/'Solver Fixed Mix'!J59) -1</f>
        <v>0.4421821369369161</v>
      </c>
    </row>
    <row r="308" spans="1:8">
      <c r="A308" s="13">
        <v>44589</v>
      </c>
      <c r="B308" s="46">
        <f>Constituents!E307/Constituents!E$5 -1</f>
        <v>0.46740917924951408</v>
      </c>
      <c r="C308" s="44">
        <f>'Solver Fixed Mix'!J305/'Solver Fixed Mix'!J$3 -1</f>
        <v>0.66131058307073642</v>
      </c>
      <c r="D308" s="46">
        <f t="shared" si="5"/>
        <v>0.19390140382122234</v>
      </c>
      <c r="F308" s="55">
        <f t="shared" si="4"/>
        <v>44589</v>
      </c>
      <c r="G308" s="44">
        <f>(Constituents!E307/Constituents!E62)-1</f>
        <v>0.25089739722943216</v>
      </c>
      <c r="H308" s="44">
        <f>('Solver Fixed Mix'!J305/'Solver Fixed Mix'!J60) -1</f>
        <v>0.41714687384009452</v>
      </c>
    </row>
    <row r="309" spans="1:8">
      <c r="A309" s="13">
        <v>44592</v>
      </c>
      <c r="B309" s="46">
        <f>Constituents!E308/Constituents!E$5 -1</f>
        <v>0.48716300393681178</v>
      </c>
      <c r="C309" s="44">
        <f>'Solver Fixed Mix'!J306/'Solver Fixed Mix'!J$3 -1</f>
        <v>0.67928342436471856</v>
      </c>
      <c r="D309" s="46">
        <f t="shared" si="5"/>
        <v>0.19212042042790678</v>
      </c>
      <c r="F309" s="55">
        <f t="shared" si="4"/>
        <v>44592</v>
      </c>
      <c r="G309" s="44">
        <f>(Constituents!E308/Constituents!E63)-1</f>
        <v>0.23796071598946344</v>
      </c>
      <c r="H309" s="44">
        <f>('Solver Fixed Mix'!J306/'Solver Fixed Mix'!J61) -1</f>
        <v>0.40935975063246954</v>
      </c>
    </row>
    <row r="310" spans="1:8">
      <c r="A310" s="13">
        <v>44593</v>
      </c>
      <c r="B310" s="46">
        <f>Constituents!E309/Constituents!E$5 -1</f>
        <v>0.50657298051527389</v>
      </c>
      <c r="C310" s="44">
        <f>'Solver Fixed Mix'!J307/'Solver Fixed Mix'!J$3 -1</f>
        <v>0.69846148530353824</v>
      </c>
      <c r="D310" s="46">
        <f t="shared" si="5"/>
        <v>0.19188850478826436</v>
      </c>
      <c r="F310" s="55">
        <f t="shared" si="4"/>
        <v>44593</v>
      </c>
      <c r="G310" s="44">
        <f>(Constituents!E309/Constituents!E64)-1</f>
        <v>0.24167388831161385</v>
      </c>
      <c r="H310" s="44">
        <f>('Solver Fixed Mix'!J307/'Solver Fixed Mix'!J62) -1</f>
        <v>0.40642806588882752</v>
      </c>
    </row>
    <row r="311" spans="1:8">
      <c r="A311" s="13">
        <v>44594</v>
      </c>
      <c r="B311" s="46">
        <f>Constituents!E310/Constituents!E$5 -1</f>
        <v>0.52422883340808291</v>
      </c>
      <c r="C311" s="44">
        <f>'Solver Fixed Mix'!J308/'Solver Fixed Mix'!J$3 -1</f>
        <v>0.71676722927191716</v>
      </c>
      <c r="D311" s="46">
        <f t="shared" si="5"/>
        <v>0.19253839586383426</v>
      </c>
      <c r="F311" s="55">
        <f t="shared" si="4"/>
        <v>44594</v>
      </c>
      <c r="G311" s="44">
        <f>(Constituents!E310/Constituents!E65)-1</f>
        <v>0.2447938075102658</v>
      </c>
      <c r="H311" s="44">
        <f>('Solver Fixed Mix'!J308/'Solver Fixed Mix'!J63) -1</f>
        <v>0.41572993960320459</v>
      </c>
    </row>
    <row r="312" spans="1:8">
      <c r="A312" s="13">
        <v>44595</v>
      </c>
      <c r="B312" s="46">
        <f>Constituents!E311/Constituents!E$5 -1</f>
        <v>0.5085364030497832</v>
      </c>
      <c r="C312" s="44">
        <f>'Solver Fixed Mix'!J309/'Solver Fixed Mix'!J$3 -1</f>
        <v>0.71080987900977566</v>
      </c>
      <c r="D312" s="46">
        <f t="shared" si="5"/>
        <v>0.20227347595999245</v>
      </c>
      <c r="F312" s="55">
        <f t="shared" si="4"/>
        <v>44595</v>
      </c>
      <c r="G312" s="44">
        <f>(Constituents!E311/Constituents!E66)-1</f>
        <v>0.2325802025269037</v>
      </c>
      <c r="H312" s="44">
        <f>('Solver Fixed Mix'!J309/'Solver Fixed Mix'!J64) -1</f>
        <v>0.41738319397521773</v>
      </c>
    </row>
    <row r="313" spans="1:8">
      <c r="A313" s="13">
        <v>44596</v>
      </c>
      <c r="B313" s="46">
        <f>Constituents!E312/Constituents!E$5 -1</f>
        <v>0.50350824737130617</v>
      </c>
      <c r="C313" s="44">
        <f>'Solver Fixed Mix'!J310/'Solver Fixed Mix'!J$3 -1</f>
        <v>0.70244214184232079</v>
      </c>
      <c r="D313" s="46">
        <f t="shared" si="5"/>
        <v>0.19893389447101462</v>
      </c>
      <c r="F313" s="55">
        <f t="shared" si="4"/>
        <v>44596</v>
      </c>
      <c r="G313" s="44">
        <f>(Constituents!E312/Constituents!E67)-1</f>
        <v>0.21253004107287832</v>
      </c>
      <c r="H313" s="44">
        <f>('Solver Fixed Mix'!J310/'Solver Fixed Mix'!J65) -1</f>
        <v>0.39318625816996056</v>
      </c>
    </row>
    <row r="314" spans="1:8">
      <c r="A314" s="13">
        <v>44599</v>
      </c>
      <c r="B314" s="46">
        <f>Constituents!E313/Constituents!E$5 -1</f>
        <v>0.48209498181093347</v>
      </c>
      <c r="C314" s="44">
        <f>'Solver Fixed Mix'!J311/'Solver Fixed Mix'!J$3 -1</f>
        <v>0.6802380380039823</v>
      </c>
      <c r="D314" s="46">
        <f t="shared" si="5"/>
        <v>0.19814305619304884</v>
      </c>
      <c r="F314" s="55">
        <f t="shared" si="4"/>
        <v>44599</v>
      </c>
      <c r="G314" s="44">
        <f>(Constituents!E313/Constituents!E68)-1</f>
        <v>0.19594344630133009</v>
      </c>
      <c r="H314" s="44">
        <f>('Solver Fixed Mix'!J311/'Solver Fixed Mix'!J66) -1</f>
        <v>0.37201972944274475</v>
      </c>
    </row>
    <row r="315" spans="1:8">
      <c r="A315" s="13">
        <v>44600</v>
      </c>
      <c r="B315" s="46">
        <f>Constituents!E314/Constituents!E$5 -1</f>
        <v>0.48074450590521756</v>
      </c>
      <c r="C315" s="44">
        <f>'Solver Fixed Mix'!J312/'Solver Fixed Mix'!J$3 -1</f>
        <v>0.67074464120417798</v>
      </c>
      <c r="D315" s="46">
        <f t="shared" si="5"/>
        <v>0.19000013529896043</v>
      </c>
      <c r="F315" s="55">
        <f t="shared" si="4"/>
        <v>44600</v>
      </c>
      <c r="G315" s="44">
        <f>(Constituents!E314/Constituents!E69)-1</f>
        <v>0.19310256214640487</v>
      </c>
      <c r="H315" s="44">
        <f>('Solver Fixed Mix'!J312/'Solver Fixed Mix'!J67) -1</f>
        <v>0.36069424509225079</v>
      </c>
    </row>
    <row r="316" spans="1:8">
      <c r="A316" s="13">
        <v>44601</v>
      </c>
      <c r="B316" s="46">
        <f>Constituents!E315/Constituents!E$5 -1</f>
        <v>0.49662131858274794</v>
      </c>
      <c r="C316" s="44">
        <f>'Solver Fixed Mix'!J313/'Solver Fixed Mix'!J$3 -1</f>
        <v>0.69876562882492443</v>
      </c>
      <c r="D316" s="46">
        <f t="shared" si="5"/>
        <v>0.20214431024217649</v>
      </c>
      <c r="F316" s="55">
        <f t="shared" si="4"/>
        <v>44601</v>
      </c>
      <c r="G316" s="44">
        <f>(Constituents!E315/Constituents!E70)-1</f>
        <v>0.19995445137884471</v>
      </c>
      <c r="H316" s="44">
        <f>('Solver Fixed Mix'!J313/'Solver Fixed Mix'!J68) -1</f>
        <v>0.37635025613327655</v>
      </c>
    </row>
    <row r="317" spans="1:8">
      <c r="A317" s="13">
        <v>44602</v>
      </c>
      <c r="B317" s="46">
        <f>Constituents!E316/Constituents!E$5 -1</f>
        <v>0.50617431604126195</v>
      </c>
      <c r="C317" s="44">
        <f>'Solver Fixed Mix'!J314/'Solver Fixed Mix'!J$3 -1</f>
        <v>0.71358814533533699</v>
      </c>
      <c r="D317" s="46">
        <f t="shared" si="5"/>
        <v>0.20741382929407504</v>
      </c>
      <c r="F317" s="55">
        <f t="shared" ref="F317:F380" si="6">A317</f>
        <v>44602</v>
      </c>
      <c r="G317" s="44">
        <f>(Constituents!E316/Constituents!E71)-1</f>
        <v>0.20814962565605133</v>
      </c>
      <c r="H317" s="44">
        <f>('Solver Fixed Mix'!J314/'Solver Fixed Mix'!J69) -1</f>
        <v>0.39414774959241461</v>
      </c>
    </row>
    <row r="318" spans="1:8">
      <c r="A318" s="13">
        <v>44603</v>
      </c>
      <c r="B318" s="46">
        <f>Constituents!E317/Constituents!E$5 -1</f>
        <v>0.48415807046394566</v>
      </c>
      <c r="C318" s="44">
        <f>'Solver Fixed Mix'!J315/'Solver Fixed Mix'!J$3 -1</f>
        <v>0.68868302836524031</v>
      </c>
      <c r="D318" s="46">
        <f t="shared" si="5"/>
        <v>0.20452495790129466</v>
      </c>
      <c r="F318" s="55">
        <f t="shared" si="6"/>
        <v>44603</v>
      </c>
      <c r="G318" s="44">
        <f>(Constituents!E317/Constituents!E72)-1</f>
        <v>0.1788506220288868</v>
      </c>
      <c r="H318" s="44">
        <f>('Solver Fixed Mix'!J315/'Solver Fixed Mix'!J70) -1</f>
        <v>0.36969952127681438</v>
      </c>
    </row>
    <row r="319" spans="1:8">
      <c r="A319" s="13">
        <v>44606</v>
      </c>
      <c r="B319" s="46">
        <f>Constituents!E318/Constituents!E$5 -1</f>
        <v>0.43523197289081583</v>
      </c>
      <c r="C319" s="44">
        <f>'Solver Fixed Mix'!J316/'Solver Fixed Mix'!J$3 -1</f>
        <v>0.62384494563537229</v>
      </c>
      <c r="D319" s="46">
        <f t="shared" si="5"/>
        <v>0.18861297274455646</v>
      </c>
      <c r="F319" s="55">
        <f t="shared" si="6"/>
        <v>44606</v>
      </c>
      <c r="G319" s="44">
        <f>(Constituents!E318/Constituents!E73)-1</f>
        <v>0.13862356885318472</v>
      </c>
      <c r="H319" s="44">
        <f>('Solver Fixed Mix'!J316/'Solver Fixed Mix'!J71) -1</f>
        <v>0.31638217549751046</v>
      </c>
    </row>
    <row r="320" spans="1:8">
      <c r="A320" s="13">
        <v>44607</v>
      </c>
      <c r="B320" s="46">
        <f>Constituents!E319/Constituents!E$5 -1</f>
        <v>0.47561170080231219</v>
      </c>
      <c r="C320" s="44">
        <f>'Solver Fixed Mix'!J317/'Solver Fixed Mix'!J$3 -1</f>
        <v>0.66618070294107068</v>
      </c>
      <c r="D320" s="46">
        <f t="shared" si="5"/>
        <v>0.19056900213875849</v>
      </c>
      <c r="F320" s="55">
        <f t="shared" si="6"/>
        <v>44607</v>
      </c>
      <c r="G320" s="44">
        <f>(Constituents!E319/Constituents!E74)-1</f>
        <v>0.17528150538402598</v>
      </c>
      <c r="H320" s="44">
        <f>('Solver Fixed Mix'!J317/'Solver Fixed Mix'!J72) -1</f>
        <v>0.34906409087249113</v>
      </c>
    </row>
    <row r="321" spans="1:8">
      <c r="A321" s="13">
        <v>44608</v>
      </c>
      <c r="B321" s="46">
        <f>Constituents!E320/Constituents!E$5 -1</f>
        <v>0.47405192604774005</v>
      </c>
      <c r="C321" s="44">
        <f>'Solver Fixed Mix'!J318/'Solver Fixed Mix'!J$3 -1</f>
        <v>0.66357902411627201</v>
      </c>
      <c r="D321" s="46">
        <f t="shared" si="5"/>
        <v>0.18952709806853196</v>
      </c>
      <c r="F321" s="55">
        <f t="shared" si="6"/>
        <v>44608</v>
      </c>
      <c r="G321" s="44">
        <f>(Constituents!E320/Constituents!E75)-1</f>
        <v>0.17700565826018444</v>
      </c>
      <c r="H321" s="44">
        <f>('Solver Fixed Mix'!J318/'Solver Fixed Mix'!J73) -1</f>
        <v>0.34297748616225632</v>
      </c>
    </row>
    <row r="322" spans="1:8">
      <c r="A322" s="13">
        <v>44609</v>
      </c>
      <c r="B322" s="46">
        <f>Constituents!E321/Constituents!E$5 -1</f>
        <v>0.47227288583246119</v>
      </c>
      <c r="C322" s="44">
        <f>'Solver Fixed Mix'!J319/'Solver Fixed Mix'!J$3 -1</f>
        <v>0.65420724769152483</v>
      </c>
      <c r="D322" s="46">
        <f t="shared" si="5"/>
        <v>0.18193436185906364</v>
      </c>
      <c r="F322" s="55">
        <f t="shared" si="6"/>
        <v>44609</v>
      </c>
      <c r="G322" s="44">
        <f>(Constituents!E321/Constituents!E76)-1</f>
        <v>0.18757838376692293</v>
      </c>
      <c r="H322" s="44">
        <f>('Solver Fixed Mix'!J319/'Solver Fixed Mix'!J74) -1</f>
        <v>0.3346434018011859</v>
      </c>
    </row>
    <row r="323" spans="1:8">
      <c r="A323" s="13">
        <v>44610</v>
      </c>
      <c r="B323" s="46">
        <f>Constituents!E322/Constituents!E$5 -1</f>
        <v>0.46615836946230127</v>
      </c>
      <c r="C323" s="44">
        <f>'Solver Fixed Mix'!J320/'Solver Fixed Mix'!J$3 -1</f>
        <v>0.64410183204597282</v>
      </c>
      <c r="D323" s="46">
        <f t="shared" si="5"/>
        <v>0.17794346258367155</v>
      </c>
      <c r="F323" s="55">
        <f t="shared" si="6"/>
        <v>44610</v>
      </c>
      <c r="G323" s="44">
        <f>(Constituents!E322/Constituents!E77)-1</f>
        <v>0.20455596906460993</v>
      </c>
      <c r="H323" s="44">
        <f>('Solver Fixed Mix'!J320/'Solver Fixed Mix'!J75) -1</f>
        <v>0.35597890193701431</v>
      </c>
    </row>
    <row r="324" spans="1:8">
      <c r="A324" s="13">
        <v>44613</v>
      </c>
      <c r="B324" s="46">
        <f>Constituents!E323/Constituents!E$5 -1</f>
        <v>0.45483629840035888</v>
      </c>
      <c r="C324" s="44">
        <f>'Solver Fixed Mix'!J321/'Solver Fixed Mix'!J$3 -1</f>
        <v>0.62549779971791231</v>
      </c>
      <c r="D324" s="46">
        <f t="shared" si="5"/>
        <v>0.17066150131755342</v>
      </c>
      <c r="F324" s="55">
        <f t="shared" si="6"/>
        <v>44613</v>
      </c>
      <c r="G324" s="44">
        <f>(Constituents!E323/Constituents!E78)-1</f>
        <v>0.19026884219281293</v>
      </c>
      <c r="H324" s="44">
        <f>('Solver Fixed Mix'!J321/'Solver Fixed Mix'!J76) -1</f>
        <v>0.32812713673841976</v>
      </c>
    </row>
    <row r="325" spans="1:8">
      <c r="A325" s="13">
        <v>44614</v>
      </c>
      <c r="B325" s="46">
        <f>Constituents!E324/Constituents!E$5 -1</f>
        <v>0.44406737429610788</v>
      </c>
      <c r="C325" s="44">
        <f>'Solver Fixed Mix'!J322/'Solver Fixed Mix'!J$3 -1</f>
        <v>0.59693363916319808</v>
      </c>
      <c r="D325" s="46">
        <f t="shared" si="5"/>
        <v>0.15286626486709021</v>
      </c>
      <c r="F325" s="55">
        <f t="shared" si="6"/>
        <v>44614</v>
      </c>
      <c r="G325" s="44">
        <f>(Constituents!E324/Constituents!E79)-1</f>
        <v>0.16329324298285042</v>
      </c>
      <c r="H325" s="44">
        <f>('Solver Fixed Mix'!J322/'Solver Fixed Mix'!J77) -1</f>
        <v>0.29681735447883084</v>
      </c>
    </row>
    <row r="326" spans="1:8">
      <c r="A326" s="13">
        <v>44615</v>
      </c>
      <c r="B326" s="46">
        <f>Constituents!E325/Constituents!E$5 -1</f>
        <v>0.44585139781731198</v>
      </c>
      <c r="C326" s="44">
        <f>'Solver Fixed Mix'!J323/'Solver Fixed Mix'!J$3 -1</f>
        <v>0.60717899536606867</v>
      </c>
      <c r="D326" s="46">
        <f t="shared" si="5"/>
        <v>0.1613275975487567</v>
      </c>
      <c r="F326" s="55">
        <f t="shared" si="6"/>
        <v>44615</v>
      </c>
      <c r="G326" s="44">
        <f>(Constituents!E325/Constituents!E80)-1</f>
        <v>0.15429051110571823</v>
      </c>
      <c r="H326" s="44">
        <f>('Solver Fixed Mix'!J323/'Solver Fixed Mix'!J78) -1</f>
        <v>0.2909555611905168</v>
      </c>
    </row>
    <row r="327" spans="1:8">
      <c r="A327" s="13">
        <v>44616</v>
      </c>
      <c r="B327" s="46">
        <f>Constituents!E326/Constituents!E$5 -1</f>
        <v>0.37297054866198254</v>
      </c>
      <c r="C327" s="44">
        <f>'Solver Fixed Mix'!J324/'Solver Fixed Mix'!J$3 -1</f>
        <v>0.51518372016468983</v>
      </c>
      <c r="D327" s="46">
        <f t="shared" si="5"/>
        <v>0.14221317150270729</v>
      </c>
      <c r="F327" s="55">
        <f t="shared" si="6"/>
        <v>44616</v>
      </c>
      <c r="G327" s="44">
        <f>(Constituents!E326/Constituents!E81)-1</f>
        <v>0.1308798660252517</v>
      </c>
      <c r="H327" s="44">
        <f>('Solver Fixed Mix'!J324/'Solver Fixed Mix'!J79) -1</f>
        <v>0.2402488328402157</v>
      </c>
    </row>
    <row r="328" spans="1:8">
      <c r="A328" s="13">
        <v>44617</v>
      </c>
      <c r="B328" s="46">
        <f>Constituents!E327/Constituents!E$5 -1</f>
        <v>0.41400308964967358</v>
      </c>
      <c r="C328" s="44">
        <f>'Solver Fixed Mix'!J325/'Solver Fixed Mix'!J$3 -1</f>
        <v>0.56901475203861951</v>
      </c>
      <c r="D328" s="46">
        <f t="shared" ref="D328:D391" si="7">C328-B328</f>
        <v>0.15501166238894593</v>
      </c>
      <c r="F328" s="55">
        <f t="shared" si="6"/>
        <v>44617</v>
      </c>
      <c r="G328" s="44">
        <f>(Constituents!E327/Constituents!E82)-1</f>
        <v>0.14707760969575445</v>
      </c>
      <c r="H328" s="44">
        <f>('Solver Fixed Mix'!J325/'Solver Fixed Mix'!J80) -1</f>
        <v>0.26614304195166016</v>
      </c>
    </row>
    <row r="329" spans="1:8">
      <c r="A329" s="13">
        <v>44620</v>
      </c>
      <c r="B329" s="46">
        <f>Constituents!E328/Constituents!E$5 -1</f>
        <v>0.42601784023521216</v>
      </c>
      <c r="C329" s="44">
        <f>'Solver Fixed Mix'!J326/'Solver Fixed Mix'!J$3 -1</f>
        <v>0.57969042245667057</v>
      </c>
      <c r="D329" s="46">
        <f t="shared" si="7"/>
        <v>0.15367258222145841</v>
      </c>
      <c r="F329" s="55">
        <f t="shared" si="6"/>
        <v>44620</v>
      </c>
      <c r="G329" s="44">
        <f>(Constituents!E328/Constituents!E83)-1</f>
        <v>0.14286227774493998</v>
      </c>
      <c r="H329" s="44">
        <f>('Solver Fixed Mix'!J326/'Solver Fixed Mix'!J81) -1</f>
        <v>0.25922125261735607</v>
      </c>
    </row>
    <row r="330" spans="1:8">
      <c r="A330" s="13">
        <v>44622</v>
      </c>
      <c r="B330" s="46">
        <f>Constituents!E329/Constituents!E$5 -1</f>
        <v>0.41523894951911089</v>
      </c>
      <c r="C330" s="44">
        <f>'Solver Fixed Mix'!J327/'Solver Fixed Mix'!J$3 -1</f>
        <v>0.56690295042856165</v>
      </c>
      <c r="D330" s="46">
        <f t="shared" si="7"/>
        <v>0.15166400090945076</v>
      </c>
      <c r="F330" s="55">
        <f t="shared" si="6"/>
        <v>44622</v>
      </c>
      <c r="G330" s="44">
        <f>(Constituents!E329/Constituents!E84)-1</f>
        <v>0.11241852594635238</v>
      </c>
      <c r="H330" s="44">
        <f>('Solver Fixed Mix'!J327/'Solver Fixed Mix'!J82) -1</f>
        <v>0.23862000811807649</v>
      </c>
    </row>
    <row r="331" spans="1:8">
      <c r="A331" s="13">
        <v>44623</v>
      </c>
      <c r="B331" s="46">
        <f>Constituents!E330/Constituents!E$5 -1</f>
        <v>0.40887526785269346</v>
      </c>
      <c r="C331" s="44">
        <f>'Solver Fixed Mix'!J328/'Solver Fixed Mix'!J$3 -1</f>
        <v>0.55971725414717488</v>
      </c>
      <c r="D331" s="46">
        <f t="shared" si="7"/>
        <v>0.15084198629448142</v>
      </c>
      <c r="F331" s="55">
        <f t="shared" si="6"/>
        <v>44623</v>
      </c>
      <c r="G331" s="44">
        <f>(Constituents!E330/Constituents!E85)-1</f>
        <v>0.11404500801885131</v>
      </c>
      <c r="H331" s="44">
        <f>('Solver Fixed Mix'!J328/'Solver Fixed Mix'!J83) -1</f>
        <v>0.23361391149404076</v>
      </c>
    </row>
    <row r="332" spans="1:8">
      <c r="A332" s="13">
        <v>44624</v>
      </c>
      <c r="B332" s="46">
        <f>Constituents!E331/Constituents!E$5 -1</f>
        <v>0.38467633428016135</v>
      </c>
      <c r="C332" s="44">
        <f>'Solver Fixed Mix'!J329/'Solver Fixed Mix'!J$3 -1</f>
        <v>0.54116798862877369</v>
      </c>
      <c r="D332" s="46">
        <f t="shared" si="7"/>
        <v>0.15649165434861234</v>
      </c>
      <c r="F332" s="55">
        <f t="shared" si="6"/>
        <v>44624</v>
      </c>
      <c r="G332" s="44">
        <f>(Constituents!E331/Constituents!E86)-1</f>
        <v>0.10799505542706744</v>
      </c>
      <c r="H332" s="44">
        <f>('Solver Fixed Mix'!J329/'Solver Fixed Mix'!J84) -1</f>
        <v>0.23399357180244817</v>
      </c>
    </row>
    <row r="333" spans="1:8">
      <c r="A333" s="13">
        <v>44627</v>
      </c>
      <c r="B333" s="46">
        <f>Constituents!E332/Constituents!E$5 -1</f>
        <v>0.35189614790451995</v>
      </c>
      <c r="C333" s="44">
        <f>'Solver Fixed Mix'!J330/'Solver Fixed Mix'!J$3 -1</f>
        <v>0.50112185215845861</v>
      </c>
      <c r="D333" s="46">
        <f t="shared" si="7"/>
        <v>0.14922570425393866</v>
      </c>
      <c r="F333" s="55">
        <f t="shared" si="6"/>
        <v>44627</v>
      </c>
      <c r="G333" s="44">
        <f>(Constituents!E332/Constituents!E87)-1</f>
        <v>8.0046500702686041E-2</v>
      </c>
      <c r="H333" s="44">
        <f>('Solver Fixed Mix'!J330/'Solver Fixed Mix'!J85) -1</f>
        <v>0.19743040100207487</v>
      </c>
    </row>
    <row r="334" spans="1:8">
      <c r="A334" s="13">
        <v>44628</v>
      </c>
      <c r="B334" s="46">
        <f>Constituents!E333/Constituents!E$5 -1</f>
        <v>0.36609856979119959</v>
      </c>
      <c r="C334" s="44">
        <f>'Solver Fixed Mix'!J331/'Solver Fixed Mix'!J$3 -1</f>
        <v>0.5300194229157158</v>
      </c>
      <c r="D334" s="46">
        <f t="shared" si="7"/>
        <v>0.16392085312451621</v>
      </c>
      <c r="F334" s="55">
        <f t="shared" si="6"/>
        <v>44628</v>
      </c>
      <c r="G334" s="44">
        <f>(Constituents!E333/Constituents!E88)-1</f>
        <v>8.6354341692292946E-2</v>
      </c>
      <c r="H334" s="44">
        <f>('Solver Fixed Mix'!J331/'Solver Fixed Mix'!J86) -1</f>
        <v>0.22215705857816559</v>
      </c>
    </row>
    <row r="335" spans="1:8">
      <c r="A335" s="13">
        <v>44629</v>
      </c>
      <c r="B335" s="46">
        <f>Constituents!E334/Constituents!E$5 -1</f>
        <v>0.39329247022474711</v>
      </c>
      <c r="C335" s="44">
        <f>'Solver Fixed Mix'!J332/'Solver Fixed Mix'!J$3 -1</f>
        <v>0.56857608809970417</v>
      </c>
      <c r="D335" s="46">
        <f t="shared" si="7"/>
        <v>0.17528361787495705</v>
      </c>
      <c r="F335" s="55">
        <f t="shared" si="6"/>
        <v>44629</v>
      </c>
      <c r="G335" s="44">
        <f>(Constituents!E334/Constituents!E89)-1</f>
        <v>0.10150614394843727</v>
      </c>
      <c r="H335" s="44">
        <f>('Solver Fixed Mix'!J332/'Solver Fixed Mix'!J87) -1</f>
        <v>0.24869343284449963</v>
      </c>
    </row>
    <row r="336" spans="1:8">
      <c r="A336" s="13">
        <v>44630</v>
      </c>
      <c r="B336" s="46">
        <f>Constituents!E335/Constituents!E$5 -1</f>
        <v>0.41416255543927849</v>
      </c>
      <c r="C336" s="44">
        <f>'Solver Fixed Mix'!J333/'Solver Fixed Mix'!J$3 -1</f>
        <v>0.58911654812667336</v>
      </c>
      <c r="D336" s="46">
        <f t="shared" si="7"/>
        <v>0.17495399268739487</v>
      </c>
      <c r="F336" s="55">
        <f t="shared" si="6"/>
        <v>44630</v>
      </c>
      <c r="G336" s="44">
        <f>(Constituents!E335/Constituents!E90)-1</f>
        <v>0.12665655595169101</v>
      </c>
      <c r="H336" s="44">
        <f>('Solver Fixed Mix'!J333/'Solver Fixed Mix'!J88) -1</f>
        <v>0.26182794372614393</v>
      </c>
    </row>
    <row r="337" spans="1:8">
      <c r="A337" s="13">
        <v>44631</v>
      </c>
      <c r="B337" s="46">
        <f>Constituents!E336/Constituents!E$5 -1</f>
        <v>0.41896147904519854</v>
      </c>
      <c r="C337" s="44">
        <f>'Solver Fixed Mix'!J334/'Solver Fixed Mix'!J$3 -1</f>
        <v>0.5935736535108227</v>
      </c>
      <c r="D337" s="46">
        <f t="shared" si="7"/>
        <v>0.17461217446562416</v>
      </c>
      <c r="F337" s="55">
        <f t="shared" si="6"/>
        <v>44631</v>
      </c>
      <c r="G337" s="44">
        <f>(Constituents!E336/Constituents!E91)-1</f>
        <v>0.13804790510105791</v>
      </c>
      <c r="H337" s="44">
        <f>('Solver Fixed Mix'!J334/'Solver Fixed Mix'!J89) -1</f>
        <v>0.27025253517649217</v>
      </c>
    </row>
    <row r="338" spans="1:8">
      <c r="A338" s="13">
        <v>44634</v>
      </c>
      <c r="B338" s="46">
        <f>Constituents!E337/Constituents!E$5 -1</f>
        <v>0.43266058703343813</v>
      </c>
      <c r="C338" s="44">
        <f>'Solver Fixed Mix'!J335/'Solver Fixed Mix'!J$3 -1</f>
        <v>0.61084203209727184</v>
      </c>
      <c r="D338" s="46">
        <f t="shared" si="7"/>
        <v>0.17818144506383371</v>
      </c>
      <c r="F338" s="55">
        <f t="shared" si="6"/>
        <v>44634</v>
      </c>
      <c r="G338" s="44">
        <f>(Constituents!E337/Constituents!E92)-1</f>
        <v>0.14880081836853742</v>
      </c>
      <c r="H338" s="44">
        <f>('Solver Fixed Mix'!J335/'Solver Fixed Mix'!J90) -1</f>
        <v>0.27046628970816</v>
      </c>
    </row>
    <row r="339" spans="1:8">
      <c r="A339" s="13">
        <v>44635</v>
      </c>
      <c r="B339" s="46">
        <f>Constituents!E338/Constituents!E$5 -1</f>
        <v>0.41683859072108431</v>
      </c>
      <c r="C339" s="44">
        <f>'Solver Fixed Mix'!J336/'Solver Fixed Mix'!J$3 -1</f>
        <v>0.60757216764934596</v>
      </c>
      <c r="D339" s="46">
        <f t="shared" si="7"/>
        <v>0.19073357692826165</v>
      </c>
      <c r="F339" s="55">
        <f t="shared" si="6"/>
        <v>44635</v>
      </c>
      <c r="G339" s="44">
        <f>(Constituents!E338/Constituents!E93)-1</f>
        <v>0.15389329458843015</v>
      </c>
      <c r="H339" s="44">
        <f>('Solver Fixed Mix'!J336/'Solver Fixed Mix'!J91) -1</f>
        <v>0.2865979639638836</v>
      </c>
    </row>
    <row r="340" spans="1:8">
      <c r="A340" s="13">
        <v>44636</v>
      </c>
      <c r="B340" s="46">
        <f>Constituents!E339/Constituents!E$5 -1</f>
        <v>0.44334479493696111</v>
      </c>
      <c r="C340" s="44">
        <f>'Solver Fixed Mix'!J337/'Solver Fixed Mix'!J$3 -1</f>
        <v>0.63057854927447865</v>
      </c>
      <c r="D340" s="46">
        <f t="shared" si="7"/>
        <v>0.18723375433751754</v>
      </c>
      <c r="F340" s="55">
        <f t="shared" si="6"/>
        <v>44636</v>
      </c>
      <c r="G340" s="44">
        <f>(Constituents!E339/Constituents!E94)-1</f>
        <v>0.18952396206810151</v>
      </c>
      <c r="H340" s="44">
        <f>('Solver Fixed Mix'!J337/'Solver Fixed Mix'!J92) -1</f>
        <v>0.31858461497825563</v>
      </c>
    </row>
    <row r="341" spans="1:8">
      <c r="A341" s="13">
        <v>44637</v>
      </c>
      <c r="B341" s="46">
        <f>Constituents!E340/Constituents!E$5 -1</f>
        <v>0.46725469676583442</v>
      </c>
      <c r="C341" s="44">
        <f>'Solver Fixed Mix'!J338/'Solver Fixed Mix'!J$3 -1</f>
        <v>0.65506884177524127</v>
      </c>
      <c r="D341" s="46">
        <f t="shared" si="7"/>
        <v>0.18781414500940685</v>
      </c>
      <c r="F341" s="55">
        <f t="shared" si="6"/>
        <v>44637</v>
      </c>
      <c r="G341" s="44">
        <f>(Constituents!E340/Constituents!E95)-1</f>
        <v>0.19547687685249104</v>
      </c>
      <c r="H341" s="44">
        <f>('Solver Fixed Mix'!J338/'Solver Fixed Mix'!J93) -1</f>
        <v>0.32258527908885926</v>
      </c>
    </row>
    <row r="342" spans="1:8">
      <c r="A342" s="13">
        <v>44641</v>
      </c>
      <c r="B342" s="46">
        <f>Constituents!E341/Constituents!E$5 -1</f>
        <v>0.45535954552249969</v>
      </c>
      <c r="C342" s="44">
        <f>'Solver Fixed Mix'!J339/'Solver Fixed Mix'!J$3 -1</f>
        <v>0.64704660526314517</v>
      </c>
      <c r="D342" s="46">
        <f t="shared" si="7"/>
        <v>0.19168705974064548</v>
      </c>
      <c r="F342" s="55">
        <f t="shared" si="6"/>
        <v>44641</v>
      </c>
      <c r="G342" s="44">
        <f>(Constituents!E341/Constituents!E96)-1</f>
        <v>0.18346895109655881</v>
      </c>
      <c r="H342" s="44">
        <f>('Solver Fixed Mix'!J339/'Solver Fixed Mix'!J94) -1</f>
        <v>0.30483095562916218</v>
      </c>
    </row>
    <row r="343" spans="1:8">
      <c r="A343" s="13">
        <v>44642</v>
      </c>
      <c r="B343" s="46">
        <f>Constituents!E342/Constituents!E$5 -1</f>
        <v>0.46748891214431643</v>
      </c>
      <c r="C343" s="44">
        <f>'Solver Fixed Mix'!J340/'Solver Fixed Mix'!J$3 -1</f>
        <v>0.65610044143317481</v>
      </c>
      <c r="D343" s="46">
        <f t="shared" si="7"/>
        <v>0.18861152928885838</v>
      </c>
      <c r="F343" s="55">
        <f t="shared" si="6"/>
        <v>44642</v>
      </c>
      <c r="G343" s="44">
        <f>(Constituents!E342/Constituents!E97)-1</f>
        <v>0.18576904802171157</v>
      </c>
      <c r="H343" s="44">
        <f>('Solver Fixed Mix'!J340/'Solver Fixed Mix'!J95) -1</f>
        <v>0.30032493462675447</v>
      </c>
    </row>
    <row r="344" spans="1:8">
      <c r="A344" s="13">
        <v>44643</v>
      </c>
      <c r="B344" s="46">
        <f>Constituents!E343/Constituents!E$5 -1</f>
        <v>0.46460856131957939</v>
      </c>
      <c r="C344" s="44">
        <f>'Solver Fixed Mix'!J341/'Solver Fixed Mix'!J$3 -1</f>
        <v>0.65512599208676137</v>
      </c>
      <c r="D344" s="46">
        <f t="shared" si="7"/>
        <v>0.19051743076718197</v>
      </c>
      <c r="F344" s="55">
        <f t="shared" si="6"/>
        <v>44643</v>
      </c>
      <c r="G344" s="44">
        <f>(Constituents!E343/Constituents!E98)-1</f>
        <v>0.20479700259075839</v>
      </c>
      <c r="H344" s="44">
        <f>('Solver Fixed Mix'!J341/'Solver Fixed Mix'!J96) -1</f>
        <v>0.31898229486583296</v>
      </c>
    </row>
    <row r="345" spans="1:8">
      <c r="A345" s="13">
        <v>44644</v>
      </c>
      <c r="B345" s="46">
        <f>Constituents!E344/Constituents!E$5 -1</f>
        <v>0.46502715901729208</v>
      </c>
      <c r="C345" s="44">
        <f>'Solver Fixed Mix'!J342/'Solver Fixed Mix'!J$3 -1</f>
        <v>0.67601941164062396</v>
      </c>
      <c r="D345" s="46">
        <f t="shared" si="7"/>
        <v>0.21099225262333188</v>
      </c>
      <c r="F345" s="55">
        <f t="shared" si="6"/>
        <v>44644</v>
      </c>
      <c r="G345" s="44">
        <f>(Constituents!E344/Constituents!E99)-1</f>
        <v>0.22563014349678578</v>
      </c>
      <c r="H345" s="44">
        <f>('Solver Fixed Mix'!J342/'Solver Fixed Mix'!J97) -1</f>
        <v>0.35938026583067817</v>
      </c>
    </row>
    <row r="346" spans="1:8">
      <c r="A346" s="13">
        <v>44645</v>
      </c>
      <c r="B346" s="46">
        <f>Constituents!E345/Constituents!E$5 -1</f>
        <v>0.46027806847062358</v>
      </c>
      <c r="C346" s="44">
        <f>'Solver Fixed Mix'!J343/'Solver Fixed Mix'!J$3 -1</f>
        <v>0.67605559695372897</v>
      </c>
      <c r="D346" s="46">
        <f t="shared" si="7"/>
        <v>0.21577752848310539</v>
      </c>
      <c r="F346" s="55">
        <f t="shared" si="6"/>
        <v>44645</v>
      </c>
      <c r="G346" s="44">
        <f>(Constituents!E345/Constituents!E100)-1</f>
        <v>0.20601042069652409</v>
      </c>
      <c r="H346" s="44">
        <f>('Solver Fixed Mix'!J343/'Solver Fixed Mix'!J98) -1</f>
        <v>0.3523236668290064</v>
      </c>
    </row>
    <row r="347" spans="1:8">
      <c r="A347" s="13">
        <v>44648</v>
      </c>
      <c r="B347" s="46">
        <f>Constituents!E346/Constituents!E$5 -1</f>
        <v>0.46268500523247136</v>
      </c>
      <c r="C347" s="44">
        <f>'Solver Fixed Mix'!J344/'Solver Fixed Mix'!J$3 -1</f>
        <v>0.68217652916378957</v>
      </c>
      <c r="D347" s="46">
        <f t="shared" si="7"/>
        <v>0.21949152393131821</v>
      </c>
      <c r="F347" s="55">
        <f t="shared" si="6"/>
        <v>44648</v>
      </c>
      <c r="G347" s="44">
        <f>(Constituents!E346/Constituents!E101)-1</f>
        <v>0.18469232073232766</v>
      </c>
      <c r="H347" s="44">
        <f>('Solver Fixed Mix'!J344/'Solver Fixed Mix'!J99) -1</f>
        <v>0.34199562389202187</v>
      </c>
    </row>
    <row r="348" spans="1:8">
      <c r="A348" s="13">
        <v>44649</v>
      </c>
      <c r="B348" s="46">
        <f>Constituents!E347/Constituents!E$5 -1</f>
        <v>0.47126127472965562</v>
      </c>
      <c r="C348" s="44">
        <f>'Solver Fixed Mix'!J345/'Solver Fixed Mix'!J$3 -1</f>
        <v>0.7056137960707547</v>
      </c>
      <c r="D348" s="46">
        <f t="shared" si="7"/>
        <v>0.23435252134109907</v>
      </c>
      <c r="F348" s="55">
        <f t="shared" si="6"/>
        <v>44649</v>
      </c>
      <c r="G348" s="44">
        <f>(Constituents!E347/Constituents!E102)-1</f>
        <v>0.19881920137732756</v>
      </c>
      <c r="H348" s="44">
        <f>('Solver Fixed Mix'!J345/'Solver Fixed Mix'!J100) -1</f>
        <v>0.36092889657123717</v>
      </c>
    </row>
    <row r="349" spans="1:8">
      <c r="A349" s="13">
        <v>44650</v>
      </c>
      <c r="B349" s="46">
        <f>Constituents!E348/Constituents!E$5 -1</f>
        <v>0.48471620072756272</v>
      </c>
      <c r="C349" s="44">
        <f>'Solver Fixed Mix'!J346/'Solver Fixed Mix'!J$3 -1</f>
        <v>0.72506716590278386</v>
      </c>
      <c r="D349" s="46">
        <f t="shared" si="7"/>
        <v>0.24035096517522114</v>
      </c>
      <c r="F349" s="55">
        <f t="shared" si="6"/>
        <v>44650</v>
      </c>
      <c r="G349" s="44">
        <f>(Constituents!E348/Constituents!E103)-1</f>
        <v>0.19375751262120366</v>
      </c>
      <c r="H349" s="44">
        <f>('Solver Fixed Mix'!J346/'Solver Fixed Mix'!J101) -1</f>
        <v>0.35693033800965779</v>
      </c>
    </row>
    <row r="350" spans="1:8">
      <c r="A350" s="13">
        <v>44651</v>
      </c>
      <c r="B350" s="46">
        <f>Constituents!E349/Constituents!E$5 -1</f>
        <v>0.48447700204315547</v>
      </c>
      <c r="C350" s="44">
        <f>'Solver Fixed Mix'!J347/'Solver Fixed Mix'!J$3 -1</f>
        <v>0.73314612626366937</v>
      </c>
      <c r="D350" s="46">
        <f t="shared" si="7"/>
        <v>0.2486691242205139</v>
      </c>
      <c r="F350" s="55">
        <f t="shared" si="6"/>
        <v>44651</v>
      </c>
      <c r="G350" s="44">
        <f>(Constituents!E349/Constituents!E104)-1</f>
        <v>0.21107280503471926</v>
      </c>
      <c r="H350" s="44">
        <f>('Solver Fixed Mix'!J347/'Solver Fixed Mix'!J102) -1</f>
        <v>0.35911420677517958</v>
      </c>
    </row>
    <row r="351" spans="1:8">
      <c r="A351" s="13">
        <v>44652</v>
      </c>
      <c r="B351" s="46">
        <f>Constituents!E350/Constituents!E$5 -1</f>
        <v>0.50369262969053663</v>
      </c>
      <c r="C351" s="44">
        <f>'Solver Fixed Mix'!J348/'Solver Fixed Mix'!J$3 -1</f>
        <v>0.75460044717971231</v>
      </c>
      <c r="D351" s="46">
        <f t="shared" si="7"/>
        <v>0.25090781748917568</v>
      </c>
      <c r="F351" s="55">
        <f t="shared" si="6"/>
        <v>44652</v>
      </c>
      <c r="G351" s="44">
        <f>(Constituents!E350/Constituents!E105)-1</f>
        <v>0.22084300984779204</v>
      </c>
      <c r="H351" s="44">
        <f>('Solver Fixed Mix'!J348/'Solver Fixed Mix'!J103) -1</f>
        <v>0.37059029596583537</v>
      </c>
    </row>
    <row r="352" spans="1:8">
      <c r="A352" s="13">
        <v>44655</v>
      </c>
      <c r="B352" s="46">
        <f>Constituents!E351/Constituents!E$5 -1</f>
        <v>0.53328350027408189</v>
      </c>
      <c r="C352" s="44">
        <f>'Solver Fixed Mix'!J349/'Solver Fixed Mix'!J$3 -1</f>
        <v>0.77555730209503704</v>
      </c>
      <c r="D352" s="46">
        <f t="shared" si="7"/>
        <v>0.24227380182095515</v>
      </c>
      <c r="F352" s="55">
        <f t="shared" si="6"/>
        <v>44655</v>
      </c>
      <c r="G352" s="44">
        <f>(Constituents!E351/Constituents!E106)-1</f>
        <v>0.23257993958962619</v>
      </c>
      <c r="H352" s="44">
        <f>('Solver Fixed Mix'!J349/'Solver Fixed Mix'!J104) -1</f>
        <v>0.37556921058256298</v>
      </c>
    </row>
    <row r="353" spans="1:8">
      <c r="A353" s="13">
        <v>44656</v>
      </c>
      <c r="B353" s="46">
        <f>Constituents!E352/Constituents!E$5 -1</f>
        <v>0.53391139682065081</v>
      </c>
      <c r="C353" s="44">
        <f>'Solver Fixed Mix'!J350/'Solver Fixed Mix'!J$3 -1</f>
        <v>0.77760481361445533</v>
      </c>
      <c r="D353" s="46">
        <f t="shared" si="7"/>
        <v>0.24369341679380452</v>
      </c>
      <c r="F353" s="55">
        <f t="shared" si="6"/>
        <v>44656</v>
      </c>
      <c r="G353" s="44">
        <f>(Constituents!E352/Constituents!E107)-1</f>
        <v>0.22715113242675411</v>
      </c>
      <c r="H353" s="44">
        <f>('Solver Fixed Mix'!J350/'Solver Fixed Mix'!J105) -1</f>
        <v>0.36794937444210674</v>
      </c>
    </row>
    <row r="354" spans="1:8">
      <c r="A354" s="13">
        <v>44657</v>
      </c>
      <c r="B354" s="46">
        <f>Constituents!E353/Constituents!E$5 -1</f>
        <v>0.52767229780236202</v>
      </c>
      <c r="C354" s="44">
        <f>'Solver Fixed Mix'!J351/'Solver Fixed Mix'!J$3 -1</f>
        <v>0.77988174999347559</v>
      </c>
      <c r="D354" s="46">
        <f t="shared" si="7"/>
        <v>0.25220945219111357</v>
      </c>
      <c r="F354" s="55">
        <f t="shared" si="6"/>
        <v>44657</v>
      </c>
      <c r="G354" s="44">
        <f>(Constituents!E353/Constituents!E108)-1</f>
        <v>0.22354997844724367</v>
      </c>
      <c r="H354" s="44">
        <f>('Solver Fixed Mix'!J351/'Solver Fixed Mix'!J106) -1</f>
        <v>0.3619471118201274</v>
      </c>
    </row>
    <row r="355" spans="1:8">
      <c r="A355" s="13">
        <v>44658</v>
      </c>
      <c r="B355" s="46">
        <f>Constituents!E354/Constituents!E$5 -1</f>
        <v>0.51504958389395528</v>
      </c>
      <c r="C355" s="44">
        <f>'Solver Fixed Mix'!J352/'Solver Fixed Mix'!J$3 -1</f>
        <v>0.77285956059964023</v>
      </c>
      <c r="D355" s="46">
        <f t="shared" si="7"/>
        <v>0.25780997670568495</v>
      </c>
      <c r="F355" s="55">
        <f t="shared" si="6"/>
        <v>44658</v>
      </c>
      <c r="G355" s="44">
        <f>(Constituents!E354/Constituents!E109)-1</f>
        <v>0.26423183439924824</v>
      </c>
      <c r="H355" s="44">
        <f>('Solver Fixed Mix'!J352/'Solver Fixed Mix'!J107) -1</f>
        <v>0.40518175922895394</v>
      </c>
    </row>
    <row r="356" spans="1:8">
      <c r="A356" s="13">
        <v>44659</v>
      </c>
      <c r="B356" s="46">
        <f>Constituents!E355/Constituents!E$5 -1</f>
        <v>0.52911745652065578</v>
      </c>
      <c r="C356" s="44">
        <f>'Solver Fixed Mix'!J353/'Solver Fixed Mix'!J$3 -1</f>
        <v>0.79407228594022006</v>
      </c>
      <c r="D356" s="46">
        <f t="shared" si="7"/>
        <v>0.26495482941956428</v>
      </c>
      <c r="F356" s="55">
        <f t="shared" si="6"/>
        <v>44659</v>
      </c>
      <c r="G356" s="44">
        <f>(Constituents!E355/Constituents!E110)-1</f>
        <v>0.25894622826523994</v>
      </c>
      <c r="H356" s="44">
        <f>('Solver Fixed Mix'!J353/'Solver Fixed Mix'!J108) -1</f>
        <v>0.41090726835300262</v>
      </c>
    </row>
    <row r="357" spans="1:8">
      <c r="A357" s="13">
        <v>44662</v>
      </c>
      <c r="B357" s="46">
        <f>Constituents!E356/Constituents!E$5 -1</f>
        <v>0.52743309911795477</v>
      </c>
      <c r="C357" s="44">
        <f>'Solver Fixed Mix'!J354/'Solver Fixed Mix'!J$3 -1</f>
        <v>0.79460703275566957</v>
      </c>
      <c r="D357" s="46">
        <f t="shared" si="7"/>
        <v>0.2671739336377148</v>
      </c>
      <c r="F357" s="55">
        <f t="shared" si="6"/>
        <v>44662</v>
      </c>
      <c r="G357" s="44">
        <f>(Constituents!E356/Constituents!E111)-1</f>
        <v>0.25232888801725828</v>
      </c>
      <c r="H357" s="44">
        <f>('Solver Fixed Mix'!J354/'Solver Fixed Mix'!J109) -1</f>
        <v>0.41250863529137738</v>
      </c>
    </row>
    <row r="358" spans="1:8">
      <c r="A358" s="13">
        <v>44663</v>
      </c>
      <c r="B358" s="46">
        <f>Constituents!E357/Constituents!E$5 -1</f>
        <v>0.51140678726267019</v>
      </c>
      <c r="C358" s="44">
        <f>'Solver Fixed Mix'!J355/'Solver Fixed Mix'!J$3 -1</f>
        <v>0.78038443414827863</v>
      </c>
      <c r="D358" s="46">
        <f t="shared" si="7"/>
        <v>0.26897764688560843</v>
      </c>
      <c r="F358" s="55">
        <f t="shared" si="6"/>
        <v>44663</v>
      </c>
      <c r="G358" s="44">
        <f>(Constituents!E357/Constituents!E112)-1</f>
        <v>0.23309793015965963</v>
      </c>
      <c r="H358" s="44">
        <f>('Solver Fixed Mix'!J355/'Solver Fixed Mix'!J110) -1</f>
        <v>0.3878000297946198</v>
      </c>
    </row>
    <row r="359" spans="1:8">
      <c r="A359" s="13">
        <v>44664</v>
      </c>
      <c r="B359" s="46">
        <f>Constituents!E358/Constituents!E$5 -1</f>
        <v>0.50880051826381623</v>
      </c>
      <c r="C359" s="44">
        <f>'Solver Fixed Mix'!J356/'Solver Fixed Mix'!J$3 -1</f>
        <v>0.78150011611045667</v>
      </c>
      <c r="D359" s="46">
        <f t="shared" si="7"/>
        <v>0.27269959784664044</v>
      </c>
      <c r="F359" s="55">
        <f t="shared" si="6"/>
        <v>44664</v>
      </c>
      <c r="G359" s="44">
        <f>(Constituents!E358/Constituents!E113)-1</f>
        <v>0.25355961395940008</v>
      </c>
      <c r="H359" s="44">
        <f>('Solver Fixed Mix'!J356/'Solver Fixed Mix'!J111) -1</f>
        <v>0.40365469253955388</v>
      </c>
    </row>
    <row r="360" spans="1:8">
      <c r="A360" s="13">
        <v>44669</v>
      </c>
      <c r="B360" s="46">
        <f>Constituents!E359/Constituents!E$5 -1</f>
        <v>0.48762146808192552</v>
      </c>
      <c r="C360" s="44">
        <f>'Solver Fixed Mix'!J357/'Solver Fixed Mix'!J$3 -1</f>
        <v>0.76553556113094468</v>
      </c>
      <c r="D360" s="46">
        <f t="shared" si="7"/>
        <v>0.27791409304901915</v>
      </c>
      <c r="F360" s="55">
        <f t="shared" si="6"/>
        <v>44669</v>
      </c>
      <c r="G360" s="44">
        <f>(Constituents!E359/Constituents!E114)-1</f>
        <v>0.23812150571528101</v>
      </c>
      <c r="H360" s="44">
        <f>('Solver Fixed Mix'!J357/'Solver Fixed Mix'!J112) -1</f>
        <v>0.38423021943204083</v>
      </c>
    </row>
    <row r="361" spans="1:8">
      <c r="A361" s="13">
        <v>44670</v>
      </c>
      <c r="B361" s="46">
        <f>Constituents!E360/Constituents!E$5 -1</f>
        <v>0.46774804405242443</v>
      </c>
      <c r="C361" s="44">
        <f>'Solver Fixed Mix'!J358/'Solver Fixed Mix'!J$3 -1</f>
        <v>0.74446421306700206</v>
      </c>
      <c r="D361" s="46">
        <f t="shared" si="7"/>
        <v>0.27671616901457763</v>
      </c>
      <c r="F361" s="55">
        <f t="shared" si="6"/>
        <v>44670</v>
      </c>
      <c r="G361" s="44">
        <f>(Constituents!E360/Constituents!E115)-1</f>
        <v>0.21386327949522133</v>
      </c>
      <c r="H361" s="44">
        <f>('Solver Fixed Mix'!J358/'Solver Fixed Mix'!J113) -1</f>
        <v>0.35810821809005944</v>
      </c>
    </row>
    <row r="362" spans="1:8">
      <c r="A362" s="13">
        <v>44671</v>
      </c>
      <c r="B362" s="46">
        <f>Constituents!E361/Constituents!E$5 -1</f>
        <v>0.48007175960532211</v>
      </c>
      <c r="C362" s="44">
        <f>'Solver Fixed Mix'!J359/'Solver Fixed Mix'!J$3 -1</f>
        <v>0.75291905068145604</v>
      </c>
      <c r="D362" s="46">
        <f t="shared" si="7"/>
        <v>0.27284729107613392</v>
      </c>
      <c r="F362" s="55">
        <f t="shared" si="6"/>
        <v>44671</v>
      </c>
      <c r="G362" s="44">
        <f>(Constituents!E361/Constituents!E116)-1</f>
        <v>0.22672977795400473</v>
      </c>
      <c r="H362" s="44">
        <f>('Solver Fixed Mix'!J359/'Solver Fixed Mix'!J114) -1</f>
        <v>0.36609390563440725</v>
      </c>
    </row>
    <row r="363" spans="1:8">
      <c r="A363" s="13">
        <v>44672</v>
      </c>
      <c r="B363" s="46">
        <f>Constituents!E362/Constituents!E$5 -1</f>
        <v>0.50036876463846114</v>
      </c>
      <c r="C363" s="44">
        <f>'Solver Fixed Mix'!J360/'Solver Fixed Mix'!J$3 -1</f>
        <v>0.77409031236663073</v>
      </c>
      <c r="D363" s="46">
        <f t="shared" si="7"/>
        <v>0.27372154772816959</v>
      </c>
      <c r="F363" s="55">
        <f t="shared" si="6"/>
        <v>44672</v>
      </c>
      <c r="G363" s="44">
        <f>(Constituents!E362/Constituents!E117)-1</f>
        <v>0.23222843859096254</v>
      </c>
      <c r="H363" s="44">
        <f>('Solver Fixed Mix'!J360/'Solver Fixed Mix'!J115) -1</f>
        <v>0.3746076762278896</v>
      </c>
    </row>
    <row r="364" spans="1:8">
      <c r="A364" s="13">
        <v>44673</v>
      </c>
      <c r="B364" s="46">
        <f>Constituents!E363/Constituents!E$5 -1</f>
        <v>0.48451188518463151</v>
      </c>
      <c r="C364" s="44">
        <f>'Solver Fixed Mix'!J361/'Solver Fixed Mix'!J$3 -1</f>
        <v>0.75284542068742577</v>
      </c>
      <c r="D364" s="46">
        <f t="shared" si="7"/>
        <v>0.26833353550279426</v>
      </c>
      <c r="F364" s="55">
        <f t="shared" si="6"/>
        <v>44673</v>
      </c>
      <c r="G364" s="44">
        <f>(Constituents!E363/Constituents!E118)-1</f>
        <v>0.2048363808437581</v>
      </c>
      <c r="H364" s="44">
        <f>('Solver Fixed Mix'!J361/'Solver Fixed Mix'!J116) -1</f>
        <v>0.34302464484744521</v>
      </c>
    </row>
    <row r="365" spans="1:8">
      <c r="A365" s="13">
        <v>44676</v>
      </c>
      <c r="B365" s="46">
        <f>Constituents!E364/Constituents!E$5 -1</f>
        <v>0.46240095679473758</v>
      </c>
      <c r="C365" s="44">
        <f>'Solver Fixed Mix'!J362/'Solver Fixed Mix'!J$3 -1</f>
        <v>0.72627433110809858</v>
      </c>
      <c r="D365" s="46">
        <f t="shared" si="7"/>
        <v>0.263873374313361</v>
      </c>
      <c r="F365" s="55">
        <f t="shared" si="6"/>
        <v>44676</v>
      </c>
      <c r="G365" s="44">
        <f>(Constituents!E364/Constituents!E119)-1</f>
        <v>0.17215678285981317</v>
      </c>
      <c r="H365" s="44">
        <f>('Solver Fixed Mix'!J362/'Solver Fixed Mix'!J117) -1</f>
        <v>0.31276032339158033</v>
      </c>
    </row>
    <row r="366" spans="1:8">
      <c r="A366" s="13">
        <v>44677</v>
      </c>
      <c r="B366" s="46">
        <f>Constituents!E365/Constituents!E$5 -1</f>
        <v>0.48486071659939212</v>
      </c>
      <c r="C366" s="44">
        <f>'Solver Fixed Mix'!J363/'Solver Fixed Mix'!J$3 -1</f>
        <v>0.75943517534271399</v>
      </c>
      <c r="D366" s="46">
        <f t="shared" si="7"/>
        <v>0.27457445874332187</v>
      </c>
      <c r="F366" s="55">
        <f t="shared" si="6"/>
        <v>44677</v>
      </c>
      <c r="G366" s="44">
        <f>(Constituents!E365/Constituents!E120)-1</f>
        <v>0.18874872334992987</v>
      </c>
      <c r="H366" s="44">
        <f>('Solver Fixed Mix'!J363/'Solver Fixed Mix'!J118) -1</f>
        <v>0.33864340815711569</v>
      </c>
    </row>
    <row r="367" spans="1:8">
      <c r="A367" s="13">
        <v>44678</v>
      </c>
      <c r="B367" s="46">
        <f>Constituents!E366/Constituents!E$5 -1</f>
        <v>0.47067324463048776</v>
      </c>
      <c r="C367" s="44">
        <f>'Solver Fixed Mix'!J364/'Solver Fixed Mix'!J$3 -1</f>
        <v>0.7565661843308007</v>
      </c>
      <c r="D367" s="46">
        <f t="shared" si="7"/>
        <v>0.28589293970031293</v>
      </c>
      <c r="F367" s="55">
        <f t="shared" si="6"/>
        <v>44678</v>
      </c>
      <c r="G367" s="44">
        <f>(Constituents!E366/Constituents!E121)-1</f>
        <v>0.19343111445405547</v>
      </c>
      <c r="H367" s="44">
        <f>('Solver Fixed Mix'!J364/'Solver Fixed Mix'!J119) -1</f>
        <v>0.34120478132542642</v>
      </c>
    </row>
    <row r="368" spans="1:8">
      <c r="A368" s="13">
        <v>44679</v>
      </c>
      <c r="B368" s="46">
        <f>Constituents!E367/Constituents!E$5 -1</f>
        <v>0.48641052474211399</v>
      </c>
      <c r="C368" s="44">
        <f>'Solver Fixed Mix'!J365/'Solver Fixed Mix'!J$3 -1</f>
        <v>0.75212675758672742</v>
      </c>
      <c r="D368" s="46">
        <f t="shared" si="7"/>
        <v>0.26571623284461343</v>
      </c>
      <c r="F368" s="55">
        <f t="shared" si="6"/>
        <v>44679</v>
      </c>
      <c r="G368" s="44">
        <f>(Constituents!E367/Constituents!E122)-1</f>
        <v>0.20319477219096016</v>
      </c>
      <c r="H368" s="44">
        <f>('Solver Fixed Mix'!J365/'Solver Fixed Mix'!J120) -1</f>
        <v>0.32899077082070338</v>
      </c>
    </row>
    <row r="369" spans="1:8">
      <c r="A369" s="13">
        <v>44680</v>
      </c>
      <c r="B369" s="46">
        <f>Constituents!E368/Constituents!E$5 -1</f>
        <v>0.47339911297154535</v>
      </c>
      <c r="C369" s="44">
        <f>'Solver Fixed Mix'!J366/'Solver Fixed Mix'!J$3 -1</f>
        <v>0.73652092931817092</v>
      </c>
      <c r="D369" s="46">
        <f t="shared" si="7"/>
        <v>0.26312181634662557</v>
      </c>
      <c r="F369" s="55">
        <f t="shared" si="6"/>
        <v>44680</v>
      </c>
      <c r="G369" s="44">
        <f>(Constituents!E368/Constituents!E123)-1</f>
        <v>0.20185440370067753</v>
      </c>
      <c r="H369" s="44">
        <f>('Solver Fixed Mix'!J366/'Solver Fixed Mix'!J121) -1</f>
        <v>0.32658038979515069</v>
      </c>
    </row>
    <row r="370" spans="1:8">
      <c r="A370" s="13">
        <v>44683</v>
      </c>
      <c r="B370" s="46">
        <f>Constituents!E369/Constituents!E$5 -1</f>
        <v>0.46870982209597845</v>
      </c>
      <c r="C370" s="44">
        <f>'Solver Fixed Mix'!J367/'Solver Fixed Mix'!J$3 -1</f>
        <v>0.7273024362508369</v>
      </c>
      <c r="D370" s="46">
        <f t="shared" si="7"/>
        <v>0.25859261415485846</v>
      </c>
      <c r="F370" s="55">
        <f t="shared" si="6"/>
        <v>44683</v>
      </c>
      <c r="G370" s="44">
        <f>(Constituents!E369/Constituents!E124)-1</f>
        <v>0.18716668009345039</v>
      </c>
      <c r="H370" s="44">
        <f>('Solver Fixed Mix'!J367/'Solver Fixed Mix'!J122) -1</f>
        <v>0.30425973448605026</v>
      </c>
    </row>
    <row r="371" spans="1:8">
      <c r="A371" s="13">
        <v>44685</v>
      </c>
      <c r="B371" s="46">
        <f>Constituents!E370/Constituents!E$5 -1</f>
        <v>0.43452932675536959</v>
      </c>
      <c r="C371" s="44">
        <f>'Solver Fixed Mix'!J368/'Solver Fixed Mix'!J$3 -1</f>
        <v>0.67468957850472844</v>
      </c>
      <c r="D371" s="46">
        <f t="shared" si="7"/>
        <v>0.24016025174935884</v>
      </c>
      <c r="F371" s="55">
        <f t="shared" si="6"/>
        <v>44685</v>
      </c>
      <c r="G371" s="44">
        <f>(Constituents!E370/Constituents!E125)-1</f>
        <v>0.15129300346347363</v>
      </c>
      <c r="H371" s="44">
        <f>('Solver Fixed Mix'!J368/'Solver Fixed Mix'!J123) -1</f>
        <v>0.25395507534131201</v>
      </c>
    </row>
    <row r="372" spans="1:8">
      <c r="A372" s="13">
        <v>44686</v>
      </c>
      <c r="B372" s="46">
        <f>Constituents!E371/Constituents!E$5 -1</f>
        <v>0.43474360891015107</v>
      </c>
      <c r="C372" s="44">
        <f>'Solver Fixed Mix'!J369/'Solver Fixed Mix'!J$3 -1</f>
        <v>0.67794791349371919</v>
      </c>
      <c r="D372" s="46">
        <f t="shared" si="7"/>
        <v>0.24320430458356812</v>
      </c>
      <c r="F372" s="55">
        <f t="shared" si="6"/>
        <v>44686</v>
      </c>
      <c r="G372" s="44">
        <f>(Constituents!E371/Constituents!E126)-1</f>
        <v>0.14585572032380534</v>
      </c>
      <c r="H372" s="44">
        <f>('Solver Fixed Mix'!J369/'Solver Fixed Mix'!J124) -1</f>
        <v>0.24703383524611233</v>
      </c>
    </row>
    <row r="373" spans="1:8">
      <c r="A373" s="13">
        <v>44687</v>
      </c>
      <c r="B373" s="46">
        <f>Constituents!E372/Constituents!E$5 -1</f>
        <v>0.40985199581402298</v>
      </c>
      <c r="C373" s="44">
        <f>'Solver Fixed Mix'!J370/'Solver Fixed Mix'!J$3 -1</f>
        <v>0.65697166302358045</v>
      </c>
      <c r="D373" s="46">
        <f t="shared" si="7"/>
        <v>0.24711966720955747</v>
      </c>
      <c r="F373" s="55">
        <f t="shared" si="6"/>
        <v>44687</v>
      </c>
      <c r="G373" s="44">
        <f>(Constituents!E372/Constituents!E127)-1</f>
        <v>0.11648473942177917</v>
      </c>
      <c r="H373" s="44">
        <f>('Solver Fixed Mix'!J370/'Solver Fixed Mix'!J125) -1</f>
        <v>0.2231160600669142</v>
      </c>
    </row>
    <row r="374" spans="1:8">
      <c r="A374" s="13">
        <v>44690</v>
      </c>
      <c r="B374" s="46">
        <f>Constituents!E373/Constituents!E$5 -1</f>
        <v>0.39450341356455865</v>
      </c>
      <c r="C374" s="44">
        <f>'Solver Fixed Mix'!J371/'Solver Fixed Mix'!J$3 -1</f>
        <v>0.63587203190930763</v>
      </c>
      <c r="D374" s="46">
        <f t="shared" si="7"/>
        <v>0.24136861834474899</v>
      </c>
      <c r="F374" s="55">
        <f t="shared" si="6"/>
        <v>44690</v>
      </c>
      <c r="G374" s="44">
        <f>(Constituents!E373/Constituents!E128)-1</f>
        <v>0.10674523917815271</v>
      </c>
      <c r="H374" s="44">
        <f>('Solver Fixed Mix'!J371/'Solver Fixed Mix'!J126) -1</f>
        <v>0.1990334232074038</v>
      </c>
    </row>
    <row r="375" spans="1:8">
      <c r="A375" s="13">
        <v>44691</v>
      </c>
      <c r="B375" s="46">
        <f>Constituents!E374/Constituents!E$5 -1</f>
        <v>0.38096875467184943</v>
      </c>
      <c r="C375" s="44">
        <f>'Solver Fixed Mix'!J372/'Solver Fixed Mix'!J$3 -1</f>
        <v>0.61537304912876234</v>
      </c>
      <c r="D375" s="46">
        <f t="shared" si="7"/>
        <v>0.23440429445691291</v>
      </c>
      <c r="F375" s="55">
        <f t="shared" si="6"/>
        <v>44691</v>
      </c>
      <c r="G375" s="44">
        <f>(Constituents!E374/Constituents!E129)-1</f>
        <v>0.10512085309001873</v>
      </c>
      <c r="H375" s="44">
        <f>('Solver Fixed Mix'!J372/'Solver Fixed Mix'!J127) -1</f>
        <v>0.1926682273455258</v>
      </c>
    </row>
    <row r="376" spans="1:8">
      <c r="A376" s="13">
        <v>44692</v>
      </c>
      <c r="B376" s="46">
        <f>Constituents!E375/Constituents!E$5 -1</f>
        <v>0.37258185079982042</v>
      </c>
      <c r="C376" s="44">
        <f>'Solver Fixed Mix'!J373/'Solver Fixed Mix'!J$3 -1</f>
        <v>0.59966411264373498</v>
      </c>
      <c r="D376" s="46">
        <f t="shared" si="7"/>
        <v>0.22708226184391456</v>
      </c>
      <c r="F376" s="55">
        <f t="shared" si="6"/>
        <v>44692</v>
      </c>
      <c r="G376" s="44">
        <f>(Constituents!E375/Constituents!E130)-1</f>
        <v>0.10420416688381717</v>
      </c>
      <c r="H376" s="44">
        <f>('Solver Fixed Mix'!J373/'Solver Fixed Mix'!J128) -1</f>
        <v>0.19042500969770737</v>
      </c>
    </row>
    <row r="377" spans="1:8">
      <c r="A377" s="13">
        <v>44693</v>
      </c>
      <c r="B377" s="46">
        <f>Constituents!E376/Constituents!E$5 -1</f>
        <v>0.34202920217272137</v>
      </c>
      <c r="C377" s="44">
        <f>'Solver Fixed Mix'!J374/'Solver Fixed Mix'!J$3 -1</f>
        <v>0.57097318424356058</v>
      </c>
      <c r="D377" s="46">
        <f t="shared" si="7"/>
        <v>0.22894398207083921</v>
      </c>
      <c r="F377" s="55">
        <f t="shared" si="6"/>
        <v>44693</v>
      </c>
      <c r="G377" s="44">
        <f>(Constituents!E376/Constituents!E131)-1</f>
        <v>6.2590257336984312E-2</v>
      </c>
      <c r="H377" s="44">
        <f>('Solver Fixed Mix'!J374/'Solver Fixed Mix'!J129) -1</f>
        <v>0.16075966907661243</v>
      </c>
    </row>
    <row r="378" spans="1:8">
      <c r="A378" s="13">
        <v>44694</v>
      </c>
      <c r="B378" s="46">
        <f>Constituents!E377/Constituents!E$5 -1</f>
        <v>0.34265211541336527</v>
      </c>
      <c r="C378" s="44">
        <f>'Solver Fixed Mix'!J375/'Solver Fixed Mix'!J$3 -1</f>
        <v>0.56748676066720982</v>
      </c>
      <c r="D378" s="46">
        <f t="shared" si="7"/>
        <v>0.22483464525384456</v>
      </c>
      <c r="F378" s="55">
        <f t="shared" si="6"/>
        <v>44694</v>
      </c>
      <c r="G378" s="44">
        <f>(Constituents!E377/Constituents!E132)-1</f>
        <v>4.9255788957169866E-2</v>
      </c>
      <c r="H378" s="44">
        <f>('Solver Fixed Mix'!J375/'Solver Fixed Mix'!J130) -1</f>
        <v>0.15006789247247365</v>
      </c>
    </row>
    <row r="379" spans="1:8">
      <c r="A379" s="13">
        <v>44697</v>
      </c>
      <c r="B379" s="46">
        <f>Constituents!E378/Constituents!E$5 -1</f>
        <v>0.35258882742811593</v>
      </c>
      <c r="C379" s="44">
        <f>'Solver Fixed Mix'!J376/'Solver Fixed Mix'!J$3 -1</f>
        <v>0.58451216533820149</v>
      </c>
      <c r="D379" s="46">
        <f t="shared" si="7"/>
        <v>0.23192333791008557</v>
      </c>
      <c r="F379" s="55">
        <f t="shared" si="6"/>
        <v>44697</v>
      </c>
      <c r="G379" s="44">
        <f>(Constituents!E378/Constituents!E133)-1</f>
        <v>5.9505035521898675E-2</v>
      </c>
      <c r="H379" s="44">
        <f>('Solver Fixed Mix'!J376/'Solver Fixed Mix'!J131) -1</f>
        <v>0.16380356735045787</v>
      </c>
    </row>
    <row r="380" spans="1:8">
      <c r="A380" s="13">
        <v>44698</v>
      </c>
      <c r="B380" s="46">
        <f>Constituents!E379/Constituents!E$5 -1</f>
        <v>0.38795534957891054</v>
      </c>
      <c r="C380" s="44">
        <f>'Solver Fixed Mix'!J377/'Solver Fixed Mix'!J$3 -1</f>
        <v>0.6232150961763927</v>
      </c>
      <c r="D380" s="46">
        <f t="shared" si="7"/>
        <v>0.23525974659748217</v>
      </c>
      <c r="F380" s="55">
        <f t="shared" si="6"/>
        <v>44698</v>
      </c>
      <c r="G380" s="44">
        <f>(Constituents!E379/Constituents!E134)-1</f>
        <v>9.3401222475650414E-2</v>
      </c>
      <c r="H380" s="44">
        <f>('Solver Fixed Mix'!J377/'Solver Fixed Mix'!J132) -1</f>
        <v>0.19596953535365369</v>
      </c>
    </row>
    <row r="381" spans="1:8">
      <c r="A381" s="13">
        <v>44699</v>
      </c>
      <c r="B381" s="46">
        <f>Constituents!E380/Constituents!E$5 -1</f>
        <v>0.38717297054866195</v>
      </c>
      <c r="C381" s="44">
        <f>'Solver Fixed Mix'!J378/'Solver Fixed Mix'!J$3 -1</f>
        <v>0.6213490825902499</v>
      </c>
      <c r="D381" s="46">
        <f t="shared" si="7"/>
        <v>0.23417611204158795</v>
      </c>
      <c r="F381" s="55">
        <f t="shared" ref="F381:F444" si="8">A381</f>
        <v>44699</v>
      </c>
      <c r="G381" s="44">
        <f>(Constituents!E380/Constituents!E135)-1</f>
        <v>7.7439357168569201E-2</v>
      </c>
      <c r="H381" s="44">
        <f>('Solver Fixed Mix'!J378/'Solver Fixed Mix'!J133) -1</f>
        <v>0.18415343512812821</v>
      </c>
    </row>
    <row r="382" spans="1:8">
      <c r="A382" s="13">
        <v>44700</v>
      </c>
      <c r="B382" s="46">
        <f>Constituents!E381/Constituents!E$5 -1</f>
        <v>0.35056560522250457</v>
      </c>
      <c r="C382" s="44">
        <f>'Solver Fixed Mix'!J379/'Solver Fixed Mix'!J$3 -1</f>
        <v>0.58561633838145299</v>
      </c>
      <c r="D382" s="46">
        <f t="shared" si="7"/>
        <v>0.23505073315894842</v>
      </c>
      <c r="F382" s="55">
        <f t="shared" si="8"/>
        <v>44700</v>
      </c>
      <c r="G382" s="44">
        <f>(Constituents!E381/Constituents!E136)-1</f>
        <v>4.5396510690494329E-2</v>
      </c>
      <c r="H382" s="44">
        <f>('Solver Fixed Mix'!J379/'Solver Fixed Mix'!J134) -1</f>
        <v>0.15451599803139771</v>
      </c>
    </row>
    <row r="383" spans="1:8">
      <c r="A383" s="13">
        <v>44701</v>
      </c>
      <c r="B383" s="46">
        <f>Constituents!E382/Constituents!E$5 -1</f>
        <v>0.38486569990531705</v>
      </c>
      <c r="C383" s="44">
        <f>'Solver Fixed Mix'!J380/'Solver Fixed Mix'!J$3 -1</f>
        <v>0.62504610529493743</v>
      </c>
      <c r="D383" s="46">
        <f t="shared" si="7"/>
        <v>0.24018040538962038</v>
      </c>
      <c r="F383" s="55">
        <f t="shared" si="8"/>
        <v>44701</v>
      </c>
      <c r="G383" s="44">
        <f>(Constituents!E382/Constituents!E137)-1</f>
        <v>7.1900794569158322E-2</v>
      </c>
      <c r="H383" s="44">
        <f>('Solver Fixed Mix'!J380/'Solver Fixed Mix'!J135) -1</f>
        <v>0.18528964716333407</v>
      </c>
    </row>
    <row r="384" spans="1:8">
      <c r="A384" s="13">
        <v>44704</v>
      </c>
      <c r="B384" s="46">
        <f>Constituents!E383/Constituents!E$5 -1</f>
        <v>0.37896048238401359</v>
      </c>
      <c r="C384" s="44">
        <f>'Solver Fixed Mix'!J381/'Solver Fixed Mix'!J$3 -1</f>
        <v>0.61789215906269557</v>
      </c>
      <c r="D384" s="46">
        <f t="shared" si="7"/>
        <v>0.23893167667868198</v>
      </c>
      <c r="F384" s="55">
        <f t="shared" si="8"/>
        <v>44704</v>
      </c>
      <c r="G384" s="44">
        <f>(Constituents!E383/Constituents!E138)-1</f>
        <v>6.247792231727356E-2</v>
      </c>
      <c r="H384" s="44">
        <f>('Solver Fixed Mix'!J381/'Solver Fixed Mix'!J136) -1</f>
        <v>0.17860537427288725</v>
      </c>
    </row>
    <row r="385" spans="1:8">
      <c r="A385" s="13">
        <v>44705</v>
      </c>
      <c r="B385" s="46">
        <f>Constituents!E384/Constituents!E$5 -1</f>
        <v>0.37013504759057159</v>
      </c>
      <c r="C385" s="44">
        <f>'Solver Fixed Mix'!J382/'Solver Fixed Mix'!J$3 -1</f>
        <v>0.60144856776550726</v>
      </c>
      <c r="D385" s="46">
        <f t="shared" si="7"/>
        <v>0.23131352017493567</v>
      </c>
      <c r="F385" s="55">
        <f t="shared" si="8"/>
        <v>44705</v>
      </c>
      <c r="G385" s="44">
        <f>(Constituents!E384/Constituents!E139)-1</f>
        <v>5.2119008896967411E-2</v>
      </c>
      <c r="H385" s="44">
        <f>('Solver Fixed Mix'!J382/'Solver Fixed Mix'!J137) -1</f>
        <v>0.16267161726794366</v>
      </c>
    </row>
    <row r="386" spans="1:8">
      <c r="A386" s="13">
        <v>44706</v>
      </c>
      <c r="B386" s="46">
        <f>Constituents!E385/Constituents!E$5 -1</f>
        <v>0.35423830168934067</v>
      </c>
      <c r="C386" s="44">
        <f>'Solver Fixed Mix'!J383/'Solver Fixed Mix'!J$3 -1</f>
        <v>0.57913604755445158</v>
      </c>
      <c r="D386" s="46">
        <f t="shared" si="7"/>
        <v>0.22489774586511091</v>
      </c>
      <c r="F386" s="55">
        <f t="shared" si="8"/>
        <v>44706</v>
      </c>
      <c r="G386" s="44">
        <f>(Constituents!E385/Constituents!E140)-1</f>
        <v>3.5884592953446148E-2</v>
      </c>
      <c r="H386" s="44">
        <f>('Solver Fixed Mix'!J383/'Solver Fixed Mix'!J138) -1</f>
        <v>0.14332143340495263</v>
      </c>
    </row>
    <row r="387" spans="1:8">
      <c r="A387" s="13">
        <v>44707</v>
      </c>
      <c r="B387" s="46">
        <f>Constituents!E386/Constituents!E$5 -1</f>
        <v>0.36767329446354702</v>
      </c>
      <c r="C387" s="44">
        <f>'Solver Fixed Mix'!J384/'Solver Fixed Mix'!J$3 -1</f>
        <v>0.59273832351381017</v>
      </c>
      <c r="D387" s="46">
        <f t="shared" si="7"/>
        <v>0.22506502905026315</v>
      </c>
      <c r="F387" s="55">
        <f t="shared" si="8"/>
        <v>44707</v>
      </c>
      <c r="G387" s="44">
        <f>(Constituents!E386/Constituents!E141)-1</f>
        <v>3.7516019158724712E-2</v>
      </c>
      <c r="H387" s="44">
        <f>('Solver Fixed Mix'!J384/'Solver Fixed Mix'!J139) -1</f>
        <v>0.14435535144681677</v>
      </c>
    </row>
    <row r="388" spans="1:8">
      <c r="A388" s="13">
        <v>44708</v>
      </c>
      <c r="B388" s="46">
        <f>Constituents!E387/Constituents!E$5 -1</f>
        <v>0.38268301191010123</v>
      </c>
      <c r="C388" s="44">
        <f>'Solver Fixed Mix'!J385/'Solver Fixed Mix'!J$3 -1</f>
        <v>0.60308299281858924</v>
      </c>
      <c r="D388" s="46">
        <f t="shared" si="7"/>
        <v>0.220399980908488</v>
      </c>
      <c r="F388" s="55">
        <f t="shared" si="8"/>
        <v>44708</v>
      </c>
      <c r="G388" s="44">
        <f>(Constituents!E387/Constituents!E142)-1</f>
        <v>5.0168806394961463E-2</v>
      </c>
      <c r="H388" s="44">
        <f>('Solver Fixed Mix'!J385/'Solver Fixed Mix'!J140) -1</f>
        <v>0.1589828797873587</v>
      </c>
    </row>
    <row r="389" spans="1:8">
      <c r="A389" s="13">
        <v>44711</v>
      </c>
      <c r="B389" s="46">
        <f>Constituents!E388/Constituents!E$5 -1</f>
        <v>0.41075397418647519</v>
      </c>
      <c r="C389" s="44">
        <f>'Solver Fixed Mix'!J386/'Solver Fixed Mix'!J$3 -1</f>
        <v>0.63754888251709851</v>
      </c>
      <c r="D389" s="46">
        <f t="shared" si="7"/>
        <v>0.22679490833062332</v>
      </c>
      <c r="F389" s="55">
        <f t="shared" si="8"/>
        <v>44711</v>
      </c>
      <c r="G389" s="44">
        <f>(Constituents!E388/Constituents!E143)-1</f>
        <v>6.6335197845452498E-2</v>
      </c>
      <c r="H389" s="44">
        <f>('Solver Fixed Mix'!J386/'Solver Fixed Mix'!J141) -1</f>
        <v>0.17626052464290565</v>
      </c>
    </row>
    <row r="390" spans="1:8">
      <c r="A390" s="13">
        <v>44712</v>
      </c>
      <c r="B390" s="46">
        <f>Constituents!E389/Constituents!E$5 -1</f>
        <v>0.40724572681516924</v>
      </c>
      <c r="C390" s="44">
        <f>'Solver Fixed Mix'!J387/'Solver Fixed Mix'!J$3 -1</f>
        <v>0.63504111299224086</v>
      </c>
      <c r="D390" s="46">
        <f t="shared" si="7"/>
        <v>0.22779538617707162</v>
      </c>
      <c r="F390" s="55">
        <f t="shared" si="8"/>
        <v>44712</v>
      </c>
      <c r="G390" s="44">
        <f>(Constituents!E389/Constituents!E144)-1</f>
        <v>5.5237098763125436E-2</v>
      </c>
      <c r="H390" s="44">
        <f>('Solver Fixed Mix'!J387/'Solver Fixed Mix'!J142) -1</f>
        <v>0.16746468053924124</v>
      </c>
    </row>
    <row r="391" spans="1:8">
      <c r="A391" s="13">
        <v>44713</v>
      </c>
      <c r="B391" s="46">
        <f>Constituents!E390/Constituents!E$5 -1</f>
        <v>0.40358798026610843</v>
      </c>
      <c r="C391" s="44">
        <f>'Solver Fixed Mix'!J388/'Solver Fixed Mix'!J$3 -1</f>
        <v>0.63129748459717572</v>
      </c>
      <c r="D391" s="46">
        <f t="shared" si="7"/>
        <v>0.22770950433106729</v>
      </c>
      <c r="F391" s="55">
        <f t="shared" si="8"/>
        <v>44713</v>
      </c>
      <c r="G391" s="44">
        <f>(Constituents!E390/Constituents!E145)-1</f>
        <v>5.1441327768610989E-2</v>
      </c>
      <c r="H391" s="44">
        <f>('Solver Fixed Mix'!J388/'Solver Fixed Mix'!J143) -1</f>
        <v>0.165023870018282</v>
      </c>
    </row>
    <row r="392" spans="1:8">
      <c r="A392" s="13">
        <v>44714</v>
      </c>
      <c r="B392" s="46">
        <f>Constituents!E391/Constituents!E$5 -1</f>
        <v>0.41206458364479004</v>
      </c>
      <c r="C392" s="44">
        <f>'Solver Fixed Mix'!J389/'Solver Fixed Mix'!J$3 -1</f>
        <v>0.64109691112809952</v>
      </c>
      <c r="D392" s="46">
        <f t="shared" ref="D392:D455" si="9">C392-B392</f>
        <v>0.22903232748330948</v>
      </c>
      <c r="F392" s="55">
        <f t="shared" si="8"/>
        <v>44714</v>
      </c>
      <c r="G392" s="44">
        <f>(Constituents!E391/Constituents!E146)-1</f>
        <v>5.1062156658370217E-2</v>
      </c>
      <c r="H392" s="44">
        <f>('Solver Fixed Mix'!J389/'Solver Fixed Mix'!J144) -1</f>
        <v>0.15942586999072628</v>
      </c>
    </row>
    <row r="393" spans="1:8">
      <c r="A393" s="13">
        <v>44715</v>
      </c>
      <c r="B393" s="46">
        <f>Constituents!E392/Constituents!E$5 -1</f>
        <v>0.4030896496735934</v>
      </c>
      <c r="C393" s="44">
        <f>'Solver Fixed Mix'!J390/'Solver Fixed Mix'!J$3 -1</f>
        <v>0.62431028488816143</v>
      </c>
      <c r="D393" s="46">
        <f t="shared" si="9"/>
        <v>0.22122063521456803</v>
      </c>
      <c r="F393" s="55">
        <f t="shared" si="8"/>
        <v>44715</v>
      </c>
      <c r="G393" s="44">
        <f>(Constituents!E392/Constituents!E147)-1</f>
        <v>4.3073970755489466E-2</v>
      </c>
      <c r="H393" s="44">
        <f>('Solver Fixed Mix'!J390/'Solver Fixed Mix'!J145) -1</f>
        <v>0.14736511338347724</v>
      </c>
    </row>
    <row r="394" spans="1:8">
      <c r="A394" s="13">
        <v>44718</v>
      </c>
      <c r="B394" s="46">
        <f>Constituents!E393/Constituents!E$5 -1</f>
        <v>0.40071759605322166</v>
      </c>
      <c r="C394" s="44">
        <f>'Solver Fixed Mix'!J391/'Solver Fixed Mix'!J$3 -1</f>
        <v>0.6187158658955112</v>
      </c>
      <c r="D394" s="46">
        <f t="shared" si="9"/>
        <v>0.21799826984228954</v>
      </c>
      <c r="F394" s="55">
        <f t="shared" si="8"/>
        <v>44718</v>
      </c>
      <c r="G394" s="44">
        <f>(Constituents!E393/Constituents!E148)-1</f>
        <v>4.9095279328774888E-2</v>
      </c>
      <c r="H394" s="44">
        <f>('Solver Fixed Mix'!J391/'Solver Fixed Mix'!J146) -1</f>
        <v>0.15533265650383044</v>
      </c>
    </row>
    <row r="395" spans="1:8">
      <c r="A395" s="13">
        <v>44719</v>
      </c>
      <c r="B395" s="46">
        <f>Constituents!E394/Constituents!E$5 -1</f>
        <v>0.38890716101061451</v>
      </c>
      <c r="C395" s="44">
        <f>'Solver Fixed Mix'!J392/'Solver Fixed Mix'!J$3 -1</f>
        <v>0.61007118393989956</v>
      </c>
      <c r="D395" s="46">
        <f t="shared" si="9"/>
        <v>0.22116402292928505</v>
      </c>
      <c r="F395" s="55">
        <f t="shared" si="8"/>
        <v>44719</v>
      </c>
      <c r="G395" s="44">
        <f>(Constituents!E394/Constituents!E149)-1</f>
        <v>3.0953155979048796E-2</v>
      </c>
      <c r="H395" s="44">
        <f>('Solver Fixed Mix'!J392/'Solver Fixed Mix'!J147) -1</f>
        <v>0.1361730112338031</v>
      </c>
    </row>
    <row r="396" spans="1:8">
      <c r="A396" s="13">
        <v>44720</v>
      </c>
      <c r="B396" s="46">
        <f>Constituents!E395/Constituents!E$5 -1</f>
        <v>0.38405342103951767</v>
      </c>
      <c r="C396" s="44">
        <f>'Solver Fixed Mix'!J393/'Solver Fixed Mix'!J$3 -1</f>
        <v>0.60291702220925414</v>
      </c>
      <c r="D396" s="46">
        <f t="shared" si="9"/>
        <v>0.21886360116973647</v>
      </c>
      <c r="F396" s="55">
        <f t="shared" si="8"/>
        <v>44720</v>
      </c>
      <c r="G396" s="44">
        <f>(Constituents!E395/Constituents!E150)-1</f>
        <v>2.3816984115866857E-2</v>
      </c>
      <c r="H396" s="44">
        <f>('Solver Fixed Mix'!J393/'Solver Fixed Mix'!J148) -1</f>
        <v>0.12502232405152913</v>
      </c>
    </row>
    <row r="397" spans="1:8">
      <c r="A397" s="13">
        <v>44721</v>
      </c>
      <c r="B397" s="46">
        <f>Constituents!E396/Constituents!E$5 -1</f>
        <v>0.3930433049284896</v>
      </c>
      <c r="C397" s="44">
        <f>'Solver Fixed Mix'!J394/'Solver Fixed Mix'!J$3 -1</f>
        <v>0.61089958598171323</v>
      </c>
      <c r="D397" s="46">
        <f t="shared" si="9"/>
        <v>0.21785628105322363</v>
      </c>
      <c r="F397" s="55">
        <f t="shared" si="8"/>
        <v>44721</v>
      </c>
      <c r="G397" s="44">
        <f>(Constituents!E396/Constituents!E151)-1</f>
        <v>3.1204465053138675E-2</v>
      </c>
      <c r="H397" s="44">
        <f>('Solver Fixed Mix'!J394/'Solver Fixed Mix'!J149) -1</f>
        <v>0.13159982077523558</v>
      </c>
    </row>
    <row r="398" spans="1:8">
      <c r="A398" s="13">
        <v>44722</v>
      </c>
      <c r="B398" s="46">
        <f>Constituents!E397/Constituents!E$5 -1</f>
        <v>0.37357352867892568</v>
      </c>
      <c r="C398" s="44">
        <f>'Solver Fixed Mix'!J395/'Solver Fixed Mix'!J$3 -1</f>
        <v>0.59913561590084408</v>
      </c>
      <c r="D398" s="46">
        <f t="shared" si="9"/>
        <v>0.22556208722191839</v>
      </c>
      <c r="F398" s="55">
        <f t="shared" si="8"/>
        <v>44722</v>
      </c>
      <c r="G398" s="44">
        <f>(Constituents!E397/Constituents!E152)-1</f>
        <v>1.2783109687091176E-2</v>
      </c>
      <c r="H398" s="44">
        <f>('Solver Fixed Mix'!J395/'Solver Fixed Mix'!J150) -1</f>
        <v>0.11440948563066811</v>
      </c>
    </row>
    <row r="399" spans="1:8">
      <c r="A399" s="13">
        <v>44725</v>
      </c>
      <c r="B399" s="46">
        <f>Constituents!E398/Constituents!E$5 -1</f>
        <v>0.33721034534310057</v>
      </c>
      <c r="C399" s="44">
        <f>'Solver Fixed Mix'!J396/'Solver Fixed Mix'!J$3 -1</f>
        <v>0.55702257500557528</v>
      </c>
      <c r="D399" s="46">
        <f t="shared" si="9"/>
        <v>0.21981222966247471</v>
      </c>
      <c r="F399" s="55">
        <f t="shared" si="8"/>
        <v>44725</v>
      </c>
      <c r="G399" s="44">
        <f>(Constituents!E398/Constituents!E153)-1</f>
        <v>-6.9352952496558595E-3</v>
      </c>
      <c r="H399" s="44">
        <f>('Solver Fixed Mix'!J396/'Solver Fixed Mix'!J151) -1</f>
        <v>8.1828325713421357E-2</v>
      </c>
    </row>
    <row r="400" spans="1:8">
      <c r="A400" s="13">
        <v>44726</v>
      </c>
      <c r="B400" s="46">
        <f>Constituents!E399/Constituents!E$5 -1</f>
        <v>0.33435989435391433</v>
      </c>
      <c r="C400" s="44">
        <f>'Solver Fixed Mix'!J397/'Solver Fixed Mix'!J$3 -1</f>
        <v>0.56183794969847778</v>
      </c>
      <c r="D400" s="46">
        <f t="shared" si="9"/>
        <v>0.22747805534456345</v>
      </c>
      <c r="F400" s="55">
        <f t="shared" si="8"/>
        <v>44726</v>
      </c>
      <c r="G400" s="44">
        <f>(Constituents!E399/Constituents!E154)-1</f>
        <v>-2.7448482884735448E-3</v>
      </c>
      <c r="H400" s="44">
        <f>('Solver Fixed Mix'!J397/'Solver Fixed Mix'!J152) -1</f>
        <v>9.3221400909970553E-2</v>
      </c>
    </row>
    <row r="401" spans="1:8">
      <c r="A401" s="13">
        <v>44727</v>
      </c>
      <c r="B401" s="46">
        <f>Constituents!E400/Constituents!E$5 -1</f>
        <v>0.33361738177106703</v>
      </c>
      <c r="C401" s="44">
        <f>'Solver Fixed Mix'!J398/'Solver Fixed Mix'!J$3 -1</f>
        <v>0.56567901121144026</v>
      </c>
      <c r="D401" s="46">
        <f t="shared" si="9"/>
        <v>0.23206162944037323</v>
      </c>
      <c r="F401" s="55">
        <f t="shared" si="8"/>
        <v>44727</v>
      </c>
      <c r="G401" s="44">
        <f>(Constituents!E400/Constituents!E155)-1</f>
        <v>-4.2580052365981391E-4</v>
      </c>
      <c r="H401" s="44">
        <f>('Solver Fixed Mix'!J398/'Solver Fixed Mix'!J153) -1</f>
        <v>0.10043969928863183</v>
      </c>
    </row>
    <row r="402" spans="1:8">
      <c r="A402" s="13">
        <v>44728</v>
      </c>
      <c r="B402" s="46">
        <f>Constituents!E401/Constituents!E$5 -1</f>
        <v>0.3045497583096628</v>
      </c>
      <c r="C402" s="44">
        <f>'Solver Fixed Mix'!J399/'Solver Fixed Mix'!J$3 -1</f>
        <v>0.53159112035484024</v>
      </c>
      <c r="D402" s="46">
        <f t="shared" si="9"/>
        <v>0.22704136204517744</v>
      </c>
      <c r="F402" s="55">
        <f t="shared" si="8"/>
        <v>44728</v>
      </c>
      <c r="G402" s="44">
        <f>(Constituents!E401/Constituents!E156)-1</f>
        <v>-2.7266444214891328E-2</v>
      </c>
      <c r="H402" s="44">
        <f>('Solver Fixed Mix'!J399/'Solver Fixed Mix'!J154) -1</f>
        <v>6.9611874429748921E-2</v>
      </c>
    </row>
    <row r="403" spans="1:8">
      <c r="A403" s="13">
        <v>44729</v>
      </c>
      <c r="B403" s="46">
        <f>Constituents!E402/Constituents!E$5 -1</f>
        <v>0.29513629341705294</v>
      </c>
      <c r="C403" s="44">
        <f>'Solver Fixed Mix'!J400/'Solver Fixed Mix'!J$3 -1</f>
        <v>0.5243497006741229</v>
      </c>
      <c r="D403" s="46">
        <f t="shared" si="9"/>
        <v>0.22921340725706996</v>
      </c>
      <c r="F403" s="55">
        <f t="shared" si="8"/>
        <v>44729</v>
      </c>
      <c r="G403" s="44">
        <f>(Constituents!E402/Constituents!E157)-1</f>
        <v>-3.6790921422271028E-2</v>
      </c>
      <c r="H403" s="44">
        <f>('Solver Fixed Mix'!J400/'Solver Fixed Mix'!J155) -1</f>
        <v>6.0819782372342202E-2</v>
      </c>
    </row>
    <row r="404" spans="1:8">
      <c r="A404" s="13">
        <v>44732</v>
      </c>
      <c r="B404" s="46">
        <f>Constituents!E403/Constituents!E$5 -1</f>
        <v>0.29075098420292012</v>
      </c>
      <c r="C404" s="44">
        <f>'Solver Fixed Mix'!J401/'Solver Fixed Mix'!J$3 -1</f>
        <v>0.51406232911445193</v>
      </c>
      <c r="D404" s="46">
        <f t="shared" si="9"/>
        <v>0.22331134491153182</v>
      </c>
      <c r="F404" s="55">
        <f t="shared" si="8"/>
        <v>44732</v>
      </c>
      <c r="G404" s="44">
        <f>(Constituents!E403/Constituents!E158)-1</f>
        <v>-3.520730667083849E-2</v>
      </c>
      <c r="H404" s="44">
        <f>('Solver Fixed Mix'!J401/'Solver Fixed Mix'!J156) -1</f>
        <v>5.4848695679933668E-2</v>
      </c>
    </row>
    <row r="405" spans="1:8">
      <c r="A405" s="13">
        <v>44733</v>
      </c>
      <c r="B405" s="46">
        <f>Constituents!E404/Constituents!E$5 -1</f>
        <v>0.31976877460507303</v>
      </c>
      <c r="C405" s="44">
        <f>'Solver Fixed Mix'!J402/'Solver Fixed Mix'!J$3 -1</f>
        <v>0.54833598710028109</v>
      </c>
      <c r="D405" s="46">
        <f t="shared" si="9"/>
        <v>0.22856721249520806</v>
      </c>
      <c r="F405" s="55">
        <f t="shared" si="8"/>
        <v>44733</v>
      </c>
      <c r="G405" s="44">
        <f>(Constituents!E404/Constituents!E159)-1</f>
        <v>-1.6806192341247028E-2</v>
      </c>
      <c r="H405" s="44">
        <f>('Solver Fixed Mix'!J402/'Solver Fixed Mix'!J157) -1</f>
        <v>7.9713853839548987E-2</v>
      </c>
    </row>
    <row r="406" spans="1:8">
      <c r="A406" s="13">
        <v>44734</v>
      </c>
      <c r="B406" s="46">
        <f>Constituents!E405/Constituents!E$5 -1</f>
        <v>0.30041859769771273</v>
      </c>
      <c r="C406" s="44">
        <f>'Solver Fixed Mix'!J403/'Solver Fixed Mix'!J$3 -1</f>
        <v>0.52575307371093771</v>
      </c>
      <c r="D406" s="46">
        <f t="shared" si="9"/>
        <v>0.22533447601322498</v>
      </c>
      <c r="F406" s="55">
        <f t="shared" si="8"/>
        <v>44734</v>
      </c>
      <c r="G406" s="44">
        <f>(Constituents!E405/Constituents!E160)-1</f>
        <v>-3.6312539698952651E-2</v>
      </c>
      <c r="H406" s="44">
        <f>('Solver Fixed Mix'!J403/'Solver Fixed Mix'!J158) -1</f>
        <v>5.5136698243301696E-2</v>
      </c>
    </row>
    <row r="407" spans="1:8">
      <c r="A407" s="13">
        <v>44735</v>
      </c>
      <c r="B407" s="46">
        <f>Constituents!E406/Constituents!E$5 -1</f>
        <v>0.31347984252753269</v>
      </c>
      <c r="C407" s="44">
        <f>'Solver Fixed Mix'!J404/'Solver Fixed Mix'!J$3 -1</f>
        <v>0.54283661051571985</v>
      </c>
      <c r="D407" s="46">
        <f t="shared" si="9"/>
        <v>0.22935676798818716</v>
      </c>
      <c r="F407" s="55">
        <f t="shared" si="8"/>
        <v>44735</v>
      </c>
      <c r="G407" s="44">
        <f>(Constituents!E406/Constituents!E161)-1</f>
        <v>-2.6176656407831178E-2</v>
      </c>
      <c r="H407" s="44">
        <f>('Solver Fixed Mix'!J404/'Solver Fixed Mix'!J159) -1</f>
        <v>6.9690064180997657E-2</v>
      </c>
    </row>
    <row r="408" spans="1:8">
      <c r="A408" s="13">
        <v>44736</v>
      </c>
      <c r="B408" s="46">
        <f>Constituents!E407/Constituents!E$5 -1</f>
        <v>0.32780186375641596</v>
      </c>
      <c r="C408" s="44">
        <f>'Solver Fixed Mix'!J405/'Solver Fixed Mix'!J$3 -1</f>
        <v>0.56126208796125154</v>
      </c>
      <c r="D408" s="46">
        <f t="shared" si="9"/>
        <v>0.23346022420483559</v>
      </c>
      <c r="F408" s="55">
        <f t="shared" si="8"/>
        <v>44736</v>
      </c>
      <c r="G408" s="44">
        <f>(Constituents!E407/Constituents!E162)-1</f>
        <v>-1.1826924146729589E-2</v>
      </c>
      <c r="H408" s="44">
        <f>('Solver Fixed Mix'!J405/'Solver Fixed Mix'!J160) -1</f>
        <v>8.3056636088795432E-2</v>
      </c>
    </row>
    <row r="409" spans="1:8">
      <c r="A409" s="13">
        <v>44739</v>
      </c>
      <c r="B409" s="46">
        <f>Constituents!E408/Constituents!E$5 -1</f>
        <v>0.33996611351970896</v>
      </c>
      <c r="C409" s="44">
        <f>'Solver Fixed Mix'!J406/'Solver Fixed Mix'!J$3 -1</f>
        <v>0.57479580881188519</v>
      </c>
      <c r="D409" s="46">
        <f t="shared" si="9"/>
        <v>0.23482969529217623</v>
      </c>
      <c r="F409" s="55">
        <f t="shared" si="8"/>
        <v>44739</v>
      </c>
      <c r="G409" s="44">
        <f>(Constituents!E408/Constituents!E163)-1</f>
        <v>-2.1523651895751783E-3</v>
      </c>
      <c r="H409" s="44">
        <f>('Solver Fixed Mix'!J406/'Solver Fixed Mix'!J161) -1</f>
        <v>9.2243226428331271E-2</v>
      </c>
    </row>
    <row r="410" spans="1:8">
      <c r="A410" s="13">
        <v>44740</v>
      </c>
      <c r="B410" s="46">
        <f>Constituents!E409/Constituents!E$5 -1</f>
        <v>0.34192953605421827</v>
      </c>
      <c r="C410" s="44">
        <f>'Solver Fixed Mix'!J407/'Solver Fixed Mix'!J$3 -1</f>
        <v>0.57826950374128572</v>
      </c>
      <c r="D410" s="46">
        <f t="shared" si="9"/>
        <v>0.23633996768706744</v>
      </c>
      <c r="F410" s="55">
        <f t="shared" si="8"/>
        <v>44740</v>
      </c>
      <c r="G410" s="44">
        <f>(Constituents!E409/Constituents!E164)-1</f>
        <v>7.5441686920707518E-4</v>
      </c>
      <c r="H410" s="44">
        <f>('Solver Fixed Mix'!J407/'Solver Fixed Mix'!J162) -1</f>
        <v>9.2900901146592441E-2</v>
      </c>
    </row>
    <row r="411" spans="1:8">
      <c r="A411" s="13">
        <v>44741</v>
      </c>
      <c r="B411" s="46">
        <f>Constituents!E410/Constituents!E$5 -1</f>
        <v>0.33730502815567842</v>
      </c>
      <c r="C411" s="44">
        <f>'Solver Fixed Mix'!J408/'Solver Fixed Mix'!J$3 -1</f>
        <v>0.57621268980432983</v>
      </c>
      <c r="D411" s="46">
        <f t="shared" si="9"/>
        <v>0.2389076616486514</v>
      </c>
      <c r="F411" s="55">
        <f t="shared" si="8"/>
        <v>44741</v>
      </c>
      <c r="G411" s="44">
        <f>(Constituents!E410/Constituents!E165)-1</f>
        <v>-5.6764077083542031E-3</v>
      </c>
      <c r="H411" s="44">
        <f>('Solver Fixed Mix'!J408/'Solver Fixed Mix'!J163) -1</f>
        <v>8.7223305802275108E-2</v>
      </c>
    </row>
    <row r="412" spans="1:8">
      <c r="A412" s="13">
        <v>44742</v>
      </c>
      <c r="B412" s="46">
        <f>Constituents!E411/Constituents!E$5 -1</f>
        <v>0.33428514476503701</v>
      </c>
      <c r="C412" s="44">
        <f>'Solver Fixed Mix'!J409/'Solver Fixed Mix'!J$3 -1</f>
        <v>0.57007540252285493</v>
      </c>
      <c r="D412" s="46">
        <f t="shared" si="9"/>
        <v>0.23579025775781792</v>
      </c>
      <c r="F412" s="55">
        <f t="shared" si="8"/>
        <v>44742</v>
      </c>
      <c r="G412" s="44">
        <f>(Constituents!E411/Constituents!E166)-1</f>
        <v>-1.4588815486815232E-2</v>
      </c>
      <c r="H412" s="44">
        <f>('Solver Fixed Mix'!J409/'Solver Fixed Mix'!J164) -1</f>
        <v>7.7087736067389168E-2</v>
      </c>
    </row>
    <row r="413" spans="1:8">
      <c r="A413" s="13">
        <v>44743</v>
      </c>
      <c r="B413" s="46">
        <f>Constituents!E412/Constituents!E$5 -1</f>
        <v>0.33497284098270796</v>
      </c>
      <c r="C413" s="44">
        <f>'Solver Fixed Mix'!J410/'Solver Fixed Mix'!J$3 -1</f>
        <v>0.57097740486820414</v>
      </c>
      <c r="D413" s="46">
        <f t="shared" si="9"/>
        <v>0.23600456388549618</v>
      </c>
      <c r="F413" s="55">
        <f t="shared" si="8"/>
        <v>44743</v>
      </c>
      <c r="G413" s="44">
        <f>(Constituents!E412/Constituents!E167)-1</f>
        <v>-1.3238397984404071E-2</v>
      </c>
      <c r="H413" s="44">
        <f>('Solver Fixed Mix'!J410/'Solver Fixed Mix'!J165) -1</f>
        <v>7.6833111132335041E-2</v>
      </c>
    </row>
    <row r="414" spans="1:8">
      <c r="A414" s="13">
        <v>44746</v>
      </c>
      <c r="B414" s="46">
        <f>Constituents!E413/Constituents!E$5 -1</f>
        <v>0.34276673144964365</v>
      </c>
      <c r="C414" s="44">
        <f>'Solver Fixed Mix'!J411/'Solver Fixed Mix'!J$3 -1</f>
        <v>0.58335176055919269</v>
      </c>
      <c r="D414" s="46">
        <f t="shared" si="9"/>
        <v>0.24058502910954904</v>
      </c>
      <c r="F414" s="55">
        <f t="shared" si="8"/>
        <v>44746</v>
      </c>
      <c r="G414" s="44">
        <f>(Constituents!E413/Constituents!E168)-1</f>
        <v>-1.1616902648375005E-2</v>
      </c>
      <c r="H414" s="44">
        <f>('Solver Fixed Mix'!J411/'Solver Fixed Mix'!J166) -1</f>
        <v>8.3783221619624815E-2</v>
      </c>
    </row>
    <row r="415" spans="1:8">
      <c r="A415" s="13">
        <v>44747</v>
      </c>
      <c r="B415" s="46">
        <f>Constituents!E414/Constituents!E$5 -1</f>
        <v>0.34169033736981125</v>
      </c>
      <c r="C415" s="44">
        <f>'Solver Fixed Mix'!J412/'Solver Fixed Mix'!J$3 -1</f>
        <v>0.58261606811952005</v>
      </c>
      <c r="D415" s="46">
        <f t="shared" si="9"/>
        <v>0.2409257307497088</v>
      </c>
      <c r="F415" s="55">
        <f t="shared" si="8"/>
        <v>44747</v>
      </c>
      <c r="G415" s="44">
        <f>(Constituents!E414/Constituents!E169)-1</f>
        <v>-5.2354666844015574E-3</v>
      </c>
      <c r="H415" s="44">
        <f>('Solver Fixed Mix'!J412/'Solver Fixed Mix'!J167) -1</f>
        <v>8.8326667604379683E-2</v>
      </c>
    </row>
    <row r="416" spans="1:8">
      <c r="A416" s="13">
        <v>44748</v>
      </c>
      <c r="B416" s="46">
        <f>Constituents!E415/Constituents!E$5 -1</f>
        <v>0.35857876115014697</v>
      </c>
      <c r="C416" s="44">
        <f>'Solver Fixed Mix'!J413/'Solver Fixed Mix'!J$3 -1</f>
        <v>0.60192136730231449</v>
      </c>
      <c r="D416" s="46">
        <f t="shared" si="9"/>
        <v>0.24334260615216752</v>
      </c>
      <c r="F416" s="55">
        <f t="shared" si="8"/>
        <v>44748</v>
      </c>
      <c r="G416" s="44">
        <f>(Constituents!E415/Constituents!E170)-1</f>
        <v>7.6397384673951851E-3</v>
      </c>
      <c r="H416" s="44">
        <f>('Solver Fixed Mix'!J413/'Solver Fixed Mix'!J168) -1</f>
        <v>9.8971666929976054E-2</v>
      </c>
    </row>
    <row r="417" spans="1:8">
      <c r="A417" s="13">
        <v>44749</v>
      </c>
      <c r="B417" s="46">
        <f>Constituents!E416/Constituents!E$5 -1</f>
        <v>0.37196392086510199</v>
      </c>
      <c r="C417" s="44">
        <f>'Solver Fixed Mix'!J414/'Solver Fixed Mix'!J$3 -1</f>
        <v>0.62172605712034557</v>
      </c>
      <c r="D417" s="46">
        <f t="shared" si="9"/>
        <v>0.24976213625524357</v>
      </c>
      <c r="F417" s="55">
        <f t="shared" si="8"/>
        <v>44749</v>
      </c>
      <c r="G417" s="44">
        <f>(Constituents!E416/Constituents!E171)-1</f>
        <v>1.5986419661967677E-2</v>
      </c>
      <c r="H417" s="44">
        <f>('Solver Fixed Mix'!J414/'Solver Fixed Mix'!J169) -1</f>
        <v>0.10894952875690977</v>
      </c>
    </row>
    <row r="418" spans="1:8">
      <c r="A418" s="13">
        <v>44750</v>
      </c>
      <c r="B418" s="46">
        <f>Constituents!E417/Constituents!E$5 -1</f>
        <v>0.3782080031893158</v>
      </c>
      <c r="C418" s="44">
        <f>'Solver Fixed Mix'!J415/'Solver Fixed Mix'!J$3 -1</f>
        <v>0.63199171213795013</v>
      </c>
      <c r="D418" s="46">
        <f t="shared" si="9"/>
        <v>0.25378370894863433</v>
      </c>
      <c r="F418" s="55">
        <f t="shared" si="8"/>
        <v>44750</v>
      </c>
      <c r="G418" s="44">
        <f>(Constituents!E417/Constituents!E172)-1</f>
        <v>1.4630728197903675E-2</v>
      </c>
      <c r="H418" s="44">
        <f>('Solver Fixed Mix'!J415/'Solver Fixed Mix'!J170) -1</f>
        <v>0.11033809505714198</v>
      </c>
    </row>
    <row r="419" spans="1:8">
      <c r="A419" s="13">
        <v>44753</v>
      </c>
      <c r="B419" s="46">
        <f>Constituents!E418/Constituents!E$5 -1</f>
        <v>0.38404843773359243</v>
      </c>
      <c r="C419" s="44">
        <f>'Solver Fixed Mix'!J416/'Solver Fixed Mix'!J$3 -1</f>
        <v>0.63964305140016697</v>
      </c>
      <c r="D419" s="46">
        <f t="shared" si="9"/>
        <v>0.25559461366657454</v>
      </c>
      <c r="F419" s="55">
        <f t="shared" si="8"/>
        <v>44753</v>
      </c>
      <c r="G419" s="44">
        <f>(Constituents!E418/Constituents!E173)-1</f>
        <v>1.6525023607176559E-2</v>
      </c>
      <c r="H419" s="44">
        <f>('Solver Fixed Mix'!J416/'Solver Fixed Mix'!J171) -1</f>
        <v>0.10928552558544524</v>
      </c>
    </row>
    <row r="420" spans="1:8">
      <c r="A420" s="13">
        <v>44754</v>
      </c>
      <c r="B420" s="46">
        <f>Constituents!E419/Constituents!E$5 -1</f>
        <v>0.37329944685304239</v>
      </c>
      <c r="C420" s="44">
        <f>'Solver Fixed Mix'!J417/'Solver Fixed Mix'!J$3 -1</f>
        <v>0.62928582852420512</v>
      </c>
      <c r="D420" s="46">
        <f t="shared" si="9"/>
        <v>0.25598638167116272</v>
      </c>
      <c r="F420" s="55">
        <f t="shared" si="8"/>
        <v>44754</v>
      </c>
      <c r="G420" s="44">
        <f>(Constituents!E419/Constituents!E174)-1</f>
        <v>4.2746722933453274E-3</v>
      </c>
      <c r="H420" s="44">
        <f>('Solver Fixed Mix'!J417/'Solver Fixed Mix'!J172) -1</f>
        <v>9.6875690648627666E-2</v>
      </c>
    </row>
    <row r="421" spans="1:8">
      <c r="A421" s="13">
        <v>44755</v>
      </c>
      <c r="B421" s="46">
        <f>Constituents!E420/Constituents!E$5 -1</f>
        <v>0.36811182538496046</v>
      </c>
      <c r="C421" s="44">
        <f>'Solver Fixed Mix'!J418/'Solver Fixed Mix'!J$3 -1</f>
        <v>0.62375118816017516</v>
      </c>
      <c r="D421" s="46">
        <f t="shared" si="9"/>
        <v>0.25563936277521471</v>
      </c>
      <c r="F421" s="55">
        <f t="shared" si="8"/>
        <v>44755</v>
      </c>
      <c r="G421" s="44">
        <f>(Constituents!E420/Constituents!E175)-1</f>
        <v>-1.1206234741510945E-3</v>
      </c>
      <c r="H421" s="44">
        <f>('Solver Fixed Mix'!J418/'Solver Fixed Mix'!J173) -1</f>
        <v>9.0236918052936543E-2</v>
      </c>
    </row>
    <row r="422" spans="1:8">
      <c r="A422" s="13">
        <v>44756</v>
      </c>
      <c r="B422" s="46">
        <f>Constituents!E421/Constituents!E$5 -1</f>
        <v>0.36568993870533717</v>
      </c>
      <c r="C422" s="44">
        <f>'Solver Fixed Mix'!J419/'Solver Fixed Mix'!J$3 -1</f>
        <v>0.61883234772863038</v>
      </c>
      <c r="D422" s="46">
        <f t="shared" si="9"/>
        <v>0.25314240902329321</v>
      </c>
      <c r="F422" s="55">
        <f t="shared" si="8"/>
        <v>44756</v>
      </c>
      <c r="G422" s="44">
        <f>(Constituents!E421/Constituents!E176)-1</f>
        <v>6.0793621075121429E-3</v>
      </c>
      <c r="H422" s="44">
        <f>('Solver Fixed Mix'!J419/'Solver Fixed Mix'!J174) -1</f>
        <v>8.8749755740739067E-2</v>
      </c>
    </row>
    <row r="423" spans="1:8">
      <c r="A423" s="13">
        <v>44757</v>
      </c>
      <c r="B423" s="46">
        <f>Constituents!E422/Constituents!E$5 -1</f>
        <v>0.37441570738027607</v>
      </c>
      <c r="C423" s="44">
        <f>'Solver Fixed Mix'!J420/'Solver Fixed Mix'!J$3 -1</f>
        <v>0.62962316093495296</v>
      </c>
      <c r="D423" s="46">
        <f t="shared" si="9"/>
        <v>0.25520745355467689</v>
      </c>
      <c r="F423" s="55">
        <f t="shared" si="8"/>
        <v>44757</v>
      </c>
      <c r="G423" s="44">
        <f>(Constituents!E422/Constituents!E177)-1</f>
        <v>2.1829336969086288E-2</v>
      </c>
      <c r="H423" s="44">
        <f>('Solver Fixed Mix'!J420/'Solver Fixed Mix'!J175) -1</f>
        <v>0.10792492818162591</v>
      </c>
    </row>
    <row r="424" spans="1:8">
      <c r="A424" s="13">
        <v>44760</v>
      </c>
      <c r="B424" s="46">
        <f>Constituents!E423/Constituents!E$5 -1</f>
        <v>0.39377086759356161</v>
      </c>
      <c r="C424" s="44">
        <f>'Solver Fixed Mix'!J421/'Solver Fixed Mix'!J$3 -1</f>
        <v>0.65347470246487549</v>
      </c>
      <c r="D424" s="46">
        <f t="shared" si="9"/>
        <v>0.25970383487131388</v>
      </c>
      <c r="F424" s="55">
        <f t="shared" si="8"/>
        <v>44760</v>
      </c>
      <c r="G424" s="44">
        <f>(Constituents!E423/Constituents!E178)-1</f>
        <v>2.2984301619581204E-2</v>
      </c>
      <c r="H424" s="44">
        <f>('Solver Fixed Mix'!J421/'Solver Fixed Mix'!J176) -1</f>
        <v>0.1112946286627281</v>
      </c>
    </row>
    <row r="425" spans="1:8">
      <c r="A425" s="13">
        <v>44761</v>
      </c>
      <c r="B425" s="46">
        <f>Constituents!E424/Constituents!E$5 -1</f>
        <v>0.40047341406288939</v>
      </c>
      <c r="C425" s="44">
        <f>'Solver Fixed Mix'!J422/'Solver Fixed Mix'!J$3 -1</f>
        <v>0.66340858701808791</v>
      </c>
      <c r="D425" s="46">
        <f t="shared" si="9"/>
        <v>0.26293517295519853</v>
      </c>
      <c r="F425" s="55">
        <f t="shared" si="8"/>
        <v>44761</v>
      </c>
      <c r="G425" s="44">
        <f>(Constituents!E424/Constituents!E179)-1</f>
        <v>2.6642069116679989E-2</v>
      </c>
      <c r="H425" s="44">
        <f>('Solver Fixed Mix'!J422/'Solver Fixed Mix'!J177) -1</f>
        <v>0.11218535293512333</v>
      </c>
    </row>
    <row r="426" spans="1:8">
      <c r="A426" s="13">
        <v>44762</v>
      </c>
      <c r="B426" s="46">
        <f>Constituents!E425/Constituents!E$5 -1</f>
        <v>0.41171076892410419</v>
      </c>
      <c r="C426" s="44">
        <f>'Solver Fixed Mix'!J423/'Solver Fixed Mix'!J$3 -1</f>
        <v>0.66506303333281558</v>
      </c>
      <c r="D426" s="46">
        <f t="shared" si="9"/>
        <v>0.25335226440871139</v>
      </c>
      <c r="F426" s="55">
        <f t="shared" si="8"/>
        <v>44762</v>
      </c>
      <c r="G426" s="44">
        <f>(Constituents!E425/Constituents!E180)-1</f>
        <v>3.5780359924241889E-2</v>
      </c>
      <c r="H426" s="44">
        <f>('Solver Fixed Mix'!J423/'Solver Fixed Mix'!J178) -1</f>
        <v>0.1073943339619603</v>
      </c>
    </row>
    <row r="427" spans="1:8">
      <c r="A427" s="13">
        <v>44763</v>
      </c>
      <c r="B427" s="46">
        <f>Constituents!E426/Constituents!E$5 -1</f>
        <v>0.42241491005132792</v>
      </c>
      <c r="C427" s="44">
        <f>'Solver Fixed Mix'!J424/'Solver Fixed Mix'!J$3 -1</f>
        <v>0.6842004531326793</v>
      </c>
      <c r="D427" s="46">
        <f t="shared" si="9"/>
        <v>0.26178554308135138</v>
      </c>
      <c r="F427" s="55">
        <f t="shared" si="8"/>
        <v>44763</v>
      </c>
      <c r="G427" s="44">
        <f>(Constituents!E426/Constituents!E181)-1</f>
        <v>4.8602896335863344E-2</v>
      </c>
      <c r="H427" s="44">
        <f>('Solver Fixed Mix'!J424/'Solver Fixed Mix'!J179) -1</f>
        <v>0.11703721784280008</v>
      </c>
    </row>
    <row r="428" spans="1:8">
      <c r="A428" s="13">
        <v>44764</v>
      </c>
      <c r="B428" s="46">
        <f>Constituents!E427/Constituents!E$5 -1</f>
        <v>0.42887327453032342</v>
      </c>
      <c r="C428" s="44">
        <f>'Solver Fixed Mix'!J425/'Solver Fixed Mix'!J$3 -1</f>
        <v>0.68966006744351427</v>
      </c>
      <c r="D428" s="46">
        <f t="shared" si="9"/>
        <v>0.26078679291319085</v>
      </c>
      <c r="F428" s="55">
        <f t="shared" si="8"/>
        <v>44764</v>
      </c>
      <c r="G428" s="44">
        <f>(Constituents!E427/Constituents!E182)-1</f>
        <v>5.5780369168909827E-2</v>
      </c>
      <c r="H428" s="44">
        <f>('Solver Fixed Mix'!J425/'Solver Fixed Mix'!J180) -1</f>
        <v>0.12245682414527392</v>
      </c>
    </row>
    <row r="429" spans="1:8">
      <c r="A429" s="13">
        <v>44767</v>
      </c>
      <c r="B429" s="46">
        <f>Constituents!E428/Constituents!E$5 -1</f>
        <v>0.42318233916380121</v>
      </c>
      <c r="C429" s="44">
        <f>'Solver Fixed Mix'!J426/'Solver Fixed Mix'!J$3 -1</f>
        <v>0.68645763930742931</v>
      </c>
      <c r="D429" s="46">
        <f t="shared" si="9"/>
        <v>0.2632753001436281</v>
      </c>
      <c r="F429" s="55">
        <f t="shared" si="8"/>
        <v>44767</v>
      </c>
      <c r="G429" s="44">
        <f>(Constituents!E428/Constituents!E183)-1</f>
        <v>4.6596426935409996E-2</v>
      </c>
      <c r="H429" s="44">
        <f>('Solver Fixed Mix'!J426/'Solver Fixed Mix'!J181) -1</f>
        <v>0.11554532208802559</v>
      </c>
    </row>
    <row r="430" spans="1:8">
      <c r="A430" s="13">
        <v>44768</v>
      </c>
      <c r="B430" s="46">
        <f>Constituents!E429/Constituents!E$5 -1</f>
        <v>0.40942343150446003</v>
      </c>
      <c r="C430" s="44">
        <f>'Solver Fixed Mix'!J427/'Solver Fixed Mix'!J$3 -1</f>
        <v>0.67741382961646446</v>
      </c>
      <c r="D430" s="46">
        <f t="shared" si="9"/>
        <v>0.26799039811200442</v>
      </c>
      <c r="F430" s="55">
        <f t="shared" si="8"/>
        <v>44768</v>
      </c>
      <c r="G430" s="44">
        <f>(Constituents!E429/Constituents!E184)-1</f>
        <v>3.4923248623232261E-2</v>
      </c>
      <c r="H430" s="44">
        <f>('Solver Fixed Mix'!J427/'Solver Fixed Mix'!J182) -1</f>
        <v>0.10645545824923164</v>
      </c>
    </row>
    <row r="431" spans="1:8">
      <c r="A431" s="13">
        <v>44769</v>
      </c>
      <c r="B431" s="46">
        <f>Constituents!E430/Constituents!E$5 -1</f>
        <v>0.42149299845517518</v>
      </c>
      <c r="C431" s="44">
        <f>'Solver Fixed Mix'!J428/'Solver Fixed Mix'!J$3 -1</f>
        <v>0.69153208101197339</v>
      </c>
      <c r="D431" s="46">
        <f t="shared" si="9"/>
        <v>0.2700390825567982</v>
      </c>
      <c r="F431" s="55">
        <f t="shared" si="8"/>
        <v>44769</v>
      </c>
      <c r="G431" s="44">
        <f>(Constituents!E430/Constituents!E185)-1</f>
        <v>3.4740309205800957E-2</v>
      </c>
      <c r="H431" s="44">
        <f>('Solver Fixed Mix'!J428/'Solver Fixed Mix'!J183) -1</f>
        <v>0.10442543675667348</v>
      </c>
    </row>
    <row r="432" spans="1:8">
      <c r="A432" s="13">
        <v>44770</v>
      </c>
      <c r="B432" s="46">
        <f>Constituents!E431/Constituents!E$5 -1</f>
        <v>0.44207903523197301</v>
      </c>
      <c r="C432" s="44">
        <f>'Solver Fixed Mix'!J429/'Solver Fixed Mix'!J$3 -1</f>
        <v>0.70024826049174105</v>
      </c>
      <c r="D432" s="46">
        <f t="shared" si="9"/>
        <v>0.25816922525976804</v>
      </c>
      <c r="F432" s="55">
        <f t="shared" si="8"/>
        <v>44770</v>
      </c>
      <c r="G432" s="44">
        <f>(Constituents!E431/Constituents!E186)-1</f>
        <v>3.8015094123048598E-2</v>
      </c>
      <c r="H432" s="44">
        <f>('Solver Fixed Mix'!J429/'Solver Fixed Mix'!J184) -1</f>
        <v>0.10196736652916472</v>
      </c>
    </row>
    <row r="433" spans="1:8">
      <c r="A433" s="13">
        <v>44771</v>
      </c>
      <c r="B433" s="46">
        <f>Constituents!E432/Constituents!E$5 -1</f>
        <v>0.46166841082374033</v>
      </c>
      <c r="C433" s="44">
        <f>'Solver Fixed Mix'!J430/'Solver Fixed Mix'!J$3 -1</f>
        <v>0.7127024743686321</v>
      </c>
      <c r="D433" s="46">
        <f t="shared" si="9"/>
        <v>0.25103406354489177</v>
      </c>
      <c r="F433" s="55">
        <f t="shared" si="8"/>
        <v>44771</v>
      </c>
      <c r="G433" s="44">
        <f>(Constituents!E432/Constituents!E187)-1</f>
        <v>4.9844838879403719E-2</v>
      </c>
      <c r="H433" s="44">
        <f>('Solver Fixed Mix'!J430/'Solver Fixed Mix'!J185) -1</f>
        <v>0.11404580261839836</v>
      </c>
    </row>
    <row r="434" spans="1:8">
      <c r="A434" s="13">
        <v>44774</v>
      </c>
      <c r="B434" s="46">
        <f>Constituents!E433/Constituents!E$5 -1</f>
        <v>0.47972791149648675</v>
      </c>
      <c r="C434" s="44">
        <f>'Solver Fixed Mix'!J431/'Solver Fixed Mix'!J$3 -1</f>
        <v>0.73465704043723989</v>
      </c>
      <c r="D434" s="46">
        <f t="shared" si="9"/>
        <v>0.25492912894075315</v>
      </c>
      <c r="F434" s="55">
        <f t="shared" si="8"/>
        <v>44774</v>
      </c>
      <c r="G434" s="44">
        <f>(Constituents!E433/Constituents!E188)-1</f>
        <v>6.1888703326884453E-2</v>
      </c>
      <c r="H434" s="44">
        <f>('Solver Fixed Mix'!J431/'Solver Fixed Mix'!J186) -1</f>
        <v>0.13732962449255526</v>
      </c>
    </row>
    <row r="435" spans="1:8">
      <c r="A435" s="13">
        <v>44775</v>
      </c>
      <c r="B435" s="46">
        <f>Constituents!E434/Constituents!E$5 -1</f>
        <v>0.48269297852195159</v>
      </c>
      <c r="C435" s="44">
        <f>'Solver Fixed Mix'!J432/'Solver Fixed Mix'!J$3 -1</f>
        <v>0.73761659748306219</v>
      </c>
      <c r="D435" s="46">
        <f t="shared" si="9"/>
        <v>0.2549236189611106</v>
      </c>
      <c r="F435" s="55">
        <f t="shared" si="8"/>
        <v>44775</v>
      </c>
      <c r="G435" s="44">
        <f>(Constituents!E434/Constituents!E189)-1</f>
        <v>6.6067583207031433E-2</v>
      </c>
      <c r="H435" s="44">
        <f>('Solver Fixed Mix'!J432/'Solver Fixed Mix'!J187) -1</f>
        <v>0.14454160824450191</v>
      </c>
    </row>
    <row r="436" spans="1:8">
      <c r="A436" s="13">
        <v>44776</v>
      </c>
      <c r="B436" s="46">
        <f>Constituents!E435/Constituents!E$5 -1</f>
        <v>0.48283749439378076</v>
      </c>
      <c r="C436" s="44">
        <f>'Solver Fixed Mix'!J433/'Solver Fixed Mix'!J$3 -1</f>
        <v>0.73630421124789547</v>
      </c>
      <c r="D436" s="46">
        <f t="shared" si="9"/>
        <v>0.2534667168541147</v>
      </c>
      <c r="F436" s="55">
        <f t="shared" si="8"/>
        <v>44776</v>
      </c>
      <c r="G436" s="44">
        <f>(Constituents!E435/Constituents!E190)-1</f>
        <v>6.7671088370691246E-2</v>
      </c>
      <c r="H436" s="44">
        <f>('Solver Fixed Mix'!J433/'Solver Fixed Mix'!J188) -1</f>
        <v>0.14858987185781847</v>
      </c>
    </row>
    <row r="437" spans="1:8">
      <c r="A437" s="13">
        <v>44777</v>
      </c>
      <c r="B437" s="46">
        <f>Constituents!E436/Constituents!E$5 -1</f>
        <v>0.48427268650022426</v>
      </c>
      <c r="C437" s="44">
        <f>'Solver Fixed Mix'!J434/'Solver Fixed Mix'!J$3 -1</f>
        <v>0.72975158293191322</v>
      </c>
      <c r="D437" s="46">
        <f t="shared" si="9"/>
        <v>0.24547889643168896</v>
      </c>
      <c r="F437" s="55">
        <f t="shared" si="8"/>
        <v>44777</v>
      </c>
      <c r="G437" s="44">
        <f>(Constituents!E436/Constituents!E191)-1</f>
        <v>7.1958395566032785E-2</v>
      </c>
      <c r="H437" s="44">
        <f>('Solver Fixed Mix'!J434/'Solver Fixed Mix'!J189) -1</f>
        <v>0.1564529702500721</v>
      </c>
    </row>
    <row r="438" spans="1:8">
      <c r="A438" s="13">
        <v>44778</v>
      </c>
      <c r="B438" s="46">
        <f>Constituents!E437/Constituents!E$5 -1</f>
        <v>0.4850650321423231</v>
      </c>
      <c r="C438" s="44">
        <f>'Solver Fixed Mix'!J435/'Solver Fixed Mix'!J$3 -1</f>
        <v>0.73534541618064897</v>
      </c>
      <c r="D438" s="46">
        <f t="shared" si="9"/>
        <v>0.25028038403832586</v>
      </c>
      <c r="F438" s="55">
        <f t="shared" si="8"/>
        <v>44778</v>
      </c>
      <c r="G438" s="44">
        <f>(Constituents!E437/Constituents!E192)-1</f>
        <v>7.37827485938507E-2</v>
      </c>
      <c r="H438" s="44">
        <f>('Solver Fixed Mix'!J435/'Solver Fixed Mix'!J190) -1</f>
        <v>0.15320223355032869</v>
      </c>
    </row>
    <row r="439" spans="1:8">
      <c r="A439" s="13">
        <v>44781</v>
      </c>
      <c r="B439" s="46">
        <f>Constituents!E438/Constituents!E$5 -1</f>
        <v>0.49432899785717854</v>
      </c>
      <c r="C439" s="44">
        <f>'Solver Fixed Mix'!J436/'Solver Fixed Mix'!J$3 -1</f>
        <v>0.74557313093863176</v>
      </c>
      <c r="D439" s="46">
        <f t="shared" si="9"/>
        <v>0.25124413308145321</v>
      </c>
      <c r="F439" s="55">
        <f t="shared" si="8"/>
        <v>44781</v>
      </c>
      <c r="G439" s="44">
        <f>(Constituents!E438/Constituents!E193)-1</f>
        <v>7.3103611163795934E-2</v>
      </c>
      <c r="H439" s="44">
        <f>('Solver Fixed Mix'!J436/'Solver Fixed Mix'!J191) -1</f>
        <v>0.14787178983012383</v>
      </c>
    </row>
    <row r="440" spans="1:8">
      <c r="A440" s="13">
        <v>44783</v>
      </c>
      <c r="B440" s="46">
        <f>Constituents!E439/Constituents!E$5 -1</f>
        <v>0.49357651866248053</v>
      </c>
      <c r="C440" s="44">
        <f>'Solver Fixed Mix'!J437/'Solver Fixed Mix'!J$3 -1</f>
        <v>0.74566318344952243</v>
      </c>
      <c r="D440" s="46">
        <f t="shared" si="9"/>
        <v>0.25208666478704189</v>
      </c>
      <c r="F440" s="55">
        <f t="shared" si="8"/>
        <v>44783</v>
      </c>
      <c r="G440" s="44">
        <f>(Constituents!E439/Constituents!E194)-1</f>
        <v>6.5444747001485837E-2</v>
      </c>
      <c r="H440" s="44">
        <f>('Solver Fixed Mix'!J437/'Solver Fixed Mix'!J192) -1</f>
        <v>0.14834570667894664</v>
      </c>
    </row>
    <row r="441" spans="1:8">
      <c r="A441" s="13">
        <v>44784</v>
      </c>
      <c r="B441" s="46">
        <f>Constituents!E440/Constituents!E$5 -1</f>
        <v>0.50447500872078543</v>
      </c>
      <c r="C441" s="44">
        <f>'Solver Fixed Mix'!J438/'Solver Fixed Mix'!J$3 -1</f>
        <v>0.76187995888300986</v>
      </c>
      <c r="D441" s="46">
        <f t="shared" si="9"/>
        <v>0.25740495016222442</v>
      </c>
      <c r="F441" s="55">
        <f t="shared" si="8"/>
        <v>44784</v>
      </c>
      <c r="G441" s="44">
        <f>(Constituents!E440/Constituents!E195)-1</f>
        <v>7.2799698666742518E-2</v>
      </c>
      <c r="H441" s="44">
        <f>('Solver Fixed Mix'!J438/'Solver Fixed Mix'!J193) -1</f>
        <v>0.15695380003140946</v>
      </c>
    </row>
    <row r="442" spans="1:8">
      <c r="A442" s="13">
        <v>44785</v>
      </c>
      <c r="B442" s="46">
        <f>Constituents!E441/Constituents!E$5 -1</f>
        <v>0.50899985050082219</v>
      </c>
      <c r="C442" s="44">
        <f>'Solver Fixed Mix'!J439/'Solver Fixed Mix'!J$3 -1</f>
        <v>0.75977173677024767</v>
      </c>
      <c r="D442" s="46">
        <f t="shared" si="9"/>
        <v>0.25077188626942548</v>
      </c>
      <c r="F442" s="55">
        <f t="shared" si="8"/>
        <v>44785</v>
      </c>
      <c r="G442" s="44">
        <f>(Constituents!E441/Constituents!E196)-1</f>
        <v>7.2801156372448217E-2</v>
      </c>
      <c r="H442" s="44">
        <f>('Solver Fixed Mix'!J439/'Solver Fixed Mix'!J194) -1</f>
        <v>0.15157035393602047</v>
      </c>
    </row>
    <row r="443" spans="1:8">
      <c r="A443" s="13">
        <v>44789</v>
      </c>
      <c r="B443" s="46">
        <f>Constituents!E442/Constituents!E$5 -1</f>
        <v>0.52294812378531907</v>
      </c>
      <c r="C443" s="44">
        <f>'Solver Fixed Mix'!J440/'Solver Fixed Mix'!J$3 -1</f>
        <v>0.773906282122929</v>
      </c>
      <c r="D443" s="46">
        <f t="shared" si="9"/>
        <v>0.25095815833760993</v>
      </c>
      <c r="F443" s="55">
        <f t="shared" si="8"/>
        <v>44789</v>
      </c>
      <c r="G443" s="44">
        <f>(Constituents!E442/Constituents!E197)-1</f>
        <v>8.4065538414606067E-2</v>
      </c>
      <c r="H443" s="44">
        <f>('Solver Fixed Mix'!J440/'Solver Fixed Mix'!J195) -1</f>
        <v>0.16548295407198244</v>
      </c>
    </row>
    <row r="444" spans="1:8">
      <c r="A444" s="13">
        <v>44790</v>
      </c>
      <c r="B444" s="46">
        <f>Constituents!E443/Constituents!E$5 -1</f>
        <v>0.53277021976379113</v>
      </c>
      <c r="C444" s="44">
        <f>'Solver Fixed Mix'!J441/'Solver Fixed Mix'!J$3 -1</f>
        <v>0.78617592080705023</v>
      </c>
      <c r="D444" s="46">
        <f t="shared" si="9"/>
        <v>0.2534057010432591</v>
      </c>
      <c r="F444" s="55">
        <f t="shared" si="8"/>
        <v>44790</v>
      </c>
      <c r="G444" s="44">
        <f>(Constituents!E443/Constituents!E198)-1</f>
        <v>0.10291918717436577</v>
      </c>
      <c r="H444" s="44">
        <f>('Solver Fixed Mix'!J441/'Solver Fixed Mix'!J196) -1</f>
        <v>0.19211357480780444</v>
      </c>
    </row>
    <row r="445" spans="1:8">
      <c r="A445" s="13">
        <v>44791</v>
      </c>
      <c r="B445" s="46">
        <f>Constituents!E444/Constituents!E$5 -1</f>
        <v>0.53531668909154329</v>
      </c>
      <c r="C445" s="44">
        <f>'Solver Fixed Mix'!J442/'Solver Fixed Mix'!J$3 -1</f>
        <v>0.79045647740657698</v>
      </c>
      <c r="D445" s="46">
        <f t="shared" si="9"/>
        <v>0.2551397883150337</v>
      </c>
      <c r="F445" s="55">
        <f t="shared" ref="F445:F508" si="10">A445</f>
        <v>44791</v>
      </c>
      <c r="G445" s="44">
        <f>(Constituents!E444/Constituents!E199)-1</f>
        <v>0.10581419972650052</v>
      </c>
      <c r="H445" s="44">
        <f>('Solver Fixed Mix'!J442/'Solver Fixed Mix'!J197) -1</f>
        <v>0.2039245046949909</v>
      </c>
    </row>
    <row r="446" spans="1:8">
      <c r="A446" s="13">
        <v>44792</v>
      </c>
      <c r="B446" s="46">
        <f>Constituents!E445/Constituents!E$5 -1</f>
        <v>0.51857776448896198</v>
      </c>
      <c r="C446" s="44">
        <f>'Solver Fixed Mix'!J443/'Solver Fixed Mix'!J$3 -1</f>
        <v>0.78054985391247689</v>
      </c>
      <c r="D446" s="46">
        <f t="shared" si="9"/>
        <v>0.26197208942351491</v>
      </c>
      <c r="F446" s="55">
        <f t="shared" si="10"/>
        <v>44792</v>
      </c>
      <c r="G446" s="44">
        <f>(Constituents!E445/Constituents!E200)-1</f>
        <v>8.3437327786962445E-2</v>
      </c>
      <c r="H446" s="44">
        <f>('Solver Fixed Mix'!J443/'Solver Fixed Mix'!J198) -1</f>
        <v>0.18073795553567762</v>
      </c>
    </row>
    <row r="447" spans="1:8">
      <c r="A447" s="13">
        <v>44795</v>
      </c>
      <c r="B447" s="46">
        <f>Constituents!E446/Constituents!E$5 -1</f>
        <v>0.49516619325260369</v>
      </c>
      <c r="C447" s="44">
        <f>'Solver Fixed Mix'!J444/'Solver Fixed Mix'!J$3 -1</f>
        <v>0.75652553385100751</v>
      </c>
      <c r="D447" s="46">
        <f t="shared" si="9"/>
        <v>0.26135934059840382</v>
      </c>
      <c r="F447" s="55">
        <f t="shared" si="10"/>
        <v>44795</v>
      </c>
      <c r="G447" s="44">
        <f>(Constituents!E446/Constituents!E201)-1</f>
        <v>6.4437049440881022E-2</v>
      </c>
      <c r="H447" s="44">
        <f>('Solver Fixed Mix'!J444/'Solver Fixed Mix'!J199) -1</f>
        <v>0.16187414856340121</v>
      </c>
    </row>
    <row r="448" spans="1:8">
      <c r="A448" s="13">
        <v>44796</v>
      </c>
      <c r="B448" s="46">
        <f>Constituents!E447/Constituents!E$5 -1</f>
        <v>0.50401156126974644</v>
      </c>
      <c r="C448" s="44">
        <f>'Solver Fixed Mix'!J445/'Solver Fixed Mix'!J$3 -1</f>
        <v>0.76830921577949263</v>
      </c>
      <c r="D448" s="46">
        <f t="shared" si="9"/>
        <v>0.26429765450974618</v>
      </c>
      <c r="F448" s="55">
        <f t="shared" si="10"/>
        <v>44796</v>
      </c>
      <c r="G448" s="44">
        <f>(Constituents!E447/Constituents!E202)-1</f>
        <v>6.9720953147207609E-2</v>
      </c>
      <c r="H448" s="44">
        <f>('Solver Fixed Mix'!J445/'Solver Fixed Mix'!J200) -1</f>
        <v>0.16754218842309077</v>
      </c>
    </row>
    <row r="449" spans="1:8">
      <c r="A449" s="13">
        <v>44797</v>
      </c>
      <c r="B449" s="46">
        <f>Constituents!E448/Constituents!E$5 -1</f>
        <v>0.50898490058304668</v>
      </c>
      <c r="C449" s="44">
        <f>'Solver Fixed Mix'!J446/'Solver Fixed Mix'!J$3 -1</f>
        <v>0.7784428287917331</v>
      </c>
      <c r="D449" s="46">
        <f t="shared" si="9"/>
        <v>0.26945792820868641</v>
      </c>
      <c r="F449" s="55">
        <f t="shared" si="10"/>
        <v>44797</v>
      </c>
      <c r="G449" s="44">
        <f>(Constituents!E448/Constituents!E203)-1</f>
        <v>6.6788796899770908E-2</v>
      </c>
      <c r="H449" s="44">
        <f>('Solver Fixed Mix'!J446/'Solver Fixed Mix'!J201) -1</f>
        <v>0.16859796952806594</v>
      </c>
    </row>
    <row r="450" spans="1:8">
      <c r="A450" s="13">
        <v>44798</v>
      </c>
      <c r="B450" s="46">
        <f>Constituents!E449/Constituents!E$5 -1</f>
        <v>0.50502317237255201</v>
      </c>
      <c r="C450" s="44">
        <f>'Solver Fixed Mix'!J447/'Solver Fixed Mix'!J$3 -1</f>
        <v>0.77438066322933552</v>
      </c>
      <c r="D450" s="46">
        <f t="shared" si="9"/>
        <v>0.26935749085678351</v>
      </c>
      <c r="F450" s="55">
        <f t="shared" si="10"/>
        <v>44798</v>
      </c>
      <c r="G450" s="44">
        <f>(Constituents!E449/Constituents!E204)-1</f>
        <v>4.8809201341862396E-2</v>
      </c>
      <c r="H450" s="44">
        <f>('Solver Fixed Mix'!J447/'Solver Fixed Mix'!J202) -1</f>
        <v>0.14917799789772923</v>
      </c>
    </row>
    <row r="451" spans="1:8">
      <c r="A451" s="13">
        <v>44799</v>
      </c>
      <c r="B451" s="46">
        <f>Constituents!E450/Constituents!E$5 -1</f>
        <v>0.50969751333034319</v>
      </c>
      <c r="C451" s="44">
        <f>'Solver Fixed Mix'!J448/'Solver Fixed Mix'!J$3 -1</f>
        <v>0.78348699876318206</v>
      </c>
      <c r="D451" s="46">
        <f t="shared" si="9"/>
        <v>0.27378948543283887</v>
      </c>
      <c r="F451" s="55">
        <f t="shared" si="10"/>
        <v>44799</v>
      </c>
      <c r="G451" s="44">
        <f>(Constituents!E450/Constituents!E205)-1</f>
        <v>4.064674805405355E-2</v>
      </c>
      <c r="H451" s="44">
        <f>('Solver Fixed Mix'!J448/'Solver Fixed Mix'!J203) -1</f>
        <v>0.14911885920938861</v>
      </c>
    </row>
    <row r="452" spans="1:8">
      <c r="A452" s="13">
        <v>44802</v>
      </c>
      <c r="B452" s="46">
        <f>Constituents!E451/Constituents!E$5 -1</f>
        <v>0.49227587581601639</v>
      </c>
      <c r="C452" s="44">
        <f>'Solver Fixed Mix'!J449/'Solver Fixed Mix'!J$3 -1</f>
        <v>0.7723395227230101</v>
      </c>
      <c r="D452" s="46">
        <f t="shared" si="9"/>
        <v>0.2800636469069937</v>
      </c>
      <c r="F452" s="55">
        <f t="shared" si="10"/>
        <v>44802</v>
      </c>
      <c r="G452" s="44">
        <f>(Constituents!E451/Constituents!E206)-1</f>
        <v>2.8959512347651595E-2</v>
      </c>
      <c r="H452" s="44">
        <f>('Solver Fixed Mix'!J449/'Solver Fixed Mix'!J204) -1</f>
        <v>0.13235271948464566</v>
      </c>
    </row>
    <row r="453" spans="1:8">
      <c r="A453" s="13">
        <v>44803</v>
      </c>
      <c r="B453" s="46">
        <f>Constituents!E452/Constituents!E$5 -1</f>
        <v>0.52738824936462847</v>
      </c>
      <c r="C453" s="44">
        <f>'Solver Fixed Mix'!J450/'Solver Fixed Mix'!J$3 -1</f>
        <v>0.80126995285500846</v>
      </c>
      <c r="D453" s="46">
        <f t="shared" si="9"/>
        <v>0.27388170349037999</v>
      </c>
      <c r="F453" s="55">
        <f t="shared" si="10"/>
        <v>44803</v>
      </c>
      <c r="G453" s="44">
        <f>(Constituents!E452/Constituents!E207)-1</f>
        <v>4.3631485220660071E-2</v>
      </c>
      <c r="H453" s="44">
        <f>('Solver Fixed Mix'!J450/'Solver Fixed Mix'!J205) -1</f>
        <v>0.13813633815220516</v>
      </c>
    </row>
    <row r="454" spans="1:8">
      <c r="A454" s="13">
        <v>44805</v>
      </c>
      <c r="B454" s="46">
        <f>Constituents!E453/Constituents!E$5 -1</f>
        <v>0.51604126177306031</v>
      </c>
      <c r="C454" s="44">
        <f>'Solver Fixed Mix'!J451/'Solver Fixed Mix'!J$3 -1</f>
        <v>0.80404418736724992</v>
      </c>
      <c r="D454" s="46">
        <f t="shared" si="9"/>
        <v>0.28800292559418961</v>
      </c>
      <c r="F454" s="55">
        <f t="shared" si="10"/>
        <v>44805</v>
      </c>
      <c r="G454" s="44">
        <f>(Constituents!E453/Constituents!E208)-1</f>
        <v>3.0617983237687607E-2</v>
      </c>
      <c r="H454" s="44">
        <f>('Solver Fixed Mix'!J451/'Solver Fixed Mix'!J206) -1</f>
        <v>0.12838562539254639</v>
      </c>
    </row>
    <row r="455" spans="1:8">
      <c r="A455" s="13">
        <v>44806</v>
      </c>
      <c r="B455" s="46">
        <f>Constituents!E454/Constituents!E$5 -1</f>
        <v>0.51508446703543131</v>
      </c>
      <c r="C455" s="44">
        <f>'Solver Fixed Mix'!J452/'Solver Fixed Mix'!J$3 -1</f>
        <v>0.81190790001780444</v>
      </c>
      <c r="D455" s="46">
        <f t="shared" si="9"/>
        <v>0.29682343298237313</v>
      </c>
      <c r="F455" s="55">
        <f t="shared" si="10"/>
        <v>44806</v>
      </c>
      <c r="G455" s="44">
        <f>(Constituents!E454/Constituents!E209)-1</f>
        <v>2.6729299567400666E-2</v>
      </c>
      <c r="H455" s="44">
        <f>('Solver Fixed Mix'!J452/'Solver Fixed Mix'!J207) -1</f>
        <v>0.12307730914960979</v>
      </c>
    </row>
    <row r="456" spans="1:8">
      <c r="A456" s="13">
        <v>44809</v>
      </c>
      <c r="B456" s="46">
        <f>Constituents!E455/Constituents!E$5 -1</f>
        <v>0.52433348283251102</v>
      </c>
      <c r="C456" s="44">
        <f>'Solver Fixed Mix'!J453/'Solver Fixed Mix'!J$3 -1</f>
        <v>0.82563864781544738</v>
      </c>
      <c r="D456" s="46">
        <f t="shared" ref="D456:D519" si="11">C456-B456</f>
        <v>0.30130516498293636</v>
      </c>
      <c r="F456" s="55">
        <f t="shared" si="10"/>
        <v>44809</v>
      </c>
      <c r="G456" s="44">
        <f>(Constituents!E455/Constituents!E210)-1</f>
        <v>3.4506315842873336E-2</v>
      </c>
      <c r="H456" s="44">
        <f>('Solver Fixed Mix'!J453/'Solver Fixed Mix'!J208) -1</f>
        <v>0.14414181578669627</v>
      </c>
    </row>
    <row r="457" spans="1:8">
      <c r="A457" s="13">
        <v>44810</v>
      </c>
      <c r="B457" s="46">
        <f>Constituents!E456/Constituents!E$5 -1</f>
        <v>0.52619225594259222</v>
      </c>
      <c r="C457" s="44">
        <f>'Solver Fixed Mix'!J454/'Solver Fixed Mix'!J$3 -1</f>
        <v>0.82513016171685316</v>
      </c>
      <c r="D457" s="46">
        <f t="shared" si="11"/>
        <v>0.29893790577426094</v>
      </c>
      <c r="F457" s="55">
        <f t="shared" si="10"/>
        <v>44810</v>
      </c>
      <c r="G457" s="44">
        <f>(Constituents!E456/Constituents!E211)-1</f>
        <v>3.4413926342240941E-2</v>
      </c>
      <c r="H457" s="44">
        <f>('Solver Fixed Mix'!J454/'Solver Fixed Mix'!J209) -1</f>
        <v>0.1437918114119523</v>
      </c>
    </row>
    <row r="458" spans="1:8">
      <c r="A458" s="13">
        <v>44811</v>
      </c>
      <c r="B458" s="46">
        <f>Constituents!E457/Constituents!E$5 -1</f>
        <v>0.52682513579508639</v>
      </c>
      <c r="C458" s="44">
        <f>'Solver Fixed Mix'!J455/'Solver Fixed Mix'!J$3 -1</f>
        <v>0.83301472853027625</v>
      </c>
      <c r="D458" s="46">
        <f t="shared" si="11"/>
        <v>0.30618959273518986</v>
      </c>
      <c r="F458" s="55">
        <f t="shared" si="10"/>
        <v>44811</v>
      </c>
      <c r="G458" s="44">
        <f>(Constituents!E457/Constituents!E212)-1</f>
        <v>3.2551587475440513E-2</v>
      </c>
      <c r="H458" s="44">
        <f>('Solver Fixed Mix'!J455/'Solver Fixed Mix'!J210) -1</f>
        <v>0.15035340138973163</v>
      </c>
    </row>
    <row r="459" spans="1:8">
      <c r="A459" s="13">
        <v>44812</v>
      </c>
      <c r="B459" s="46">
        <f>Constituents!E458/Constituents!E$5 -1</f>
        <v>0.53891463596950229</v>
      </c>
      <c r="C459" s="44">
        <f>'Solver Fixed Mix'!J456/'Solver Fixed Mix'!J$3 -1</f>
        <v>0.84845144087191482</v>
      </c>
      <c r="D459" s="46">
        <f t="shared" si="11"/>
        <v>0.30953680490241253</v>
      </c>
      <c r="F459" s="55">
        <f t="shared" si="10"/>
        <v>44812</v>
      </c>
      <c r="G459" s="44">
        <f>(Constituents!E458/Constituents!E213)-1</f>
        <v>3.9623759443045525E-2</v>
      </c>
      <c r="H459" s="44">
        <f>('Solver Fixed Mix'!J456/'Solver Fixed Mix'!J211) -1</f>
        <v>0.15766709311852956</v>
      </c>
    </row>
    <row r="460" spans="1:8">
      <c r="A460" s="13">
        <v>44813</v>
      </c>
      <c r="B460" s="46">
        <f>Constituents!E459/Constituents!E$5 -1</f>
        <v>0.5415757213335326</v>
      </c>
      <c r="C460" s="44">
        <f>'Solver Fixed Mix'!J457/'Solver Fixed Mix'!J$3 -1</f>
        <v>0.85086006920907176</v>
      </c>
      <c r="D460" s="46">
        <f t="shared" si="11"/>
        <v>0.30928434787553916</v>
      </c>
      <c r="F460" s="55">
        <f t="shared" si="10"/>
        <v>44813</v>
      </c>
      <c r="G460" s="44">
        <f>(Constituents!E459/Constituents!E214)-1</f>
        <v>3.7777561584369623E-2</v>
      </c>
      <c r="H460" s="44">
        <f>('Solver Fixed Mix'!J457/'Solver Fixed Mix'!J212) -1</f>
        <v>0.15096774472913266</v>
      </c>
    </row>
    <row r="461" spans="1:8">
      <c r="A461" s="13">
        <v>44816</v>
      </c>
      <c r="B461" s="46">
        <f>Constituents!E460/Constituents!E$5 -1</f>
        <v>0.55253899436886433</v>
      </c>
      <c r="C461" s="44">
        <f>'Solver Fixed Mix'!J458/'Solver Fixed Mix'!J$3 -1</f>
        <v>0.86831567947928456</v>
      </c>
      <c r="D461" s="46">
        <f t="shared" si="11"/>
        <v>0.31577668511042023</v>
      </c>
      <c r="F461" s="55">
        <f t="shared" si="10"/>
        <v>44816</v>
      </c>
      <c r="G461" s="44">
        <f>(Constituents!E460/Constituents!E215)-1</f>
        <v>3.7072543948124537E-2</v>
      </c>
      <c r="H461" s="44">
        <f>('Solver Fixed Mix'!J458/'Solver Fixed Mix'!J213) -1</f>
        <v>0.15697582062490745</v>
      </c>
    </row>
    <row r="462" spans="1:8">
      <c r="A462" s="13">
        <v>44817</v>
      </c>
      <c r="B462" s="46">
        <f>Constituents!E461/Constituents!E$5 -1</f>
        <v>0.561753127024468</v>
      </c>
      <c r="C462" s="44">
        <f>'Solver Fixed Mix'!J459/'Solver Fixed Mix'!J$3 -1</f>
        <v>0.87851457725710169</v>
      </c>
      <c r="D462" s="46">
        <f t="shared" si="11"/>
        <v>0.31676145023263369</v>
      </c>
      <c r="F462" s="55">
        <f t="shared" si="10"/>
        <v>44817</v>
      </c>
      <c r="G462" s="44">
        <f>(Constituents!E461/Constituents!E216)-1</f>
        <v>3.7401770286463298E-2</v>
      </c>
      <c r="H462" s="44">
        <f>('Solver Fixed Mix'!J459/'Solver Fixed Mix'!J214) -1</f>
        <v>0.15959306144182062</v>
      </c>
    </row>
    <row r="463" spans="1:8">
      <c r="A463" s="13">
        <v>44818</v>
      </c>
      <c r="B463" s="46">
        <f>Constituents!E462/Constituents!E$5 -1</f>
        <v>0.55785119848507514</v>
      </c>
      <c r="C463" s="44">
        <f>'Solver Fixed Mix'!J460/'Solver Fixed Mix'!J$3 -1</f>
        <v>0.88547934284551211</v>
      </c>
      <c r="D463" s="46">
        <f t="shared" si="11"/>
        <v>0.32762814436043697</v>
      </c>
      <c r="F463" s="55">
        <f t="shared" si="10"/>
        <v>44818</v>
      </c>
      <c r="G463" s="44">
        <f>(Constituents!E462/Constituents!E217)-1</f>
        <v>4.0157048029413334E-2</v>
      </c>
      <c r="H463" s="44">
        <f>('Solver Fixed Mix'!J460/'Solver Fixed Mix'!J215) -1</f>
        <v>0.17604707751126991</v>
      </c>
    </row>
    <row r="464" spans="1:8">
      <c r="A464" s="13">
        <v>44819</v>
      </c>
      <c r="B464" s="46">
        <f>Constituents!E463/Constituents!E$5 -1</f>
        <v>0.55283300941844815</v>
      </c>
      <c r="C464" s="44">
        <f>'Solver Fixed Mix'!J461/'Solver Fixed Mix'!J$3 -1</f>
        <v>0.88724404347098607</v>
      </c>
      <c r="D464" s="46">
        <f t="shared" si="11"/>
        <v>0.33441103405253791</v>
      </c>
      <c r="F464" s="55">
        <f t="shared" si="10"/>
        <v>44819</v>
      </c>
      <c r="G464" s="44">
        <f>(Constituents!E463/Constituents!E218)-1</f>
        <v>5.0827052455865163E-2</v>
      </c>
      <c r="H464" s="44">
        <f>('Solver Fixed Mix'!J461/'Solver Fixed Mix'!J216) -1</f>
        <v>0.19328792682557427</v>
      </c>
    </row>
    <row r="465" spans="1:8">
      <c r="A465" s="13">
        <v>44820</v>
      </c>
      <c r="B465" s="46">
        <f>Constituents!E464/Constituents!E$5 -1</f>
        <v>0.51930532715403399</v>
      </c>
      <c r="C465" s="44">
        <f>'Solver Fixed Mix'!J462/'Solver Fixed Mix'!J$3 -1</f>
        <v>0.84628098247655759</v>
      </c>
      <c r="D465" s="46">
        <f t="shared" si="11"/>
        <v>0.3269756553225236</v>
      </c>
      <c r="F465" s="55">
        <f t="shared" si="10"/>
        <v>44820</v>
      </c>
      <c r="G465" s="44">
        <f>(Constituents!E464/Constituents!E219)-1</f>
        <v>1.991462770050112E-2</v>
      </c>
      <c r="H465" s="44">
        <f>('Solver Fixed Mix'!J462/'Solver Fixed Mix'!J217) -1</f>
        <v>0.15632017818150201</v>
      </c>
    </row>
    <row r="466" spans="1:8">
      <c r="A466" s="13">
        <v>44823</v>
      </c>
      <c r="B466" s="46">
        <f>Constituents!E465/Constituents!E$5 -1</f>
        <v>0.52424876663178344</v>
      </c>
      <c r="C466" s="44">
        <f>'Solver Fixed Mix'!J463/'Solver Fixed Mix'!J$3 -1</f>
        <v>0.85646229829993237</v>
      </c>
      <c r="D466" s="46">
        <f t="shared" si="11"/>
        <v>0.33221353166814893</v>
      </c>
      <c r="F466" s="55">
        <f t="shared" si="10"/>
        <v>44823</v>
      </c>
      <c r="G466" s="44">
        <f>(Constituents!E465/Constituents!E220)-1</f>
        <v>2.0212734022434065E-2</v>
      </c>
      <c r="H466" s="44">
        <f>('Solver Fixed Mix'!J463/'Solver Fixed Mix'!J218) -1</f>
        <v>0.15206318822481868</v>
      </c>
    </row>
    <row r="467" spans="1:8">
      <c r="A467" s="13">
        <v>44824</v>
      </c>
      <c r="B467" s="46">
        <f>Constituents!E466/Constituents!E$5 -1</f>
        <v>0.54186973638311664</v>
      </c>
      <c r="C467" s="44">
        <f>'Solver Fixed Mix'!J464/'Solver Fixed Mix'!J$3 -1</f>
        <v>0.87641821388133034</v>
      </c>
      <c r="D467" s="46">
        <f t="shared" si="11"/>
        <v>0.3345484774982137</v>
      </c>
      <c r="F467" s="55">
        <f t="shared" si="10"/>
        <v>44824</v>
      </c>
      <c r="G467" s="44">
        <f>(Constituents!E466/Constituents!E221)-1</f>
        <v>1.7421385095475639E-2</v>
      </c>
      <c r="H467" s="44">
        <f>('Solver Fixed Mix'!J464/'Solver Fixed Mix'!J219) -1</f>
        <v>0.14409987362067267</v>
      </c>
    </row>
    <row r="468" spans="1:8">
      <c r="A468" s="13">
        <v>44825</v>
      </c>
      <c r="B468" s="46">
        <f>Constituents!E467/Constituents!E$5 -1</f>
        <v>0.53099616285443774</v>
      </c>
      <c r="C468" s="44">
        <f>'Solver Fixed Mix'!J465/'Solver Fixed Mix'!J$3 -1</f>
        <v>0.86091893786539764</v>
      </c>
      <c r="D468" s="46">
        <f t="shared" si="11"/>
        <v>0.3299227750109599</v>
      </c>
      <c r="F468" s="55">
        <f t="shared" si="10"/>
        <v>44825</v>
      </c>
      <c r="G468" s="44">
        <f>(Constituents!E467/Constituents!E222)-1</f>
        <v>1.1144059847485011E-2</v>
      </c>
      <c r="H468" s="44">
        <f>('Solver Fixed Mix'!J465/'Solver Fixed Mix'!J220) -1</f>
        <v>0.14078888549917656</v>
      </c>
    </row>
    <row r="469" spans="1:8">
      <c r="A469" s="13">
        <v>44826</v>
      </c>
      <c r="B469" s="46">
        <f>Constituents!E468/Constituents!E$5 -1</f>
        <v>0.5284098270792843</v>
      </c>
      <c r="C469" s="44">
        <f>'Solver Fixed Mix'!J466/'Solver Fixed Mix'!J$3 -1</f>
        <v>0.85592340391897337</v>
      </c>
      <c r="D469" s="46">
        <f t="shared" si="11"/>
        <v>0.32751357683968907</v>
      </c>
      <c r="F469" s="55">
        <f t="shared" si="10"/>
        <v>44826</v>
      </c>
      <c r="G469" s="44">
        <f>(Constituents!E468/Constituents!E223)-1</f>
        <v>9.6286469529036633E-3</v>
      </c>
      <c r="H469" s="44">
        <f>('Solver Fixed Mix'!J466/'Solver Fixed Mix'!J221) -1</f>
        <v>0.131640621920597</v>
      </c>
    </row>
    <row r="470" spans="1:8">
      <c r="A470" s="13">
        <v>44827</v>
      </c>
      <c r="B470" s="46">
        <f>Constituents!E469/Constituents!E$5 -1</f>
        <v>0.50073752927692228</v>
      </c>
      <c r="C470" s="44">
        <f>'Solver Fixed Mix'!J467/'Solver Fixed Mix'!J$3 -1</f>
        <v>0.82223905459533708</v>
      </c>
      <c r="D470" s="46">
        <f t="shared" si="11"/>
        <v>0.3215015253184148</v>
      </c>
      <c r="F470" s="55">
        <f t="shared" si="10"/>
        <v>44827</v>
      </c>
      <c r="G470" s="44">
        <f>(Constituents!E469/Constituents!E224)-1</f>
        <v>-2.5139775828718625E-3</v>
      </c>
      <c r="H470" s="44">
        <f>('Solver Fixed Mix'!J467/'Solver Fixed Mix'!J222) -1</f>
        <v>0.12434817133707554</v>
      </c>
    </row>
    <row r="471" spans="1:8">
      <c r="A471" s="13">
        <v>44830</v>
      </c>
      <c r="B471" s="46">
        <f>Constituents!E470/Constituents!E$5 -1</f>
        <v>0.46765336123984658</v>
      </c>
      <c r="C471" s="44">
        <f>'Solver Fixed Mix'!J468/'Solver Fixed Mix'!J$3 -1</f>
        <v>0.77860211609910057</v>
      </c>
      <c r="D471" s="46">
        <f t="shared" si="11"/>
        <v>0.310948754859254</v>
      </c>
      <c r="F471" s="55">
        <f t="shared" si="10"/>
        <v>44830</v>
      </c>
      <c r="G471" s="44">
        <f>(Constituents!E470/Constituents!E225)-1</f>
        <v>-2.3944534846340737E-2</v>
      </c>
      <c r="H471" s="44">
        <f>('Solver Fixed Mix'!J468/'Solver Fixed Mix'!J223) -1</f>
        <v>9.8752186584269097E-2</v>
      </c>
    </row>
    <row r="472" spans="1:8">
      <c r="A472" s="13">
        <v>44831</v>
      </c>
      <c r="B472" s="46">
        <f>Constituents!E471/Constituents!E$5 -1</f>
        <v>0.46781282702945126</v>
      </c>
      <c r="C472" s="44">
        <f>'Solver Fixed Mix'!J469/'Solver Fixed Mix'!J$3 -1</f>
        <v>0.78127038741168997</v>
      </c>
      <c r="D472" s="46">
        <f t="shared" si="11"/>
        <v>0.31345756038223871</v>
      </c>
      <c r="F472" s="55">
        <f t="shared" si="10"/>
        <v>44831</v>
      </c>
      <c r="G472" s="44">
        <f>(Constituents!E471/Constituents!E226)-1</f>
        <v>-2.1614134388297068E-2</v>
      </c>
      <c r="H472" s="44">
        <f>('Solver Fixed Mix'!J469/'Solver Fixed Mix'!J224) -1</f>
        <v>9.9989071251871176E-2</v>
      </c>
    </row>
    <row r="473" spans="1:8">
      <c r="A473" s="13">
        <v>44832</v>
      </c>
      <c r="B473" s="46">
        <f>Constituents!E472/Constituents!E$5 -1</f>
        <v>0.45717845218517961</v>
      </c>
      <c r="C473" s="44">
        <f>'Solver Fixed Mix'!J470/'Solver Fixed Mix'!J$3 -1</f>
        <v>0.77045629030651153</v>
      </c>
      <c r="D473" s="46">
        <f t="shared" si="11"/>
        <v>0.31327783812133192</v>
      </c>
      <c r="F473" s="55">
        <f t="shared" si="10"/>
        <v>44832</v>
      </c>
      <c r="G473" s="44">
        <f>(Constituents!E472/Constituents!E227)-1</f>
        <v>-2.6198968292820979E-2</v>
      </c>
      <c r="H473" s="44">
        <f>('Solver Fixed Mix'!J470/'Solver Fixed Mix'!J225) -1</f>
        <v>9.475556172822075E-2</v>
      </c>
    </row>
    <row r="474" spans="1:8">
      <c r="A474" s="13">
        <v>44833</v>
      </c>
      <c r="B474" s="46">
        <f>Constituents!E473/Constituents!E$5 -1</f>
        <v>0.45537449544027497</v>
      </c>
      <c r="C474" s="44">
        <f>'Solver Fixed Mix'!J471/'Solver Fixed Mix'!J$3 -1</f>
        <v>0.77359849614816834</v>
      </c>
      <c r="D474" s="46">
        <f t="shared" si="11"/>
        <v>0.31822400070789336</v>
      </c>
      <c r="F474" s="55">
        <f t="shared" si="10"/>
        <v>44833</v>
      </c>
      <c r="G474" s="44">
        <f>(Constituents!E473/Constituents!E228)-1</f>
        <v>-3.8116348234488173E-2</v>
      </c>
      <c r="H474" s="44">
        <f>('Solver Fixed Mix'!J471/'Solver Fixed Mix'!J226) -1</f>
        <v>8.5492220263660101E-2</v>
      </c>
    </row>
    <row r="475" spans="1:8">
      <c r="A475" s="13">
        <v>44834</v>
      </c>
      <c r="B475" s="46">
        <f>Constituents!E474/Constituents!E$5 -1</f>
        <v>0.47798375442268415</v>
      </c>
      <c r="C475" s="44">
        <f>'Solver Fixed Mix'!J472/'Solver Fixed Mix'!J$3 -1</f>
        <v>0.79962653984536414</v>
      </c>
      <c r="D475" s="46">
        <f t="shared" si="11"/>
        <v>0.32164278542267999</v>
      </c>
      <c r="F475" s="55">
        <f t="shared" si="10"/>
        <v>44834</v>
      </c>
      <c r="G475" s="44">
        <f>(Constituents!E474/Constituents!E229)-1</f>
        <v>-2.9499152492457492E-2</v>
      </c>
      <c r="H475" s="44">
        <f>('Solver Fixed Mix'!J472/'Solver Fixed Mix'!J227) -1</f>
        <v>9.5564880761479287E-2</v>
      </c>
    </row>
    <row r="476" spans="1:8">
      <c r="A476" s="13">
        <v>44837</v>
      </c>
      <c r="B476" s="46">
        <f>Constituents!E475/Constituents!E$5 -1</f>
        <v>0.45896247570638371</v>
      </c>
      <c r="C476" s="44">
        <f>'Solver Fixed Mix'!J473/'Solver Fixed Mix'!J$3 -1</f>
        <v>0.77080043918933772</v>
      </c>
      <c r="D476" s="46">
        <f t="shared" si="11"/>
        <v>0.31183796348295401</v>
      </c>
      <c r="F476" s="55">
        <f t="shared" si="10"/>
        <v>44837</v>
      </c>
      <c r="G476" s="44">
        <f>(Constituents!E475/Constituents!E230)-1</f>
        <v>-3.2775999286400959E-2</v>
      </c>
      <c r="H476" s="44">
        <f>('Solver Fixed Mix'!J473/'Solver Fixed Mix'!J228) -1</f>
        <v>9.0384771798628138E-2</v>
      </c>
    </row>
    <row r="477" spans="1:8">
      <c r="A477" s="13">
        <v>44838</v>
      </c>
      <c r="B477" s="46">
        <f>Constituents!E476/Constituents!E$5 -1</f>
        <v>0.49158319629242042</v>
      </c>
      <c r="C477" s="44">
        <f>'Solver Fixed Mix'!J474/'Solver Fixed Mix'!J$3 -1</f>
        <v>0.80664759037148315</v>
      </c>
      <c r="D477" s="46">
        <f t="shared" si="11"/>
        <v>0.31506439407906273</v>
      </c>
      <c r="F477" s="55">
        <f t="shared" si="10"/>
        <v>44838</v>
      </c>
      <c r="G477" s="44">
        <f>(Constituents!E476/Constituents!E231)-1</f>
        <v>-2.1213003142546039E-2</v>
      </c>
      <c r="H477" s="44">
        <f>('Solver Fixed Mix'!J474/'Solver Fixed Mix'!J229) -1</f>
        <v>9.5869838031475085E-2</v>
      </c>
    </row>
    <row r="478" spans="1:8">
      <c r="A478" s="13">
        <v>44840</v>
      </c>
      <c r="B478" s="46">
        <f>Constituents!E477/Constituents!E$5 -1</f>
        <v>0.50027906513180831</v>
      </c>
      <c r="C478" s="44">
        <f>'Solver Fixed Mix'!J475/'Solver Fixed Mix'!J$3 -1</f>
        <v>0.81718043433033483</v>
      </c>
      <c r="D478" s="46">
        <f t="shared" si="11"/>
        <v>0.31690136919852652</v>
      </c>
      <c r="F478" s="55">
        <f t="shared" si="10"/>
        <v>44840</v>
      </c>
      <c r="G478" s="44">
        <f>(Constituents!E477/Constituents!E232)-1</f>
        <v>-2.0315388019680913E-2</v>
      </c>
      <c r="H478" s="44">
        <f>('Solver Fixed Mix'!J475/'Solver Fixed Mix'!J230) -1</f>
        <v>9.906112567210501E-2</v>
      </c>
    </row>
    <row r="479" spans="1:8">
      <c r="A479" s="13">
        <v>44841</v>
      </c>
      <c r="B479" s="46">
        <f>Constituents!E478/Constituents!E$5 -1</f>
        <v>0.49864952409428431</v>
      </c>
      <c r="C479" s="44">
        <f>'Solver Fixed Mix'!J476/'Solver Fixed Mix'!J$3 -1</f>
        <v>0.81493002151941107</v>
      </c>
      <c r="D479" s="46">
        <f t="shared" si="11"/>
        <v>0.31628049742512676</v>
      </c>
      <c r="F479" s="55">
        <f t="shared" si="10"/>
        <v>44841</v>
      </c>
      <c r="G479" s="44">
        <f>(Constituents!E478/Constituents!E233)-1</f>
        <v>-2.5362976406533511E-2</v>
      </c>
      <c r="H479" s="44">
        <f>('Solver Fixed Mix'!J476/'Solver Fixed Mix'!J231) -1</f>
        <v>9.3302495803443408E-2</v>
      </c>
    </row>
    <row r="480" spans="1:8">
      <c r="A480" s="13">
        <v>44844</v>
      </c>
      <c r="B480" s="46">
        <f>Constituents!E479/Constituents!E$5 -1</f>
        <v>0.4901729207156027</v>
      </c>
      <c r="C480" s="44">
        <f>'Solver Fixed Mix'!J477/'Solver Fixed Mix'!J$3 -1</f>
        <v>0.8061520545044123</v>
      </c>
      <c r="D480" s="46">
        <f t="shared" si="11"/>
        <v>0.3159791337888096</v>
      </c>
      <c r="F480" s="55">
        <f t="shared" si="10"/>
        <v>44844</v>
      </c>
      <c r="G480" s="44">
        <f>(Constituents!E479/Constituents!E234)-1</f>
        <v>-3.4249672197856906E-2</v>
      </c>
      <c r="H480" s="44">
        <f>('Solver Fixed Mix'!J477/'Solver Fixed Mix'!J232) -1</f>
        <v>8.936542145884907E-2</v>
      </c>
    </row>
    <row r="481" spans="1:8">
      <c r="A481" s="13">
        <v>44845</v>
      </c>
      <c r="B481" s="46">
        <f>Constituents!E480/Constituents!E$5 -1</f>
        <v>0.46727462998953495</v>
      </c>
      <c r="C481" s="44">
        <f>'Solver Fixed Mix'!J478/'Solver Fixed Mix'!J$3 -1</f>
        <v>0.78066564266572547</v>
      </c>
      <c r="D481" s="46">
        <f t="shared" si="11"/>
        <v>0.31339101267619052</v>
      </c>
      <c r="F481" s="55">
        <f t="shared" si="10"/>
        <v>44845</v>
      </c>
      <c r="G481" s="44">
        <f>(Constituents!E480/Constituents!E235)-1</f>
        <v>-5.8184167764883554E-2</v>
      </c>
      <c r="H481" s="44">
        <f>('Solver Fixed Mix'!J478/'Solver Fixed Mix'!J233) -1</f>
        <v>6.7828912749889003E-2</v>
      </c>
    </row>
    <row r="482" spans="1:8">
      <c r="A482" s="13">
        <v>44846</v>
      </c>
      <c r="B482" s="46">
        <f>Constituents!E481/Constituents!E$5 -1</f>
        <v>0.47804355409378596</v>
      </c>
      <c r="C482" s="44">
        <f>'Solver Fixed Mix'!J479/'Solver Fixed Mix'!J$3 -1</f>
        <v>0.7919026324149725</v>
      </c>
      <c r="D482" s="46">
        <f t="shared" si="11"/>
        <v>0.31385907832118654</v>
      </c>
      <c r="F482" s="55">
        <f t="shared" si="10"/>
        <v>44846</v>
      </c>
      <c r="G482" s="44">
        <f>(Constituents!E481/Constituents!E236)-1</f>
        <v>-5.9565293213057036E-2</v>
      </c>
      <c r="H482" s="44">
        <f>('Solver Fixed Mix'!J479/'Solver Fixed Mix'!J234) -1</f>
        <v>6.5406360804293406E-2</v>
      </c>
    </row>
    <row r="483" spans="1:8">
      <c r="A483" s="13">
        <v>44847</v>
      </c>
      <c r="B483" s="46">
        <f>Constituents!E482/Constituents!E$5 -1</f>
        <v>0.46811182538496032</v>
      </c>
      <c r="C483" s="44">
        <f>'Solver Fixed Mix'!J480/'Solver Fixed Mix'!J$3 -1</f>
        <v>0.77631802630006619</v>
      </c>
      <c r="D483" s="46">
        <f t="shared" si="11"/>
        <v>0.30820620091510587</v>
      </c>
      <c r="F483" s="55">
        <f t="shared" si="10"/>
        <v>44847</v>
      </c>
      <c r="G483" s="44">
        <f>(Constituents!E482/Constituents!E237)-1</f>
        <v>-7.2758346106514216E-2</v>
      </c>
      <c r="H483" s="44">
        <f>('Solver Fixed Mix'!J480/'Solver Fixed Mix'!J235) -1</f>
        <v>5.2434859610606122E-2</v>
      </c>
    </row>
    <row r="484" spans="1:8">
      <c r="A484" s="13">
        <v>44848</v>
      </c>
      <c r="B484" s="46">
        <f>Constituents!E483/Constituents!E$5 -1</f>
        <v>0.47656351223401616</v>
      </c>
      <c r="C484" s="44">
        <f>'Solver Fixed Mix'!J481/'Solver Fixed Mix'!J$3 -1</f>
        <v>0.781436457929501</v>
      </c>
      <c r="D484" s="46">
        <f t="shared" si="11"/>
        <v>0.30487294569548484</v>
      </c>
      <c r="F484" s="55">
        <f t="shared" si="10"/>
        <v>44848</v>
      </c>
      <c r="G484" s="44">
        <f>(Constituents!E483/Constituents!E238)-1</f>
        <v>-5.9827324159069883E-2</v>
      </c>
      <c r="H484" s="44">
        <f>('Solver Fixed Mix'!J481/'Solver Fixed Mix'!J236) -1</f>
        <v>6.6076099625808071E-2</v>
      </c>
    </row>
    <row r="485" spans="1:8">
      <c r="A485" s="13">
        <v>44851</v>
      </c>
      <c r="B485" s="46">
        <f>Constituents!E484/Constituents!E$5 -1</f>
        <v>0.48563811232371545</v>
      </c>
      <c r="C485" s="44">
        <f>'Solver Fixed Mix'!J482/'Solver Fixed Mix'!J$3 -1</f>
        <v>0.79681248091672341</v>
      </c>
      <c r="D485" s="46">
        <f t="shared" si="11"/>
        <v>0.31117436859300796</v>
      </c>
      <c r="F485" s="55">
        <f t="shared" si="10"/>
        <v>44851</v>
      </c>
      <c r="G485" s="44">
        <f>(Constituents!E484/Constituents!E239)-1</f>
        <v>-4.25534648155107E-2</v>
      </c>
      <c r="H485" s="44">
        <f>('Solver Fixed Mix'!J482/'Solver Fixed Mix'!J237) -1</f>
        <v>8.7701374975328372E-2</v>
      </c>
    </row>
    <row r="486" spans="1:8">
      <c r="A486" s="13">
        <v>44852</v>
      </c>
      <c r="B486" s="46">
        <f>Constituents!E485/Constituents!E$5 -1</f>
        <v>0.50062789654656892</v>
      </c>
      <c r="C486" s="44">
        <f>'Solver Fixed Mix'!J483/'Solver Fixed Mix'!J$3 -1</f>
        <v>0.8166678194473358</v>
      </c>
      <c r="D486" s="46">
        <f t="shared" si="11"/>
        <v>0.31603992290076688</v>
      </c>
      <c r="F486" s="55">
        <f t="shared" si="10"/>
        <v>44852</v>
      </c>
      <c r="G486" s="44">
        <f>(Constituents!E485/Constituents!E240)-1</f>
        <v>-2.7835081500421355E-2</v>
      </c>
      <c r="H486" s="44">
        <f>('Solver Fixed Mix'!J483/'Solver Fixed Mix'!J238) -1</f>
        <v>0.10677024160258086</v>
      </c>
    </row>
    <row r="487" spans="1:8">
      <c r="A487" s="13">
        <v>44853</v>
      </c>
      <c r="B487" s="46">
        <f>Constituents!E486/Constituents!E$5 -1</f>
        <v>0.50182887327453041</v>
      </c>
      <c r="C487" s="44">
        <f>'Solver Fixed Mix'!J484/'Solver Fixed Mix'!J$3 -1</f>
        <v>0.8093296661243059</v>
      </c>
      <c r="D487" s="46">
        <f t="shared" si="11"/>
        <v>0.30750079284977549</v>
      </c>
      <c r="F487" s="55">
        <f t="shared" si="10"/>
        <v>44853</v>
      </c>
      <c r="G487" s="44">
        <f>(Constituents!E486/Constituents!E241)-1</f>
        <v>-2.1500418839328073E-2</v>
      </c>
      <c r="H487" s="44">
        <f>('Solver Fixed Mix'!J484/'Solver Fixed Mix'!J239) -1</f>
        <v>0.10440186670379381</v>
      </c>
    </row>
    <row r="488" spans="1:8">
      <c r="A488" s="13">
        <v>44854</v>
      </c>
      <c r="B488" s="46">
        <f>Constituents!E487/Constituents!E$5 -1</f>
        <v>0.50616434942941146</v>
      </c>
      <c r="C488" s="44">
        <f>'Solver Fixed Mix'!J485/'Solver Fixed Mix'!J$3 -1</f>
        <v>0.81415297879493531</v>
      </c>
      <c r="D488" s="46">
        <f t="shared" si="11"/>
        <v>0.30798862936552385</v>
      </c>
      <c r="F488" s="55">
        <f t="shared" si="10"/>
        <v>44854</v>
      </c>
      <c r="G488" s="44">
        <f>(Constituents!E487/Constituents!E242)-1</f>
        <v>-1.449360422841528E-2</v>
      </c>
      <c r="H488" s="44">
        <f>('Solver Fixed Mix'!J485/'Solver Fixed Mix'!J240) -1</f>
        <v>0.11246152088615213</v>
      </c>
    </row>
    <row r="489" spans="1:8">
      <c r="A489" s="13">
        <v>44855</v>
      </c>
      <c r="B489" s="46">
        <f>Constituents!E488/Constituents!E$5 -1</f>
        <v>0.50307469975581798</v>
      </c>
      <c r="C489" s="44">
        <f>'Solver Fixed Mix'!J486/'Solver Fixed Mix'!J$3 -1</f>
        <v>0.81274295037716437</v>
      </c>
      <c r="D489" s="46">
        <f t="shared" si="11"/>
        <v>0.3096682506213464</v>
      </c>
      <c r="F489" s="55">
        <f t="shared" si="10"/>
        <v>44855</v>
      </c>
      <c r="G489" s="44">
        <f>(Constituents!E488/Constituents!E243)-1</f>
        <v>-2.7003835570480583E-2</v>
      </c>
      <c r="H489" s="44">
        <f>('Solver Fixed Mix'!J486/'Solver Fixed Mix'!J241) -1</f>
        <v>9.6002986115101496E-2</v>
      </c>
    </row>
    <row r="490" spans="1:8">
      <c r="A490" s="13">
        <v>44859</v>
      </c>
      <c r="B490" s="46">
        <f>Constituents!E489/Constituents!E$5 -1</f>
        <v>0.51074899088055026</v>
      </c>
      <c r="C490" s="44">
        <f>'Solver Fixed Mix'!J487/'Solver Fixed Mix'!J$3 -1</f>
        <v>0.82714345776731357</v>
      </c>
      <c r="D490" s="46">
        <f t="shared" si="11"/>
        <v>0.31639446688676331</v>
      </c>
      <c r="F490" s="55">
        <f t="shared" si="10"/>
        <v>44859</v>
      </c>
      <c r="G490" s="44">
        <f>(Constituents!E489/Constituents!E244)-1</f>
        <v>-2.1069660657373368E-2</v>
      </c>
      <c r="H490" s="44">
        <f>('Solver Fixed Mix'!J487/'Solver Fixed Mix'!J242) -1</f>
        <v>0.10338007045398911</v>
      </c>
    </row>
    <row r="491" spans="1:8">
      <c r="A491" s="13">
        <v>44861</v>
      </c>
      <c r="B491" s="46">
        <f>Constituents!E490/Constituents!E$5 -1</f>
        <v>0.51933522698958479</v>
      </c>
      <c r="C491" s="44">
        <f>'Solver Fixed Mix'!J488/'Solver Fixed Mix'!J$3 -1</f>
        <v>0.83916145106691453</v>
      </c>
      <c r="D491" s="46">
        <f t="shared" si="11"/>
        <v>0.31982622407732975</v>
      </c>
      <c r="F491" s="55">
        <f t="shared" si="10"/>
        <v>44861</v>
      </c>
      <c r="G491" s="44">
        <f>(Constituents!E490/Constituents!E245)-1</f>
        <v>3.5152739971759939E-3</v>
      </c>
      <c r="H491" s="44">
        <f>('Solver Fixed Mix'!J488/'Solver Fixed Mix'!J243) -1</f>
        <v>0.13713360478144287</v>
      </c>
    </row>
    <row r="492" spans="1:8">
      <c r="A492" s="13">
        <v>44862</v>
      </c>
      <c r="B492" s="46">
        <f>Constituents!E491/Constituents!E$5 -1</f>
        <v>0.51907111177555199</v>
      </c>
      <c r="C492" s="44">
        <f>'Solver Fixed Mix'!J489/'Solver Fixed Mix'!J$3 -1</f>
        <v>0.83727199581345157</v>
      </c>
      <c r="D492" s="46">
        <f t="shared" si="11"/>
        <v>0.31820088403789959</v>
      </c>
      <c r="F492" s="55">
        <f t="shared" si="10"/>
        <v>44862</v>
      </c>
      <c r="G492" s="44">
        <f>(Constituents!E491/Constituents!E246)-1</f>
        <v>1.0253928905209264E-2</v>
      </c>
      <c r="H492" s="44">
        <f>('Solver Fixed Mix'!J489/'Solver Fixed Mix'!J244) -1</f>
        <v>0.13803435819448606</v>
      </c>
    </row>
    <row r="493" spans="1:8">
      <c r="A493" s="13">
        <v>44865</v>
      </c>
      <c r="B493" s="46">
        <f>Constituents!E492/Constituents!E$5 -1</f>
        <v>0.53725021179050181</v>
      </c>
      <c r="C493" s="44">
        <f>'Solver Fixed Mix'!J490/'Solver Fixed Mix'!J$3 -1</f>
        <v>0.85740255838051715</v>
      </c>
      <c r="D493" s="46">
        <f t="shared" si="11"/>
        <v>0.32015234659001535</v>
      </c>
      <c r="F493" s="55">
        <f t="shared" si="10"/>
        <v>44865</v>
      </c>
      <c r="G493" s="44">
        <f>(Constituents!E492/Constituents!E247)-1</f>
        <v>7.9267057447378608E-3</v>
      </c>
      <c r="H493" s="44">
        <f>('Solver Fixed Mix'!J490/'Solver Fixed Mix'!J245) -1</f>
        <v>0.13517932215518025</v>
      </c>
    </row>
    <row r="494" spans="1:8">
      <c r="A494" s="13">
        <v>44866</v>
      </c>
      <c r="B494" s="46">
        <f>Constituents!E493/Constituents!E$5 -1</f>
        <v>0.54855234962874366</v>
      </c>
      <c r="C494" s="44">
        <f>'Solver Fixed Mix'!J491/'Solver Fixed Mix'!J$3 -1</f>
        <v>0.867125698897242</v>
      </c>
      <c r="D494" s="46">
        <f t="shared" si="11"/>
        <v>0.31857334926849834</v>
      </c>
      <c r="F494" s="55">
        <f t="shared" si="10"/>
        <v>44866</v>
      </c>
      <c r="G494" s="44">
        <f>(Constituents!E493/Constituents!E248)-1</f>
        <v>1.4544896553300379E-2</v>
      </c>
      <c r="H494" s="44">
        <f>('Solver Fixed Mix'!J491/'Solver Fixed Mix'!J246) -1</f>
        <v>0.13196017406394644</v>
      </c>
    </row>
    <row r="495" spans="1:8">
      <c r="A495" s="13">
        <v>44867</v>
      </c>
      <c r="B495" s="46">
        <f>Constituents!E494/Constituents!E$5 -1</f>
        <v>0.5445806548063985</v>
      </c>
      <c r="C495" s="44">
        <f>'Solver Fixed Mix'!J492/'Solver Fixed Mix'!J$3 -1</f>
        <v>0.86093166272854393</v>
      </c>
      <c r="D495" s="46">
        <f t="shared" si="11"/>
        <v>0.31635100792214543</v>
      </c>
      <c r="F495" s="55">
        <f t="shared" si="10"/>
        <v>44867</v>
      </c>
      <c r="G495" s="44">
        <f>(Constituents!E494/Constituents!E249)-1</f>
        <v>1.4055062079795899E-2</v>
      </c>
      <c r="H495" s="44">
        <f>('Solver Fixed Mix'!J492/'Solver Fixed Mix'!J247) -1</f>
        <v>0.13171093436444226</v>
      </c>
    </row>
    <row r="496" spans="1:8">
      <c r="A496" s="13">
        <v>44868</v>
      </c>
      <c r="B496" s="46">
        <f>Constituents!E495/Constituents!E$5 -1</f>
        <v>0.54329994518363489</v>
      </c>
      <c r="C496" s="44">
        <f>'Solver Fixed Mix'!J493/'Solver Fixed Mix'!J$3 -1</f>
        <v>0.86500837028217936</v>
      </c>
      <c r="D496" s="46">
        <f t="shared" si="11"/>
        <v>0.32170842509854447</v>
      </c>
      <c r="F496" s="55">
        <f t="shared" si="10"/>
        <v>44868</v>
      </c>
      <c r="G496" s="44">
        <f>(Constituents!E495/Constituents!E250)-1</f>
        <v>-2.2841274085623198E-3</v>
      </c>
      <c r="H496" s="44">
        <f>('Solver Fixed Mix'!J493/'Solver Fixed Mix'!J248) -1</f>
        <v>0.11551397656645879</v>
      </c>
    </row>
    <row r="497" spans="1:8">
      <c r="A497" s="13">
        <v>44869</v>
      </c>
      <c r="B497" s="46">
        <f>Constituents!E496/Constituents!E$5 -1</f>
        <v>0.54789953655254897</v>
      </c>
      <c r="C497" s="44">
        <f>'Solver Fixed Mix'!J494/'Solver Fixed Mix'!J$3 -1</f>
        <v>0.86727136328803067</v>
      </c>
      <c r="D497" s="46">
        <f t="shared" si="11"/>
        <v>0.3193718267354817</v>
      </c>
      <c r="F497" s="55">
        <f t="shared" si="10"/>
        <v>44869</v>
      </c>
      <c r="G497" s="44">
        <f>(Constituents!E496/Constituents!E251)-1</f>
        <v>-7.1419609508460713E-4</v>
      </c>
      <c r="H497" s="44">
        <f>('Solver Fixed Mix'!J494/'Solver Fixed Mix'!J249) -1</f>
        <v>0.10688674116671337</v>
      </c>
    </row>
    <row r="498" spans="1:8">
      <c r="A498" s="13">
        <v>44872</v>
      </c>
      <c r="B498" s="46">
        <f>Constituents!E497/Constituents!E$5 -1</f>
        <v>0.55630139034235304</v>
      </c>
      <c r="C498" s="44">
        <f>'Solver Fixed Mix'!J495/'Solver Fixed Mix'!J$3 -1</f>
        <v>0.88063955967104568</v>
      </c>
      <c r="D498" s="46">
        <f t="shared" si="11"/>
        <v>0.32433816932869264</v>
      </c>
      <c r="F498" s="55">
        <f t="shared" si="10"/>
        <v>44872</v>
      </c>
      <c r="G498" s="44">
        <f>(Constituents!E497/Constituents!E252)-1</f>
        <v>6.0594932060227258E-3</v>
      </c>
      <c r="H498" s="44">
        <f>('Solver Fixed Mix'!J495/'Solver Fixed Mix'!J250) -1</f>
        <v>0.11561641150510726</v>
      </c>
    </row>
    <row r="499" spans="1:8">
      <c r="A499" s="13">
        <v>44874</v>
      </c>
      <c r="B499" s="46">
        <f>Constituents!E498/Constituents!E$5 -1</f>
        <v>0.55152738326605877</v>
      </c>
      <c r="C499" s="44">
        <f>'Solver Fixed Mix'!J496/'Solver Fixed Mix'!J$3 -1</f>
        <v>0.88008196286129192</v>
      </c>
      <c r="D499" s="46">
        <f t="shared" si="11"/>
        <v>0.32855457959523315</v>
      </c>
      <c r="F499" s="55">
        <f t="shared" si="10"/>
        <v>44874</v>
      </c>
      <c r="G499" s="44">
        <f>(Constituents!E498/Constituents!E253)-1</f>
        <v>1.0132307233098103E-2</v>
      </c>
      <c r="H499" s="44">
        <f>('Solver Fixed Mix'!J496/'Solver Fixed Mix'!J251) -1</f>
        <v>0.12494770696928148</v>
      </c>
    </row>
    <row r="500" spans="1:8">
      <c r="A500" s="13">
        <v>44875</v>
      </c>
      <c r="B500" s="46">
        <f>Constituents!E499/Constituents!E$5 -1</f>
        <v>0.53884486968654999</v>
      </c>
      <c r="C500" s="44">
        <f>'Solver Fixed Mix'!J497/'Solver Fixed Mix'!J$3 -1</f>
        <v>0.86610781973657525</v>
      </c>
      <c r="D500" s="46">
        <f t="shared" si="11"/>
        <v>0.32726295005002526</v>
      </c>
      <c r="F500" s="55">
        <f t="shared" si="10"/>
        <v>44875</v>
      </c>
      <c r="G500" s="44">
        <f>(Constituents!E499/Constituents!E254)-1</f>
        <v>-8.9222671545028387E-3</v>
      </c>
      <c r="H500" s="44">
        <f>('Solver Fixed Mix'!J497/'Solver Fixed Mix'!J252) -1</f>
        <v>0.10686377663684632</v>
      </c>
    </row>
    <row r="501" spans="1:8">
      <c r="A501" s="13">
        <v>44876</v>
      </c>
      <c r="B501" s="46">
        <f>Constituents!E500/Constituents!E$5 -1</f>
        <v>0.55968505506553057</v>
      </c>
      <c r="C501" s="44">
        <f>'Solver Fixed Mix'!J498/'Solver Fixed Mix'!J$3 -1</f>
        <v>0.86613027643083651</v>
      </c>
      <c r="D501" s="46">
        <f t="shared" si="11"/>
        <v>0.30644522136530594</v>
      </c>
      <c r="F501" s="55">
        <f t="shared" si="10"/>
        <v>44876</v>
      </c>
      <c r="G501" s="44">
        <f>(Constituents!E500/Constituents!E255)-1</f>
        <v>3.6235137180458121E-3</v>
      </c>
      <c r="H501" s="44">
        <f>('Solver Fixed Mix'!J498/'Solver Fixed Mix'!J253) -1</f>
        <v>0.10737709289385666</v>
      </c>
    </row>
    <row r="502" spans="1:8">
      <c r="A502" s="13">
        <v>44879</v>
      </c>
      <c r="B502" s="46">
        <f>Constituents!E501/Constituents!E$5 -1</f>
        <v>0.55979468779588393</v>
      </c>
      <c r="C502" s="44">
        <f>'Solver Fixed Mix'!J499/'Solver Fixed Mix'!J$3 -1</f>
        <v>0.86614565946826549</v>
      </c>
      <c r="D502" s="46">
        <f t="shared" si="11"/>
        <v>0.30635097167238157</v>
      </c>
      <c r="F502" s="55">
        <f t="shared" si="10"/>
        <v>44879</v>
      </c>
      <c r="G502" s="44">
        <f>(Constituents!E501/Constituents!E256)-1</f>
        <v>8.0384402334239269E-3</v>
      </c>
      <c r="H502" s="44">
        <f>('Solver Fixed Mix'!J499/'Solver Fixed Mix'!J254) -1</f>
        <v>0.10918717450438642</v>
      </c>
    </row>
    <row r="503" spans="1:8">
      <c r="A503" s="13">
        <v>44880</v>
      </c>
      <c r="B503" s="46">
        <f>Constituents!E502/Constituents!E$5 -1</f>
        <v>0.56415009717446551</v>
      </c>
      <c r="C503" s="44">
        <f>'Solver Fixed Mix'!J500/'Solver Fixed Mix'!J$3 -1</f>
        <v>0.87009314829715523</v>
      </c>
      <c r="D503" s="46">
        <f t="shared" si="11"/>
        <v>0.30594305112268971</v>
      </c>
      <c r="F503" s="55">
        <f t="shared" si="10"/>
        <v>44880</v>
      </c>
      <c r="G503" s="44">
        <f>(Constituents!E502/Constituents!E257)-1</f>
        <v>1.5461065872099056E-2</v>
      </c>
      <c r="H503" s="44">
        <f>('Solver Fixed Mix'!J500/'Solver Fixed Mix'!J255) -1</f>
        <v>0.1165624530073599</v>
      </c>
    </row>
    <row r="504" spans="1:8">
      <c r="A504" s="13">
        <v>44881</v>
      </c>
      <c r="B504" s="46">
        <f>Constituents!E503/Constituents!E$5 -1</f>
        <v>0.56110031394827331</v>
      </c>
      <c r="C504" s="44">
        <f>'Solver Fixed Mix'!J501/'Solver Fixed Mix'!J$3 -1</f>
        <v>0.86204142947898976</v>
      </c>
      <c r="D504" s="46">
        <f t="shared" si="11"/>
        <v>0.30094111553071645</v>
      </c>
      <c r="F504" s="55">
        <f t="shared" si="10"/>
        <v>44881</v>
      </c>
      <c r="G504" s="44">
        <f>(Constituents!E503/Constituents!E258)-1</f>
        <v>2.3574502288834287E-2</v>
      </c>
      <c r="H504" s="44">
        <f>('Solver Fixed Mix'!J501/'Solver Fixed Mix'!J256) -1</f>
        <v>0.11381817883608547</v>
      </c>
    </row>
    <row r="505" spans="1:8">
      <c r="A505" s="13">
        <v>44882</v>
      </c>
      <c r="B505" s="46">
        <f>Constituents!E504/Constituents!E$5 -1</f>
        <v>0.55451736682114916</v>
      </c>
      <c r="C505" s="44">
        <f>'Solver Fixed Mix'!J502/'Solver Fixed Mix'!J$3 -1</f>
        <v>0.86199767478238476</v>
      </c>
      <c r="D505" s="46">
        <f t="shared" si="11"/>
        <v>0.3074803079612356</v>
      </c>
      <c r="F505" s="55">
        <f t="shared" si="10"/>
        <v>44882</v>
      </c>
      <c r="G505" s="44">
        <f>(Constituents!E504/Constituents!E259)-1</f>
        <v>4.1434361374668605E-2</v>
      </c>
      <c r="H505" s="44">
        <f>('Solver Fixed Mix'!J502/'Solver Fixed Mix'!J257) -1</f>
        <v>0.13826421872062089</v>
      </c>
    </row>
    <row r="506" spans="1:8">
      <c r="A506" s="13">
        <v>44883</v>
      </c>
      <c r="B506" s="46">
        <f>Constituents!E505/Constituents!E$5 -1</f>
        <v>0.54989285892260931</v>
      </c>
      <c r="C506" s="44">
        <f>'Solver Fixed Mix'!J503/'Solver Fixed Mix'!J$3 -1</f>
        <v>0.85882702657963161</v>
      </c>
      <c r="D506" s="46">
        <f t="shared" si="11"/>
        <v>0.30893416765702231</v>
      </c>
      <c r="F506" s="55">
        <f t="shared" si="10"/>
        <v>44883</v>
      </c>
      <c r="G506" s="44">
        <f>(Constituents!E505/Constituents!E260)-1</f>
        <v>2.9325911118759818E-2</v>
      </c>
      <c r="H506" s="44">
        <f>('Solver Fixed Mix'!J503/'Solver Fixed Mix'!J258) -1</f>
        <v>0.12545517031141928</v>
      </c>
    </row>
    <row r="507" spans="1:8">
      <c r="A507" s="13">
        <v>44886</v>
      </c>
      <c r="B507" s="46">
        <f>Constituents!E506/Constituents!E$5 -1</f>
        <v>0.54022026212189167</v>
      </c>
      <c r="C507" s="44">
        <f>'Solver Fixed Mix'!J504/'Solver Fixed Mix'!J$3 -1</f>
        <v>0.85504907670710306</v>
      </c>
      <c r="D507" s="46">
        <f t="shared" si="11"/>
        <v>0.31482881458521139</v>
      </c>
      <c r="F507" s="55">
        <f t="shared" si="10"/>
        <v>44886</v>
      </c>
      <c r="G507" s="44">
        <f>(Constituents!E506/Constituents!E261)-1</f>
        <v>2.7069418137108281E-2</v>
      </c>
      <c r="H507" s="44">
        <f>('Solver Fixed Mix'!J504/'Solver Fixed Mix'!J259) -1</f>
        <v>0.1261928031718853</v>
      </c>
    </row>
    <row r="508" spans="1:8">
      <c r="A508" s="13">
        <v>44887</v>
      </c>
      <c r="B508" s="46">
        <f>Constituents!E507/Constituents!E$5 -1</f>
        <v>0.54574176508695871</v>
      </c>
      <c r="C508" s="44">
        <f>'Solver Fixed Mix'!J505/'Solver Fixed Mix'!J$3 -1</f>
        <v>0.86351287198986748</v>
      </c>
      <c r="D508" s="46">
        <f t="shared" si="11"/>
        <v>0.31777110690290877</v>
      </c>
      <c r="F508" s="55">
        <f t="shared" si="10"/>
        <v>44887</v>
      </c>
      <c r="G508" s="44">
        <f>(Constituents!E507/Constituents!E262)-1</f>
        <v>2.3669029609388437E-2</v>
      </c>
      <c r="H508" s="44">
        <f>('Solver Fixed Mix'!J505/'Solver Fixed Mix'!J260) -1</f>
        <v>0.12166051428508706</v>
      </c>
    </row>
    <row r="509" spans="1:8">
      <c r="A509" s="13">
        <v>44888</v>
      </c>
      <c r="B509" s="46">
        <f>Constituents!E508/Constituents!E$5 -1</f>
        <v>0.54862709921762098</v>
      </c>
      <c r="C509" s="44">
        <f>'Solver Fixed Mix'!J506/'Solver Fixed Mix'!J$3 -1</f>
        <v>0.86631128677567082</v>
      </c>
      <c r="D509" s="46">
        <f t="shared" si="11"/>
        <v>0.31768418755804984</v>
      </c>
      <c r="F509" s="55">
        <f t="shared" ref="F509:F572" si="12">A509</f>
        <v>44888</v>
      </c>
      <c r="G509" s="44">
        <f>(Constituents!E508/Constituents!E263)-1</f>
        <v>5.6499537641427233E-2</v>
      </c>
      <c r="H509" s="44">
        <f>('Solver Fixed Mix'!J506/'Solver Fixed Mix'!J261) -1</f>
        <v>0.15812645818162863</v>
      </c>
    </row>
    <row r="510" spans="1:8">
      <c r="A510" s="13">
        <v>44889</v>
      </c>
      <c r="B510" s="46">
        <f>Constituents!E509/Constituents!E$5 -1</f>
        <v>0.56284447102207591</v>
      </c>
      <c r="C510" s="44">
        <f>'Solver Fixed Mix'!J507/'Solver Fixed Mix'!J$3 -1</f>
        <v>0.8800792947722389</v>
      </c>
      <c r="D510" s="46">
        <f t="shared" si="11"/>
        <v>0.31723482375016299</v>
      </c>
      <c r="F510" s="55">
        <f t="shared" si="12"/>
        <v>44889</v>
      </c>
      <c r="G510" s="44">
        <f>(Constituents!E509/Constituents!E264)-1</f>
        <v>6.9890730702182102E-2</v>
      </c>
      <c r="H510" s="44">
        <f>('Solver Fixed Mix'!J507/'Solver Fixed Mix'!J262) -1</f>
        <v>0.17612580720869331</v>
      </c>
    </row>
    <row r="511" spans="1:8">
      <c r="A511" s="13">
        <v>44890</v>
      </c>
      <c r="B511" s="46">
        <f>Constituents!E510/Constituents!E$5 -1</f>
        <v>0.56747396222654101</v>
      </c>
      <c r="C511" s="44">
        <f>'Solver Fixed Mix'!J508/'Solver Fixed Mix'!J$3 -1</f>
        <v>0.88546543352703133</v>
      </c>
      <c r="D511" s="46">
        <f t="shared" si="11"/>
        <v>0.31799147130049032</v>
      </c>
      <c r="F511" s="55">
        <f t="shared" si="12"/>
        <v>44890</v>
      </c>
      <c r="G511" s="44">
        <f>(Constituents!E510/Constituents!E265)-1</f>
        <v>7.3653346622657212E-2</v>
      </c>
      <c r="H511" s="44">
        <f>('Solver Fixed Mix'!J508/'Solver Fixed Mix'!J263) -1</f>
        <v>0.17995935416324516</v>
      </c>
    </row>
    <row r="512" spans="1:8">
      <c r="A512" s="13">
        <v>44893</v>
      </c>
      <c r="B512" s="46">
        <f>Constituents!E511/Constituents!E$5 -1</f>
        <v>0.5731748642049137</v>
      </c>
      <c r="C512" s="44">
        <f>'Solver Fixed Mix'!J509/'Solver Fixed Mix'!J$3 -1</f>
        <v>0.89368019442386037</v>
      </c>
      <c r="D512" s="46">
        <f t="shared" si="11"/>
        <v>0.32050533021894667</v>
      </c>
      <c r="F512" s="55">
        <f t="shared" si="12"/>
        <v>44893</v>
      </c>
      <c r="G512" s="44">
        <f>(Constituents!E511/Constituents!E266)-1</f>
        <v>6.7620580735490154E-2</v>
      </c>
      <c r="H512" s="44">
        <f>('Solver Fixed Mix'!J509/'Solver Fixed Mix'!J264) -1</f>
        <v>0.16385900276847321</v>
      </c>
    </row>
    <row r="513" spans="1:8">
      <c r="A513" s="13">
        <v>44894</v>
      </c>
      <c r="B513" s="46">
        <f>Constituents!E512/Constituents!E$5 -1</f>
        <v>0.57596551552299813</v>
      </c>
      <c r="C513" s="44">
        <f>'Solver Fixed Mix'!J510/'Solver Fixed Mix'!J$3 -1</f>
        <v>0.89296229852842335</v>
      </c>
      <c r="D513" s="46">
        <f t="shared" si="11"/>
        <v>0.31699678300542522</v>
      </c>
      <c r="F513" s="55">
        <f t="shared" si="12"/>
        <v>44894</v>
      </c>
      <c r="G513" s="44">
        <f>(Constituents!E512/Constituents!E267)-1</f>
        <v>5.5997248554990442E-2</v>
      </c>
      <c r="H513" s="44">
        <f>('Solver Fixed Mix'!J510/'Solver Fixed Mix'!J265) -1</f>
        <v>0.14873023776713734</v>
      </c>
    </row>
    <row r="514" spans="1:8">
      <c r="A514" s="13">
        <v>44895</v>
      </c>
      <c r="B514" s="46">
        <f>Constituents!E513/Constituents!E$5 -1</f>
        <v>0.58929087556685111</v>
      </c>
      <c r="C514" s="44">
        <f>'Solver Fixed Mix'!J511/'Solver Fixed Mix'!J$3 -1</f>
        <v>0.90041690564777599</v>
      </c>
      <c r="D514" s="46">
        <f t="shared" si="11"/>
        <v>0.31112603008092488</v>
      </c>
      <c r="F514" s="55">
        <f t="shared" si="12"/>
        <v>44895</v>
      </c>
      <c r="G514" s="44">
        <f>(Constituents!E513/Constituents!E268)-1</f>
        <v>7.335945019957868E-2</v>
      </c>
      <c r="H514" s="44">
        <f>('Solver Fixed Mix'!J511/'Solver Fixed Mix'!J266) -1</f>
        <v>0.15755419074366195</v>
      </c>
    </row>
    <row r="515" spans="1:8">
      <c r="A515" s="13">
        <v>44896</v>
      </c>
      <c r="B515" s="46">
        <f>Constituents!E514/Constituents!E$5 -1</f>
        <v>0.5950515772163254</v>
      </c>
      <c r="C515" s="44">
        <f>'Solver Fixed Mix'!J512/'Solver Fixed Mix'!J$3 -1</f>
        <v>0.91072223219211645</v>
      </c>
      <c r="D515" s="46">
        <f t="shared" si="11"/>
        <v>0.31567065497579105</v>
      </c>
      <c r="F515" s="55">
        <f t="shared" si="12"/>
        <v>44896</v>
      </c>
      <c r="G515" s="44">
        <f>(Constituents!E514/Constituents!E269)-1</f>
        <v>9.4784979152914062E-2</v>
      </c>
      <c r="H515" s="44">
        <f>('Solver Fixed Mix'!J512/'Solver Fixed Mix'!J267) -1</f>
        <v>0.18321832497548418</v>
      </c>
    </row>
    <row r="516" spans="1:8">
      <c r="A516" s="13">
        <v>44897</v>
      </c>
      <c r="B516" s="46">
        <f>Constituents!E515/Constituents!E$5 -1</f>
        <v>0.59102008272287843</v>
      </c>
      <c r="C516" s="44">
        <f>'Solver Fixed Mix'!J513/'Solver Fixed Mix'!J$3 -1</f>
        <v>0.91105772821055253</v>
      </c>
      <c r="D516" s="46">
        <f t="shared" si="11"/>
        <v>0.32003764548767411</v>
      </c>
      <c r="F516" s="55">
        <f t="shared" si="12"/>
        <v>44897</v>
      </c>
      <c r="G516" s="44">
        <f>(Constituents!E515/Constituents!E270)-1</f>
        <v>7.6106373656004589E-2</v>
      </c>
      <c r="H516" s="44">
        <f>('Solver Fixed Mix'!J513/'Solver Fixed Mix'!J268) -1</f>
        <v>0.16165445264499501</v>
      </c>
    </row>
    <row r="517" spans="1:8">
      <c r="A517" s="13">
        <v>44900</v>
      </c>
      <c r="B517" s="46">
        <f>Constituents!E516/Constituents!E$5 -1</f>
        <v>0.59138884736133956</v>
      </c>
      <c r="C517" s="44">
        <f>'Solver Fixed Mix'!J514/'Solver Fixed Mix'!J$3 -1</f>
        <v>0.91496735055026823</v>
      </c>
      <c r="D517" s="46">
        <f t="shared" si="11"/>
        <v>0.32357850318892867</v>
      </c>
      <c r="F517" s="55">
        <f t="shared" si="12"/>
        <v>44900</v>
      </c>
      <c r="G517" s="44">
        <f>(Constituents!E516/Constituents!E271)-1</f>
        <v>5.9307050569717967E-2</v>
      </c>
      <c r="H517" s="44">
        <f>('Solver Fixed Mix'!J514/'Solver Fixed Mix'!J269) -1</f>
        <v>0.14338793089031121</v>
      </c>
    </row>
    <row r="518" spans="1:8">
      <c r="A518" s="13">
        <v>44901</v>
      </c>
      <c r="B518" s="46">
        <f>Constituents!E517/Constituents!E$5 -1</f>
        <v>0.58696865500573092</v>
      </c>
      <c r="C518" s="44">
        <f>'Solver Fixed Mix'!J515/'Solver Fixed Mix'!J$3 -1</f>
        <v>0.90728572337540858</v>
      </c>
      <c r="D518" s="46">
        <f t="shared" si="11"/>
        <v>0.32031706836967766</v>
      </c>
      <c r="F518" s="55">
        <f t="shared" si="12"/>
        <v>44901</v>
      </c>
      <c r="G518" s="44">
        <f>(Constituents!E517/Constituents!E272)-1</f>
        <v>5.2639059669720822E-2</v>
      </c>
      <c r="H518" s="44">
        <f>('Solver Fixed Mix'!J515/'Solver Fixed Mix'!J270) -1</f>
        <v>0.12900945247375684</v>
      </c>
    </row>
    <row r="519" spans="1:8">
      <c r="A519" s="13">
        <v>44902</v>
      </c>
      <c r="B519" s="46">
        <f>Constituents!E518/Constituents!E$5 -1</f>
        <v>0.58090397169482233</v>
      </c>
      <c r="C519" s="44">
        <f>'Solver Fixed Mix'!J516/'Solver Fixed Mix'!J$3 -1</f>
        <v>0.9005882652081203</v>
      </c>
      <c r="D519" s="46">
        <f t="shared" si="11"/>
        <v>0.31968429351329797</v>
      </c>
      <c r="F519" s="55">
        <f t="shared" si="12"/>
        <v>44902</v>
      </c>
      <c r="G519" s="44">
        <f>(Constituents!E518/Constituents!E273)-1</f>
        <v>4.6651270207852091E-2</v>
      </c>
      <c r="H519" s="44">
        <f>('Solver Fixed Mix'!J516/'Solver Fixed Mix'!J271) -1</f>
        <v>9.8518360808402372E-2</v>
      </c>
    </row>
    <row r="520" spans="1:8">
      <c r="A520" s="13">
        <v>44903</v>
      </c>
      <c r="B520" s="46">
        <f>Constituents!E519/Constituents!E$5 -1</f>
        <v>0.58579757811332045</v>
      </c>
      <c r="C520" s="44">
        <f>'Solver Fixed Mix'!J517/'Solver Fixed Mix'!J$3 -1</f>
        <v>0.91313425582928276</v>
      </c>
      <c r="D520" s="46">
        <f t="shared" ref="D520:D583" si="13">C520-B520</f>
        <v>0.32733667771596231</v>
      </c>
      <c r="F520" s="55">
        <f t="shared" si="12"/>
        <v>44903</v>
      </c>
      <c r="G520" s="44">
        <f>(Constituents!E519/Constituents!E274)-1</f>
        <v>5.6215875333986087E-2</v>
      </c>
      <c r="H520" s="44">
        <f>('Solver Fixed Mix'!J517/'Solver Fixed Mix'!J272) -1</f>
        <v>0.10936566656520985</v>
      </c>
    </row>
    <row r="521" spans="1:8">
      <c r="A521" s="13">
        <v>44904</v>
      </c>
      <c r="B521" s="46">
        <f>Constituents!E520/Constituents!E$5 -1</f>
        <v>0.57599541535854892</v>
      </c>
      <c r="C521" s="44">
        <f>'Solver Fixed Mix'!J518/'Solver Fixed Mix'!J$3 -1</f>
        <v>0.89820710282318528</v>
      </c>
      <c r="D521" s="46">
        <f t="shared" si="13"/>
        <v>0.32221168746463635</v>
      </c>
      <c r="F521" s="55">
        <f t="shared" si="12"/>
        <v>44904</v>
      </c>
      <c r="G521" s="44">
        <f>(Constituents!E520/Constituents!E275)-1</f>
        <v>5.1152510262077566E-2</v>
      </c>
      <c r="H521" s="44">
        <f>('Solver Fixed Mix'!J518/'Solver Fixed Mix'!J273) -1</f>
        <v>0.10691744847874429</v>
      </c>
    </row>
    <row r="522" spans="1:8">
      <c r="A522" s="13">
        <v>44907</v>
      </c>
      <c r="B522" s="46">
        <f>Constituents!E521/Constituents!E$5 -1</f>
        <v>0.57751532366571978</v>
      </c>
      <c r="C522" s="44">
        <f>'Solver Fixed Mix'!J519/'Solver Fixed Mix'!J$3 -1</f>
        <v>0.90391836904714706</v>
      </c>
      <c r="D522" s="46">
        <f t="shared" si="13"/>
        <v>0.32640304538142728</v>
      </c>
      <c r="F522" s="55">
        <f t="shared" si="12"/>
        <v>44907</v>
      </c>
      <c r="G522" s="44">
        <f>(Constituents!E521/Constituents!E276)-1</f>
        <v>5.8509606703626593E-2</v>
      </c>
      <c r="H522" s="44">
        <f>('Solver Fixed Mix'!J519/'Solver Fixed Mix'!J274) -1</f>
        <v>0.12193148787094521</v>
      </c>
    </row>
    <row r="523" spans="1:8">
      <c r="A523" s="13">
        <v>44908</v>
      </c>
      <c r="B523" s="46">
        <f>Constituents!E522/Constituents!E$5 -1</f>
        <v>0.58513978173120051</v>
      </c>
      <c r="C523" s="44">
        <f>'Solver Fixed Mix'!J520/'Solver Fixed Mix'!J$3 -1</f>
        <v>0.91144464293221317</v>
      </c>
      <c r="D523" s="46">
        <f t="shared" si="13"/>
        <v>0.32630486120101265</v>
      </c>
      <c r="F523" s="55">
        <f t="shared" si="12"/>
        <v>44908</v>
      </c>
      <c r="G523" s="44">
        <f>(Constituents!E522/Constituents!E277)-1</f>
        <v>6.4811250330567116E-2</v>
      </c>
      <c r="H523" s="44">
        <f>('Solver Fixed Mix'!J520/'Solver Fixed Mix'!J275) -1</f>
        <v>0.13623946634042783</v>
      </c>
    </row>
    <row r="524" spans="1:8">
      <c r="A524" s="13">
        <v>44909</v>
      </c>
      <c r="B524" s="46">
        <f>Constituents!E523/Constituents!E$5 -1</f>
        <v>0.59104998255842922</v>
      </c>
      <c r="C524" s="44">
        <f>'Solver Fixed Mix'!J521/'Solver Fixed Mix'!J$3 -1</f>
        <v>0.9233478299158342</v>
      </c>
      <c r="D524" s="46">
        <f t="shared" si="13"/>
        <v>0.33229784735740497</v>
      </c>
      <c r="F524" s="55">
        <f t="shared" si="12"/>
        <v>44909</v>
      </c>
      <c r="G524" s="44">
        <f>(Constituents!E523/Constituents!E278)-1</f>
        <v>8.7959981326436454E-2</v>
      </c>
      <c r="H524" s="44">
        <f>('Solver Fixed Mix'!J521/'Solver Fixed Mix'!J276) -1</f>
        <v>0.16561545174006875</v>
      </c>
    </row>
    <row r="525" spans="1:8">
      <c r="A525" s="13">
        <v>44910</v>
      </c>
      <c r="B525" s="46">
        <f>Constituents!E524/Constituents!E$5 -1</f>
        <v>0.57311008122788643</v>
      </c>
      <c r="C525" s="44">
        <f>'Solver Fixed Mix'!J522/'Solver Fixed Mix'!J$3 -1</f>
        <v>0.90539784536921153</v>
      </c>
      <c r="D525" s="46">
        <f t="shared" si="13"/>
        <v>0.3322877641413251</v>
      </c>
      <c r="F525" s="55">
        <f t="shared" si="12"/>
        <v>44910</v>
      </c>
      <c r="G525" s="44">
        <f>(Constituents!E524/Constituents!E279)-1</f>
        <v>0.10370821008761788</v>
      </c>
      <c r="H525" s="44">
        <f>('Solver Fixed Mix'!J522/'Solver Fixed Mix'!J277) -1</f>
        <v>0.19330523078104367</v>
      </c>
    </row>
    <row r="526" spans="1:8">
      <c r="A526" s="13">
        <v>44911</v>
      </c>
      <c r="B526" s="46">
        <f>Constituents!E525/Constituents!E$5 -1</f>
        <v>0.558414312054617</v>
      </c>
      <c r="C526" s="44">
        <f>'Solver Fixed Mix'!J523/'Solver Fixed Mix'!J$3 -1</f>
        <v>0.88580118640013517</v>
      </c>
      <c r="D526" s="46">
        <f t="shared" si="13"/>
        <v>0.32738687434551816</v>
      </c>
      <c r="F526" s="55">
        <f t="shared" si="12"/>
        <v>44911</v>
      </c>
      <c r="G526" s="44">
        <f>(Constituents!E525/Constituents!E280)-1</f>
        <v>8.124732045306815E-2</v>
      </c>
      <c r="H526" s="44">
        <f>('Solver Fixed Mix'!J523/'Solver Fixed Mix'!J278) -1</f>
        <v>0.16341138749581918</v>
      </c>
    </row>
    <row r="527" spans="1:8">
      <c r="A527" s="13">
        <v>44914</v>
      </c>
      <c r="B527" s="46">
        <f>Constituents!E526/Constituents!E$5 -1</f>
        <v>0.57025963023870041</v>
      </c>
      <c r="C527" s="44">
        <f>'Solver Fixed Mix'!J524/'Solver Fixed Mix'!J$3 -1</f>
        <v>0.90121880497465567</v>
      </c>
      <c r="D527" s="46">
        <f t="shared" si="13"/>
        <v>0.33095917473595526</v>
      </c>
      <c r="F527" s="55">
        <f t="shared" si="12"/>
        <v>44914</v>
      </c>
      <c r="G527" s="44">
        <f>(Constituents!E526/Constituents!E281)-1</f>
        <v>7.619324100479874E-2</v>
      </c>
      <c r="H527" s="44">
        <f>('Solver Fixed Mix'!J524/'Solver Fixed Mix'!J279) -1</f>
        <v>0.15320228742751141</v>
      </c>
    </row>
    <row r="528" spans="1:8">
      <c r="A528" s="13">
        <v>44915</v>
      </c>
      <c r="B528" s="46">
        <f>Constituents!E527/Constituents!E$5 -1</f>
        <v>0.56736931280211289</v>
      </c>
      <c r="C528" s="44">
        <f>'Solver Fixed Mix'!J525/'Solver Fixed Mix'!J$3 -1</f>
        <v>0.89484480598592731</v>
      </c>
      <c r="D528" s="46">
        <f t="shared" si="13"/>
        <v>0.32747549318381441</v>
      </c>
      <c r="F528" s="55">
        <f t="shared" si="12"/>
        <v>44915</v>
      </c>
      <c r="G528" s="44">
        <f>(Constituents!E527/Constituents!E282)-1</f>
        <v>6.6078249934752087E-2</v>
      </c>
      <c r="H528" s="44">
        <f>('Solver Fixed Mix'!J525/'Solver Fixed Mix'!J280) -1</f>
        <v>0.14262873207217996</v>
      </c>
    </row>
    <row r="529" spans="1:8">
      <c r="A529" s="13">
        <v>44916</v>
      </c>
      <c r="B529" s="46">
        <f>Constituents!E528/Constituents!E$5 -1</f>
        <v>0.54757063836148889</v>
      </c>
      <c r="C529" s="44">
        <f>'Solver Fixed Mix'!J526/'Solver Fixed Mix'!J$3 -1</f>
        <v>0.86751164736862241</v>
      </c>
      <c r="D529" s="46">
        <f t="shared" si="13"/>
        <v>0.31994100900713351</v>
      </c>
      <c r="F529" s="55">
        <f t="shared" si="12"/>
        <v>44916</v>
      </c>
      <c r="G529" s="44">
        <f>(Constituents!E528/Constituents!E283)-1</f>
        <v>5.8831351262887965E-2</v>
      </c>
      <c r="H529" s="44">
        <f>('Solver Fixed Mix'!J526/'Solver Fixed Mix'!J281) -1</f>
        <v>0.13299143911802402</v>
      </c>
    </row>
    <row r="530" spans="1:8">
      <c r="A530" s="13">
        <v>44917</v>
      </c>
      <c r="B530" s="46">
        <f>Constituents!E529/Constituents!E$5 -1</f>
        <v>0.53799770767927435</v>
      </c>
      <c r="C530" s="44">
        <f>'Solver Fixed Mix'!J527/'Solver Fixed Mix'!J$3 -1</f>
        <v>0.85427045689301351</v>
      </c>
      <c r="D530" s="46">
        <f t="shared" si="13"/>
        <v>0.31627274921373916</v>
      </c>
      <c r="F530" s="55">
        <f t="shared" si="12"/>
        <v>44917</v>
      </c>
      <c r="G530" s="44">
        <f>(Constituents!E529/Constituents!E284)-1</f>
        <v>4.7794616909747623E-2</v>
      </c>
      <c r="H530" s="44">
        <f>('Solver Fixed Mix'!J527/'Solver Fixed Mix'!J282) -1</f>
        <v>0.12054335586842613</v>
      </c>
    </row>
    <row r="531" spans="1:8">
      <c r="A531" s="13">
        <v>44918</v>
      </c>
      <c r="B531" s="46">
        <f>Constituents!E530/Constituents!E$5 -1</f>
        <v>0.49957641899636229</v>
      </c>
      <c r="C531" s="44">
        <f>'Solver Fixed Mix'!J528/'Solver Fixed Mix'!J$3 -1</f>
        <v>0.80669100841295971</v>
      </c>
      <c r="D531" s="46">
        <f t="shared" si="13"/>
        <v>0.30711458941659742</v>
      </c>
      <c r="F531" s="55">
        <f t="shared" si="12"/>
        <v>44918</v>
      </c>
      <c r="G531" s="44">
        <f>(Constituents!E530/Constituents!E285)-1</f>
        <v>1.1982230113970704E-2</v>
      </c>
      <c r="H531" s="44">
        <f>('Solver Fixed Mix'!J528/'Solver Fixed Mix'!J283) -1</f>
        <v>8.2691925447942127E-2</v>
      </c>
    </row>
    <row r="532" spans="1:8">
      <c r="A532" s="13">
        <v>44921</v>
      </c>
      <c r="B532" s="46">
        <f>Constituents!E531/Constituents!E$5 -1</f>
        <v>0.52474709722429846</v>
      </c>
      <c r="C532" s="44">
        <f>'Solver Fixed Mix'!J529/'Solver Fixed Mix'!J$3 -1</f>
        <v>0.83886506596953048</v>
      </c>
      <c r="D532" s="46">
        <f t="shared" si="13"/>
        <v>0.31411796874523201</v>
      </c>
      <c r="F532" s="55">
        <f t="shared" si="12"/>
        <v>44921</v>
      </c>
      <c r="G532" s="44">
        <f>(Constituents!E531/Constituents!E286)-1</f>
        <v>2.9276612349798725E-2</v>
      </c>
      <c r="H532" s="44">
        <f>('Solver Fixed Mix'!J529/'Solver Fixed Mix'!J284) -1</f>
        <v>0.1042561142788534</v>
      </c>
    </row>
    <row r="533" spans="1:8">
      <c r="A533" s="13">
        <v>44922</v>
      </c>
      <c r="B533" s="46">
        <f>Constituents!E532/Constituents!E$5 -1</f>
        <v>0.53668709822095972</v>
      </c>
      <c r="C533" s="44">
        <f>'Solver Fixed Mix'!J530/'Solver Fixed Mix'!J$3 -1</f>
        <v>0.85803553447836256</v>
      </c>
      <c r="D533" s="46">
        <f t="shared" si="13"/>
        <v>0.32134843625740284</v>
      </c>
      <c r="F533" s="55">
        <f t="shared" si="12"/>
        <v>44922</v>
      </c>
      <c r="G533" s="44">
        <f>(Constituents!E532/Constituents!E287)-1</f>
        <v>3.8828867979827653E-2</v>
      </c>
      <c r="H533" s="44">
        <f>('Solver Fixed Mix'!J530/'Solver Fixed Mix'!J285) -1</f>
        <v>0.11935398021822885</v>
      </c>
    </row>
    <row r="534" spans="1:8">
      <c r="A534" s="13">
        <v>44923</v>
      </c>
      <c r="B534" s="46">
        <f>Constituents!E533/Constituents!E$5 -1</f>
        <v>0.53812727363332824</v>
      </c>
      <c r="C534" s="44">
        <f>'Solver Fixed Mix'!J531/'Solver Fixed Mix'!J$3 -1</f>
        <v>0.86093523547336859</v>
      </c>
      <c r="D534" s="46">
        <f t="shared" si="13"/>
        <v>0.32280796184004035</v>
      </c>
      <c r="F534" s="55">
        <f t="shared" si="12"/>
        <v>44923</v>
      </c>
      <c r="G534" s="44">
        <f>(Constituents!E533/Constituents!E288)-1</f>
        <v>2.9114042224029912E-2</v>
      </c>
      <c r="H534" s="44">
        <f>('Solver Fixed Mix'!J531/'Solver Fixed Mix'!J286) -1</f>
        <v>0.11149362726731282</v>
      </c>
    </row>
    <row r="535" spans="1:8">
      <c r="A535" s="13">
        <v>44924</v>
      </c>
      <c r="B535" s="46">
        <f>Constituents!E534/Constituents!E$5 -1</f>
        <v>0.54334977824288644</v>
      </c>
      <c r="C535" s="44">
        <f>'Solver Fixed Mix'!J532/'Solver Fixed Mix'!J$3 -1</f>
        <v>0.87229493474459008</v>
      </c>
      <c r="D535" s="46">
        <f t="shared" si="13"/>
        <v>0.32894515650170364</v>
      </c>
      <c r="F535" s="55">
        <f t="shared" si="12"/>
        <v>44924</v>
      </c>
      <c r="G535" s="44">
        <f>(Constituents!E534/Constituents!E289)-1</f>
        <v>1.8454941267774139E-2</v>
      </c>
      <c r="H535" s="44">
        <f>('Solver Fixed Mix'!J532/'Solver Fixed Mix'!J287) -1</f>
        <v>0.1073963696848117</v>
      </c>
    </row>
    <row r="536" spans="1:8">
      <c r="A536" s="13">
        <v>44925</v>
      </c>
      <c r="B536" s="46">
        <f>Constituents!E535/Constituents!E$5 -1</f>
        <v>0.53972691483530189</v>
      </c>
      <c r="C536" s="44">
        <f>'Solver Fixed Mix'!J533/'Solver Fixed Mix'!J$3 -1</f>
        <v>0.8724534954751606</v>
      </c>
      <c r="D536" s="46">
        <f t="shared" si="13"/>
        <v>0.33272658063985872</v>
      </c>
      <c r="F536" s="55">
        <f t="shared" si="12"/>
        <v>44925</v>
      </c>
      <c r="G536" s="44">
        <f>(Constituents!E535/Constituents!E290)-1</f>
        <v>8.4928600571194668E-3</v>
      </c>
      <c r="H536" s="44">
        <f>('Solver Fixed Mix'!J533/'Solver Fixed Mix'!J288) -1</f>
        <v>0.10605415122222461</v>
      </c>
    </row>
    <row r="537" spans="1:8">
      <c r="A537" s="13">
        <v>44928</v>
      </c>
      <c r="B537" s="46">
        <f>Constituents!E536/Constituents!E$5 -1</f>
        <v>0.54718194049932722</v>
      </c>
      <c r="C537" s="44">
        <f>'Solver Fixed Mix'!J534/'Solver Fixed Mix'!J$3 -1</f>
        <v>0.88067610186143619</v>
      </c>
      <c r="D537" s="46">
        <f t="shared" si="13"/>
        <v>0.33349416136210897</v>
      </c>
      <c r="F537" s="55">
        <f t="shared" si="12"/>
        <v>44928</v>
      </c>
      <c r="G537" s="44">
        <f>(Constituents!E536/Constituents!E291)-1</f>
        <v>8.2649190719907839E-3</v>
      </c>
      <c r="H537" s="44">
        <f>('Solver Fixed Mix'!J534/'Solver Fixed Mix'!J289) -1</f>
        <v>0.10204950571281546</v>
      </c>
    </row>
    <row r="538" spans="1:8">
      <c r="A538" s="13">
        <v>44929</v>
      </c>
      <c r="B538" s="46">
        <f>Constituents!E537/Constituents!E$5 -1</f>
        <v>0.55058553844620506</v>
      </c>
      <c r="C538" s="44">
        <f>'Solver Fixed Mix'!J535/'Solver Fixed Mix'!J$3 -1</f>
        <v>0.88878685613641584</v>
      </c>
      <c r="D538" s="46">
        <f t="shared" si="13"/>
        <v>0.33820131769021078</v>
      </c>
      <c r="F538" s="55">
        <f t="shared" si="12"/>
        <v>44929</v>
      </c>
      <c r="G538" s="44">
        <f>(Constituents!E537/Constituents!E292)-1</f>
        <v>1.7508060771348699E-2</v>
      </c>
      <c r="H538" s="44">
        <f>('Solver Fixed Mix'!J535/'Solver Fixed Mix'!J290) -1</f>
        <v>0.1091043869336914</v>
      </c>
    </row>
    <row r="539" spans="1:8">
      <c r="A539" s="13">
        <v>44930</v>
      </c>
      <c r="B539" s="46">
        <f>Constituents!E538/Constituents!E$5 -1</f>
        <v>0.53416056211690832</v>
      </c>
      <c r="C539" s="44">
        <f>'Solver Fixed Mix'!J536/'Solver Fixed Mix'!J$3 -1</f>
        <v>0.86684891293296351</v>
      </c>
      <c r="D539" s="46">
        <f t="shared" si="13"/>
        <v>0.33268835081605519</v>
      </c>
      <c r="F539" s="55">
        <f t="shared" si="12"/>
        <v>44930</v>
      </c>
      <c r="G539" s="44">
        <f>(Constituents!E538/Constituents!E293)-1</f>
        <v>2.8960390395185165E-3</v>
      </c>
      <c r="H539" s="44">
        <f>('Solver Fixed Mix'!J536/'Solver Fixed Mix'!J291) -1</f>
        <v>9.2611171230595035E-2</v>
      </c>
    </row>
    <row r="540" spans="1:8">
      <c r="A540" s="13">
        <v>44931</v>
      </c>
      <c r="B540" s="46">
        <f>Constituents!E539/Constituents!E$5 -1</f>
        <v>0.53348283251108786</v>
      </c>
      <c r="C540" s="44">
        <f>'Solver Fixed Mix'!J537/'Solver Fixed Mix'!J$3 -1</f>
        <v>0.87180913919164338</v>
      </c>
      <c r="D540" s="46">
        <f t="shared" si="13"/>
        <v>0.33832630668055552</v>
      </c>
      <c r="F540" s="55">
        <f t="shared" si="12"/>
        <v>44931</v>
      </c>
      <c r="G540" s="44">
        <f>(Constituents!E539/Constituents!E294)-1</f>
        <v>-7.0568647127723372E-3</v>
      </c>
      <c r="H540" s="44">
        <f>('Solver Fixed Mix'!J537/'Solver Fixed Mix'!J292) -1</f>
        <v>8.8673540351244418E-2</v>
      </c>
    </row>
    <row r="541" spans="1:8">
      <c r="A541" s="13">
        <v>44932</v>
      </c>
      <c r="B541" s="46">
        <f>Constituents!E540/Constituents!E$5 -1</f>
        <v>0.52210096177804366</v>
      </c>
      <c r="C541" s="44">
        <f>'Solver Fixed Mix'!J538/'Solver Fixed Mix'!J$3 -1</f>
        <v>0.8599105908065372</v>
      </c>
      <c r="D541" s="46">
        <f t="shared" si="13"/>
        <v>0.33780962902849354</v>
      </c>
      <c r="F541" s="55">
        <f t="shared" si="12"/>
        <v>44932</v>
      </c>
      <c r="G541" s="44">
        <f>(Constituents!E540/Constituents!E295)-1</f>
        <v>-1.6647832819829289E-2</v>
      </c>
      <c r="H541" s="44">
        <f>('Solver Fixed Mix'!J538/'Solver Fixed Mix'!J293) -1</f>
        <v>7.7834851510653058E-2</v>
      </c>
    </row>
    <row r="542" spans="1:8">
      <c r="A542" s="13">
        <v>44935</v>
      </c>
      <c r="B542" s="46">
        <f>Constituents!E541/Constituents!E$5 -1</f>
        <v>0.53985149748343053</v>
      </c>
      <c r="C542" s="44">
        <f>'Solver Fixed Mix'!J539/'Solver Fixed Mix'!J$3 -1</f>
        <v>0.87856189093451564</v>
      </c>
      <c r="D542" s="46">
        <f t="shared" si="13"/>
        <v>0.33871039345108511</v>
      </c>
      <c r="F542" s="55">
        <f t="shared" si="12"/>
        <v>44935</v>
      </c>
      <c r="G542" s="44">
        <f>(Constituents!E541/Constituents!E296)-1</f>
        <v>-1.3901033322908596E-2</v>
      </c>
      <c r="H542" s="44">
        <f>('Solver Fixed Mix'!J539/'Solver Fixed Mix'!J294) -1</f>
        <v>8.0570560996786167E-2</v>
      </c>
    </row>
    <row r="543" spans="1:8">
      <c r="A543" s="13">
        <v>44936</v>
      </c>
      <c r="B543" s="46">
        <f>Constituents!E542/Constituents!E$5 -1</f>
        <v>0.527408182588329</v>
      </c>
      <c r="C543" s="44">
        <f>'Solver Fixed Mix'!J540/'Solver Fixed Mix'!J$3 -1</f>
        <v>0.86068136353478142</v>
      </c>
      <c r="D543" s="46">
        <f t="shared" si="13"/>
        <v>0.33327318094645242</v>
      </c>
      <c r="F543" s="55">
        <f t="shared" si="12"/>
        <v>44936</v>
      </c>
      <c r="G543" s="44">
        <f>(Constituents!E542/Constituents!E297)-1</f>
        <v>-2.5176435416209397E-2</v>
      </c>
      <c r="H543" s="44">
        <f>('Solver Fixed Mix'!J540/'Solver Fixed Mix'!J295) -1</f>
        <v>6.474419351275329E-2</v>
      </c>
    </row>
    <row r="544" spans="1:8">
      <c r="A544" s="13">
        <v>44937</v>
      </c>
      <c r="B544" s="46">
        <f>Constituents!E543/Constituents!E$5 -1</f>
        <v>0.525026162356107</v>
      </c>
      <c r="C544" s="44">
        <f>'Solver Fixed Mix'!J541/'Solver Fixed Mix'!J$3 -1</f>
        <v>0.86265317954000609</v>
      </c>
      <c r="D544" s="46">
        <f t="shared" si="13"/>
        <v>0.33762701718389909</v>
      </c>
      <c r="F544" s="55">
        <f t="shared" si="12"/>
        <v>44937</v>
      </c>
      <c r="G544" s="44">
        <f>(Constituents!E543/Constituents!E298)-1</f>
        <v>-2.727521232772212E-2</v>
      </c>
      <c r="H544" s="44">
        <f>('Solver Fixed Mix'!J541/'Solver Fixed Mix'!J296) -1</f>
        <v>5.8289253143549269E-2</v>
      </c>
    </row>
    <row r="545" spans="1:8">
      <c r="A545" s="13">
        <v>44938</v>
      </c>
      <c r="B545" s="46">
        <f>Constituents!E544/Constituents!E$5 -1</f>
        <v>0.52285842427866647</v>
      </c>
      <c r="C545" s="44">
        <f>'Solver Fixed Mix'!J542/'Solver Fixed Mix'!J$3 -1</f>
        <v>0.85973820728946593</v>
      </c>
      <c r="D545" s="46">
        <f t="shared" si="13"/>
        <v>0.33687978301079946</v>
      </c>
      <c r="F545" s="55">
        <f t="shared" si="12"/>
        <v>44938</v>
      </c>
      <c r="G545" s="44">
        <f>(Constituents!E544/Constituents!E299)-1</f>
        <v>-3.1787722772277149E-2</v>
      </c>
      <c r="H545" s="44">
        <f>('Solver Fixed Mix'!J542/'Solver Fixed Mix'!J297) -1</f>
        <v>4.9549814215003707E-2</v>
      </c>
    </row>
    <row r="546" spans="1:8">
      <c r="A546" s="13">
        <v>44939</v>
      </c>
      <c r="B546" s="46">
        <f>Constituents!E545/Constituents!E$5 -1</f>
        <v>0.52948622115911692</v>
      </c>
      <c r="C546" s="44">
        <f>'Solver Fixed Mix'!J543/'Solver Fixed Mix'!J$3 -1</f>
        <v>0.86678779288545638</v>
      </c>
      <c r="D546" s="46">
        <f t="shared" si="13"/>
        <v>0.33730157172633946</v>
      </c>
      <c r="F546" s="55">
        <f t="shared" si="12"/>
        <v>44939</v>
      </c>
      <c r="G546" s="44">
        <f>(Constituents!E545/Constituents!E300)-1</f>
        <v>-1.457641702679624E-2</v>
      </c>
      <c r="H546" s="44">
        <f>('Solver Fixed Mix'!J543/'Solver Fixed Mix'!J298) -1</f>
        <v>7.3004250304082863E-2</v>
      </c>
    </row>
    <row r="547" spans="1:8">
      <c r="A547" s="13">
        <v>44942</v>
      </c>
      <c r="B547" s="46">
        <f>Constituents!E546/Constituents!E$5 -1</f>
        <v>0.52543479344196942</v>
      </c>
      <c r="C547" s="44">
        <f>'Solver Fixed Mix'!J544/'Solver Fixed Mix'!J$3 -1</f>
        <v>0.85393719520915723</v>
      </c>
      <c r="D547" s="46">
        <f t="shared" si="13"/>
        <v>0.32850240176718781</v>
      </c>
      <c r="F547" s="55">
        <f t="shared" si="12"/>
        <v>44942</v>
      </c>
      <c r="G547" s="44">
        <f>(Constituents!E546/Constituents!E301)-1</f>
        <v>-1.0796574567781492E-2</v>
      </c>
      <c r="H547" s="44">
        <f>('Solver Fixed Mix'!J544/'Solver Fixed Mix'!J299) -1</f>
        <v>7.0193794534868514E-2</v>
      </c>
    </row>
    <row r="548" spans="1:8">
      <c r="A548" s="13">
        <v>44943</v>
      </c>
      <c r="B548" s="46">
        <f>Constituents!E547/Constituents!E$5 -1</f>
        <v>0.53447451039019289</v>
      </c>
      <c r="C548" s="44">
        <f>'Solver Fixed Mix'!J545/'Solver Fixed Mix'!J$3 -1</f>
        <v>0.8569447424884038</v>
      </c>
      <c r="D548" s="46">
        <f t="shared" si="13"/>
        <v>0.32247023209821091</v>
      </c>
      <c r="F548" s="55">
        <f t="shared" si="12"/>
        <v>44943</v>
      </c>
      <c r="G548" s="44">
        <f>(Constituents!E547/Constituents!E302)-1</f>
        <v>2.2817376359764996E-3</v>
      </c>
      <c r="H548" s="44">
        <f>('Solver Fixed Mix'!J545/'Solver Fixed Mix'!J300) -1</f>
        <v>7.0951419538622273E-2</v>
      </c>
    </row>
    <row r="549" spans="1:8">
      <c r="A549" s="13">
        <v>44944</v>
      </c>
      <c r="B549" s="46">
        <f>Constituents!E548/Constituents!E$5 -1</f>
        <v>0.54147107190910448</v>
      </c>
      <c r="C549" s="44">
        <f>'Solver Fixed Mix'!J546/'Solver Fixed Mix'!J$3 -1</f>
        <v>0.86357935935312269</v>
      </c>
      <c r="D549" s="46">
        <f t="shared" si="13"/>
        <v>0.3221082874440182</v>
      </c>
      <c r="F549" s="55">
        <f t="shared" si="12"/>
        <v>44944</v>
      </c>
      <c r="G549" s="44">
        <f>(Constituents!E548/Constituents!E303)-1</f>
        <v>1.8809944139966284E-2</v>
      </c>
      <c r="H549" s="44">
        <f>('Solver Fixed Mix'!J546/'Solver Fixed Mix'!J301) -1</f>
        <v>8.978385561834501E-2</v>
      </c>
    </row>
    <row r="550" spans="1:8">
      <c r="A550" s="13">
        <v>44945</v>
      </c>
      <c r="B550" s="46">
        <f>Constituents!E549/Constituents!E$5 -1</f>
        <v>0.53682164748093886</v>
      </c>
      <c r="C550" s="44">
        <f>'Solver Fixed Mix'!J547/'Solver Fixed Mix'!J$3 -1</f>
        <v>0.85834574222467541</v>
      </c>
      <c r="D550" s="46">
        <f t="shared" si="13"/>
        <v>0.32152409474373655</v>
      </c>
      <c r="F550" s="55">
        <f t="shared" si="12"/>
        <v>44945</v>
      </c>
      <c r="G550" s="44">
        <f>(Constituents!E549/Constituents!E304)-1</f>
        <v>4.8100026848739708E-2</v>
      </c>
      <c r="H550" s="44">
        <f>('Solver Fixed Mix'!J547/'Solver Fixed Mix'!J302) -1</f>
        <v>0.12719451163570872</v>
      </c>
    </row>
    <row r="551" spans="1:8">
      <c r="A551" s="13">
        <v>44946</v>
      </c>
      <c r="B551" s="46">
        <f>Constituents!E550/Constituents!E$5 -1</f>
        <v>0.52966562017242236</v>
      </c>
      <c r="C551" s="44">
        <f>'Solver Fixed Mix'!J548/'Solver Fixed Mix'!J$3 -1</f>
        <v>0.85273089386044676</v>
      </c>
      <c r="D551" s="46">
        <f t="shared" si="13"/>
        <v>0.3230652736880244</v>
      </c>
      <c r="F551" s="55">
        <f t="shared" si="12"/>
        <v>44946</v>
      </c>
      <c r="G551" s="44">
        <f>(Constituents!E550/Constituents!E305)-1</f>
        <v>3.4768948638772335E-2</v>
      </c>
      <c r="H551" s="44">
        <f>('Solver Fixed Mix'!J548/'Solver Fixed Mix'!J303) -1</f>
        <v>0.11056094336922029</v>
      </c>
    </row>
    <row r="552" spans="1:8">
      <c r="A552" s="13">
        <v>44949</v>
      </c>
      <c r="B552" s="46">
        <f>Constituents!E551/Constituents!E$5 -1</f>
        <v>0.53517715652563913</v>
      </c>
      <c r="C552" s="44">
        <f>'Solver Fixed Mix'!J549/'Solver Fixed Mix'!J$3 -1</f>
        <v>0.86102151405505634</v>
      </c>
      <c r="D552" s="46">
        <f t="shared" si="13"/>
        <v>0.32584435752941721</v>
      </c>
      <c r="F552" s="55">
        <f t="shared" si="12"/>
        <v>44949</v>
      </c>
      <c r="G552" s="44">
        <f>(Constituents!E551/Constituents!E306)-1</f>
        <v>4.9285748346355795E-2</v>
      </c>
      <c r="H552" s="44">
        <f>('Solver Fixed Mix'!J549/'Solver Fixed Mix'!J304) -1</f>
        <v>0.12472373874802356</v>
      </c>
    </row>
    <row r="553" spans="1:8">
      <c r="A553" s="13">
        <v>44950</v>
      </c>
      <c r="B553" s="46">
        <f>Constituents!E552/Constituents!E$5 -1</f>
        <v>0.53371704788956986</v>
      </c>
      <c r="C553" s="44">
        <f>'Solver Fixed Mix'!J550/'Solver Fixed Mix'!J$3 -1</f>
        <v>0.85450604202488956</v>
      </c>
      <c r="D553" s="46">
        <f t="shared" si="13"/>
        <v>0.32078899413531969</v>
      </c>
      <c r="F553" s="55">
        <f t="shared" si="12"/>
        <v>44950</v>
      </c>
      <c r="G553" s="44">
        <f>(Constituents!E552/Constituents!E307)-1</f>
        <v>4.5187034112712743E-2</v>
      </c>
      <c r="H553" s="44">
        <f>('Solver Fixed Mix'!J550/'Solver Fixed Mix'!J305) -1</f>
        <v>0.11629099394350106</v>
      </c>
    </row>
    <row r="554" spans="1:8">
      <c r="A554" s="13">
        <v>44951</v>
      </c>
      <c r="B554" s="46">
        <f>Constituents!E553/Constituents!E$5 -1</f>
        <v>0.51212936662181696</v>
      </c>
      <c r="C554" s="44">
        <f>'Solver Fixed Mix'!J551/'Solver Fixed Mix'!J$3 -1</f>
        <v>0.8315003570144246</v>
      </c>
      <c r="D554" s="46">
        <f t="shared" si="13"/>
        <v>0.31937099039260763</v>
      </c>
      <c r="F554" s="55">
        <f t="shared" si="12"/>
        <v>44951</v>
      </c>
      <c r="G554" s="44">
        <f>(Constituents!E553/Constituents!E308)-1</f>
        <v>1.6787912702853847E-2</v>
      </c>
      <c r="H554" s="44">
        <f>('Solver Fixed Mix'!J551/'Solver Fixed Mix'!J306) -1</f>
        <v>9.0643979712531353E-2</v>
      </c>
    </row>
    <row r="555" spans="1:8">
      <c r="A555" s="13">
        <v>44953</v>
      </c>
      <c r="B555" s="46">
        <f>Constituents!E554/Constituents!E$5 -1</f>
        <v>0.48250859620272091</v>
      </c>
      <c r="C555" s="44">
        <f>'Solver Fixed Mix'!J552/'Solver Fixed Mix'!J$3 -1</f>
        <v>0.80066340509383283</v>
      </c>
      <c r="D555" s="46">
        <f t="shared" si="13"/>
        <v>0.31815480889111192</v>
      </c>
      <c r="F555" s="55">
        <f t="shared" si="12"/>
        <v>44953</v>
      </c>
      <c r="G555" s="44">
        <f>(Constituents!E554/Constituents!E309)-1</f>
        <v>-1.5972929704555439E-2</v>
      </c>
      <c r="H555" s="44">
        <f>('Solver Fixed Mix'!J552/'Solver Fixed Mix'!J307) -1</f>
        <v>6.0173233643876278E-2</v>
      </c>
    </row>
    <row r="556" spans="1:8">
      <c r="A556" s="13">
        <v>44956</v>
      </c>
      <c r="B556" s="46">
        <f>Constituents!E555/Constituents!E$5 -1</f>
        <v>0.480460457467484</v>
      </c>
      <c r="C556" s="44">
        <f>'Solver Fixed Mix'!J553/'Solver Fixed Mix'!J$3 -1</f>
        <v>0.79572557017626155</v>
      </c>
      <c r="D556" s="46">
        <f t="shared" si="13"/>
        <v>0.31526511270877755</v>
      </c>
      <c r="F556" s="55">
        <f t="shared" si="12"/>
        <v>44956</v>
      </c>
      <c r="G556" s="44">
        <f>(Constituents!E555/Constituents!E310)-1</f>
        <v>-2.8715095123043599E-2</v>
      </c>
      <c r="H556" s="44">
        <f>('Solver Fixed Mix'!J553/'Solver Fixed Mix'!J308) -1</f>
        <v>4.5992455796020071E-2</v>
      </c>
    </row>
    <row r="557" spans="1:8">
      <c r="A557" s="13">
        <v>44957</v>
      </c>
      <c r="B557" s="46">
        <f>Constituents!E556/Constituents!E$5 -1</f>
        <v>0.48856331290177901</v>
      </c>
      <c r="C557" s="44">
        <f>'Solver Fixed Mix'!J554/'Solver Fixed Mix'!J$3 -1</f>
        <v>0.81079149311910292</v>
      </c>
      <c r="D557" s="46">
        <f t="shared" si="13"/>
        <v>0.32222818021732391</v>
      </c>
      <c r="F557" s="55">
        <f t="shared" si="12"/>
        <v>44957</v>
      </c>
      <c r="G557" s="44">
        <f>(Constituents!E556/Constituents!E311)-1</f>
        <v>-1.3240045190573424E-2</v>
      </c>
      <c r="H557" s="44">
        <f>('Solver Fixed Mix'!J554/'Solver Fixed Mix'!J309) -1</f>
        <v>5.8441101688749386E-2</v>
      </c>
    </row>
    <row r="558" spans="1:8">
      <c r="A558" s="13">
        <v>44958</v>
      </c>
      <c r="B558" s="46">
        <f>Constituents!E557/Constituents!E$5 -1</f>
        <v>0.47980764439128909</v>
      </c>
      <c r="C558" s="44">
        <f>'Solver Fixed Mix'!J555/'Solver Fixed Mix'!J$3 -1</f>
        <v>0.80283398958987995</v>
      </c>
      <c r="D558" s="46">
        <f t="shared" si="13"/>
        <v>0.32302634519859086</v>
      </c>
      <c r="F558" s="55">
        <f t="shared" si="12"/>
        <v>44958</v>
      </c>
      <c r="G558" s="44">
        <f>(Constituents!E557/Constituents!E312)-1</f>
        <v>-1.5763533736149804E-2</v>
      </c>
      <c r="H558" s="44">
        <f>('Solver Fixed Mix'!J555/'Solver Fixed Mix'!J310) -1</f>
        <v>5.8969315479302509E-2</v>
      </c>
    </row>
    <row r="559" spans="1:8">
      <c r="A559" s="13">
        <v>44959</v>
      </c>
      <c r="B559" s="46">
        <f>Constituents!E558/Constituents!E$5 -1</f>
        <v>0.47898539891363923</v>
      </c>
      <c r="C559" s="44">
        <f>'Solver Fixed Mix'!J556/'Solver Fixed Mix'!J$3 -1</f>
        <v>0.79767983621803951</v>
      </c>
      <c r="D559" s="46">
        <f t="shared" si="13"/>
        <v>0.31869443730440028</v>
      </c>
      <c r="F559" s="55">
        <f t="shared" si="12"/>
        <v>44959</v>
      </c>
      <c r="G559" s="44">
        <f>(Constituents!E558/Constituents!E313)-1</f>
        <v>-2.0980996059338786E-3</v>
      </c>
      <c r="H559" s="44">
        <f>('Solver Fixed Mix'!J556/'Solver Fixed Mix'!J311) -1</f>
        <v>6.9895928765885129E-2</v>
      </c>
    </row>
    <row r="560" spans="1:8">
      <c r="A560" s="13">
        <v>44960</v>
      </c>
      <c r="B560" s="46">
        <f>Constituents!E559/Constituents!E$5 -1</f>
        <v>0.49123934818358506</v>
      </c>
      <c r="C560" s="44">
        <f>'Solver Fixed Mix'!J557/'Solver Fixed Mix'!J$3 -1</f>
        <v>0.80854043223298988</v>
      </c>
      <c r="D560" s="46">
        <f t="shared" si="13"/>
        <v>0.31730108404940482</v>
      </c>
      <c r="F560" s="55">
        <f t="shared" si="12"/>
        <v>44960</v>
      </c>
      <c r="G560" s="44">
        <f>(Constituents!E559/Constituents!E314)-1</f>
        <v>7.0875442971518599E-3</v>
      </c>
      <c r="H560" s="44">
        <f>('Solver Fixed Mix'!J557/'Solver Fixed Mix'!J312) -1</f>
        <v>8.2475674397193721E-2</v>
      </c>
    </row>
    <row r="561" spans="1:8">
      <c r="A561" s="13">
        <v>44963</v>
      </c>
      <c r="B561" s="46">
        <f>Constituents!E560/Constituents!E$5 -1</f>
        <v>0.48842876364179988</v>
      </c>
      <c r="C561" s="44">
        <f>'Solver Fixed Mix'!J558/'Solver Fixed Mix'!J$3 -1</f>
        <v>0.80713407868820775</v>
      </c>
      <c r="D561" s="46">
        <f t="shared" si="13"/>
        <v>0.31870531504640787</v>
      </c>
      <c r="F561" s="55">
        <f t="shared" si="12"/>
        <v>44963</v>
      </c>
      <c r="G561" s="44">
        <f>(Constituents!E560/Constituents!E315)-1</f>
        <v>-5.4740333036989997E-3</v>
      </c>
      <c r="H561" s="44">
        <f>('Solver Fixed Mix'!J558/'Solver Fixed Mix'!J313) -1</f>
        <v>6.3792466732591091E-2</v>
      </c>
    </row>
    <row r="562" spans="1:8">
      <c r="A562" s="13">
        <v>44964</v>
      </c>
      <c r="B562" s="46">
        <f>Constituents!E561/Constituents!E$5 -1</f>
        <v>0.48524443115562876</v>
      </c>
      <c r="C562" s="44">
        <f>'Solver Fixed Mix'!J559/'Solver Fixed Mix'!J$3 -1</f>
        <v>0.80319732604668337</v>
      </c>
      <c r="D562" s="46">
        <f t="shared" si="13"/>
        <v>0.3179528948910546</v>
      </c>
      <c r="F562" s="55">
        <f t="shared" si="12"/>
        <v>44964</v>
      </c>
      <c r="G562" s="44">
        <f>(Constituents!E561/Constituents!E316)-1</f>
        <v>-1.3896057489975022E-2</v>
      </c>
      <c r="H562" s="44">
        <f>('Solver Fixed Mix'!J559/'Solver Fixed Mix'!J314) -1</f>
        <v>5.2293301021763661E-2</v>
      </c>
    </row>
    <row r="563" spans="1:8">
      <c r="A563" s="13">
        <v>44965</v>
      </c>
      <c r="B563" s="46">
        <f>Constituents!E562/Constituents!E$5 -1</f>
        <v>0.49781232869885872</v>
      </c>
      <c r="C563" s="44">
        <f>'Solver Fixed Mix'!J560/'Solver Fixed Mix'!J$3 -1</f>
        <v>0.81731791248569508</v>
      </c>
      <c r="D563" s="46">
        <f t="shared" si="13"/>
        <v>0.31950558378683636</v>
      </c>
      <c r="F563" s="55">
        <f t="shared" si="12"/>
        <v>44965</v>
      </c>
      <c r="G563" s="44">
        <f>(Constituents!E562/Constituents!E317)-1</f>
        <v>9.2000026861320805E-3</v>
      </c>
      <c r="H563" s="44">
        <f>('Solver Fixed Mix'!J560/'Solver Fixed Mix'!J315) -1</f>
        <v>7.6174676928554286E-2</v>
      </c>
    </row>
    <row r="564" spans="1:8">
      <c r="A564" s="13">
        <v>44966</v>
      </c>
      <c r="B564" s="46">
        <f>Constituents!E563/Constituents!E$5 -1</f>
        <v>0.49799172771216438</v>
      </c>
      <c r="C564" s="44">
        <f>'Solver Fixed Mix'!J561/'Solver Fixed Mix'!J$3 -1</f>
        <v>0.81851944645624108</v>
      </c>
      <c r="D564" s="46">
        <f t="shared" si="13"/>
        <v>0.32052771874407671</v>
      </c>
      <c r="F564" s="55">
        <f t="shared" si="12"/>
        <v>44966</v>
      </c>
      <c r="G564" s="44">
        <f>(Constituents!E563/Constituents!E318)-1</f>
        <v>4.3727952001333392E-2</v>
      </c>
      <c r="H564" s="44">
        <f>('Solver Fixed Mix'!J561/'Solver Fixed Mix'!J316) -1</f>
        <v>0.11988490732697232</v>
      </c>
    </row>
    <row r="565" spans="1:8">
      <c r="A565" s="13">
        <v>44967</v>
      </c>
      <c r="B565" s="46">
        <f>Constituents!E564/Constituents!E$5 -1</f>
        <v>0.49657148552349639</v>
      </c>
      <c r="C565" s="44">
        <f>'Solver Fixed Mix'!J562/'Solver Fixed Mix'!J$3 -1</f>
        <v>0.82240611509026373</v>
      </c>
      <c r="D565" s="46">
        <f t="shared" si="13"/>
        <v>0.32583462956676734</v>
      </c>
      <c r="F565" s="55">
        <f t="shared" si="12"/>
        <v>44967</v>
      </c>
      <c r="G565" s="44">
        <f>(Constituents!E564/Constituents!E319)-1</f>
        <v>1.4204132909618528E-2</v>
      </c>
      <c r="H565" s="44">
        <f>('Solver Fixed Mix'!J562/'Solver Fixed Mix'!J317) -1</f>
        <v>9.3762586419006366E-2</v>
      </c>
    </row>
    <row r="566" spans="1:8">
      <c r="A566" s="13">
        <v>44970</v>
      </c>
      <c r="B566" s="46">
        <f>Constituents!E565/Constituents!E$5 -1</f>
        <v>0.48507499875417359</v>
      </c>
      <c r="C566" s="44">
        <f>'Solver Fixed Mix'!J563/'Solver Fixed Mix'!J$3 -1</f>
        <v>0.80836765153902235</v>
      </c>
      <c r="D566" s="46">
        <f t="shared" si="13"/>
        <v>0.32329265278484876</v>
      </c>
      <c r="F566" s="55">
        <f t="shared" si="12"/>
        <v>44970</v>
      </c>
      <c r="G566" s="44">
        <f>(Constituents!E565/Constituents!E320)-1</f>
        <v>7.4780762547415058E-3</v>
      </c>
      <c r="H566" s="44">
        <f>('Solver Fixed Mix'!J563/'Solver Fixed Mix'!J318) -1</f>
        <v>8.7034415151793221E-2</v>
      </c>
    </row>
    <row r="567" spans="1:8">
      <c r="A567" s="13">
        <v>44971</v>
      </c>
      <c r="B567" s="46">
        <f>Constituents!E566/Constituents!E$5 -1</f>
        <v>0.49189216125977975</v>
      </c>
      <c r="C567" s="44">
        <f>'Solver Fixed Mix'!J564/'Solver Fixed Mix'!J$3 -1</f>
        <v>0.8145507522638562</v>
      </c>
      <c r="D567" s="46">
        <f t="shared" si="13"/>
        <v>0.32265859100407646</v>
      </c>
      <c r="F567" s="55">
        <f t="shared" si="12"/>
        <v>44971</v>
      </c>
      <c r="G567" s="44">
        <f>(Constituents!E566/Constituents!E321)-1</f>
        <v>1.3325841707819919E-2</v>
      </c>
      <c r="H567" s="44">
        <f>('Solver Fixed Mix'!J564/'Solver Fixed Mix'!J319) -1</f>
        <v>9.6930723037329969E-2</v>
      </c>
    </row>
    <row r="568" spans="1:8">
      <c r="A568" s="13">
        <v>44972</v>
      </c>
      <c r="B568" s="46">
        <f>Constituents!E567/Constituents!E$5 -1</f>
        <v>0.49894353914386791</v>
      </c>
      <c r="C568" s="44">
        <f>'Solver Fixed Mix'!J565/'Solver Fixed Mix'!J$3 -1</f>
        <v>0.81976556737900452</v>
      </c>
      <c r="D568" s="46">
        <f t="shared" si="13"/>
        <v>0.32082202823513661</v>
      </c>
      <c r="F568" s="55">
        <f t="shared" si="12"/>
        <v>44972</v>
      </c>
      <c r="G568" s="44">
        <f>(Constituents!E567/Constituents!E322)-1</f>
        <v>2.2361274446491164E-2</v>
      </c>
      <c r="H568" s="44">
        <f>('Solver Fixed Mix'!J565/'Solver Fixed Mix'!J320) -1</f>
        <v>0.10684480237725302</v>
      </c>
    </row>
    <row r="569" spans="1:8">
      <c r="A569" s="13">
        <v>44973</v>
      </c>
      <c r="B569" s="46">
        <f>Constituents!E568/Constituents!E$5 -1</f>
        <v>0.503338814969851</v>
      </c>
      <c r="C569" s="44">
        <f>'Solver Fixed Mix'!J566/'Solver Fixed Mix'!J$3 -1</f>
        <v>0.82623268516961601</v>
      </c>
      <c r="D569" s="46">
        <f t="shared" si="13"/>
        <v>0.32289387019976501</v>
      </c>
      <c r="F569" s="55">
        <f t="shared" si="12"/>
        <v>44973</v>
      </c>
      <c r="G569" s="44">
        <f>(Constituents!E568/Constituents!E323)-1</f>
        <v>3.3338813873988737E-2</v>
      </c>
      <c r="H569" s="44">
        <f>('Solver Fixed Mix'!J566/'Solver Fixed Mix'!J321) -1</f>
        <v>0.12349133015531555</v>
      </c>
    </row>
    <row r="570" spans="1:8">
      <c r="A570" s="13">
        <v>44974</v>
      </c>
      <c r="B570" s="46">
        <f>Constituents!E569/Constituents!E$5 -1</f>
        <v>0.49538545871331041</v>
      </c>
      <c r="C570" s="44">
        <f>'Solver Fixed Mix'!J567/'Solver Fixed Mix'!J$3 -1</f>
        <v>0.81614112535465377</v>
      </c>
      <c r="D570" s="46">
        <f t="shared" si="13"/>
        <v>0.32075566664134336</v>
      </c>
      <c r="F570" s="55">
        <f t="shared" si="12"/>
        <v>44974</v>
      </c>
      <c r="G570" s="44">
        <f>(Constituents!E569/Constituents!E324)-1</f>
        <v>3.5537181526739348E-2</v>
      </c>
      <c r="H570" s="44">
        <f>('Solver Fixed Mix'!J567/'Solver Fixed Mix'!J322) -1</f>
        <v>0.13726774915100504</v>
      </c>
    </row>
    <row r="571" spans="1:8">
      <c r="A571" s="13">
        <v>44977</v>
      </c>
      <c r="B571" s="46">
        <f>Constituents!E570/Constituents!E$5 -1</f>
        <v>0.48887726117506358</v>
      </c>
      <c r="C571" s="44">
        <f>'Solver Fixed Mix'!J568/'Solver Fixed Mix'!J$3 -1</f>
        <v>0.81225205690782709</v>
      </c>
      <c r="D571" s="46">
        <f t="shared" si="13"/>
        <v>0.32337479573276351</v>
      </c>
      <c r="F571" s="55">
        <f t="shared" si="12"/>
        <v>44977</v>
      </c>
      <c r="G571" s="44">
        <f>(Constituents!E570/Constituents!E325)-1</f>
        <v>2.9758150403771833E-2</v>
      </c>
      <c r="H571" s="44">
        <f>('Solver Fixed Mix'!J568/'Solver Fixed Mix'!J323) -1</f>
        <v>0.12759814689778759</v>
      </c>
    </row>
    <row r="572" spans="1:8">
      <c r="A572" s="13">
        <v>44978</v>
      </c>
      <c r="B572" s="46">
        <f>Constituents!E571/Constituents!E$5 -1</f>
        <v>0.48641550804803924</v>
      </c>
      <c r="C572" s="44">
        <f>'Solver Fixed Mix'!J569/'Solver Fixed Mix'!J$3 -1</f>
        <v>0.80965229062696009</v>
      </c>
      <c r="D572" s="46">
        <f t="shared" si="13"/>
        <v>0.32323678257892086</v>
      </c>
      <c r="F572" s="55">
        <f t="shared" si="12"/>
        <v>44978</v>
      </c>
      <c r="G572" s="44">
        <f>(Constituents!E571/Constituents!E326)-1</f>
        <v>8.2627380096837122E-2</v>
      </c>
      <c r="H572" s="44">
        <f>('Solver Fixed Mix'!J569/'Solver Fixed Mix'!J324) -1</f>
        <v>0.19434512563945949</v>
      </c>
    </row>
    <row r="573" spans="1:8">
      <c r="A573" s="13">
        <v>44979</v>
      </c>
      <c r="B573" s="46">
        <f>Constituents!E572/Constituents!E$5 -1</f>
        <v>0.46528130761947462</v>
      </c>
      <c r="C573" s="44">
        <f>'Solver Fixed Mix'!J570/'Solver Fixed Mix'!J$3 -1</f>
        <v>0.7886991446751408</v>
      </c>
      <c r="D573" s="46">
        <f t="shared" si="13"/>
        <v>0.32341783705566618</v>
      </c>
      <c r="F573" s="55">
        <f t="shared" ref="F573:F636" si="14">A573</f>
        <v>44979</v>
      </c>
      <c r="G573" s="44">
        <f>(Constituents!E572/Constituents!E327)-1</f>
        <v>3.6264572789940441E-2</v>
      </c>
      <c r="H573" s="44">
        <f>('Solver Fixed Mix'!J570/'Solver Fixed Mix'!J325) -1</f>
        <v>0.14001423017284287</v>
      </c>
    </row>
    <row r="574" spans="1:8">
      <c r="A574" s="13">
        <v>44980</v>
      </c>
      <c r="B574" s="46">
        <f>Constituents!E573/Constituents!E$5 -1</f>
        <v>0.46177804355409369</v>
      </c>
      <c r="C574" s="44">
        <f>'Solver Fixed Mix'!J571/'Solver Fixed Mix'!J$3 -1</f>
        <v>0.78974804734003889</v>
      </c>
      <c r="D574" s="46">
        <f t="shared" si="13"/>
        <v>0.32797000378594521</v>
      </c>
      <c r="F574" s="55">
        <f t="shared" si="14"/>
        <v>44980</v>
      </c>
      <c r="G574" s="44">
        <f>(Constituents!E573/Constituents!E328)-1</f>
        <v>2.5076967699775299E-2</v>
      </c>
      <c r="H574" s="44">
        <f>('Solver Fixed Mix'!J571/'Solver Fixed Mix'!J326) -1</f>
        <v>0.13297391811535775</v>
      </c>
    </row>
    <row r="575" spans="1:8">
      <c r="A575" s="13">
        <v>44981</v>
      </c>
      <c r="B575" s="46">
        <f>Constituents!E574/Constituents!E$5 -1</f>
        <v>0.45816016345243438</v>
      </c>
      <c r="C575" s="44">
        <f>'Solver Fixed Mix'!J572/'Solver Fixed Mix'!J$3 -1</f>
        <v>0.77975078297977407</v>
      </c>
      <c r="D575" s="46">
        <f t="shared" si="13"/>
        <v>0.32159061952733969</v>
      </c>
      <c r="F575" s="55">
        <f t="shared" si="14"/>
        <v>44981</v>
      </c>
      <c r="G575" s="44">
        <f>(Constituents!E574/Constituents!E329)-1</f>
        <v>3.0327891942140139E-2</v>
      </c>
      <c r="H575" s="44">
        <f>('Solver Fixed Mix'!J572/'Solver Fixed Mix'!J327) -1</f>
        <v>0.13583983136479305</v>
      </c>
    </row>
    <row r="576" spans="1:8">
      <c r="A576" s="13">
        <v>44984</v>
      </c>
      <c r="B576" s="46">
        <f>Constituents!E575/Constituents!E$5 -1</f>
        <v>0.45001245826481284</v>
      </c>
      <c r="C576" s="44">
        <f>'Solver Fixed Mix'!J573/'Solver Fixed Mix'!J$3 -1</f>
        <v>0.76800657779822723</v>
      </c>
      <c r="D576" s="46">
        <f t="shared" si="13"/>
        <v>0.31799411953341439</v>
      </c>
      <c r="F576" s="55">
        <f t="shared" si="14"/>
        <v>44984</v>
      </c>
      <c r="G576" s="44">
        <f>(Constituents!E575/Constituents!E330)-1</f>
        <v>2.9198603560425695E-2</v>
      </c>
      <c r="H576" s="44">
        <f>('Solver Fixed Mix'!J573/'Solver Fixed Mix'!J328) -1</f>
        <v>0.13354300152622289</v>
      </c>
    </row>
    <row r="577" spans="1:8">
      <c r="A577" s="13">
        <v>44985</v>
      </c>
      <c r="B577" s="46">
        <f>Constituents!E576/Constituents!E$5 -1</f>
        <v>0.44702745801564747</v>
      </c>
      <c r="C577" s="44">
        <f>'Solver Fixed Mix'!J574/'Solver Fixed Mix'!J$3 -1</f>
        <v>0.76574849803620837</v>
      </c>
      <c r="D577" s="46">
        <f t="shared" si="13"/>
        <v>0.3187210400205609</v>
      </c>
      <c r="F577" s="55">
        <f t="shared" si="14"/>
        <v>44985</v>
      </c>
      <c r="G577" s="44">
        <f>(Constituents!E576/Constituents!E331)-1</f>
        <v>4.5029384984686782E-2</v>
      </c>
      <c r="H577" s="44">
        <f>('Solver Fixed Mix'!J574/'Solver Fixed Mix'!J329) -1</f>
        <v>0.14572097984415766</v>
      </c>
    </row>
    <row r="578" spans="1:8">
      <c r="A578" s="13">
        <v>44986</v>
      </c>
      <c r="B578" s="46">
        <f>Constituents!E577/Constituents!E$5 -1</f>
        <v>0.46158867792893798</v>
      </c>
      <c r="C578" s="44">
        <f>'Solver Fixed Mix'!J575/'Solver Fixed Mix'!J$3 -1</f>
        <v>0.78151130494230903</v>
      </c>
      <c r="D578" s="46">
        <f t="shared" si="13"/>
        <v>0.31992262701337104</v>
      </c>
      <c r="F578" s="55">
        <f t="shared" si="14"/>
        <v>44986</v>
      </c>
      <c r="G578" s="44">
        <f>(Constituents!E577/Constituents!E332)-1</f>
        <v>8.1139760768195845E-2</v>
      </c>
      <c r="H578" s="44">
        <f>('Solver Fixed Mix'!J575/'Solver Fixed Mix'!J330) -1</f>
        <v>0.18678660388607304</v>
      </c>
    </row>
    <row r="579" spans="1:8">
      <c r="A579" s="13">
        <v>44987</v>
      </c>
      <c r="B579" s="46">
        <f>Constituents!E578/Constituents!E$5 -1</f>
        <v>0.45385458713310411</v>
      </c>
      <c r="C579" s="44">
        <f>'Solver Fixed Mix'!J576/'Solver Fixed Mix'!J$3 -1</f>
        <v>0.77602870933141133</v>
      </c>
      <c r="D579" s="46">
        <f t="shared" si="13"/>
        <v>0.32217412219830721</v>
      </c>
      <c r="F579" s="55">
        <f t="shared" si="14"/>
        <v>44987</v>
      </c>
      <c r="G579" s="44">
        <f>(Constituents!E578/Constituents!E333)-1</f>
        <v>6.4238422674959494E-2</v>
      </c>
      <c r="H579" s="44">
        <f>('Solver Fixed Mix'!J576/'Solver Fixed Mix'!J331) -1</f>
        <v>0.16078834211586845</v>
      </c>
    </row>
    <row r="580" spans="1:8">
      <c r="A580" s="13">
        <v>44988</v>
      </c>
      <c r="B580" s="46">
        <f>Constituents!E579/Constituents!E$5 -1</f>
        <v>0.47254198435241945</v>
      </c>
      <c r="C580" s="44">
        <f>'Solver Fixed Mix'!J577/'Solver Fixed Mix'!J$3 -1</f>
        <v>0.79478851920006255</v>
      </c>
      <c r="D580" s="46">
        <f t="shared" si="13"/>
        <v>0.3222465348476431</v>
      </c>
      <c r="F580" s="55">
        <f t="shared" si="14"/>
        <v>44988</v>
      </c>
      <c r="G580" s="44">
        <f>(Constituents!E579/Constituents!E334)-1</f>
        <v>5.6879309851497917E-2</v>
      </c>
      <c r="H580" s="44">
        <f>('Solver Fixed Mix'!J577/'Solver Fixed Mix'!J332) -1</f>
        <v>0.14421514698366322</v>
      </c>
    </row>
    <row r="581" spans="1:8">
      <c r="A581" s="13">
        <v>44991</v>
      </c>
      <c r="B581" s="46">
        <f>Constituents!E580/Constituents!E$5 -1</f>
        <v>0.4831315094433648</v>
      </c>
      <c r="C581" s="44">
        <f>'Solver Fixed Mix'!J578/'Solver Fixed Mix'!J$3 -1</f>
        <v>0.80507655786093046</v>
      </c>
      <c r="D581" s="46">
        <f t="shared" si="13"/>
        <v>0.32194504841756566</v>
      </c>
      <c r="F581" s="55">
        <f t="shared" si="14"/>
        <v>44991</v>
      </c>
      <c r="G581" s="44">
        <f>(Constituents!E580/Constituents!E335)-1</f>
        <v>4.8770174078511586E-2</v>
      </c>
      <c r="H581" s="44">
        <f>('Solver Fixed Mix'!J578/'Solver Fixed Mix'!J333) -1</f>
        <v>0.13589941530018113</v>
      </c>
    </row>
    <row r="582" spans="1:8">
      <c r="A582" s="13">
        <v>44993</v>
      </c>
      <c r="B582" s="46">
        <f>Constituents!E581/Constituents!E$5 -1</f>
        <v>0.48721283699606333</v>
      </c>
      <c r="C582" s="44">
        <f>'Solver Fixed Mix'!J579/'Solver Fixed Mix'!J$3 -1</f>
        <v>0.80745114010203212</v>
      </c>
      <c r="D582" s="46">
        <f t="shared" si="13"/>
        <v>0.32023830310596879</v>
      </c>
      <c r="F582" s="55">
        <f t="shared" si="14"/>
        <v>44993</v>
      </c>
      <c r="G582" s="44">
        <f>(Constituents!E581/Constituents!E336)-1</f>
        <v>4.8099514298858947E-2</v>
      </c>
      <c r="H582" s="44">
        <f>('Solver Fixed Mix'!J579/'Solver Fixed Mix'!J334) -1</f>
        <v>0.1342124890933114</v>
      </c>
    </row>
    <row r="583" spans="1:8">
      <c r="A583" s="13">
        <v>44994</v>
      </c>
      <c r="B583" s="46">
        <f>Constituents!E582/Constituents!E$5 -1</f>
        <v>0.4754522350127075</v>
      </c>
      <c r="C583" s="44">
        <f>'Solver Fixed Mix'!J580/'Solver Fixed Mix'!J$3 -1</f>
        <v>0.79652822251103861</v>
      </c>
      <c r="D583" s="46">
        <f t="shared" si="13"/>
        <v>0.32107598749833111</v>
      </c>
      <c r="F583" s="55">
        <f t="shared" si="14"/>
        <v>44994</v>
      </c>
      <c r="G583" s="44">
        <f>(Constituents!E582/Constituents!E337)-1</f>
        <v>2.9868657214809469E-2</v>
      </c>
      <c r="H583" s="44">
        <f>('Solver Fixed Mix'!J580/'Solver Fixed Mix'!J335) -1</f>
        <v>0.1152727497258117</v>
      </c>
    </row>
    <row r="584" spans="1:8">
      <c r="A584" s="13">
        <v>44995</v>
      </c>
      <c r="B584" s="46">
        <f>Constituents!E583/Constituents!E$5 -1</f>
        <v>0.46308366970648329</v>
      </c>
      <c r="C584" s="44">
        <f>'Solver Fixed Mix'!J581/'Solver Fixed Mix'!J$3 -1</f>
        <v>0.77972291429253571</v>
      </c>
      <c r="D584" s="46">
        <f t="shared" ref="D584:D647" si="15">C584-B584</f>
        <v>0.31663924458605242</v>
      </c>
      <c r="F584" s="55">
        <f t="shared" si="14"/>
        <v>44995</v>
      </c>
      <c r="G584" s="44">
        <f>(Constituents!E583/Constituents!E338)-1</f>
        <v>3.263962408157095E-2</v>
      </c>
      <c r="H584" s="44">
        <f>('Solver Fixed Mix'!J581/'Solver Fixed Mix'!J336) -1</f>
        <v>0.10708741424337753</v>
      </c>
    </row>
    <row r="585" spans="1:8">
      <c r="A585" s="13">
        <v>44998</v>
      </c>
      <c r="B585" s="46">
        <f>Constituents!E584/Constituents!E$5 -1</f>
        <v>0.44061892659590374</v>
      </c>
      <c r="C585" s="44">
        <f>'Solver Fixed Mix'!J582/'Solver Fixed Mix'!J$3 -1</f>
        <v>0.75305475971924474</v>
      </c>
      <c r="D585" s="46">
        <f t="shared" si="15"/>
        <v>0.312435833123341</v>
      </c>
      <c r="F585" s="55">
        <f t="shared" si="14"/>
        <v>44998</v>
      </c>
      <c r="G585" s="44">
        <f>(Constituents!E584/Constituents!E339)-1</f>
        <v>-1.8885773867888256E-3</v>
      </c>
      <c r="H585" s="44">
        <f>('Solver Fixed Mix'!J582/'Solver Fixed Mix'!J337) -1</f>
        <v>7.5112119253170295E-2</v>
      </c>
    </row>
    <row r="586" spans="1:8">
      <c r="A586" s="13">
        <v>44999</v>
      </c>
      <c r="B586" s="46">
        <f>Constituents!E585/Constituents!E$5 -1</f>
        <v>0.43106094583146448</v>
      </c>
      <c r="C586" s="44">
        <f>'Solver Fixed Mix'!J583/'Solver Fixed Mix'!J$3 -1</f>
        <v>0.74332197797770205</v>
      </c>
      <c r="D586" s="46">
        <f t="shared" si="15"/>
        <v>0.31226103214623757</v>
      </c>
      <c r="F586" s="55">
        <f t="shared" si="14"/>
        <v>44999</v>
      </c>
      <c r="G586" s="44">
        <f>(Constituents!E585/Constituents!E340)-1</f>
        <v>-2.4667667456883424E-2</v>
      </c>
      <c r="H586" s="44">
        <f>('Solver Fixed Mix'!J583/'Solver Fixed Mix'!J338) -1</f>
        <v>5.3322939792522339E-2</v>
      </c>
    </row>
    <row r="587" spans="1:8">
      <c r="A587" s="13">
        <v>45000</v>
      </c>
      <c r="B587" s="46">
        <f>Constituents!E586/Constituents!E$5 -1</f>
        <v>0.42724871679872423</v>
      </c>
      <c r="C587" s="44">
        <f>'Solver Fixed Mix'!J584/'Solver Fixed Mix'!J$3 -1</f>
        <v>0.7370506783916928</v>
      </c>
      <c r="D587" s="46">
        <f t="shared" si="15"/>
        <v>0.30980196159296858</v>
      </c>
      <c r="F587" s="55">
        <f t="shared" si="14"/>
        <v>45000</v>
      </c>
      <c r="G587" s="44">
        <f>(Constituents!E586/Constituents!E341)-1</f>
        <v>-1.9315384167616911E-2</v>
      </c>
      <c r="H587" s="44">
        <f>('Solver Fixed Mix'!J584/'Solver Fixed Mix'!J339) -1</f>
        <v>5.4645735488564329E-2</v>
      </c>
    </row>
    <row r="588" spans="1:8">
      <c r="A588" s="13">
        <v>45001</v>
      </c>
      <c r="B588" s="46">
        <f>Constituents!E587/Constituents!E$5 -1</f>
        <v>0.42825036128967953</v>
      </c>
      <c r="C588" s="44">
        <f>'Solver Fixed Mix'!J585/'Solver Fixed Mix'!J$3 -1</f>
        <v>0.73475152300080393</v>
      </c>
      <c r="D588" s="46">
        <f t="shared" si="15"/>
        <v>0.3065011617111244</v>
      </c>
      <c r="F588" s="55">
        <f t="shared" si="14"/>
        <v>45001</v>
      </c>
      <c r="G588" s="44">
        <f>(Constituents!E587/Constituents!E342)-1</f>
        <v>-2.6738567174113048E-2</v>
      </c>
      <c r="H588" s="44">
        <f>('Solver Fixed Mix'!J585/'Solver Fixed Mix'!J340) -1</f>
        <v>4.7491733955197457E-2</v>
      </c>
    </row>
    <row r="589" spans="1:8">
      <c r="A589" s="13">
        <v>45002</v>
      </c>
      <c r="B589" s="46">
        <f>Constituents!E588/Constituents!E$5 -1</f>
        <v>0.43727014501420247</v>
      </c>
      <c r="C589" s="44">
        <f>'Solver Fixed Mix'!J586/'Solver Fixed Mix'!J$3 -1</f>
        <v>0.74891893282727762</v>
      </c>
      <c r="D589" s="46">
        <f t="shared" si="15"/>
        <v>0.31164878781307515</v>
      </c>
      <c r="F589" s="55">
        <f t="shared" si="14"/>
        <v>45002</v>
      </c>
      <c r="G589" s="44">
        <f>(Constituents!E588/Constituents!E343)-1</f>
        <v>-1.8666022463193599E-2</v>
      </c>
      <c r="H589" s="44">
        <f>('Solver Fixed Mix'!J586/'Solver Fixed Mix'!J341) -1</f>
        <v>5.666815770457645E-2</v>
      </c>
    </row>
    <row r="590" spans="1:8">
      <c r="A590" s="13">
        <v>45005</v>
      </c>
      <c r="B590" s="46">
        <f>Constituents!E589/Constituents!E$5 -1</f>
        <v>0.42692978521951463</v>
      </c>
      <c r="C590" s="44">
        <f>'Solver Fixed Mix'!J587/'Solver Fixed Mix'!J$3 -1</f>
        <v>0.72978970375927399</v>
      </c>
      <c r="D590" s="46">
        <f t="shared" si="15"/>
        <v>0.30285991853975935</v>
      </c>
      <c r="F590" s="55">
        <f t="shared" si="14"/>
        <v>45005</v>
      </c>
      <c r="G590" s="44">
        <f>(Constituents!E589/Constituents!E344)-1</f>
        <v>-2.6004551221652683E-2</v>
      </c>
      <c r="H590" s="44">
        <f>('Solver Fixed Mix'!J587/'Solver Fixed Mix'!J342) -1</f>
        <v>3.2082141617927551E-2</v>
      </c>
    </row>
    <row r="591" spans="1:8">
      <c r="A591" s="13">
        <v>45006</v>
      </c>
      <c r="B591" s="46">
        <f>Constituents!E590/Constituents!E$5 -1</f>
        <v>0.4363183335824985</v>
      </c>
      <c r="C591" s="44">
        <f>'Solver Fixed Mix'!J588/'Solver Fixed Mix'!J$3 -1</f>
        <v>0.74116603819497295</v>
      </c>
      <c r="D591" s="46">
        <f t="shared" si="15"/>
        <v>0.30484770461247446</v>
      </c>
      <c r="F591" s="55">
        <f t="shared" si="14"/>
        <v>45006</v>
      </c>
      <c r="G591" s="44">
        <f>(Constituents!E590/Constituents!E345)-1</f>
        <v>-1.640765235433439E-2</v>
      </c>
      <c r="H591" s="44">
        <f>('Solver Fixed Mix'!J588/'Solver Fixed Mix'!J343) -1</f>
        <v>3.884742329525559E-2</v>
      </c>
    </row>
    <row r="592" spans="1:8">
      <c r="A592" s="13">
        <v>45007</v>
      </c>
      <c r="B592" s="46">
        <f>Constituents!E591/Constituents!E$5 -1</f>
        <v>0.44117207355359556</v>
      </c>
      <c r="C592" s="44">
        <f>'Solver Fixed Mix'!J589/'Solver Fixed Mix'!J$3 -1</f>
        <v>0.74412401146388785</v>
      </c>
      <c r="D592" s="46">
        <f t="shared" si="15"/>
        <v>0.30295193791029229</v>
      </c>
      <c r="F592" s="55">
        <f t="shared" si="14"/>
        <v>45007</v>
      </c>
      <c r="G592" s="44">
        <f>(Constituents!E591/Constituents!E346)-1</f>
        <v>-1.4707836343380465E-2</v>
      </c>
      <c r="H592" s="44">
        <f>('Solver Fixed Mix'!J589/'Solver Fixed Mix'!J344) -1</f>
        <v>3.6825791601605706E-2</v>
      </c>
    </row>
    <row r="593" spans="1:8">
      <c r="A593" s="13">
        <v>45008</v>
      </c>
      <c r="B593" s="46">
        <f>Constituents!E592/Constituents!E$5 -1</f>
        <v>0.43555090447002542</v>
      </c>
      <c r="C593" s="44">
        <f>'Solver Fixed Mix'!J590/'Solver Fixed Mix'!J$3 -1</f>
        <v>0.73910254569346101</v>
      </c>
      <c r="D593" s="46">
        <f t="shared" si="15"/>
        <v>0.30355164122343559</v>
      </c>
      <c r="F593" s="55">
        <f t="shared" si="14"/>
        <v>45008</v>
      </c>
      <c r="G593" s="44">
        <f>(Constituents!E592/Constituents!E347)-1</f>
        <v>-2.4271943313529998E-2</v>
      </c>
      <c r="H593" s="44">
        <f>('Solver Fixed Mix'!J590/'Solver Fixed Mix'!J345) -1</f>
        <v>1.9634427031403501E-2</v>
      </c>
    </row>
    <row r="594" spans="1:8">
      <c r="A594" s="13">
        <v>45009</v>
      </c>
      <c r="B594" s="46">
        <f>Constituents!E593/Constituents!E$5 -1</f>
        <v>0.42313250610454967</v>
      </c>
      <c r="C594" s="44">
        <f>'Solver Fixed Mix'!J591/'Solver Fixed Mix'!J$3 -1</f>
        <v>0.7217777706630597</v>
      </c>
      <c r="D594" s="46">
        <f t="shared" si="15"/>
        <v>0.29864526455851004</v>
      </c>
      <c r="F594" s="55">
        <f t="shared" si="14"/>
        <v>45009</v>
      </c>
      <c r="G594" s="44">
        <f>(Constituents!E593/Constituents!E348)-1</f>
        <v>-4.1478428397854539E-2</v>
      </c>
      <c r="H594" s="44">
        <f>('Solver Fixed Mix'!J591/'Solver Fixed Mix'!J346) -1</f>
        <v>-1.9068215457005433E-3</v>
      </c>
    </row>
    <row r="595" spans="1:8">
      <c r="A595" s="13">
        <v>45012</v>
      </c>
      <c r="B595" s="46">
        <f>Constituents!E594/Constituents!E$5 -1</f>
        <v>0.42150794837295069</v>
      </c>
      <c r="C595" s="44">
        <f>'Solver Fixed Mix'!J592/'Solver Fixed Mix'!J$3 -1</f>
        <v>0.72123672402874939</v>
      </c>
      <c r="D595" s="46">
        <f t="shared" si="15"/>
        <v>0.2997287756557987</v>
      </c>
      <c r="F595" s="55">
        <f t="shared" si="14"/>
        <v>45012</v>
      </c>
      <c r="G595" s="44">
        <f>(Constituents!E594/Constituents!E349)-1</f>
        <v>-4.241834234113262E-2</v>
      </c>
      <c r="H595" s="44">
        <f>('Solver Fixed Mix'!J592/'Solver Fixed Mix'!J347) -1</f>
        <v>-6.8715511372340332E-3</v>
      </c>
    </row>
    <row r="596" spans="1:8">
      <c r="A596" s="13">
        <v>45013</v>
      </c>
      <c r="B596" s="46">
        <f>Constituents!E595/Constituents!E$5 -1</f>
        <v>0.41643494294114713</v>
      </c>
      <c r="C596" s="44">
        <f>'Solver Fixed Mix'!J593/'Solver Fixed Mix'!J$3 -1</f>
        <v>0.72012722116870731</v>
      </c>
      <c r="D596" s="46">
        <f t="shared" si="15"/>
        <v>0.30369227822756018</v>
      </c>
      <c r="F596" s="55">
        <f t="shared" si="14"/>
        <v>45013</v>
      </c>
      <c r="G596" s="44">
        <f>(Constituents!E595/Constituents!E350)-1</f>
        <v>-5.8028938246074468E-2</v>
      </c>
      <c r="H596" s="44">
        <f>('Solver Fixed Mix'!J593/'Solver Fixed Mix'!J348) -1</f>
        <v>-1.9647336843220398E-2</v>
      </c>
    </row>
    <row r="597" spans="1:8">
      <c r="A597" s="13">
        <v>45014</v>
      </c>
      <c r="B597" s="46">
        <f>Constituents!E596/Constituents!E$5 -1</f>
        <v>0.42977026959685061</v>
      </c>
      <c r="C597" s="44">
        <f>'Solver Fixed Mix'!J594/'Solver Fixed Mix'!J$3 -1</f>
        <v>0.73720308923071354</v>
      </c>
      <c r="D597" s="46">
        <f t="shared" si="15"/>
        <v>0.30743281963386293</v>
      </c>
      <c r="F597" s="55">
        <f t="shared" si="14"/>
        <v>45014</v>
      </c>
      <c r="G597" s="44">
        <f>(Constituents!E596/Constituents!E351)-1</f>
        <v>-6.751082279221543E-2</v>
      </c>
      <c r="H597" s="44">
        <f>('Solver Fixed Mix'!J594/'Solver Fixed Mix'!J349) -1</f>
        <v>-2.1601225045831063E-2</v>
      </c>
    </row>
    <row r="598" spans="1:8">
      <c r="A598" s="13">
        <v>45016</v>
      </c>
      <c r="B598" s="46">
        <f>Constituents!E597/Constituents!E$5 -1</f>
        <v>0.45092440324911554</v>
      </c>
      <c r="C598" s="44">
        <f>'Solver Fixed Mix'!J595/'Solver Fixed Mix'!J$3 -1</f>
        <v>0.76186944051359173</v>
      </c>
      <c r="D598" s="46">
        <f t="shared" si="15"/>
        <v>0.3109450372644762</v>
      </c>
      <c r="F598" s="55">
        <f t="shared" si="14"/>
        <v>45016</v>
      </c>
      <c r="G598" s="44">
        <f>(Constituents!E597/Constituents!E352)-1</f>
        <v>-5.4101556154770747E-2</v>
      </c>
      <c r="H598" s="44">
        <f>('Solver Fixed Mix'!J595/'Solver Fixed Mix'!J350) -1</f>
        <v>-8.8520086018828437E-3</v>
      </c>
    </row>
    <row r="599" spans="1:8">
      <c r="A599" s="13">
        <v>45019</v>
      </c>
      <c r="B599" s="46">
        <f>Constituents!E598/Constituents!E$5 -1</f>
        <v>0.4553196790750984</v>
      </c>
      <c r="C599" s="44">
        <f>'Solver Fixed Mix'!J596/'Solver Fixed Mix'!J$3 -1</f>
        <v>0.76499699375495545</v>
      </c>
      <c r="D599" s="46">
        <f t="shared" si="15"/>
        <v>0.30967731467985704</v>
      </c>
      <c r="F599" s="55">
        <f t="shared" si="14"/>
        <v>45019</v>
      </c>
      <c r="G599" s="44">
        <f>(Constituents!E598/Constituents!E353)-1</f>
        <v>-4.7361347607956628E-2</v>
      </c>
      <c r="H599" s="44">
        <f>('Solver Fixed Mix'!J596/'Solver Fixed Mix'!J351) -1</f>
        <v>-8.3627781669062262E-3</v>
      </c>
    </row>
    <row r="600" spans="1:8">
      <c r="A600" s="13">
        <v>45021</v>
      </c>
      <c r="B600" s="46">
        <f>Constituents!E599/Constituents!E$5 -1</f>
        <v>0.46602880350824738</v>
      </c>
      <c r="C600" s="44">
        <f>'Solver Fixed Mix'!J597/'Solver Fixed Mix'!J$3 -1</f>
        <v>0.77057113877121086</v>
      </c>
      <c r="D600" s="46">
        <f t="shared" si="15"/>
        <v>0.30454233526296348</v>
      </c>
      <c r="F600" s="55">
        <f t="shared" si="14"/>
        <v>45021</v>
      </c>
      <c r="G600" s="44">
        <f>(Constituents!E599/Constituents!E354)-1</f>
        <v>-3.235589178521503E-2</v>
      </c>
      <c r="H600" s="44">
        <f>('Solver Fixed Mix'!J597/'Solver Fixed Mix'!J352) -1</f>
        <v>-1.2908082959799394E-3</v>
      </c>
    </row>
    <row r="601" spans="1:8">
      <c r="A601" s="13">
        <v>45022</v>
      </c>
      <c r="B601" s="46">
        <f>Constituents!E600/Constituents!E$5 -1</f>
        <v>0.47099217620969758</v>
      </c>
      <c r="C601" s="44">
        <f>'Solver Fixed Mix'!J598/'Solver Fixed Mix'!J$3 -1</f>
        <v>0.77875319068916737</v>
      </c>
      <c r="D601" s="46">
        <f t="shared" si="15"/>
        <v>0.3077610144794698</v>
      </c>
      <c r="F601" s="55">
        <f t="shared" si="14"/>
        <v>45022</v>
      </c>
      <c r="G601" s="44">
        <f>(Constituents!E600/Constituents!E355)-1</f>
        <v>-3.8012305767024634E-2</v>
      </c>
      <c r="H601" s="44">
        <f>('Solver Fixed Mix'!J598/'Solver Fixed Mix'!J353) -1</f>
        <v>-8.5387279939083127E-3</v>
      </c>
    </row>
    <row r="602" spans="1:8">
      <c r="A602" s="13">
        <v>45026</v>
      </c>
      <c r="B602" s="46">
        <f>Constituents!E601/Constituents!E$5 -1</f>
        <v>0.47411670902476688</v>
      </c>
      <c r="C602" s="44">
        <f>'Solver Fixed Mix'!J599/'Solver Fixed Mix'!J$3 -1</f>
        <v>0.78318554572381816</v>
      </c>
      <c r="D602" s="46">
        <f t="shared" si="15"/>
        <v>0.30906883669905127</v>
      </c>
      <c r="F602" s="55">
        <f t="shared" si="14"/>
        <v>45026</v>
      </c>
      <c r="G602" s="44">
        <f>(Constituents!E601/Constituents!E356)-1</f>
        <v>-3.4905875827868638E-2</v>
      </c>
      <c r="H602" s="44">
        <f>('Solver Fixed Mix'!J599/'Solver Fixed Mix'!J354) -1</f>
        <v>-6.3643387233991433E-3</v>
      </c>
    </row>
    <row r="603" spans="1:8">
      <c r="A603" s="13">
        <v>45027</v>
      </c>
      <c r="B603" s="46">
        <f>Constituents!E602/Constituents!E$5 -1</f>
        <v>0.48176110031394836</v>
      </c>
      <c r="C603" s="44">
        <f>'Solver Fixed Mix'!J600/'Solver Fixed Mix'!J$3 -1</f>
        <v>0.78836524871342073</v>
      </c>
      <c r="D603" s="46">
        <f t="shared" si="15"/>
        <v>0.30660414839947236</v>
      </c>
      <c r="F603" s="55">
        <f t="shared" si="14"/>
        <v>45027</v>
      </c>
      <c r="G603" s="44">
        <f>(Constituents!E602/Constituents!E357)-1</f>
        <v>-1.961463134780117E-2</v>
      </c>
      <c r="H603" s="44">
        <f>('Solver Fixed Mix'!J600/'Solver Fixed Mix'!J355) -1</f>
        <v>4.4826355544722585E-3</v>
      </c>
    </row>
    <row r="604" spans="1:8">
      <c r="A604" s="13">
        <v>45028</v>
      </c>
      <c r="B604" s="46">
        <f>Constituents!E603/Constituents!E$5 -1</f>
        <v>0.48916629291872216</v>
      </c>
      <c r="C604" s="44">
        <f>'Solver Fixed Mix'!J601/'Solver Fixed Mix'!J$3 -1</f>
        <v>0.7930076701626716</v>
      </c>
      <c r="D604" s="46">
        <f t="shared" si="15"/>
        <v>0.30384137724394944</v>
      </c>
      <c r="F604" s="55">
        <f t="shared" si="14"/>
        <v>45028</v>
      </c>
      <c r="G604" s="44">
        <f>(Constituents!E603/Constituents!E358)-1</f>
        <v>-1.3013135339910331E-2</v>
      </c>
      <c r="H604" s="44">
        <f>('Solver Fixed Mix'!J601/'Solver Fixed Mix'!J356) -1</f>
        <v>6.4594742083650125E-3</v>
      </c>
    </row>
    <row r="605" spans="1:8">
      <c r="A605" s="13">
        <v>45029</v>
      </c>
      <c r="B605" s="46">
        <f>Constituents!E604/Constituents!E$5 -1</f>
        <v>0.49043205262371048</v>
      </c>
      <c r="C605" s="44">
        <f>'Solver Fixed Mix'!J602/'Solver Fixed Mix'!J$3 -1</f>
        <v>0.79387783262797273</v>
      </c>
      <c r="D605" s="46">
        <f t="shared" si="15"/>
        <v>0.30344578000426226</v>
      </c>
      <c r="F605" s="55">
        <f t="shared" si="14"/>
        <v>45029</v>
      </c>
      <c r="G605" s="44">
        <f>(Constituents!E604/Constituents!E359)-1</f>
        <v>1.8893143195957141E-3</v>
      </c>
      <c r="H605" s="44">
        <f>('Solver Fixed Mix'!J602/'Solver Fixed Mix'!J357) -1</f>
        <v>1.605307314165505E-2</v>
      </c>
    </row>
    <row r="606" spans="1:8">
      <c r="A606" s="13">
        <v>45033</v>
      </c>
      <c r="B606" s="46">
        <f>Constituents!E605/Constituents!E$5 -1</f>
        <v>0.485453730004485</v>
      </c>
      <c r="C606" s="44">
        <f>'Solver Fixed Mix'!J603/'Solver Fixed Mix'!J$3 -1</f>
        <v>0.79176407845921992</v>
      </c>
      <c r="D606" s="46">
        <f t="shared" si="15"/>
        <v>0.30631034845473493</v>
      </c>
      <c r="F606" s="55">
        <f t="shared" si="14"/>
        <v>45033</v>
      </c>
      <c r="G606" s="44">
        <f>(Constituents!E605/Constituents!E360)-1</f>
        <v>1.2063164399235271E-2</v>
      </c>
      <c r="H606" s="44">
        <f>('Solver Fixed Mix'!J603/'Solver Fixed Mix'!J358) -1</f>
        <v>2.7114265249992497E-2</v>
      </c>
    </row>
    <row r="607" spans="1:8">
      <c r="A607" s="13">
        <v>45034</v>
      </c>
      <c r="B607" s="46">
        <f>Constituents!E606/Constituents!E$5 -1</f>
        <v>0.48472616733941298</v>
      </c>
      <c r="C607" s="44">
        <f>'Solver Fixed Mix'!J604/'Solver Fixed Mix'!J$3 -1</f>
        <v>0.79046007926617445</v>
      </c>
      <c r="D607" s="46">
        <f t="shared" si="15"/>
        <v>0.30573391192676147</v>
      </c>
      <c r="F607" s="55">
        <f t="shared" si="14"/>
        <v>45034</v>
      </c>
      <c r="G607" s="44">
        <f>(Constituents!E606/Constituents!E361)-1</f>
        <v>3.1447176151324641E-3</v>
      </c>
      <c r="H607" s="44">
        <f>('Solver Fixed Mix'!J604/'Solver Fixed Mix'!J359) -1</f>
        <v>2.1416293336605774E-2</v>
      </c>
    </row>
    <row r="608" spans="1:8">
      <c r="A608" s="13">
        <v>45035</v>
      </c>
      <c r="B608" s="46">
        <f>Constituents!E607/Constituents!E$5 -1</f>
        <v>0.48072955598744205</v>
      </c>
      <c r="C608" s="44">
        <f>'Solver Fixed Mix'!J605/'Solver Fixed Mix'!J$3 -1</f>
        <v>0.78990049284038077</v>
      </c>
      <c r="D608" s="46">
        <f t="shared" si="15"/>
        <v>0.30917093685293873</v>
      </c>
      <c r="F608" s="55">
        <f t="shared" si="14"/>
        <v>45035</v>
      </c>
      <c r="G608" s="44">
        <f>(Constituents!E607/Constituents!E362)-1</f>
        <v>-1.3089587782608603E-2</v>
      </c>
      <c r="H608" s="44">
        <f>('Solver Fixed Mix'!J605/'Solver Fixed Mix'!J360) -1</f>
        <v>8.9117111815233407E-3</v>
      </c>
    </row>
    <row r="609" spans="1:8">
      <c r="A609" s="13">
        <v>45036</v>
      </c>
      <c r="B609" s="46">
        <f>Constituents!E608/Constituents!E$5 -1</f>
        <v>0.48121293666218179</v>
      </c>
      <c r="C609" s="44">
        <f>'Solver Fixed Mix'!J606/'Solver Fixed Mix'!J$3 -1</f>
        <v>0.79162325829207947</v>
      </c>
      <c r="D609" s="46">
        <f t="shared" si="15"/>
        <v>0.31041032162989768</v>
      </c>
      <c r="F609" s="55">
        <f t="shared" si="14"/>
        <v>45036</v>
      </c>
      <c r="G609" s="44">
        <f>(Constituents!E608/Constituents!E363)-1</f>
        <v>-2.222244601321921E-3</v>
      </c>
      <c r="H609" s="44">
        <f>('Solver Fixed Mix'!J606/'Solver Fixed Mix'!J361) -1</f>
        <v>2.2122793685620978E-2</v>
      </c>
    </row>
    <row r="610" spans="1:8">
      <c r="A610" s="13">
        <v>45037</v>
      </c>
      <c r="B610" s="46">
        <f>Constituents!E609/Constituents!E$5 -1</f>
        <v>0.47975282802611252</v>
      </c>
      <c r="C610" s="44">
        <f>'Solver Fixed Mix'!J607/'Solver Fixed Mix'!J$3 -1</f>
        <v>0.78547117295150515</v>
      </c>
      <c r="D610" s="46">
        <f t="shared" si="15"/>
        <v>0.30571834492539263</v>
      </c>
      <c r="F610" s="55">
        <f t="shared" si="14"/>
        <v>45037</v>
      </c>
      <c r="G610" s="44">
        <f>(Constituents!E609/Constituents!E364)-1</f>
        <v>1.1865330879847313E-2</v>
      </c>
      <c r="H610" s="44">
        <f>('Solver Fixed Mix'!J607/'Solver Fixed Mix'!J362) -1</f>
        <v>3.4291677039192336E-2</v>
      </c>
    </row>
    <row r="611" spans="1:8">
      <c r="A611" s="13">
        <v>45040</v>
      </c>
      <c r="B611" s="46">
        <f>Constituents!E610/Constituents!E$5 -1</f>
        <v>0.48803009916778795</v>
      </c>
      <c r="C611" s="44">
        <f>'Solver Fixed Mix'!J608/'Solver Fixed Mix'!J$3 -1</f>
        <v>0.79761722172435467</v>
      </c>
      <c r="D611" s="46">
        <f t="shared" si="15"/>
        <v>0.30958712255656673</v>
      </c>
      <c r="F611" s="55">
        <f t="shared" si="14"/>
        <v>45040</v>
      </c>
      <c r="G611" s="44">
        <f>(Constituents!E610/Constituents!E365)-1</f>
        <v>2.1344645547995977E-3</v>
      </c>
      <c r="H611" s="44">
        <f>('Solver Fixed Mix'!J608/'Solver Fixed Mix'!J363) -1</f>
        <v>2.1701308986392887E-2</v>
      </c>
    </row>
    <row r="612" spans="1:8">
      <c r="A612" s="13">
        <v>45041</v>
      </c>
      <c r="B612" s="46">
        <f>Constituents!E611/Constituents!E$5 -1</f>
        <v>0.4905765684955401</v>
      </c>
      <c r="C612" s="44">
        <f>'Solver Fixed Mix'!J609/'Solver Fixed Mix'!J$3 -1</f>
        <v>0.79688611578171753</v>
      </c>
      <c r="D612" s="46">
        <f t="shared" si="15"/>
        <v>0.30630954728617743</v>
      </c>
      <c r="F612" s="55">
        <f t="shared" si="14"/>
        <v>45041</v>
      </c>
      <c r="G612" s="44">
        <f>(Constituents!E611/Constituents!E366)-1</f>
        <v>1.353347790729198E-2</v>
      </c>
      <c r="H612" s="44">
        <f>('Solver Fixed Mix'!J609/'Solver Fixed Mix'!J364) -1</f>
        <v>2.2953835620078022E-2</v>
      </c>
    </row>
    <row r="613" spans="1:8">
      <c r="A613" s="13">
        <v>45042</v>
      </c>
      <c r="B613" s="46">
        <f>Constituents!E612/Constituents!E$5 -1</f>
        <v>0.49443364728160666</v>
      </c>
      <c r="C613" s="44">
        <f>'Solver Fixed Mix'!J610/'Solver Fixed Mix'!J$3 -1</f>
        <v>0.80428696106641473</v>
      </c>
      <c r="D613" s="46">
        <f t="shared" si="15"/>
        <v>0.30985331378480807</v>
      </c>
      <c r="F613" s="55">
        <f t="shared" si="14"/>
        <v>45042</v>
      </c>
      <c r="G613" s="44">
        <f>(Constituents!E612/Constituents!E367)-1</f>
        <v>5.3976491729192944E-3</v>
      </c>
      <c r="H613" s="44">
        <f>('Solver Fixed Mix'!J610/'Solver Fixed Mix'!J365) -1</f>
        <v>2.9769651798212227E-2</v>
      </c>
    </row>
    <row r="614" spans="1:8">
      <c r="A614" s="13">
        <v>45043</v>
      </c>
      <c r="B614" s="46">
        <f>Constituents!E613/Constituents!E$5 -1</f>
        <v>0.50247171973887461</v>
      </c>
      <c r="C614" s="44">
        <f>'Solver Fixed Mix'!J611/'Solver Fixed Mix'!J$3 -1</f>
        <v>0.81317483222761533</v>
      </c>
      <c r="D614" s="46">
        <f t="shared" si="15"/>
        <v>0.31070311248874072</v>
      </c>
      <c r="F614" s="55">
        <f t="shared" si="14"/>
        <v>45043</v>
      </c>
      <c r="G614" s="44">
        <f>(Constituents!E613/Constituents!E368)-1</f>
        <v>1.9731657574230343E-2</v>
      </c>
      <c r="H614" s="44">
        <f>('Solver Fixed Mix'!J611/'Solver Fixed Mix'!J366) -1</f>
        <v>4.414222806951229E-2</v>
      </c>
    </row>
    <row r="615" spans="1:8">
      <c r="A615" s="13">
        <v>45044</v>
      </c>
      <c r="B615" s="46">
        <f>Constituents!E614/Constituents!E$5 -1</f>
        <v>0.51687347386256044</v>
      </c>
      <c r="C615" s="44">
        <f>'Solver Fixed Mix'!J612/'Solver Fixed Mix'!J$3 -1</f>
        <v>0.82878633576396199</v>
      </c>
      <c r="D615" s="46">
        <f t="shared" si="15"/>
        <v>0.31191286190140155</v>
      </c>
      <c r="F615" s="55">
        <f t="shared" si="14"/>
        <v>45044</v>
      </c>
      <c r="G615" s="44">
        <f>(Constituents!E614/Constituents!E369)-1</f>
        <v>3.2793170605918798E-2</v>
      </c>
      <c r="H615" s="44">
        <f>('Solver Fixed Mix'!J612/'Solver Fixed Mix'!J367) -1</f>
        <v>5.8752826015459725E-2</v>
      </c>
    </row>
    <row r="616" spans="1:8">
      <c r="A616" s="13">
        <v>45048</v>
      </c>
      <c r="B616" s="46">
        <f>Constituents!E615/Constituents!E$5 -1</f>
        <v>0.52496636268500518</v>
      </c>
      <c r="C616" s="44">
        <f>'Solver Fixed Mix'!J613/'Solver Fixed Mix'!J$3 -1</f>
        <v>0.83676307199734712</v>
      </c>
      <c r="D616" s="46">
        <f t="shared" si="15"/>
        <v>0.31179670931234194</v>
      </c>
      <c r="F616" s="55">
        <f t="shared" si="14"/>
        <v>45048</v>
      </c>
      <c r="G616" s="44">
        <f>(Constituents!E615/Constituents!E370)-1</f>
        <v>6.3043002497681133E-2</v>
      </c>
      <c r="H616" s="44">
        <f>('Solver Fixed Mix'!J613/'Solver Fixed Mix'!J368) -1</f>
        <v>9.6778230170470492E-2</v>
      </c>
    </row>
    <row r="617" spans="1:8">
      <c r="A617" s="13">
        <v>45049</v>
      </c>
      <c r="B617" s="46">
        <f>Constituents!E616/Constituents!E$5 -1</f>
        <v>0.52253949269945688</v>
      </c>
      <c r="C617" s="44">
        <f>'Solver Fixed Mix'!J614/'Solver Fixed Mix'!J$3 -1</f>
        <v>0.83675762476685267</v>
      </c>
      <c r="D617" s="46">
        <f t="shared" si="15"/>
        <v>0.31421813206739579</v>
      </c>
      <c r="F617" s="55">
        <f t="shared" si="14"/>
        <v>45049</v>
      </c>
      <c r="G617" s="44">
        <f>(Constituents!E616/Constituents!E371)-1</f>
        <v>6.1192733840436331E-2</v>
      </c>
      <c r="H617" s="44">
        <f>('Solver Fixed Mix'!J614/'Solver Fixed Mix'!J369) -1</f>
        <v>9.4645197265074588E-2</v>
      </c>
    </row>
    <row r="618" spans="1:8">
      <c r="A618" s="13">
        <v>45050</v>
      </c>
      <c r="B618" s="46">
        <f>Constituents!E617/Constituents!E$5 -1</f>
        <v>0.53540638859819611</v>
      </c>
      <c r="C618" s="44">
        <f>'Solver Fixed Mix'!J615/'Solver Fixed Mix'!J$3 -1</f>
        <v>0.84693035600729427</v>
      </c>
      <c r="D618" s="46">
        <f t="shared" si="15"/>
        <v>0.31152396740909816</v>
      </c>
      <c r="F618" s="55">
        <f t="shared" si="14"/>
        <v>45050</v>
      </c>
      <c r="G618" s="44">
        <f>(Constituents!E617/Constituents!E372)-1</f>
        <v>8.9055016524397734E-2</v>
      </c>
      <c r="H618" s="44">
        <f>('Solver Fixed Mix'!J615/'Solver Fixed Mix'!J370) -1</f>
        <v>0.11464208907295625</v>
      </c>
    </row>
    <row r="619" spans="1:8">
      <c r="A619" s="13">
        <v>45051</v>
      </c>
      <c r="B619" s="46">
        <f>Constituents!E618/Constituents!E$5 -1</f>
        <v>0.52275875816016359</v>
      </c>
      <c r="C619" s="44">
        <f>'Solver Fixed Mix'!J616/'Solver Fixed Mix'!J$3 -1</f>
        <v>0.8300319055217753</v>
      </c>
      <c r="D619" s="46">
        <f t="shared" si="15"/>
        <v>0.30727314736161171</v>
      </c>
      <c r="F619" s="55">
        <f t="shared" si="14"/>
        <v>45051</v>
      </c>
      <c r="G619" s="44">
        <f>(Constituents!E618/Constituents!E373)-1</f>
        <v>9.197205496095906E-2</v>
      </c>
      <c r="H619" s="44">
        <f>('Solver Fixed Mix'!J616/'Solver Fixed Mix'!J371) -1</f>
        <v>0.11868891320664865</v>
      </c>
    </row>
    <row r="620" spans="1:8">
      <c r="A620" s="13">
        <v>45054</v>
      </c>
      <c r="B620" s="46">
        <f>Constituents!E619/Constituents!E$5 -1</f>
        <v>0.53755917675786113</v>
      </c>
      <c r="C620" s="44">
        <f>'Solver Fixed Mix'!J617/'Solver Fixed Mix'!J$3 -1</f>
        <v>0.84915818091036432</v>
      </c>
      <c r="D620" s="46">
        <f t="shared" si="15"/>
        <v>0.31159900415250319</v>
      </c>
      <c r="F620" s="55">
        <f t="shared" si="14"/>
        <v>45054</v>
      </c>
      <c r="G620" s="44">
        <f>(Constituents!E619/Constituents!E374)-1</f>
        <v>0.11339171980268392</v>
      </c>
      <c r="H620" s="44">
        <f>('Solver Fixed Mix'!J617/'Solver Fixed Mix'!J372) -1</f>
        <v>0.14472516543945813</v>
      </c>
    </row>
    <row r="621" spans="1:8">
      <c r="A621" s="13">
        <v>45055</v>
      </c>
      <c r="B621" s="46">
        <f>Constituents!E620/Constituents!E$5 -1</f>
        <v>0.53691134698759169</v>
      </c>
      <c r="C621" s="44">
        <f>'Solver Fixed Mix'!J618/'Solver Fixed Mix'!J$3 -1</f>
        <v>0.84855256024740933</v>
      </c>
      <c r="D621" s="46">
        <f t="shared" si="15"/>
        <v>0.31164121325981764</v>
      </c>
      <c r="F621" s="55">
        <f t="shared" si="14"/>
        <v>45055</v>
      </c>
      <c r="G621" s="44">
        <f>(Constituents!E620/Constituents!E375)-1</f>
        <v>0.11972291203764218</v>
      </c>
      <c r="H621" s="44">
        <f>('Solver Fixed Mix'!J618/'Solver Fixed Mix'!J373) -1</f>
        <v>0.15558794226641814</v>
      </c>
    </row>
    <row r="622" spans="1:8">
      <c r="A622" s="13">
        <v>45056</v>
      </c>
      <c r="B622" s="46">
        <f>Constituents!E621/Constituents!E$5 -1</f>
        <v>0.54144117207355347</v>
      </c>
      <c r="C622" s="44">
        <f>'Solver Fixed Mix'!J619/'Solver Fixed Mix'!J$3 -1</f>
        <v>0.84922855881716175</v>
      </c>
      <c r="D622" s="46">
        <f t="shared" si="15"/>
        <v>0.30778738674360828</v>
      </c>
      <c r="F622" s="55">
        <f t="shared" si="14"/>
        <v>45056</v>
      </c>
      <c r="G622" s="44">
        <f>(Constituents!E621/Constituents!E376)-1</f>
        <v>0.14858988878780566</v>
      </c>
      <c r="H622" s="44">
        <f>('Solver Fixed Mix'!J619/'Solver Fixed Mix'!J374) -1</f>
        <v>0.17712293078228702</v>
      </c>
    </row>
    <row r="623" spans="1:8">
      <c r="A623" s="13">
        <v>45057</v>
      </c>
      <c r="B623" s="46">
        <f>Constituents!E622/Constituents!E$5 -1</f>
        <v>0.54323516220660784</v>
      </c>
      <c r="C623" s="44">
        <f>'Solver Fixed Mix'!J620/'Solver Fixed Mix'!J$3 -1</f>
        <v>0.84864248004644982</v>
      </c>
      <c r="D623" s="46">
        <f t="shared" si="15"/>
        <v>0.30540731783984199</v>
      </c>
      <c r="F623" s="55">
        <f t="shared" si="14"/>
        <v>45057</v>
      </c>
      <c r="G623" s="44">
        <f>(Constituents!E622/Constituents!E377)-1</f>
        <v>0.1493931633448391</v>
      </c>
      <c r="H623" s="44">
        <f>('Solver Fixed Mix'!J620/'Solver Fixed Mix'!J375) -1</f>
        <v>0.17936720515557303</v>
      </c>
    </row>
    <row r="624" spans="1:8">
      <c r="A624" s="13">
        <v>45058</v>
      </c>
      <c r="B624" s="46">
        <f>Constituents!E623/Constituents!E$5 -1</f>
        <v>0.54256739921263764</v>
      </c>
      <c r="C624" s="44">
        <f>'Solver Fixed Mix'!J621/'Solver Fixed Mix'!J$3 -1</f>
        <v>0.84658293437818588</v>
      </c>
      <c r="D624" s="46">
        <f t="shared" si="15"/>
        <v>0.30401553516554825</v>
      </c>
      <c r="F624" s="55">
        <f t="shared" si="14"/>
        <v>45058</v>
      </c>
      <c r="G624" s="44">
        <f>(Constituents!E623/Constituents!E378)-1</f>
        <v>0.14045552346144774</v>
      </c>
      <c r="H624" s="44">
        <f>('Solver Fixed Mix'!J621/'Solver Fixed Mix'!J376) -1</f>
        <v>0.16539523947678081</v>
      </c>
    </row>
    <row r="625" spans="1:8">
      <c r="A625" s="13">
        <v>45061</v>
      </c>
      <c r="B625" s="46">
        <f>Constituents!E624/Constituents!E$5 -1</f>
        <v>0.54977824288633093</v>
      </c>
      <c r="C625" s="44">
        <f>'Solver Fixed Mix'!J622/'Solver Fixed Mix'!J$3 -1</f>
        <v>0.85983638588117417</v>
      </c>
      <c r="D625" s="46">
        <f t="shared" si="15"/>
        <v>0.31005814299484324</v>
      </c>
      <c r="F625" s="55">
        <f t="shared" si="14"/>
        <v>45061</v>
      </c>
      <c r="G625" s="44">
        <f>(Constituents!E624/Constituents!E379)-1</f>
        <v>0.11659084952301635</v>
      </c>
      <c r="H625" s="44">
        <f>('Solver Fixed Mix'!J622/'Solver Fixed Mix'!J377) -1</f>
        <v>0.14577321900354501</v>
      </c>
    </row>
    <row r="626" spans="1:8">
      <c r="A626" s="13">
        <v>45062</v>
      </c>
      <c r="B626" s="46">
        <f>Constituents!E625/Constituents!E$5 -1</f>
        <v>0.54406737429610796</v>
      </c>
      <c r="C626" s="44">
        <f>'Solver Fixed Mix'!J623/'Solver Fixed Mix'!J$3 -1</f>
        <v>0.85579220492919039</v>
      </c>
      <c r="D626" s="46">
        <f t="shared" si="15"/>
        <v>0.31172483063308243</v>
      </c>
      <c r="F626" s="55">
        <f t="shared" si="14"/>
        <v>45062</v>
      </c>
      <c r="G626" s="44">
        <f>(Constituents!E625/Constituents!E380)-1</f>
        <v>0.11310370593898633</v>
      </c>
      <c r="H626" s="44">
        <f>('Solver Fixed Mix'!J623/'Solver Fixed Mix'!J378) -1</f>
        <v>0.14459756067113982</v>
      </c>
    </row>
    <row r="627" spans="1:8">
      <c r="A627" s="13">
        <v>45063</v>
      </c>
      <c r="B627" s="46">
        <f>Constituents!E626/Constituents!E$5 -1</f>
        <v>0.53748442716898404</v>
      </c>
      <c r="C627" s="44">
        <f>'Solver Fixed Mix'!J624/'Solver Fixed Mix'!J$3 -1</f>
        <v>0.85040287382722468</v>
      </c>
      <c r="D627" s="46">
        <f t="shared" si="15"/>
        <v>0.31291844665824065</v>
      </c>
      <c r="F627" s="55">
        <f t="shared" si="14"/>
        <v>45063</v>
      </c>
      <c r="G627" s="44">
        <f>(Constituents!E626/Constituents!E381)-1</f>
        <v>0.13840040144935029</v>
      </c>
      <c r="H627" s="44">
        <f>('Solver Fixed Mix'!J624/'Solver Fixed Mix'!J379) -1</f>
        <v>0.16699281474108507</v>
      </c>
    </row>
    <row r="628" spans="1:8">
      <c r="A628" s="13">
        <v>45064</v>
      </c>
      <c r="B628" s="46">
        <f>Constituents!E627/Constituents!E$5 -1</f>
        <v>0.53103104599591378</v>
      </c>
      <c r="C628" s="44">
        <f>'Solver Fixed Mix'!J625/'Solver Fixed Mix'!J$3 -1</f>
        <v>0.83977184198921417</v>
      </c>
      <c r="D628" s="46">
        <f t="shared" si="15"/>
        <v>0.3087407959933004</v>
      </c>
      <c r="F628" s="55">
        <f t="shared" si="14"/>
        <v>45064</v>
      </c>
      <c r="G628" s="44">
        <f>(Constituents!E627/Constituents!E382)-1</f>
        <v>0.10554478033544323</v>
      </c>
      <c r="H628" s="44">
        <f>('Solver Fixed Mix'!J625/'Solver Fixed Mix'!J380) -1</f>
        <v>0.13213516588521967</v>
      </c>
    </row>
    <row r="629" spans="1:8">
      <c r="A629" s="13">
        <v>45065</v>
      </c>
      <c r="B629" s="46">
        <f>Constituents!E628/Constituents!E$5 -1</f>
        <v>0.5356107041411271</v>
      </c>
      <c r="C629" s="44">
        <f>'Solver Fixed Mix'!J626/'Solver Fixed Mix'!J$3 -1</f>
        <v>0.84131953142633842</v>
      </c>
      <c r="D629" s="46">
        <f t="shared" si="15"/>
        <v>0.30570882728521132</v>
      </c>
      <c r="F629" s="55">
        <f t="shared" si="14"/>
        <v>45065</v>
      </c>
      <c r="G629" s="44">
        <f>(Constituents!E628/Constituents!E383)-1</f>
        <v>0.11360022550195858</v>
      </c>
      <c r="H629" s="44">
        <f>('Solver Fixed Mix'!J626/'Solver Fixed Mix'!J381) -1</f>
        <v>0.13809781518014308</v>
      </c>
    </row>
    <row r="630" spans="1:8">
      <c r="A630" s="13">
        <v>45068</v>
      </c>
      <c r="B630" s="46">
        <f>Constituents!E629/Constituents!E$5 -1</f>
        <v>0.54522350127074293</v>
      </c>
      <c r="C630" s="44">
        <f>'Solver Fixed Mix'!J627/'Solver Fixed Mix'!J$3 -1</f>
        <v>0.8482852570939492</v>
      </c>
      <c r="D630" s="46">
        <f t="shared" si="15"/>
        <v>0.30306175582320627</v>
      </c>
      <c r="F630" s="55">
        <f t="shared" si="14"/>
        <v>45068</v>
      </c>
      <c r="G630" s="44">
        <f>(Constituents!E629/Constituents!E384)-1</f>
        <v>0.12778919420247692</v>
      </c>
      <c r="H630" s="44">
        <f>('Solver Fixed Mix'!J627/'Solver Fixed Mix'!J382) -1</f>
        <v>0.15413338542170729</v>
      </c>
    </row>
    <row r="631" spans="1:8">
      <c r="A631" s="13">
        <v>45069</v>
      </c>
      <c r="B631" s="46">
        <f>Constituents!E630/Constituents!E$5 -1</f>
        <v>0.54928489559974092</v>
      </c>
      <c r="C631" s="44">
        <f>'Solver Fixed Mix'!J628/'Solver Fixed Mix'!J$3 -1</f>
        <v>0.84515004331070953</v>
      </c>
      <c r="D631" s="46">
        <f t="shared" si="15"/>
        <v>0.29586514771096861</v>
      </c>
      <c r="F631" s="55">
        <f t="shared" si="14"/>
        <v>45069</v>
      </c>
      <c r="G631" s="44">
        <f>(Constituents!E630/Constituents!E385)-1</f>
        <v>0.14402678883553199</v>
      </c>
      <c r="H631" s="44">
        <f>('Solver Fixed Mix'!J628/'Solver Fixed Mix'!J383) -1</f>
        <v>0.16845540076690924</v>
      </c>
    </row>
    <row r="632" spans="1:8">
      <c r="A632" s="13">
        <v>45070</v>
      </c>
      <c r="B632" s="46">
        <f>Constituents!E631/Constituents!E$5 -1</f>
        <v>0.54641451138685415</v>
      </c>
      <c r="C632" s="44">
        <f>'Solver Fixed Mix'!J629/'Solver Fixed Mix'!J$3 -1</f>
        <v>0.84199028658627872</v>
      </c>
      <c r="D632" s="46">
        <f t="shared" si="15"/>
        <v>0.29557577519942457</v>
      </c>
      <c r="F632" s="55">
        <f t="shared" si="14"/>
        <v>45070</v>
      </c>
      <c r="G632" s="44">
        <f>(Constituents!E631/Constituents!E386)-1</f>
        <v>0.13068999566407125</v>
      </c>
      <c r="H632" s="44">
        <f>('Solver Fixed Mix'!J629/'Solver Fixed Mix'!J384) -1</f>
        <v>0.15649272664111136</v>
      </c>
    </row>
    <row r="633" spans="1:8">
      <c r="A633" s="13">
        <v>45071</v>
      </c>
      <c r="B633" s="46">
        <f>Constituents!E632/Constituents!E$5 -1</f>
        <v>0.55033138984402252</v>
      </c>
      <c r="C633" s="44">
        <f>'Solver Fixed Mix'!J630/'Solver Fixed Mix'!J$3 -1</f>
        <v>0.84679454931848785</v>
      </c>
      <c r="D633" s="46">
        <f t="shared" si="15"/>
        <v>0.29646315947446533</v>
      </c>
      <c r="F633" s="55">
        <f t="shared" si="14"/>
        <v>45071</v>
      </c>
      <c r="G633" s="44">
        <f>(Constituents!E632/Constituents!E387)-1</f>
        <v>0.12124859891228734</v>
      </c>
      <c r="H633" s="44">
        <f>('Solver Fixed Mix'!J630/'Solver Fixed Mix'!J385) -1</f>
        <v>0.15202678687982196</v>
      </c>
    </row>
    <row r="634" spans="1:8">
      <c r="A634" s="13">
        <v>45072</v>
      </c>
      <c r="B634" s="46">
        <f>Constituents!E633/Constituents!E$5 -1</f>
        <v>0.56443414561219907</v>
      </c>
      <c r="C634" s="44">
        <f>'Solver Fixed Mix'!J631/'Solver Fixed Mix'!J$3 -1</f>
        <v>0.85984618403918933</v>
      </c>
      <c r="D634" s="46">
        <f t="shared" si="15"/>
        <v>0.29541203842699026</v>
      </c>
      <c r="F634" s="55">
        <f t="shared" si="14"/>
        <v>45072</v>
      </c>
      <c r="G634" s="44">
        <f>(Constituents!E633/Constituents!E388)-1</f>
        <v>0.10893477830841847</v>
      </c>
      <c r="H634" s="44">
        <f>('Solver Fixed Mix'!J631/'Solver Fixed Mix'!J386) -1</f>
        <v>0.13575002486667431</v>
      </c>
    </row>
    <row r="635" spans="1:8">
      <c r="A635" s="13">
        <v>45075</v>
      </c>
      <c r="B635" s="46">
        <f>Constituents!E634/Constituents!E$5 -1</f>
        <v>0.57196890417102719</v>
      </c>
      <c r="C635" s="44">
        <f>'Solver Fixed Mix'!J632/'Solver Fixed Mix'!J$3 -1</f>
        <v>0.86863533349199384</v>
      </c>
      <c r="D635" s="46">
        <f t="shared" si="15"/>
        <v>0.29666642932096665</v>
      </c>
      <c r="F635" s="55">
        <f t="shared" si="14"/>
        <v>45075</v>
      </c>
      <c r="G635" s="44">
        <f>(Constituents!E634/Constituents!E389)-1</f>
        <v>0.11705359925210335</v>
      </c>
      <c r="H635" s="44">
        <f>('Solver Fixed Mix'!J632/'Solver Fixed Mix'!J387) -1</f>
        <v>0.14286749039127167</v>
      </c>
    </row>
    <row r="636" spans="1:8">
      <c r="A636" s="13">
        <v>45076</v>
      </c>
      <c r="B636" s="46">
        <f>Constituents!E635/Constituents!E$5 -1</f>
        <v>0.57466985598245879</v>
      </c>
      <c r="C636" s="44">
        <f>'Solver Fixed Mix'!J633/'Solver Fixed Mix'!J$3 -1</f>
        <v>0.87094491173690192</v>
      </c>
      <c r="D636" s="46">
        <f t="shared" si="15"/>
        <v>0.29627505575444313</v>
      </c>
      <c r="F636" s="55">
        <f t="shared" si="14"/>
        <v>45076</v>
      </c>
      <c r="G636" s="44">
        <f>(Constituents!E635/Constituents!E390)-1</f>
        <v>0.12188895753005435</v>
      </c>
      <c r="H636" s="44">
        <f>('Solver Fixed Mix'!J633/'Solver Fixed Mix'!J388) -1</f>
        <v>0.14690602382612239</v>
      </c>
    </row>
    <row r="637" spans="1:8">
      <c r="A637" s="13">
        <v>45077</v>
      </c>
      <c r="B637" s="46">
        <f>Constituents!E636/Constituents!E$5 -1</f>
        <v>0.57137589076593409</v>
      </c>
      <c r="C637" s="44">
        <f>'Solver Fixed Mix'!J634/'Solver Fixed Mix'!J$3 -1</f>
        <v>0.86830580939186164</v>
      </c>
      <c r="D637" s="46">
        <f t="shared" si="15"/>
        <v>0.29692991862592755</v>
      </c>
      <c r="F637" s="55">
        <f t="shared" ref="F637:F700" si="16">A637</f>
        <v>45077</v>
      </c>
      <c r="G637" s="44">
        <f>(Constituents!E636/Constituents!E391)-1</f>
        <v>0.1128215444012719</v>
      </c>
      <c r="H637" s="44">
        <f>('Solver Fixed Mix'!J634/'Solver Fixed Mix'!J389) -1</f>
        <v>0.13844940949134887</v>
      </c>
    </row>
    <row r="638" spans="1:8">
      <c r="A638" s="13">
        <v>45078</v>
      </c>
      <c r="B638" s="46">
        <f>Constituents!E637/Constituents!E$5 -1</f>
        <v>0.57077291074899095</v>
      </c>
      <c r="C638" s="44">
        <f>'Solver Fixed Mix'!J635/'Solver Fixed Mix'!J$3 -1</f>
        <v>0.86796150748793233</v>
      </c>
      <c r="D638" s="46">
        <f t="shared" si="15"/>
        <v>0.29718859673894138</v>
      </c>
      <c r="F638" s="55">
        <f t="shared" si="16"/>
        <v>45078</v>
      </c>
      <c r="G638" s="44">
        <f>(Constituents!E637/Constituents!E392)-1</f>
        <v>0.1195100121466981</v>
      </c>
      <c r="H638" s="44">
        <f>('Solver Fixed Mix'!J635/'Solver Fixed Mix'!J390) -1</f>
        <v>0.15000288114074634</v>
      </c>
    </row>
    <row r="639" spans="1:8">
      <c r="A639" s="13">
        <v>45079</v>
      </c>
      <c r="B639" s="46">
        <f>Constituents!E638/Constituents!E$5 -1</f>
        <v>0.57584093287486926</v>
      </c>
      <c r="C639" s="44">
        <f>'Solver Fixed Mix'!J636/'Solver Fixed Mix'!J$3 -1</f>
        <v>0.87738301969839627</v>
      </c>
      <c r="D639" s="46">
        <f t="shared" si="15"/>
        <v>0.30154208682352701</v>
      </c>
      <c r="F639" s="55">
        <f t="shared" si="16"/>
        <v>45079</v>
      </c>
      <c r="G639" s="44">
        <f>(Constituents!E638/Constituents!E393)-1</f>
        <v>0.12502401434456845</v>
      </c>
      <c r="H639" s="44">
        <f>('Solver Fixed Mix'!J636/'Solver Fixed Mix'!J391) -1</f>
        <v>0.15979775033574795</v>
      </c>
    </row>
    <row r="640" spans="1:8">
      <c r="A640" s="13">
        <v>45082</v>
      </c>
      <c r="B640" s="46">
        <f>Constituents!E639/Constituents!E$5 -1</f>
        <v>0.58065480639856482</v>
      </c>
      <c r="C640" s="44">
        <f>'Solver Fixed Mix'!J637/'Solver Fixed Mix'!J$3 -1</f>
        <v>0.87920685909696017</v>
      </c>
      <c r="D640" s="46">
        <f t="shared" si="15"/>
        <v>0.29855205269839535</v>
      </c>
      <c r="F640" s="55">
        <f t="shared" si="16"/>
        <v>45082</v>
      </c>
      <c r="G640" s="44">
        <f>(Constituents!E639/Constituents!E394)-1</f>
        <v>0.1380564884181521</v>
      </c>
      <c r="H640" s="44">
        <f>('Solver Fixed Mix'!J637/'Solver Fixed Mix'!J392) -1</f>
        <v>0.16715762498057773</v>
      </c>
    </row>
    <row r="641" spans="1:8">
      <c r="A641" s="13">
        <v>45083</v>
      </c>
      <c r="B641" s="46">
        <f>Constituents!E640/Constituents!E$5 -1</f>
        <v>0.58253849603827179</v>
      </c>
      <c r="C641" s="44">
        <f>'Solver Fixed Mix'!J638/'Solver Fixed Mix'!J$3 -1</f>
        <v>0.8801052300327934</v>
      </c>
      <c r="D641" s="46">
        <f t="shared" si="15"/>
        <v>0.2975667339945216</v>
      </c>
      <c r="F641" s="55">
        <f t="shared" si="16"/>
        <v>45083</v>
      </c>
      <c r="G641" s="44">
        <f>(Constituents!E640/Constituents!E395)-1</f>
        <v>0.14340853610236981</v>
      </c>
      <c r="H641" s="44">
        <f>('Solver Fixed Mix'!J638/'Solver Fixed Mix'!J393) -1</f>
        <v>0.17292735929742564</v>
      </c>
    </row>
    <row r="642" spans="1:8">
      <c r="A642" s="13">
        <v>45084</v>
      </c>
      <c r="B642" s="46">
        <f>Constituents!E641/Constituents!E$5 -1</f>
        <v>0.59532565904220869</v>
      </c>
      <c r="C642" s="44">
        <f>'Solver Fixed Mix'!J639/'Solver Fixed Mix'!J$3 -1</f>
        <v>0.89495397088744788</v>
      </c>
      <c r="D642" s="46">
        <f t="shared" si="15"/>
        <v>0.29962831184523919</v>
      </c>
      <c r="F642" s="55">
        <f t="shared" si="16"/>
        <v>45084</v>
      </c>
      <c r="G642" s="44">
        <f>(Constituents!E641/Constituents!E396)-1</f>
        <v>0.14520894892359637</v>
      </c>
      <c r="H642" s="44">
        <f>('Solver Fixed Mix'!J639/'Solver Fixed Mix'!J394) -1</f>
        <v>0.17633276920400132</v>
      </c>
    </row>
    <row r="643" spans="1:8">
      <c r="A643" s="13">
        <v>45085</v>
      </c>
      <c r="B643" s="46">
        <f>Constituents!E642/Constituents!E$5 -1</f>
        <v>0.58678925599242526</v>
      </c>
      <c r="C643" s="44">
        <f>'Solver Fixed Mix'!J640/'Solver Fixed Mix'!J$3 -1</f>
        <v>0.88558633696935329</v>
      </c>
      <c r="D643" s="46">
        <f t="shared" si="15"/>
        <v>0.29879708097692803</v>
      </c>
      <c r="F643" s="55">
        <f t="shared" si="16"/>
        <v>45085</v>
      </c>
      <c r="G643" s="44">
        <f>(Constituents!E642/Constituents!E397)-1</f>
        <v>0.15522702124185961</v>
      </c>
      <c r="H643" s="44">
        <f>('Solver Fixed Mix'!J640/'Solver Fixed Mix'!J395) -1</f>
        <v>0.17912847304519719</v>
      </c>
    </row>
    <row r="644" spans="1:8">
      <c r="A644" s="13">
        <v>45086</v>
      </c>
      <c r="B644" s="46">
        <f>Constituents!E643/Constituents!E$5 -1</f>
        <v>0.5824388299197687</v>
      </c>
      <c r="C644" s="44">
        <f>'Solver Fixed Mix'!J641/'Solver Fixed Mix'!J$3 -1</f>
        <v>0.8841379287879132</v>
      </c>
      <c r="D644" s="46">
        <f t="shared" si="15"/>
        <v>0.3016990988681445</v>
      </c>
      <c r="F644" s="55">
        <f t="shared" si="16"/>
        <v>45086</v>
      </c>
      <c r="G644" s="44">
        <f>(Constituents!E643/Constituents!E398)-1</f>
        <v>0.18338811498930463</v>
      </c>
      <c r="H644" s="44">
        <f>('Solver Fixed Mix'!J641/'Solver Fixed Mix'!J396) -1</f>
        <v>0.21009030892257075</v>
      </c>
    </row>
    <row r="645" spans="1:8">
      <c r="A645" s="13">
        <v>45089</v>
      </c>
      <c r="B645" s="46">
        <f>Constituents!E644/Constituents!E$5 -1</f>
        <v>0.5875915682463746</v>
      </c>
      <c r="C645" s="44">
        <f>'Solver Fixed Mix'!J642/'Solver Fixed Mix'!J$3 -1</f>
        <v>0.89449752334753008</v>
      </c>
      <c r="D645" s="46">
        <f t="shared" si="15"/>
        <v>0.30690595510115548</v>
      </c>
      <c r="F645" s="55">
        <f t="shared" si="16"/>
        <v>45089</v>
      </c>
      <c r="G645" s="44">
        <f>(Constituents!E644/Constituents!E399)-1</f>
        <v>0.18977764167220634</v>
      </c>
      <c r="H645" s="44">
        <f>('Solver Fixed Mix'!J642/'Solver Fixed Mix'!J397) -1</f>
        <v>0.21299237460152276</v>
      </c>
    </row>
    <row r="646" spans="1:8">
      <c r="A646" s="13">
        <v>45090</v>
      </c>
      <c r="B646" s="46">
        <f>Constituents!E645/Constituents!E$5 -1</f>
        <v>0.59946180296008378</v>
      </c>
      <c r="C646" s="44">
        <f>'Solver Fixed Mix'!J643/'Solver Fixed Mix'!J$3 -1</f>
        <v>0.91070077598408306</v>
      </c>
      <c r="D646" s="46">
        <f t="shared" si="15"/>
        <v>0.31123897302399928</v>
      </c>
      <c r="F646" s="55">
        <f t="shared" si="16"/>
        <v>45090</v>
      </c>
      <c r="G646" s="44">
        <f>(Constituents!E645/Constituents!E400)-1</f>
        <v>0.19934084904920102</v>
      </c>
      <c r="H646" s="44">
        <f>('Solver Fixed Mix'!J643/'Solver Fixed Mix'!J398) -1</f>
        <v>0.22036558087706815</v>
      </c>
    </row>
    <row r="647" spans="1:8">
      <c r="A647" s="13">
        <v>45091</v>
      </c>
      <c r="B647" s="46">
        <f>Constituents!E646/Constituents!E$5 -1</f>
        <v>0.60303483330841678</v>
      </c>
      <c r="C647" s="44">
        <f>'Solver Fixed Mix'!J644/'Solver Fixed Mix'!J$3 -1</f>
        <v>0.91596022188293147</v>
      </c>
      <c r="D647" s="46">
        <f t="shared" si="15"/>
        <v>0.31292538857451468</v>
      </c>
      <c r="F647" s="55">
        <f t="shared" si="16"/>
        <v>45091</v>
      </c>
      <c r="G647" s="44">
        <f>(Constituents!E646/Constituents!E401)-1</f>
        <v>0.22880313540934494</v>
      </c>
      <c r="H647" s="44">
        <f>('Solver Fixed Mix'!J644/'Solver Fixed Mix'!J399) -1</f>
        <v>0.25096064897466919</v>
      </c>
    </row>
    <row r="648" spans="1:8">
      <c r="A648" s="13">
        <v>45092</v>
      </c>
      <c r="B648" s="46">
        <f>Constituents!E647/Constituents!E$5 -1</f>
        <v>0.60046344745103908</v>
      </c>
      <c r="C648" s="44">
        <f>'Solver Fixed Mix'!J645/'Solver Fixed Mix'!J$3 -1</f>
        <v>0.91327650275307226</v>
      </c>
      <c r="D648" s="46">
        <f t="shared" ref="D648:D711" si="17">C648-B648</f>
        <v>0.31281305530203318</v>
      </c>
      <c r="F648" s="55">
        <f t="shared" si="16"/>
        <v>45092</v>
      </c>
      <c r="G648" s="44">
        <f>(Constituents!E647/Constituents!E402)-1</f>
        <v>0.23574905250197187</v>
      </c>
      <c r="H648" s="44">
        <f>('Solver Fixed Mix'!J645/'Solver Fixed Mix'!J400) -1</f>
        <v>0.2551427680321332</v>
      </c>
    </row>
    <row r="649" spans="1:8">
      <c r="A649" s="13">
        <v>45093</v>
      </c>
      <c r="B649" s="46">
        <f>Constituents!E648/Constituents!E$5 -1</f>
        <v>0.61274231325061046</v>
      </c>
      <c r="C649" s="44">
        <f>'Solver Fixed Mix'!J646/'Solver Fixed Mix'!J$3 -1</f>
        <v>0.92219242048990213</v>
      </c>
      <c r="D649" s="46">
        <f t="shared" si="17"/>
        <v>0.30945010723929167</v>
      </c>
      <c r="F649" s="55">
        <f t="shared" si="16"/>
        <v>45093</v>
      </c>
      <c r="G649" s="44">
        <f>(Constituents!E648/Constituents!E403)-1</f>
        <v>0.24946045595814925</v>
      </c>
      <c r="H649" s="44">
        <f>('Solver Fixed Mix'!J646/'Solver Fixed Mix'!J401) -1</f>
        <v>0.26955963669881311</v>
      </c>
    </row>
    <row r="650" spans="1:8">
      <c r="A650" s="13">
        <v>45096</v>
      </c>
      <c r="B650" s="46">
        <f>Constituents!E649/Constituents!E$5 -1</f>
        <v>0.60882543479344187</v>
      </c>
      <c r="C650" s="44">
        <f>'Solver Fixed Mix'!J647/'Solver Fixed Mix'!J$3 -1</f>
        <v>0.92194708538968095</v>
      </c>
      <c r="D650" s="46">
        <f t="shared" si="17"/>
        <v>0.31312165059623909</v>
      </c>
      <c r="F650" s="55">
        <f t="shared" si="16"/>
        <v>45096</v>
      </c>
      <c r="G650" s="44">
        <f>(Constituents!E649/Constituents!E404)-1</f>
        <v>0.21902068434288124</v>
      </c>
      <c r="H650" s="44">
        <f>('Solver Fixed Mix'!J647/'Solver Fixed Mix'!J402) -1</f>
        <v>0.24129846583821757</v>
      </c>
    </row>
    <row r="651" spans="1:8">
      <c r="A651" s="13">
        <v>45097</v>
      </c>
      <c r="B651" s="46">
        <f>Constituents!E650/Constituents!E$5 -1</f>
        <v>0.61458613644291638</v>
      </c>
      <c r="C651" s="44">
        <f>'Solver Fixed Mix'!J648/'Solver Fixed Mix'!J$3 -1</f>
        <v>0.92794208112501297</v>
      </c>
      <c r="D651" s="46">
        <f t="shared" si="17"/>
        <v>0.3133559446820966</v>
      </c>
      <c r="F651" s="55">
        <f t="shared" si="16"/>
        <v>45097</v>
      </c>
      <c r="G651" s="44">
        <f>(Constituents!E650/Constituents!E405)-1</f>
        <v>0.24158954609032213</v>
      </c>
      <c r="H651" s="44">
        <f>('Solver Fixed Mix'!J648/'Solver Fixed Mix'!J403) -1</f>
        <v>0.26360032586129467</v>
      </c>
    </row>
    <row r="652" spans="1:8">
      <c r="A652" s="13">
        <v>45098</v>
      </c>
      <c r="B652" s="46">
        <f>Constituents!E651/Constituents!E$5 -1</f>
        <v>0.61867244730153992</v>
      </c>
      <c r="C652" s="44">
        <f>'Solver Fixed Mix'!J649/'Solver Fixed Mix'!J$3 -1</f>
        <v>0.92867732601852948</v>
      </c>
      <c r="D652" s="46">
        <f t="shared" si="17"/>
        <v>0.31000487871698956</v>
      </c>
      <c r="F652" s="55">
        <f t="shared" si="16"/>
        <v>45098</v>
      </c>
      <c r="G652" s="44">
        <f>(Constituents!E651/Constituents!E406)-1</f>
        <v>0.23235423559049395</v>
      </c>
      <c r="H652" s="44">
        <f>('Solver Fixed Mix'!J649/'Solver Fixed Mix'!J404) -1</f>
        <v>0.25008527336788822</v>
      </c>
    </row>
    <row r="653" spans="1:8">
      <c r="A653" s="13">
        <v>45099</v>
      </c>
      <c r="B653" s="46">
        <f>Constituents!E652/Constituents!E$5 -1</f>
        <v>0.60869088553346273</v>
      </c>
      <c r="C653" s="44">
        <f>'Solver Fixed Mix'!J650/'Solver Fixed Mix'!J$3 -1</f>
        <v>0.92183407812110807</v>
      </c>
      <c r="D653" s="46">
        <f t="shared" si="17"/>
        <v>0.31314319258764534</v>
      </c>
      <c r="F653" s="55">
        <f t="shared" si="16"/>
        <v>45099</v>
      </c>
      <c r="G653" s="44">
        <f>(Constituents!E652/Constituents!E407)-1</f>
        <v>0.21154437980859453</v>
      </c>
      <c r="H653" s="44">
        <f>('Solver Fixed Mix'!J650/'Solver Fixed Mix'!J405) -1</f>
        <v>0.23094904624930934</v>
      </c>
    </row>
    <row r="654" spans="1:8">
      <c r="A654" s="13">
        <v>45100</v>
      </c>
      <c r="B654" s="46">
        <f>Constituents!E653/Constituents!E$5 -1</f>
        <v>0.59583395624657398</v>
      </c>
      <c r="C654" s="44">
        <f>'Solver Fixed Mix'!J651/'Solver Fixed Mix'!J$3 -1</f>
        <v>0.91210017147223565</v>
      </c>
      <c r="D654" s="46">
        <f t="shared" si="17"/>
        <v>0.31626621522566167</v>
      </c>
      <c r="F654" s="55">
        <f t="shared" si="16"/>
        <v>45100</v>
      </c>
      <c r="G654" s="44">
        <f>(Constituents!E653/Constituents!E408)-1</f>
        <v>0.1909509801369329</v>
      </c>
      <c r="H654" s="44">
        <f>('Solver Fixed Mix'!J651/'Solver Fixed Mix'!J406) -1</f>
        <v>0.2141892687121334</v>
      </c>
    </row>
    <row r="655" spans="1:8">
      <c r="A655" s="13">
        <v>45103</v>
      </c>
      <c r="B655" s="46">
        <f>Constituents!E654/Constituents!E$5 -1</f>
        <v>0.6012508097872129</v>
      </c>
      <c r="C655" s="44">
        <f>'Solver Fixed Mix'!J652/'Solver Fixed Mix'!J$3 -1</f>
        <v>0.91831005902730145</v>
      </c>
      <c r="D655" s="46">
        <f t="shared" si="17"/>
        <v>0.31705924924008855</v>
      </c>
      <c r="F655" s="55">
        <f t="shared" si="16"/>
        <v>45103</v>
      </c>
      <c r="G655" s="44">
        <f>(Constituents!E654/Constituents!E409)-1</f>
        <v>0.19324507492062315</v>
      </c>
      <c r="H655" s="44">
        <f>('Solver Fixed Mix'!J652/'Solver Fixed Mix'!J407) -1</f>
        <v>0.21545151476344815</v>
      </c>
    </row>
    <row r="656" spans="1:8">
      <c r="A656" s="13">
        <v>45104</v>
      </c>
      <c r="B656" s="46">
        <f>Constituents!E655/Constituents!E$5 -1</f>
        <v>0.61095330642348133</v>
      </c>
      <c r="C656" s="44">
        <f>'Solver Fixed Mix'!J653/'Solver Fixed Mix'!J$3 -1</f>
        <v>0.93347799560023037</v>
      </c>
      <c r="D656" s="46">
        <f t="shared" si="17"/>
        <v>0.32252468917674904</v>
      </c>
      <c r="F656" s="55">
        <f t="shared" si="16"/>
        <v>45104</v>
      </c>
      <c r="G656" s="44">
        <f>(Constituents!E655/Constituents!E410)-1</f>
        <v>0.20462667267855883</v>
      </c>
      <c r="H656" s="44">
        <f>('Solver Fixed Mix'!J653/'Solver Fixed Mix'!J408) -1</f>
        <v>0.22666059479590372</v>
      </c>
    </row>
    <row r="657" spans="1:8">
      <c r="A657" s="13">
        <v>45105</v>
      </c>
      <c r="B657" s="46">
        <f>Constituents!E656/Constituents!E$5 -1</f>
        <v>0.62228534409727421</v>
      </c>
      <c r="C657" s="44">
        <f>'Solver Fixed Mix'!J654/'Solver Fixed Mix'!J$3 -1</f>
        <v>0.95658738048343839</v>
      </c>
      <c r="D657" s="46">
        <f t="shared" si="17"/>
        <v>0.33430203638616418</v>
      </c>
      <c r="F657" s="55">
        <f t="shared" si="16"/>
        <v>45105</v>
      </c>
      <c r="G657" s="44">
        <f>(Constituents!E656/Constituents!E411)-1</f>
        <v>0.21584606593439437</v>
      </c>
      <c r="H657" s="44">
        <f>('Solver Fixed Mix'!J654/'Solver Fixed Mix'!J409) -1</f>
        <v>0.24617415019655864</v>
      </c>
    </row>
    <row r="658" spans="1:8">
      <c r="A658" s="13">
        <v>45107</v>
      </c>
      <c r="B658" s="46">
        <f>Constituents!E657/Constituents!E$5 -1</f>
        <v>0.6375143270045347</v>
      </c>
      <c r="C658" s="44">
        <f>'Solver Fixed Mix'!J655/'Solver Fixed Mix'!J$3 -1</f>
        <v>0.97226354728226516</v>
      </c>
      <c r="D658" s="46">
        <f t="shared" si="17"/>
        <v>0.33474922027773046</v>
      </c>
      <c r="F658" s="55">
        <f t="shared" si="16"/>
        <v>45107</v>
      </c>
      <c r="G658" s="44">
        <f>(Constituents!E657/Constituents!E412)-1</f>
        <v>0.22662744644236965</v>
      </c>
      <c r="H658" s="44">
        <f>('Solver Fixed Mix'!J655/'Solver Fixed Mix'!J410) -1</f>
        <v>0.25543724637320708</v>
      </c>
    </row>
    <row r="659" spans="1:8">
      <c r="A659" s="13">
        <v>45110</v>
      </c>
      <c r="B659" s="46">
        <f>Constituents!E658/Constituents!E$5 -1</f>
        <v>0.64727662331190516</v>
      </c>
      <c r="C659" s="44">
        <f>'Solver Fixed Mix'!J656/'Solver Fixed Mix'!J$3 -1</f>
        <v>0.97889091482818569</v>
      </c>
      <c r="D659" s="46">
        <f t="shared" si="17"/>
        <v>0.33161429151628052</v>
      </c>
      <c r="F659" s="55">
        <f t="shared" si="16"/>
        <v>45110</v>
      </c>
      <c r="G659" s="44">
        <f>(Constituents!E658/Constituents!E413)-1</f>
        <v>0.22677795385466126</v>
      </c>
      <c r="H659" s="44">
        <f>('Solver Fixed Mix'!J656/'Solver Fixed Mix'!J411) -1</f>
        <v>0.2498112953304199</v>
      </c>
    </row>
    <row r="660" spans="1:8">
      <c r="A660" s="13">
        <v>45111</v>
      </c>
      <c r="B660" s="46">
        <f>Constituents!E659/Constituents!E$5 -1</f>
        <v>0.65007724124183985</v>
      </c>
      <c r="C660" s="44">
        <f>'Solver Fixed Mix'!J657/'Solver Fixed Mix'!J$3 -1</f>
        <v>0.97728618253505006</v>
      </c>
      <c r="D660" s="46">
        <f t="shared" si="17"/>
        <v>0.32720894129321021</v>
      </c>
      <c r="F660" s="55">
        <f t="shared" si="16"/>
        <v>45111</v>
      </c>
      <c r="G660" s="44">
        <f>(Constituents!E659/Constituents!E414)-1</f>
        <v>0.22984953776784023</v>
      </c>
      <c r="H660" s="44">
        <f>('Solver Fixed Mix'!J657/'Solver Fixed Mix'!J412) -1</f>
        <v>0.24937830618924561</v>
      </c>
    </row>
    <row r="661" spans="1:8">
      <c r="A661" s="13">
        <v>45112</v>
      </c>
      <c r="B661" s="46">
        <f>Constituents!E660/Constituents!E$5 -1</f>
        <v>0.65417850201823891</v>
      </c>
      <c r="C661" s="44">
        <f>'Solver Fixed Mix'!J658/'Solver Fixed Mix'!J$3 -1</f>
        <v>0.98219807609096232</v>
      </c>
      <c r="D661" s="46">
        <f t="shared" si="17"/>
        <v>0.32801957407272342</v>
      </c>
      <c r="F661" s="55">
        <f t="shared" si="16"/>
        <v>45112</v>
      </c>
      <c r="G661" s="44">
        <f>(Constituents!E660/Constituents!E415)-1</f>
        <v>0.21758012808756333</v>
      </c>
      <c r="H661" s="44">
        <f>('Solver Fixed Mix'!J658/'Solver Fixed Mix'!J413) -1</f>
        <v>0.23738787468016964</v>
      </c>
    </row>
    <row r="662" spans="1:8">
      <c r="A662" s="13">
        <v>45113</v>
      </c>
      <c r="B662" s="46">
        <f>Constituents!E661/Constituents!E$5 -1</f>
        <v>0.66393083171375888</v>
      </c>
      <c r="C662" s="44">
        <f>'Solver Fixed Mix'!J659/'Solver Fixed Mix'!J$3 -1</f>
        <v>0.99261553940292879</v>
      </c>
      <c r="D662" s="46">
        <f t="shared" si="17"/>
        <v>0.32868470768916991</v>
      </c>
      <c r="F662" s="55">
        <f t="shared" si="16"/>
        <v>45113</v>
      </c>
      <c r="G662" s="44">
        <f>(Constituents!E661/Constituents!E416)-1</f>
        <v>0.21280946707735215</v>
      </c>
      <c r="H662" s="44">
        <f>('Solver Fixed Mix'!J659/'Solver Fixed Mix'!J414) -1</f>
        <v>0.2287004519993725</v>
      </c>
    </row>
    <row r="663" spans="1:8">
      <c r="A663" s="13">
        <v>45114</v>
      </c>
      <c r="B663" s="46">
        <f>Constituents!E662/Constituents!E$5 -1</f>
        <v>0.65095928639059175</v>
      </c>
      <c r="C663" s="44">
        <f>'Solver Fixed Mix'!J660/'Solver Fixed Mix'!J$3 -1</f>
        <v>0.98071085384148105</v>
      </c>
      <c r="D663" s="46">
        <f t="shared" si="17"/>
        <v>0.32975156745088929</v>
      </c>
      <c r="F663" s="55">
        <f t="shared" si="16"/>
        <v>45114</v>
      </c>
      <c r="G663" s="44">
        <f>(Constituents!E662/Constituents!E417)-1</f>
        <v>0.19790284381610124</v>
      </c>
      <c r="H663" s="44">
        <f>('Solver Fixed Mix'!J660/'Solver Fixed Mix'!J415) -1</f>
        <v>0.21367702979735137</v>
      </c>
    </row>
    <row r="664" spans="1:8">
      <c r="A664" s="13">
        <v>45117</v>
      </c>
      <c r="B664" s="46">
        <f>Constituents!E663/Constituents!E$5 -1</f>
        <v>0.64984800916928287</v>
      </c>
      <c r="C664" s="44">
        <f>'Solver Fixed Mix'!J661/'Solver Fixed Mix'!J$3 -1</f>
        <v>0.98348618477533734</v>
      </c>
      <c r="D664" s="46">
        <f t="shared" si="17"/>
        <v>0.33363817560605447</v>
      </c>
      <c r="F664" s="55">
        <f t="shared" si="16"/>
        <v>45117</v>
      </c>
      <c r="G664" s="44">
        <f>(Constituents!E663/Constituents!E418)-1</f>
        <v>0.19204499220485571</v>
      </c>
      <c r="H664" s="44">
        <f>('Solver Fixed Mix'!J661/'Solver Fixed Mix'!J416) -1</f>
        <v>0.20970609004291929</v>
      </c>
    </row>
    <row r="665" spans="1:8">
      <c r="A665" s="13">
        <v>45118</v>
      </c>
      <c r="B665" s="46">
        <f>Constituents!E664/Constituents!E$5 -1</f>
        <v>0.65924154083819198</v>
      </c>
      <c r="C665" s="44">
        <f>'Solver Fixed Mix'!J662/'Solver Fixed Mix'!J$3 -1</f>
        <v>0.99114582868080836</v>
      </c>
      <c r="D665" s="46">
        <f t="shared" si="17"/>
        <v>0.33190428784261639</v>
      </c>
      <c r="F665" s="55">
        <f t="shared" si="16"/>
        <v>45118</v>
      </c>
      <c r="G665" s="44">
        <f>(Constituents!E664/Constituents!E419)-1</f>
        <v>0.20821540024675222</v>
      </c>
      <c r="H665" s="44">
        <f>('Solver Fixed Mix'!J662/'Solver Fixed Mix'!J417) -1</f>
        <v>0.22209731025793866</v>
      </c>
    </row>
    <row r="666" spans="1:8">
      <c r="A666" s="13">
        <v>45119</v>
      </c>
      <c r="B666" s="46">
        <f>Constituents!E665/Constituents!E$5 -1</f>
        <v>0.658548861314596</v>
      </c>
      <c r="C666" s="44">
        <f>'Solver Fixed Mix'!J663/'Solver Fixed Mix'!J$3 -1</f>
        <v>0.99242151603040218</v>
      </c>
      <c r="D666" s="46">
        <f t="shared" si="17"/>
        <v>0.33387265471580618</v>
      </c>
      <c r="F666" s="55">
        <f t="shared" si="16"/>
        <v>45119</v>
      </c>
      <c r="G666" s="44">
        <f>(Constituents!E665/Constituents!E420)-1</f>
        <v>0.21229042139732401</v>
      </c>
      <c r="H666" s="44">
        <f>('Solver Fixed Mix'!J663/'Solver Fixed Mix'!J418) -1</f>
        <v>0.22704853462675922</v>
      </c>
    </row>
    <row r="667" spans="1:8">
      <c r="A667" s="13">
        <v>45120</v>
      </c>
      <c r="B667" s="46">
        <f>Constituents!E666/Constituents!E$5 -1</f>
        <v>0.65683958738226944</v>
      </c>
      <c r="C667" s="44">
        <f>'Solver Fixed Mix'!J664/'Solver Fixed Mix'!J$3 -1</f>
        <v>0.9875407289455771</v>
      </c>
      <c r="D667" s="46">
        <f t="shared" si="17"/>
        <v>0.33070114156330765</v>
      </c>
      <c r="F667" s="55">
        <f t="shared" si="16"/>
        <v>45120</v>
      </c>
      <c r="G667" s="44">
        <f>(Constituents!E666/Constituents!E421)-1</f>
        <v>0.21318868977898453</v>
      </c>
      <c r="H667" s="44">
        <f>('Solver Fixed Mix'!J664/'Solver Fixed Mix'!J419) -1</f>
        <v>0.22776193083507268</v>
      </c>
    </row>
    <row r="668" spans="1:8">
      <c r="A668" s="13">
        <v>45121</v>
      </c>
      <c r="B668" s="46">
        <f>Constituents!E667/Constituents!E$5 -1</f>
        <v>0.67094732645637123</v>
      </c>
      <c r="C668" s="44">
        <f>'Solver Fixed Mix'!J665/'Solver Fixed Mix'!J$3 -1</f>
        <v>1.0076449496103761</v>
      </c>
      <c r="D668" s="46">
        <f t="shared" si="17"/>
        <v>0.33669762315400487</v>
      </c>
      <c r="F668" s="55">
        <f t="shared" si="16"/>
        <v>45121</v>
      </c>
      <c r="G668" s="44">
        <f>(Constituents!E667/Constituents!E422)-1</f>
        <v>0.21575104059404504</v>
      </c>
      <c r="H668" s="44">
        <f>('Solver Fixed Mix'!J665/'Solver Fixed Mix'!J420) -1</f>
        <v>0.23196883656129619</v>
      </c>
    </row>
    <row r="669" spans="1:8">
      <c r="A669" s="13">
        <v>45124</v>
      </c>
      <c r="B669" s="46">
        <f>Constituents!E668/Constituents!E$5 -1</f>
        <v>0.6815717346887924</v>
      </c>
      <c r="C669" s="44">
        <f>'Solver Fixed Mix'!J666/'Solver Fixed Mix'!J$3 -1</f>
        <v>1.0200751939231365</v>
      </c>
      <c r="D669" s="46">
        <f t="shared" si="17"/>
        <v>0.33850345923434411</v>
      </c>
      <c r="F669" s="55">
        <f t="shared" si="16"/>
        <v>45124</v>
      </c>
      <c r="G669" s="44">
        <f>(Constituents!E668/Constituents!E423)-1</f>
        <v>0.20649080403878606</v>
      </c>
      <c r="H669" s="44">
        <f>('Solver Fixed Mix'!J666/'Solver Fixed Mix'!J421) -1</f>
        <v>0.22171521034568031</v>
      </c>
    </row>
    <row r="670" spans="1:8">
      <c r="A670" s="13">
        <v>45125</v>
      </c>
      <c r="B670" s="46">
        <f>Constituents!E669/Constituents!E$5 -1</f>
        <v>0.68156675138286738</v>
      </c>
      <c r="C670" s="44">
        <f>'Solver Fixed Mix'!J667/'Solver Fixed Mix'!J$3 -1</f>
        <v>1.0206699763912912</v>
      </c>
      <c r="D670" s="46">
        <f t="shared" si="17"/>
        <v>0.33910322500842383</v>
      </c>
      <c r="F670" s="55">
        <f t="shared" si="16"/>
        <v>45125</v>
      </c>
      <c r="G670" s="44">
        <f>(Constituents!E669/Constituents!E424)-1</f>
        <v>0.20071308351688244</v>
      </c>
      <c r="H670" s="44">
        <f>('Solver Fixed Mix'!J667/'Solver Fixed Mix'!J422) -1</f>
        <v>0.21477668936027827</v>
      </c>
    </row>
    <row r="671" spans="1:8">
      <c r="A671" s="13">
        <v>45126</v>
      </c>
      <c r="B671" s="46">
        <f>Constituents!E670/Constituents!E$5 -1</f>
        <v>0.68968954004086314</v>
      </c>
      <c r="C671" s="44">
        <f>'Solver Fixed Mix'!J668/'Solver Fixed Mix'!J$3 -1</f>
        <v>1.0376174078672089</v>
      </c>
      <c r="D671" s="46">
        <f t="shared" si="17"/>
        <v>0.34792786782634577</v>
      </c>
      <c r="F671" s="55">
        <f t="shared" si="16"/>
        <v>45126</v>
      </c>
      <c r="G671" s="44">
        <f>(Constituents!E670/Constituents!E425)-1</f>
        <v>0.19690915252322738</v>
      </c>
      <c r="H671" s="44">
        <f>('Solver Fixed Mix'!J668/'Solver Fixed Mix'!J423) -1</f>
        <v>0.22374791048521603</v>
      </c>
    </row>
    <row r="672" spans="1:8">
      <c r="A672" s="13">
        <v>45127</v>
      </c>
      <c r="B672" s="46">
        <f>Constituents!E671/Constituents!E$5 -1</f>
        <v>0.69856480789355646</v>
      </c>
      <c r="C672" s="44">
        <f>'Solver Fixed Mix'!J669/'Solver Fixed Mix'!J$3 -1</f>
        <v>1.0464375317799002</v>
      </c>
      <c r="D672" s="46">
        <f t="shared" si="17"/>
        <v>0.34787272388634372</v>
      </c>
      <c r="F672" s="55">
        <f t="shared" si="16"/>
        <v>45127</v>
      </c>
      <c r="G672" s="44">
        <f>(Constituents!E671/Constituents!E426)-1</f>
        <v>0.19414159391247066</v>
      </c>
      <c r="H672" s="44">
        <f>('Solver Fixed Mix'!J669/'Solver Fixed Mix'!J424) -1</f>
        <v>0.21507955182736449</v>
      </c>
    </row>
    <row r="673" spans="1:8">
      <c r="A673" s="13">
        <v>45128</v>
      </c>
      <c r="B673" s="46">
        <f>Constituents!E672/Constituents!E$5 -1</f>
        <v>0.68478596701051475</v>
      </c>
      <c r="C673" s="44">
        <f>'Solver Fixed Mix'!J670/'Solver Fixed Mix'!J$3 -1</f>
        <v>1.0345983017679856</v>
      </c>
      <c r="D673" s="46">
        <f t="shared" si="17"/>
        <v>0.34981233475747087</v>
      </c>
      <c r="F673" s="55">
        <f t="shared" si="16"/>
        <v>45128</v>
      </c>
      <c r="G673" s="44">
        <f>(Constituents!E672/Constituents!E427)-1</f>
        <v>0.17910104208808209</v>
      </c>
      <c r="H673" s="44">
        <f>('Solver Fixed Mix'!J670/'Solver Fixed Mix'!J425) -1</f>
        <v>0.20414652684925505</v>
      </c>
    </row>
    <row r="674" spans="1:8">
      <c r="A674" s="13">
        <v>45131</v>
      </c>
      <c r="B674" s="46">
        <f>Constituents!E673/Constituents!E$5 -1</f>
        <v>0.68088403847112189</v>
      </c>
      <c r="C674" s="44">
        <f>'Solver Fixed Mix'!J671/'Solver Fixed Mix'!J$3 -1</f>
        <v>1.0374694420731294</v>
      </c>
      <c r="D674" s="46">
        <f t="shared" si="17"/>
        <v>0.35658540360200752</v>
      </c>
      <c r="F674" s="55">
        <f t="shared" si="16"/>
        <v>45131</v>
      </c>
      <c r="G674" s="44">
        <f>(Constituents!E673/Constituents!E428)-1</f>
        <v>0.1810742673062784</v>
      </c>
      <c r="H674" s="44">
        <f>('Solver Fixed Mix'!J671/'Solver Fixed Mix'!J426) -1</f>
        <v>0.20813555857225619</v>
      </c>
    </row>
    <row r="675" spans="1:8">
      <c r="A675" s="13">
        <v>45132</v>
      </c>
      <c r="B675" s="46">
        <f>Constituents!E674/Constituents!E$5 -1</f>
        <v>0.6840484377335927</v>
      </c>
      <c r="C675" s="44">
        <f>'Solver Fixed Mix'!J672/'Solver Fixed Mix'!J$3 -1</f>
        <v>1.0470823274873529</v>
      </c>
      <c r="D675" s="46">
        <f t="shared" si="17"/>
        <v>0.36303388975376016</v>
      </c>
      <c r="F675" s="55">
        <f t="shared" si="16"/>
        <v>45132</v>
      </c>
      <c r="G675" s="44">
        <f>(Constituents!E674/Constituents!E429)-1</f>
        <v>0.19484918448956789</v>
      </c>
      <c r="H675" s="44">
        <f>('Solver Fixed Mix'!J672/'Solver Fixed Mix'!J427) -1</f>
        <v>0.22038002271354351</v>
      </c>
    </row>
    <row r="676" spans="1:8">
      <c r="A676" s="13">
        <v>45133</v>
      </c>
      <c r="B676" s="46">
        <f>Constituents!E675/Constituents!E$5 -1</f>
        <v>0.69183236158867789</v>
      </c>
      <c r="C676" s="44">
        <f>'Solver Fixed Mix'!J673/'Solver Fixed Mix'!J$3 -1</f>
        <v>1.0597672352081648</v>
      </c>
      <c r="D676" s="46">
        <f t="shared" si="17"/>
        <v>0.36793487361948696</v>
      </c>
      <c r="F676" s="55">
        <f t="shared" si="16"/>
        <v>45133</v>
      </c>
      <c r="G676" s="44">
        <f>(Constituents!E675/Constituents!E430)-1</f>
        <v>0.19017987667002045</v>
      </c>
      <c r="H676" s="44">
        <f>('Solver Fixed Mix'!J673/'Solver Fixed Mix'!J428) -1</f>
        <v>0.2176932724656877</v>
      </c>
    </row>
    <row r="677" spans="1:8">
      <c r="A677" s="13">
        <v>45134</v>
      </c>
      <c r="B677" s="46">
        <f>Constituents!E676/Constituents!E$5 -1</f>
        <v>0.68627099217620979</v>
      </c>
      <c r="C677" s="44">
        <f>'Solver Fixed Mix'!J674/'Solver Fixed Mix'!J$3 -1</f>
        <v>1.0673271886951325</v>
      </c>
      <c r="D677" s="46">
        <f t="shared" si="17"/>
        <v>0.38105619651892275</v>
      </c>
      <c r="F677" s="55">
        <f t="shared" si="16"/>
        <v>45134</v>
      </c>
      <c r="G677" s="44">
        <f>(Constituents!E676/Constituents!E431)-1</f>
        <v>0.16933326882805422</v>
      </c>
      <c r="H677" s="44">
        <f>('Solver Fixed Mix'!J674/'Solver Fixed Mix'!J429) -1</f>
        <v>0.21589725261487747</v>
      </c>
    </row>
    <row r="678" spans="1:8">
      <c r="A678" s="13">
        <v>45135</v>
      </c>
      <c r="B678" s="46">
        <f>Constituents!E677/Constituents!E$5 -1</f>
        <v>0.68917625953057238</v>
      </c>
      <c r="C678" s="44">
        <f>'Solver Fixed Mix'!J675/'Solver Fixed Mix'!J$3 -1</f>
        <v>1.0736024331437219</v>
      </c>
      <c r="D678" s="46">
        <f t="shared" si="17"/>
        <v>0.38442617361314957</v>
      </c>
      <c r="F678" s="55">
        <f t="shared" si="16"/>
        <v>45135</v>
      </c>
      <c r="G678" s="44">
        <f>(Constituents!E677/Constituents!E432)-1</f>
        <v>0.15564942569882678</v>
      </c>
      <c r="H678" s="44">
        <f>('Solver Fixed Mix'!J675/'Solver Fixed Mix'!J430) -1</f>
        <v>0.21071958742170405</v>
      </c>
    </row>
    <row r="679" spans="1:8">
      <c r="A679" s="13">
        <v>45138</v>
      </c>
      <c r="B679" s="46">
        <f>Constituents!E678/Constituents!E$5 -1</f>
        <v>0.70020431554293117</v>
      </c>
      <c r="C679" s="44">
        <f>'Solver Fixed Mix'!J676/'Solver Fixed Mix'!J$3 -1</f>
        <v>1.0833970133372794</v>
      </c>
      <c r="D679" s="46">
        <f t="shared" si="17"/>
        <v>0.38319269779434828</v>
      </c>
      <c r="F679" s="55">
        <f t="shared" si="16"/>
        <v>45138</v>
      </c>
      <c r="G679" s="44">
        <f>(Constituents!E678/Constituents!E433)-1</f>
        <v>0.14899793558903074</v>
      </c>
      <c r="H679" s="44">
        <f>('Solver Fixed Mix'!J676/'Solver Fixed Mix'!J431) -1</f>
        <v>0.20104260656166129</v>
      </c>
    </row>
    <row r="680" spans="1:8">
      <c r="A680" s="13">
        <v>45139</v>
      </c>
      <c r="B680" s="46">
        <f>Constituents!E679/Constituents!E$5 -1</f>
        <v>0.69942193651268258</v>
      </c>
      <c r="C680" s="44">
        <f>'Solver Fixed Mix'!J677/'Solver Fixed Mix'!J$3 -1</f>
        <v>1.0865970055408152</v>
      </c>
      <c r="D680" s="46">
        <f t="shared" si="17"/>
        <v>0.38717506902813259</v>
      </c>
      <c r="F680" s="55">
        <f t="shared" si="16"/>
        <v>45139</v>
      </c>
      <c r="G680" s="44">
        <f>(Constituents!E679/Constituents!E434)-1</f>
        <v>0.14617251253646679</v>
      </c>
      <c r="H680" s="44">
        <f>('Solver Fixed Mix'!J677/'Solver Fixed Mix'!J432) -1</f>
        <v>0.2008385558490009</v>
      </c>
    </row>
    <row r="681" spans="1:8">
      <c r="A681" s="13">
        <v>45140</v>
      </c>
      <c r="B681" s="46">
        <f>Constituents!E680/Constituents!E$5 -1</f>
        <v>0.68026610853640301</v>
      </c>
      <c r="C681" s="44">
        <f>'Solver Fixed Mix'!J678/'Solver Fixed Mix'!J$3 -1</f>
        <v>1.0584171802083127</v>
      </c>
      <c r="D681" s="46">
        <f t="shared" si="17"/>
        <v>0.37815107167190964</v>
      </c>
      <c r="F681" s="55">
        <f t="shared" si="16"/>
        <v>45140</v>
      </c>
      <c r="G681" s="44">
        <f>(Constituents!E680/Constituents!E435)-1</f>
        <v>0.13314244810307807</v>
      </c>
      <c r="H681" s="44">
        <f>('Solver Fixed Mix'!J678/'Solver Fixed Mix'!J433) -1</f>
        <v>0.1855164359296877</v>
      </c>
    </row>
    <row r="682" spans="1:8">
      <c r="A682" s="13">
        <v>45141</v>
      </c>
      <c r="B682" s="46">
        <f>Constituents!E681/Constituents!E$5 -1</f>
        <v>0.67163003936811672</v>
      </c>
      <c r="C682" s="44">
        <f>'Solver Fixed Mix'!J679/'Solver Fixed Mix'!J$3 -1</f>
        <v>1.0598038400364493</v>
      </c>
      <c r="D682" s="46">
        <f t="shared" si="17"/>
        <v>0.38817380066833262</v>
      </c>
      <c r="F682" s="55">
        <f t="shared" si="16"/>
        <v>45141</v>
      </c>
      <c r="G682" s="44">
        <f>(Constituents!E681/Constituents!E436)-1</f>
        <v>0.12622839089605797</v>
      </c>
      <c r="H682" s="44">
        <f>('Solver Fixed Mix'!J679/'Solver Fixed Mix'!J434) -1</f>
        <v>0.19080905047943375</v>
      </c>
    </row>
    <row r="683" spans="1:8">
      <c r="A683" s="13">
        <v>45142</v>
      </c>
      <c r="B683" s="46">
        <f>Constituents!E682/Constituents!E$5 -1</f>
        <v>0.68342054118702333</v>
      </c>
      <c r="C683" s="44">
        <f>'Solver Fixed Mix'!J680/'Solver Fixed Mix'!J$3 -1</f>
        <v>1.0711093608877489</v>
      </c>
      <c r="D683" s="46">
        <f t="shared" si="17"/>
        <v>0.38768881970072555</v>
      </c>
      <c r="F683" s="55">
        <f t="shared" si="16"/>
        <v>45142</v>
      </c>
      <c r="G683" s="44">
        <f>(Constituents!E682/Constituents!E437)-1</f>
        <v>0.13356688411049356</v>
      </c>
      <c r="H683" s="44">
        <f>('Solver Fixed Mix'!J680/'Solver Fixed Mix'!J435) -1</f>
        <v>0.19348536699171315</v>
      </c>
    </row>
    <row r="684" spans="1:8">
      <c r="A684" s="13">
        <v>45145</v>
      </c>
      <c r="B684" s="46">
        <f>Constituents!E683/Constituents!E$5 -1</f>
        <v>0.68997358847859647</v>
      </c>
      <c r="C684" s="44">
        <f>'Solver Fixed Mix'!J681/'Solver Fixed Mix'!J$3 -1</f>
        <v>1.0858769301977986</v>
      </c>
      <c r="D684" s="46">
        <f t="shared" si="17"/>
        <v>0.39590334171920216</v>
      </c>
      <c r="F684" s="55">
        <f t="shared" si="16"/>
        <v>45145</v>
      </c>
      <c r="G684" s="44">
        <f>(Constituents!E683/Constituents!E438)-1</f>
        <v>0.13092470995474659</v>
      </c>
      <c r="H684" s="44">
        <f>('Solver Fixed Mix'!J681/'Solver Fixed Mix'!J436) -1</f>
        <v>0.1949524733324568</v>
      </c>
    </row>
    <row r="685" spans="1:8">
      <c r="A685" s="13">
        <v>45146</v>
      </c>
      <c r="B685" s="46">
        <f>Constituents!E684/Constituents!E$5 -1</f>
        <v>0.68926595903722521</v>
      </c>
      <c r="C685" s="44">
        <f>'Solver Fixed Mix'!J682/'Solver Fixed Mix'!J$3 -1</f>
        <v>1.0926669111467859</v>
      </c>
      <c r="D685" s="46">
        <f t="shared" si="17"/>
        <v>0.40340095210956073</v>
      </c>
      <c r="F685" s="55">
        <f t="shared" si="16"/>
        <v>45146</v>
      </c>
      <c r="G685" s="44">
        <f>(Constituents!E684/Constituents!E439)-1</f>
        <v>0.13102069959561713</v>
      </c>
      <c r="H685" s="44">
        <f>('Solver Fixed Mix'!J682/'Solver Fixed Mix'!J437) -1</f>
        <v>0.19878045833077929</v>
      </c>
    </row>
    <row r="686" spans="1:8">
      <c r="A686" s="13">
        <v>45147</v>
      </c>
      <c r="B686" s="46">
        <f>Constituents!E685/Constituents!E$5 -1</f>
        <v>0.69470772910748968</v>
      </c>
      <c r="C686" s="44">
        <f>'Solver Fixed Mix'!J683/'Solver Fixed Mix'!J$3 -1</f>
        <v>1.1044990469021503</v>
      </c>
      <c r="D686" s="46">
        <f t="shared" si="17"/>
        <v>0.4097913177946606</v>
      </c>
      <c r="F686" s="55">
        <f t="shared" si="16"/>
        <v>45147</v>
      </c>
      <c r="G686" s="44">
        <f>(Constituents!E685/Constituents!E440)-1</f>
        <v>0.12644458650626178</v>
      </c>
      <c r="H686" s="44">
        <f>('Solver Fixed Mix'!J683/'Solver Fixed Mix'!J438) -1</f>
        <v>0.19446221990989265</v>
      </c>
    </row>
    <row r="687" spans="1:8">
      <c r="A687" s="13">
        <v>45148</v>
      </c>
      <c r="B687" s="46">
        <f>Constituents!E686/Constituents!E$5 -1</f>
        <v>0.68832909752329674</v>
      </c>
      <c r="C687" s="44">
        <f>'Solver Fixed Mix'!J684/'Solver Fixed Mix'!J$3 -1</f>
        <v>1.0974490648770172</v>
      </c>
      <c r="D687" s="46">
        <f t="shared" si="17"/>
        <v>0.40911996735372047</v>
      </c>
      <c r="F687" s="55">
        <f t="shared" si="16"/>
        <v>45148</v>
      </c>
      <c r="G687" s="44">
        <f>(Constituents!E686/Constituents!E441)-1</f>
        <v>0.11883980436641983</v>
      </c>
      <c r="H687" s="44">
        <f>('Solver Fixed Mix'!J684/'Solver Fixed Mix'!J439) -1</f>
        <v>0.19188700503084388</v>
      </c>
    </row>
    <row r="688" spans="1:8">
      <c r="A688" s="13">
        <v>45149</v>
      </c>
      <c r="B688" s="46">
        <f>Constituents!E687/Constituents!E$5 -1</f>
        <v>0.68038570787860686</v>
      </c>
      <c r="C688" s="44">
        <f>'Solver Fixed Mix'!J685/'Solver Fixed Mix'!J$3 -1</f>
        <v>1.0949520678745377</v>
      </c>
      <c r="D688" s="46">
        <f t="shared" si="17"/>
        <v>0.41456635999593083</v>
      </c>
      <c r="F688" s="55">
        <f t="shared" si="16"/>
        <v>45149</v>
      </c>
      <c r="G688" s="44">
        <f>(Constituents!E687/Constituents!E442)-1</f>
        <v>0.10337685285167386</v>
      </c>
      <c r="H688" s="44">
        <f>('Solver Fixed Mix'!J685/'Solver Fixed Mix'!J440) -1</f>
        <v>0.18098238277131284</v>
      </c>
    </row>
    <row r="689" spans="1:8">
      <c r="A689" s="13">
        <v>45152</v>
      </c>
      <c r="B689" s="46">
        <f>Constituents!E688/Constituents!E$5 -1</f>
        <v>0.67693726017840228</v>
      </c>
      <c r="C689" s="44">
        <f>'Solver Fixed Mix'!J686/'Solver Fixed Mix'!J$3 -1</f>
        <v>1.0851139786858859</v>
      </c>
      <c r="D689" s="46">
        <f t="shared" si="17"/>
        <v>0.4081767185074836</v>
      </c>
      <c r="F689" s="55">
        <f t="shared" si="16"/>
        <v>45152</v>
      </c>
      <c r="G689" s="44">
        <f>(Constituents!E688/Constituents!E443)-1</f>
        <v>9.4056524947899955E-2</v>
      </c>
      <c r="H689" s="44">
        <f>('Solver Fixed Mix'!J686/'Solver Fixed Mix'!J441) -1</f>
        <v>0.16736204670353305</v>
      </c>
    </row>
    <row r="690" spans="1:8">
      <c r="A690" s="13">
        <v>45154</v>
      </c>
      <c r="B690" s="46">
        <f>Constituents!E689/Constituents!E$5 -1</f>
        <v>0.67967807843723516</v>
      </c>
      <c r="C690" s="44">
        <f>'Solver Fixed Mix'!J687/'Solver Fixed Mix'!J$3 -1</f>
        <v>1.0840831816100298</v>
      </c>
      <c r="D690" s="46">
        <f t="shared" si="17"/>
        <v>0.40440510317279466</v>
      </c>
      <c r="F690" s="55">
        <f t="shared" si="16"/>
        <v>45154</v>
      </c>
      <c r="G690" s="44">
        <f>(Constituents!E689/Constituents!E444)-1</f>
        <v>9.402710878568743E-2</v>
      </c>
      <c r="H690" s="44">
        <f>('Solver Fixed Mix'!J687/'Solver Fixed Mix'!J442) -1</f>
        <v>0.16399544356909623</v>
      </c>
    </row>
    <row r="691" spans="1:8">
      <c r="A691" s="13">
        <v>45155</v>
      </c>
      <c r="B691" s="46">
        <f>Constituents!E690/Constituents!E$5 -1</f>
        <v>0.67461503961728209</v>
      </c>
      <c r="C691" s="44">
        <f>'Solver Fixed Mix'!J688/'Solver Fixed Mix'!J$3 -1</f>
        <v>1.0774609675791895</v>
      </c>
      <c r="D691" s="46">
        <f t="shared" si="17"/>
        <v>0.40284592796190744</v>
      </c>
      <c r="F691" s="55">
        <f t="shared" si="16"/>
        <v>45155</v>
      </c>
      <c r="G691" s="44">
        <f>(Constituents!E690/Constituents!E445)-1</f>
        <v>0.10275224540827543</v>
      </c>
      <c r="H691" s="44">
        <f>('Solver Fixed Mix'!J688/'Solver Fixed Mix'!J443) -1</f>
        <v>0.16675248548323296</v>
      </c>
    </row>
    <row r="692" spans="1:8">
      <c r="A692" s="13">
        <v>45156</v>
      </c>
      <c r="B692" s="46">
        <f>Constituents!E691/Constituents!E$5 -1</f>
        <v>0.67017491403797291</v>
      </c>
      <c r="C692" s="44">
        <f>'Solver Fixed Mix'!J689/'Solver Fixed Mix'!J$3 -1</f>
        <v>1.0745760159889843</v>
      </c>
      <c r="D692" s="46">
        <f t="shared" si="17"/>
        <v>0.40440110195101142</v>
      </c>
      <c r="F692" s="55">
        <f t="shared" si="16"/>
        <v>45156</v>
      </c>
      <c r="G692" s="44">
        <f>(Constituents!E691/Constituents!E446)-1</f>
        <v>0.11704967753762063</v>
      </c>
      <c r="H692" s="44">
        <f>('Solver Fixed Mix'!J689/'Solver Fixed Mix'!J444) -1</f>
        <v>0.18106795261932951</v>
      </c>
    </row>
    <row r="693" spans="1:8">
      <c r="A693" s="13">
        <v>45159</v>
      </c>
      <c r="B693" s="46">
        <f>Constituents!E692/Constituents!E$5 -1</f>
        <v>0.67957841231873228</v>
      </c>
      <c r="C693" s="44">
        <f>'Solver Fixed Mix'!J690/'Solver Fixed Mix'!J$3 -1</f>
        <v>1.0844981356614793</v>
      </c>
      <c r="D693" s="46">
        <f t="shared" si="17"/>
        <v>0.40491972334274706</v>
      </c>
      <c r="F693" s="55">
        <f t="shared" si="16"/>
        <v>45159</v>
      </c>
      <c r="G693" s="44">
        <f>(Constituents!E692/Constituents!E447)-1</f>
        <v>0.11673238129949293</v>
      </c>
      <c r="H693" s="44">
        <f>('Solver Fixed Mix'!J690/'Solver Fixed Mix'!J445) -1</f>
        <v>0.17880861393498226</v>
      </c>
    </row>
    <row r="694" spans="1:8">
      <c r="A694" s="13">
        <v>45160</v>
      </c>
      <c r="B694" s="46">
        <f>Constituents!E693/Constituents!E$5 -1</f>
        <v>0.6848806498230926</v>
      </c>
      <c r="C694" s="44">
        <f>'Solver Fixed Mix'!J691/'Solver Fixed Mix'!J$3 -1</f>
        <v>1.0873452944995909</v>
      </c>
      <c r="D694" s="46">
        <f t="shared" si="17"/>
        <v>0.40246464467649834</v>
      </c>
      <c r="F694" s="55">
        <f t="shared" si="16"/>
        <v>45160</v>
      </c>
      <c r="G694" s="44">
        <f>(Constituents!E693/Constituents!E448)-1</f>
        <v>0.11656561253335451</v>
      </c>
      <c r="H694" s="44">
        <f>('Solver Fixed Mix'!J691/'Solver Fixed Mix'!J446) -1</f>
        <v>0.17369266006584239</v>
      </c>
    </row>
    <row r="695" spans="1:8">
      <c r="A695" s="13">
        <v>45161</v>
      </c>
      <c r="B695" s="46">
        <f>Constituents!E694/Constituents!E$5 -1</f>
        <v>0.6893656251557283</v>
      </c>
      <c r="C695" s="44">
        <f>'Solver Fixed Mix'!J692/'Solver Fixed Mix'!J$3 -1</f>
        <v>1.0882188046056132</v>
      </c>
      <c r="D695" s="46">
        <f t="shared" si="17"/>
        <v>0.39885317944988485</v>
      </c>
      <c r="F695" s="55">
        <f t="shared" si="16"/>
        <v>45161</v>
      </c>
      <c r="G695" s="44">
        <f>(Constituents!E694/Constituents!E449)-1</f>
        <v>0.12248479370093346</v>
      </c>
      <c r="H695" s="44">
        <f>('Solver Fixed Mix'!J692/'Solver Fixed Mix'!J447) -1</f>
        <v>0.17687193502497878</v>
      </c>
    </row>
    <row r="696" spans="1:8">
      <c r="A696" s="13">
        <v>45162</v>
      </c>
      <c r="B696" s="46">
        <f>Constituents!E695/Constituents!E$5 -1</f>
        <v>0.68736233617381792</v>
      </c>
      <c r="C696" s="44">
        <f>'Solver Fixed Mix'!J693/'Solver Fixed Mix'!J$3 -1</f>
        <v>1.077761480026203</v>
      </c>
      <c r="D696" s="46">
        <f t="shared" si="17"/>
        <v>0.39039914385238506</v>
      </c>
      <c r="F696" s="55">
        <f t="shared" si="16"/>
        <v>45162</v>
      </c>
      <c r="G696" s="44">
        <f>(Constituents!E695/Constituents!E450)-1</f>
        <v>0.11768239748342157</v>
      </c>
      <c r="H696" s="44">
        <f>('Solver Fixed Mix'!J693/'Solver Fixed Mix'!J448) -1</f>
        <v>0.16499951021066894</v>
      </c>
    </row>
    <row r="697" spans="1:8">
      <c r="A697" s="13">
        <v>45163</v>
      </c>
      <c r="B697" s="46">
        <f>Constituents!E696/Constituents!E$5 -1</f>
        <v>0.67646882942143804</v>
      </c>
      <c r="C697" s="44">
        <f>'Solver Fixed Mix'!J694/'Solver Fixed Mix'!J$3 -1</f>
        <v>1.068057546355083</v>
      </c>
      <c r="D697" s="46">
        <f t="shared" si="17"/>
        <v>0.39158871693364494</v>
      </c>
      <c r="F697" s="55">
        <f t="shared" si="16"/>
        <v>45163</v>
      </c>
      <c r="G697" s="44">
        <f>(Constituents!E696/Constituents!E451)-1</f>
        <v>0.12343089946736563</v>
      </c>
      <c r="H697" s="44">
        <f>('Solver Fixed Mix'!J694/'Solver Fixed Mix'!J449) -1</f>
        <v>0.1668517910031897</v>
      </c>
    </row>
    <row r="698" spans="1:8">
      <c r="A698" s="13">
        <v>45166</v>
      </c>
      <c r="B698" s="46">
        <f>Constituents!E697/Constituents!E$5 -1</f>
        <v>0.68189564957392723</v>
      </c>
      <c r="C698" s="44">
        <f>'Solver Fixed Mix'!J695/'Solver Fixed Mix'!J$3 -1</f>
        <v>1.0761637220017648</v>
      </c>
      <c r="D698" s="46">
        <f t="shared" si="17"/>
        <v>0.39426807242783757</v>
      </c>
      <c r="F698" s="55">
        <f t="shared" si="16"/>
        <v>45166</v>
      </c>
      <c r="G698" s="44">
        <f>(Constituents!E697/Constituents!E452)-1</f>
        <v>0.10115790813080539</v>
      </c>
      <c r="H698" s="44">
        <f>('Solver Fixed Mix'!J695/'Solver Fixed Mix'!J450) -1</f>
        <v>0.15261108903251874</v>
      </c>
    </row>
    <row r="699" spans="1:8">
      <c r="A699" s="13">
        <v>45167</v>
      </c>
      <c r="B699" s="46">
        <f>Constituents!E698/Constituents!E$5 -1</f>
        <v>0.68707828773608415</v>
      </c>
      <c r="C699" s="44">
        <f>'Solver Fixed Mix'!J696/'Solver Fixed Mix'!J$3 -1</f>
        <v>1.0820934331444905</v>
      </c>
      <c r="D699" s="46">
        <f t="shared" si="17"/>
        <v>0.39501514540840632</v>
      </c>
      <c r="F699" s="55">
        <f t="shared" si="16"/>
        <v>45167</v>
      </c>
      <c r="G699" s="44">
        <f>(Constituents!E698/Constituents!E453)-1</f>
        <v>0.11281818659934784</v>
      </c>
      <c r="H699" s="44">
        <f>('Solver Fixed Mix'!J696/'Solver Fixed Mix'!J451) -1</f>
        <v>0.15412551850130374</v>
      </c>
    </row>
    <row r="700" spans="1:8">
      <c r="A700" s="13">
        <v>45168</v>
      </c>
      <c r="B700" s="46">
        <f>Constituents!E699/Constituents!E$5 -1</f>
        <v>0.69122938157173475</v>
      </c>
      <c r="C700" s="44">
        <f>'Solver Fixed Mix'!J697/'Solver Fixed Mix'!J$3 -1</f>
        <v>1.0911690542001882</v>
      </c>
      <c r="D700" s="46">
        <f t="shared" si="17"/>
        <v>0.39993967262845342</v>
      </c>
      <c r="F700" s="55">
        <f t="shared" si="16"/>
        <v>45168</v>
      </c>
      <c r="G700" s="44">
        <f>(Constituents!E699/Constituents!E454)-1</f>
        <v>0.11626078833806974</v>
      </c>
      <c r="H700" s="44">
        <f>('Solver Fixed Mix'!J697/'Solver Fixed Mix'!J452) -1</f>
        <v>0.15412546861771492</v>
      </c>
    </row>
    <row r="701" spans="1:8">
      <c r="A701" s="13">
        <v>45169</v>
      </c>
      <c r="B701" s="46">
        <f>Constituents!E700/Constituents!E$5 -1</f>
        <v>0.68677928938057509</v>
      </c>
      <c r="C701" s="44">
        <f>'Solver Fixed Mix'!J698/'Solver Fixed Mix'!J$3 -1</f>
        <v>1.0884893486476059</v>
      </c>
      <c r="D701" s="46">
        <f t="shared" si="17"/>
        <v>0.40171005926703085</v>
      </c>
      <c r="F701" s="55">
        <f t="shared" ref="F701:F764" si="18">A701</f>
        <v>45169</v>
      </c>
      <c r="G701" s="44">
        <f>(Constituents!E700/Constituents!E455)-1</f>
        <v>0.10656841719845178</v>
      </c>
      <c r="H701" s="44">
        <f>('Solver Fixed Mix'!J698/'Solver Fixed Mix'!J453) -1</f>
        <v>0.14397739725037306</v>
      </c>
    </row>
    <row r="702" spans="1:8">
      <c r="A702" s="13">
        <v>45170</v>
      </c>
      <c r="B702" s="46">
        <f>Constituents!E701/Constituents!E$5 -1</f>
        <v>0.70175412368565304</v>
      </c>
      <c r="C702" s="44">
        <f>'Solver Fixed Mix'!J699/'Solver Fixed Mix'!J$3 -1</f>
        <v>1.105995488594024</v>
      </c>
      <c r="D702" s="46">
        <f t="shared" si="17"/>
        <v>0.40424136490837093</v>
      </c>
      <c r="F702" s="55">
        <f t="shared" si="18"/>
        <v>45170</v>
      </c>
      <c r="G702" s="44">
        <f>(Constituents!E701/Constituents!E456)-1</f>
        <v>0.11503260291058925</v>
      </c>
      <c r="H702" s="44">
        <f>('Solver Fixed Mix'!J699/'Solver Fixed Mix'!J454) -1</f>
        <v>0.153887833738372</v>
      </c>
    </row>
    <row r="703" spans="1:8">
      <c r="A703" s="13">
        <v>45173</v>
      </c>
      <c r="B703" s="46">
        <f>Constituents!E702/Constituents!E$5 -1</f>
        <v>0.7123585986943739</v>
      </c>
      <c r="C703" s="44">
        <f>'Solver Fixed Mix'!J700/'Solver Fixed Mix'!J$3 -1</f>
        <v>1.1177832014667541</v>
      </c>
      <c r="D703" s="46">
        <f t="shared" si="17"/>
        <v>0.40542460277238024</v>
      </c>
      <c r="F703" s="55">
        <f t="shared" si="18"/>
        <v>45173</v>
      </c>
      <c r="G703" s="44">
        <f>(Constituents!E702/Constituents!E457)-1</f>
        <v>0.12151585571236478</v>
      </c>
      <c r="H703" s="44">
        <f>('Solver Fixed Mix'!J700/'Solver Fixed Mix'!J455) -1</f>
        <v>0.15535525629126123</v>
      </c>
    </row>
    <row r="704" spans="1:8">
      <c r="A704" s="13">
        <v>45174</v>
      </c>
      <c r="B704" s="46">
        <f>Constituents!E703/Constituents!E$5 -1</f>
        <v>0.71944984302586312</v>
      </c>
      <c r="C704" s="44">
        <f>'Solver Fixed Mix'!J701/'Solver Fixed Mix'!J$3 -1</f>
        <v>1.1378319580750444</v>
      </c>
      <c r="D704" s="46">
        <f t="shared" si="17"/>
        <v>0.41838211504918132</v>
      </c>
      <c r="F704" s="55">
        <f t="shared" si="18"/>
        <v>45174</v>
      </c>
      <c r="G704" s="44">
        <f>(Constituents!E703/Constituents!E458)-1</f>
        <v>0.11731333424002788</v>
      </c>
      <c r="H704" s="44">
        <f>('Solver Fixed Mix'!J701/'Solver Fixed Mix'!J456) -1</f>
        <v>0.15655294524081675</v>
      </c>
    </row>
    <row r="705" spans="1:8">
      <c r="A705" s="13">
        <v>45175</v>
      </c>
      <c r="B705" s="46">
        <f>Constituents!E704/Constituents!E$5 -1</f>
        <v>0.72268899187721125</v>
      </c>
      <c r="C705" s="44">
        <f>'Solver Fixed Mix'!J702/'Solver Fixed Mix'!J$3 -1</f>
        <v>1.1383377995141029</v>
      </c>
      <c r="D705" s="46">
        <f t="shared" si="17"/>
        <v>0.4156488076368916</v>
      </c>
      <c r="F705" s="55">
        <f t="shared" si="18"/>
        <v>45175</v>
      </c>
      <c r="G705" s="44">
        <f>(Constituents!E704/Constituents!E459)-1</f>
        <v>0.11748580886251081</v>
      </c>
      <c r="H705" s="44">
        <f>('Solver Fixed Mix'!J702/'Solver Fixed Mix'!J457) -1</f>
        <v>0.15532115857244633</v>
      </c>
    </row>
    <row r="706" spans="1:8">
      <c r="A706" s="13">
        <v>45176</v>
      </c>
      <c r="B706" s="46">
        <f>Constituents!E705/Constituents!E$5 -1</f>
        <v>0.73274530323416553</v>
      </c>
      <c r="C706" s="44">
        <f>'Solver Fixed Mix'!J703/'Solver Fixed Mix'!J$3 -1</f>
        <v>1.1492217466228913</v>
      </c>
      <c r="D706" s="46">
        <f t="shared" si="17"/>
        <v>0.4164764433887258</v>
      </c>
      <c r="F706" s="55">
        <f t="shared" si="18"/>
        <v>45176</v>
      </c>
      <c r="G706" s="44">
        <f>(Constituents!E705/Constituents!E460)-1</f>
        <v>0.11607200174611942</v>
      </c>
      <c r="H706" s="44">
        <f>('Solver Fixed Mix'!J703/'Solver Fixed Mix'!J458) -1</f>
        <v>0.15035257169275473</v>
      </c>
    </row>
    <row r="707" spans="1:8">
      <c r="A707" s="13">
        <v>45177</v>
      </c>
      <c r="B707" s="46">
        <f>Constituents!E706/Constituents!E$5 -1</f>
        <v>0.74290626401554793</v>
      </c>
      <c r="C707" s="44">
        <f>'Solver Fixed Mix'!J704/'Solver Fixed Mix'!J$3 -1</f>
        <v>1.1606829076811476</v>
      </c>
      <c r="D707" s="46">
        <f t="shared" si="17"/>
        <v>0.41777664366559963</v>
      </c>
      <c r="F707" s="55">
        <f t="shared" si="18"/>
        <v>45177</v>
      </c>
      <c r="G707" s="44">
        <f>(Constituents!E706/Constituents!E461)-1</f>
        <v>0.11599345239424763</v>
      </c>
      <c r="H707" s="44">
        <f>('Solver Fixed Mix'!J704/'Solver Fixed Mix'!J459) -1</f>
        <v>0.15020821974991083</v>
      </c>
    </row>
    <row r="708" spans="1:8">
      <c r="A708" s="13">
        <v>45180</v>
      </c>
      <c r="B708" s="46">
        <f>Constituents!E707/Constituents!E$5 -1</f>
        <v>0.75944087307519803</v>
      </c>
      <c r="C708" s="44">
        <f>'Solver Fixed Mix'!J705/'Solver Fixed Mix'!J$3 -1</f>
        <v>1.1775570314633601</v>
      </c>
      <c r="D708" s="46">
        <f t="shared" si="17"/>
        <v>0.41811615838816207</v>
      </c>
      <c r="F708" s="55">
        <f t="shared" si="18"/>
        <v>45180</v>
      </c>
      <c r="G708" s="44">
        <f>(Constituents!E707/Constituents!E462)-1</f>
        <v>0.1294023940066662</v>
      </c>
      <c r="H708" s="44">
        <f>('Solver Fixed Mix'!J705/'Solver Fixed Mix'!J460) -1</f>
        <v>0.15490898360999927</v>
      </c>
    </row>
    <row r="709" spans="1:8">
      <c r="A709" s="13">
        <v>45181</v>
      </c>
      <c r="B709" s="46">
        <f>Constituents!E708/Constituents!E$5 -1</f>
        <v>0.74022524542781665</v>
      </c>
      <c r="C709" s="44">
        <f>'Solver Fixed Mix'!J706/'Solver Fixed Mix'!J$3 -1</f>
        <v>1.1349267543226857</v>
      </c>
      <c r="D709" s="46">
        <f t="shared" si="17"/>
        <v>0.3947015088948691</v>
      </c>
      <c r="F709" s="55">
        <f t="shared" si="18"/>
        <v>45181</v>
      </c>
      <c r="G709" s="44">
        <f>(Constituents!E708/Constituents!E463)-1</f>
        <v>0.1206776484482055</v>
      </c>
      <c r="H709" s="44">
        <f>('Solver Fixed Mix'!J706/'Solver Fixed Mix'!J461) -1</f>
        <v>0.13124042526909552</v>
      </c>
    </row>
    <row r="710" spans="1:8">
      <c r="A710" s="13">
        <v>45182</v>
      </c>
      <c r="B710" s="46">
        <f>Constituents!E709/Constituents!E$5 -1</f>
        <v>0.74682314247271631</v>
      </c>
      <c r="C710" s="44">
        <f>'Solver Fixed Mix'!J707/'Solver Fixed Mix'!J$3 -1</f>
        <v>1.1496757997209239</v>
      </c>
      <c r="D710" s="46">
        <f t="shared" si="17"/>
        <v>0.40285265724820762</v>
      </c>
      <c r="F710" s="55">
        <f t="shared" si="18"/>
        <v>45182</v>
      </c>
      <c r="G710" s="44">
        <f>(Constituents!E709/Constituents!E464)-1</f>
        <v>0.14975121277621617</v>
      </c>
      <c r="H710" s="44">
        <f>('Solver Fixed Mix'!J707/'Solver Fixed Mix'!J462) -1</f>
        <v>0.16432754284095985</v>
      </c>
    </row>
    <row r="711" spans="1:8">
      <c r="A711" s="13">
        <v>45183</v>
      </c>
      <c r="B711" s="46">
        <f>Constituents!E710/Constituents!E$5 -1</f>
        <v>0.75447251706782281</v>
      </c>
      <c r="C711" s="44">
        <f>'Solver Fixed Mix'!J708/'Solver Fixed Mix'!J$3 -1</f>
        <v>1.1629239999050265</v>
      </c>
      <c r="D711" s="46">
        <f t="shared" si="17"/>
        <v>0.40845148283720367</v>
      </c>
      <c r="F711" s="55">
        <f t="shared" si="18"/>
        <v>45183</v>
      </c>
      <c r="G711" s="44">
        <f>(Constituents!E710/Constituents!E465)-1</f>
        <v>0.15104079824501193</v>
      </c>
      <c r="H711" s="44">
        <f>('Solver Fixed Mix'!J708/'Solver Fixed Mix'!J463) -1</f>
        <v>0.16507833306700515</v>
      </c>
    </row>
    <row r="712" spans="1:8">
      <c r="A712" s="13">
        <v>45184</v>
      </c>
      <c r="B712" s="46">
        <f>Constituents!E711/Constituents!E$5 -1</f>
        <v>0.76068171625056058</v>
      </c>
      <c r="C712" s="44">
        <f>'Solver Fixed Mix'!J709/'Solver Fixed Mix'!J$3 -1</f>
        <v>1.1679714444004925</v>
      </c>
      <c r="D712" s="46">
        <f t="shared" ref="D712:D775" si="19">C712-B712</f>
        <v>0.40728972814993192</v>
      </c>
      <c r="F712" s="55">
        <f t="shared" si="18"/>
        <v>45184</v>
      </c>
      <c r="G712" s="44">
        <f>(Constituents!E711/Constituents!E466)-1</f>
        <v>0.14191340208851111</v>
      </c>
      <c r="H712" s="44">
        <f>('Solver Fixed Mix'!J709/'Solver Fixed Mix'!J464) -1</f>
        <v>0.15537753170498747</v>
      </c>
    </row>
    <row r="713" spans="1:8">
      <c r="A713" s="13">
        <v>45187</v>
      </c>
      <c r="B713" s="46">
        <f>Constituents!E712/Constituents!E$5 -1</f>
        <v>0.75547914486470313</v>
      </c>
      <c r="C713" s="44">
        <f>'Solver Fixed Mix'!J710/'Solver Fixed Mix'!J$3 -1</f>
        <v>1.1538871048192334</v>
      </c>
      <c r="D713" s="46">
        <f t="shared" si="19"/>
        <v>0.39840795995453027</v>
      </c>
      <c r="F713" s="55">
        <f t="shared" si="18"/>
        <v>45187</v>
      </c>
      <c r="G713" s="44">
        <f>(Constituents!E712/Constituents!E467)-1</f>
        <v>0.14662543738302536</v>
      </c>
      <c r="H713" s="44">
        <f>('Solver Fixed Mix'!J710/'Solver Fixed Mix'!J465) -1</f>
        <v>0.15743198749424869</v>
      </c>
    </row>
    <row r="714" spans="1:8">
      <c r="A714" s="13">
        <v>45189</v>
      </c>
      <c r="B714" s="46">
        <f>Constituents!E713/Constituents!E$5 -1</f>
        <v>0.73910898490058297</v>
      </c>
      <c r="C714" s="44">
        <f>'Solver Fixed Mix'!J711/'Solver Fixed Mix'!J$3 -1</f>
        <v>1.1325257016922463</v>
      </c>
      <c r="D714" s="46">
        <f t="shared" si="19"/>
        <v>0.39341671679166335</v>
      </c>
      <c r="F714" s="55">
        <f t="shared" si="18"/>
        <v>45189</v>
      </c>
      <c r="G714" s="44">
        <f>(Constituents!E713/Constituents!E468)-1</f>
        <v>0.1378551446662275</v>
      </c>
      <c r="H714" s="44">
        <f>('Solver Fixed Mix'!J711/'Solver Fixed Mix'!J466) -1</f>
        <v>0.14903756113490396</v>
      </c>
    </row>
    <row r="715" spans="1:8">
      <c r="A715" s="13">
        <v>45190</v>
      </c>
      <c r="B715" s="46">
        <f>Constituents!E714/Constituents!E$5 -1</f>
        <v>0.72457268151691823</v>
      </c>
      <c r="C715" s="44">
        <f>'Solver Fixed Mix'!J712/'Solver Fixed Mix'!J$3 -1</f>
        <v>1.1150778356729067</v>
      </c>
      <c r="D715" s="46">
        <f t="shared" si="19"/>
        <v>0.39050515415598852</v>
      </c>
      <c r="F715" s="55">
        <f t="shared" si="18"/>
        <v>45190</v>
      </c>
      <c r="G715" s="44">
        <f>(Constituents!E714/Constituents!E469)-1</f>
        <v>0.14915009978316673</v>
      </c>
      <c r="H715" s="44">
        <f>('Solver Fixed Mix'!J712/'Solver Fixed Mix'!J467) -1</f>
        <v>0.16070272467220281</v>
      </c>
    </row>
    <row r="716" spans="1:8">
      <c r="A716" s="13">
        <v>45191</v>
      </c>
      <c r="B716" s="46">
        <f>Constituents!E715/Constituents!E$5 -1</f>
        <v>0.72031693825683951</v>
      </c>
      <c r="C716" s="44">
        <f>'Solver Fixed Mix'!J713/'Solver Fixed Mix'!J$3 -1</f>
        <v>1.1140641083530824</v>
      </c>
      <c r="D716" s="46">
        <f t="shared" si="19"/>
        <v>0.39374717009624294</v>
      </c>
      <c r="F716" s="55">
        <f t="shared" si="18"/>
        <v>45191</v>
      </c>
      <c r="G716" s="44">
        <f>(Constituents!E715/Constituents!E470)-1</f>
        <v>0.17215480418587892</v>
      </c>
      <c r="H716" s="44">
        <f>('Solver Fixed Mix'!J713/'Solver Fixed Mix'!J468) -1</f>
        <v>0.18860991405415062</v>
      </c>
    </row>
    <row r="717" spans="1:8">
      <c r="A717" s="13">
        <v>45194</v>
      </c>
      <c r="B717" s="46">
        <f>Constituents!E716/Constituents!E$5 -1</f>
        <v>0.72148801514924998</v>
      </c>
      <c r="C717" s="44">
        <f>'Solver Fixed Mix'!J714/'Solver Fixed Mix'!J$3 -1</f>
        <v>1.1214864617885527</v>
      </c>
      <c r="D717" s="46">
        <f t="shared" si="19"/>
        <v>0.39999844663930273</v>
      </c>
      <c r="F717" s="55">
        <f t="shared" si="18"/>
        <v>45194</v>
      </c>
      <c r="G717" s="44">
        <f>(Constituents!E716/Constituents!E471)-1</f>
        <v>0.17282529723710383</v>
      </c>
      <c r="H717" s="44">
        <f>('Solver Fixed Mix'!J714/'Solver Fixed Mix'!J469) -1</f>
        <v>0.19099631183518451</v>
      </c>
    </row>
    <row r="718" spans="1:8">
      <c r="A718" s="13">
        <v>45195</v>
      </c>
      <c r="B718" s="46">
        <f>Constituents!E717/Constituents!E$5 -1</f>
        <v>0.72190661284696267</v>
      </c>
      <c r="C718" s="44">
        <f>'Solver Fixed Mix'!J715/'Solver Fixed Mix'!J$3 -1</f>
        <v>1.1183826628568809</v>
      </c>
      <c r="D718" s="46">
        <f t="shared" si="19"/>
        <v>0.39647605000991826</v>
      </c>
      <c r="F718" s="55">
        <f t="shared" si="18"/>
        <v>45195</v>
      </c>
      <c r="G718" s="44">
        <f>(Constituents!E717/Constituents!E472)-1</f>
        <v>0.18167175081733999</v>
      </c>
      <c r="H718" s="44">
        <f>('Solver Fixed Mix'!J715/'Solver Fixed Mix'!J470) -1</f>
        <v>0.19651791148717623</v>
      </c>
    </row>
    <row r="719" spans="1:8">
      <c r="A719" s="13">
        <v>45196</v>
      </c>
      <c r="B719" s="46">
        <f>Constituents!E718/Constituents!E$5 -1</f>
        <v>0.72836996063188297</v>
      </c>
      <c r="C719" s="44">
        <f>'Solver Fixed Mix'!J716/'Solver Fixed Mix'!J$3 -1</f>
        <v>1.131194814562599</v>
      </c>
      <c r="D719" s="46">
        <f t="shared" si="19"/>
        <v>0.40282485393071599</v>
      </c>
      <c r="F719" s="55">
        <f t="shared" si="18"/>
        <v>45196</v>
      </c>
      <c r="G719" s="44">
        <f>(Constituents!E718/Constituents!E473)-1</f>
        <v>0.1875774696113679</v>
      </c>
      <c r="H719" s="44">
        <f>('Solver Fixed Mix'!J716/'Solver Fixed Mix'!J471) -1</f>
        <v>0.20162191115466355</v>
      </c>
    </row>
    <row r="720" spans="1:8">
      <c r="A720" s="13">
        <v>45198</v>
      </c>
      <c r="B720" s="46">
        <f>Constituents!E719/Constituents!E$5 -1</f>
        <v>0.72348632082523534</v>
      </c>
      <c r="C720" s="44">
        <f>'Solver Fixed Mix'!J717/'Solver Fixed Mix'!J$3 -1</f>
        <v>1.1387094757502481</v>
      </c>
      <c r="D720" s="46">
        <f t="shared" si="19"/>
        <v>0.41522315492501272</v>
      </c>
      <c r="F720" s="55">
        <f t="shared" si="18"/>
        <v>45198</v>
      </c>
      <c r="G720" s="44">
        <f>(Constituents!E719/Constituents!E474)-1</f>
        <v>0.16610640385451814</v>
      </c>
      <c r="H720" s="44">
        <f>('Solver Fixed Mix'!J717/'Solver Fixed Mix'!J472) -1</f>
        <v>0.18841850150421768</v>
      </c>
    </row>
    <row r="721" spans="1:8">
      <c r="A721" s="13">
        <v>45202</v>
      </c>
      <c r="B721" s="46">
        <f>Constituents!E720/Constituents!E$5 -1</f>
        <v>0.71967907509842033</v>
      </c>
      <c r="C721" s="44">
        <f>'Solver Fixed Mix'!J718/'Solver Fixed Mix'!J$3 -1</f>
        <v>1.1357529709149525</v>
      </c>
      <c r="D721" s="46">
        <f t="shared" si="19"/>
        <v>0.4160738958165322</v>
      </c>
      <c r="F721" s="55">
        <f t="shared" si="18"/>
        <v>45202</v>
      </c>
      <c r="G721" s="44">
        <f>(Constituents!E720/Constituents!E475)-1</f>
        <v>0.17870000341565051</v>
      </c>
      <c r="H721" s="44">
        <f>('Solver Fixed Mix'!J718/'Solver Fixed Mix'!J473) -1</f>
        <v>0.20609466976001434</v>
      </c>
    </row>
    <row r="722" spans="1:8">
      <c r="A722" s="13">
        <v>45203</v>
      </c>
      <c r="B722" s="46">
        <f>Constituents!E721/Constituents!E$5 -1</f>
        <v>0.70659291373897437</v>
      </c>
      <c r="C722" s="44">
        <f>'Solver Fixed Mix'!J719/'Solver Fixed Mix'!J$3 -1</f>
        <v>1.1064860743687599</v>
      </c>
      <c r="D722" s="46">
        <f t="shared" si="19"/>
        <v>0.39989316062978553</v>
      </c>
      <c r="F722" s="55">
        <f t="shared" si="18"/>
        <v>45203</v>
      </c>
      <c r="G722" s="44">
        <f>(Constituents!E721/Constituents!E476)-1</f>
        <v>0.1441486589423886</v>
      </c>
      <c r="H722" s="44">
        <f>('Solver Fixed Mix'!J719/'Solver Fixed Mix'!J474) -1</f>
        <v>0.16596401290172147</v>
      </c>
    </row>
    <row r="723" spans="1:8">
      <c r="A723" s="13">
        <v>45204</v>
      </c>
      <c r="B723" s="46">
        <f>Constituents!E722/Constituents!E$5 -1</f>
        <v>0.71383864055414348</v>
      </c>
      <c r="C723" s="44">
        <f>'Solver Fixed Mix'!J720/'Solver Fixed Mix'!J$3 -1</f>
        <v>1.1090564509305514</v>
      </c>
      <c r="D723" s="46">
        <f t="shared" si="19"/>
        <v>0.39521781037640791</v>
      </c>
      <c r="F723" s="55">
        <f t="shared" si="18"/>
        <v>45204</v>
      </c>
      <c r="G723" s="44">
        <f>(Constituents!E722/Constituents!E477)-1</f>
        <v>0.14234656763911624</v>
      </c>
      <c r="H723" s="44">
        <f>('Solver Fixed Mix'!J720/'Solver Fixed Mix'!J475) -1</f>
        <v>0.16062027253104261</v>
      </c>
    </row>
    <row r="724" spans="1:8">
      <c r="A724" s="13">
        <v>45205</v>
      </c>
      <c r="B724" s="46">
        <f>Constituents!E723/Constituents!E$5 -1</f>
        <v>0.72358598694373844</v>
      </c>
      <c r="C724" s="44">
        <f>'Solver Fixed Mix'!J721/'Solver Fixed Mix'!J$3 -1</f>
        <v>1.1206402410493737</v>
      </c>
      <c r="D724" s="46">
        <f t="shared" si="19"/>
        <v>0.39705425410563522</v>
      </c>
      <c r="F724" s="55">
        <f t="shared" si="18"/>
        <v>45205</v>
      </c>
      <c r="G724" s="44">
        <f>(Constituents!E723/Constituents!E478)-1</f>
        <v>0.15009277301535562</v>
      </c>
      <c r="H724" s="44">
        <f>('Solver Fixed Mix'!J721/'Solver Fixed Mix'!J476) -1</f>
        <v>0.16844187704495095</v>
      </c>
    </row>
    <row r="725" spans="1:8">
      <c r="A725" s="13">
        <v>45208</v>
      </c>
      <c r="B725" s="46">
        <f>Constituents!E724/Constituents!E$5 -1</f>
        <v>0.70705137788408834</v>
      </c>
      <c r="C725" s="44">
        <f>'Solver Fixed Mix'!J722/'Solver Fixed Mix'!J$3 -1</f>
        <v>1.0981888470617989</v>
      </c>
      <c r="D725" s="46">
        <f t="shared" si="19"/>
        <v>0.39113746917771053</v>
      </c>
      <c r="F725" s="55">
        <f t="shared" si="18"/>
        <v>45208</v>
      </c>
      <c r="G725" s="44">
        <f>(Constituents!E724/Constituents!E479)-1</f>
        <v>0.14553912110034695</v>
      </c>
      <c r="H725" s="44">
        <f>('Solver Fixed Mix'!J722/'Solver Fixed Mix'!J477) -1</f>
        <v>0.1616900370204537</v>
      </c>
    </row>
    <row r="726" spans="1:8">
      <c r="A726" s="13">
        <v>45209</v>
      </c>
      <c r="B726" s="46">
        <f>Constituents!E725/Constituents!E$5 -1</f>
        <v>0.72455773159914272</v>
      </c>
      <c r="C726" s="44">
        <f>'Solver Fixed Mix'!J723/'Solver Fixed Mix'!J$3 -1</f>
        <v>1.1212635114947016</v>
      </c>
      <c r="D726" s="46">
        <f t="shared" si="19"/>
        <v>0.39670577989555889</v>
      </c>
      <c r="F726" s="55">
        <f t="shared" si="18"/>
        <v>45209</v>
      </c>
      <c r="G726" s="44">
        <f>(Constituents!E725/Constituents!E480)-1</f>
        <v>0.17534761138168298</v>
      </c>
      <c r="H726" s="44">
        <f>('Solver Fixed Mix'!J723/'Solver Fixed Mix'!J478) -1</f>
        <v>0.1912755885597297</v>
      </c>
    </row>
    <row r="727" spans="1:8">
      <c r="A727" s="13">
        <v>45210</v>
      </c>
      <c r="B727" s="46">
        <f>Constituents!E726/Constituents!E$5 -1</f>
        <v>0.73492300792345633</v>
      </c>
      <c r="C727" s="44">
        <f>'Solver Fixed Mix'!J724/'Solver Fixed Mix'!J$3 -1</f>
        <v>1.1383849484630222</v>
      </c>
      <c r="D727" s="46">
        <f t="shared" si="19"/>
        <v>0.40346194053956586</v>
      </c>
      <c r="F727" s="55">
        <f t="shared" si="18"/>
        <v>45210</v>
      </c>
      <c r="G727" s="44">
        <f>(Constituents!E726/Constituents!E481)-1</f>
        <v>0.1737969446963743</v>
      </c>
      <c r="H727" s="44">
        <f>('Solver Fixed Mix'!J724/'Solver Fixed Mix'!J479) -1</f>
        <v>0.19336001286023574</v>
      </c>
    </row>
    <row r="728" spans="1:8">
      <c r="A728" s="13">
        <v>45211</v>
      </c>
      <c r="B728" s="46">
        <f>Constituents!E727/Constituents!E$5 -1</f>
        <v>0.73615388448696883</v>
      </c>
      <c r="C728" s="44">
        <f>'Solver Fixed Mix'!J725/'Solver Fixed Mix'!J$3 -1</f>
        <v>1.1472663554322655</v>
      </c>
      <c r="D728" s="46">
        <f t="shared" si="19"/>
        <v>0.41111247094529668</v>
      </c>
      <c r="F728" s="55">
        <f t="shared" si="18"/>
        <v>45211</v>
      </c>
      <c r="G728" s="44">
        <f>(Constituents!E727/Constituents!E482)-1</f>
        <v>0.18257605072537575</v>
      </c>
      <c r="H728" s="44">
        <f>('Solver Fixed Mix'!J725/'Solver Fixed Mix'!J480) -1</f>
        <v>0.2088299075052773</v>
      </c>
    </row>
    <row r="729" spans="1:8">
      <c r="A729" s="13">
        <v>45212</v>
      </c>
      <c r="B729" s="46">
        <f>Constituents!E728/Constituents!E$5 -1</f>
        <v>0.73322868390890505</v>
      </c>
      <c r="C729" s="44">
        <f>'Solver Fixed Mix'!J726/'Solver Fixed Mix'!J$3 -1</f>
        <v>1.1485637301954341</v>
      </c>
      <c r="D729" s="46">
        <f t="shared" si="19"/>
        <v>0.41533504628652906</v>
      </c>
      <c r="F729" s="55">
        <f t="shared" si="18"/>
        <v>45212</v>
      </c>
      <c r="G729" s="44">
        <f>(Constituents!E728/Constituents!E483)-1</f>
        <v>0.1738260288489446</v>
      </c>
      <c r="H729" s="44">
        <f>('Solver Fixed Mix'!J726/'Solver Fixed Mix'!J481) -1</f>
        <v>0.20608496622586903</v>
      </c>
    </row>
    <row r="730" spans="1:8">
      <c r="A730" s="13">
        <v>45215</v>
      </c>
      <c r="B730" s="46">
        <f>Constituents!E729/Constituents!E$5 -1</f>
        <v>0.73349279912293808</v>
      </c>
      <c r="C730" s="44">
        <f>'Solver Fixed Mix'!J727/'Solver Fixed Mix'!J$3 -1</f>
        <v>1.1494934753567647</v>
      </c>
      <c r="D730" s="46">
        <f t="shared" si="19"/>
        <v>0.41600067623382664</v>
      </c>
      <c r="F730" s="55">
        <f t="shared" si="18"/>
        <v>45215</v>
      </c>
      <c r="G730" s="44">
        <f>(Constituents!E729/Constituents!E484)-1</f>
        <v>0.16683382362313548</v>
      </c>
      <c r="H730" s="44">
        <f>('Solver Fixed Mix'!J727/'Solver Fixed Mix'!J482) -1</f>
        <v>0.19628146965013604</v>
      </c>
    </row>
    <row r="731" spans="1:8">
      <c r="A731" s="13">
        <v>45216</v>
      </c>
      <c r="B731" s="46">
        <f>Constituents!E730/Constituents!E$5 -1</f>
        <v>0.74093785817511337</v>
      </c>
      <c r="C731" s="44">
        <f>'Solver Fixed Mix'!J728/'Solver Fixed Mix'!J$3 -1</f>
        <v>1.1543201832213548</v>
      </c>
      <c r="D731" s="46">
        <f t="shared" si="19"/>
        <v>0.41338232504624139</v>
      </c>
      <c r="F731" s="55">
        <f t="shared" si="18"/>
        <v>45216</v>
      </c>
      <c r="G731" s="44">
        <f>(Constituents!E730/Constituents!E485)-1</f>
        <v>0.16013960701488728</v>
      </c>
      <c r="H731" s="44">
        <f>('Solver Fixed Mix'!J728/'Solver Fixed Mix'!J483) -1</f>
        <v>0.18586356853986619</v>
      </c>
    </row>
    <row r="732" spans="1:8">
      <c r="A732" s="13">
        <v>45217</v>
      </c>
      <c r="B732" s="46">
        <f>Constituents!E731/Constituents!E$5 -1</f>
        <v>0.72860915931629044</v>
      </c>
      <c r="C732" s="44">
        <f>'Solver Fixed Mix'!J729/'Solver Fixed Mix'!J$3 -1</f>
        <v>1.1377339114305771</v>
      </c>
      <c r="D732" s="46">
        <f t="shared" si="19"/>
        <v>0.40912475211428667</v>
      </c>
      <c r="F732" s="55">
        <f t="shared" si="18"/>
        <v>45217</v>
      </c>
      <c r="G732" s="44">
        <f>(Constituents!E731/Constituents!E486)-1</f>
        <v>0.1510027474350637</v>
      </c>
      <c r="H732" s="44">
        <f>('Solver Fixed Mix'!J729/'Solver Fixed Mix'!J484) -1</f>
        <v>0.18150603035749335</v>
      </c>
    </row>
    <row r="733" spans="1:8">
      <c r="A733" s="13">
        <v>45218</v>
      </c>
      <c r="B733" s="46">
        <f>Constituents!E732/Constituents!E$5 -1</f>
        <v>0.72527034434643944</v>
      </c>
      <c r="C733" s="44">
        <f>'Solver Fixed Mix'!J730/'Solver Fixed Mix'!J$3 -1</f>
        <v>1.1333033596228717</v>
      </c>
      <c r="D733" s="46">
        <f t="shared" si="19"/>
        <v>0.40803301527643221</v>
      </c>
      <c r="F733" s="55">
        <f t="shared" si="18"/>
        <v>45218</v>
      </c>
      <c r="G733" s="44">
        <f>(Constituents!E732/Constituents!E487)-1</f>
        <v>0.14547283302783853</v>
      </c>
      <c r="H733" s="44">
        <f>('Solver Fixed Mix'!J730/'Solver Fixed Mix'!J485) -1</f>
        <v>0.17592252944398012</v>
      </c>
    </row>
    <row r="734" spans="1:8">
      <c r="A734" s="13">
        <v>45219</v>
      </c>
      <c r="B734" s="46">
        <f>Constituents!E733/Constituents!E$5 -1</f>
        <v>0.71512931678875757</v>
      </c>
      <c r="C734" s="44">
        <f>'Solver Fixed Mix'!J731/'Solver Fixed Mix'!J$3 -1</f>
        <v>1.1178245880468429</v>
      </c>
      <c r="D734" s="46">
        <f t="shared" si="19"/>
        <v>0.40269527125808535</v>
      </c>
      <c r="F734" s="55">
        <f t="shared" si="18"/>
        <v>45219</v>
      </c>
      <c r="G734" s="44">
        <f>(Constituents!E733/Constituents!E488)-1</f>
        <v>0.14108055778424644</v>
      </c>
      <c r="H734" s="44">
        <f>('Solver Fixed Mix'!J731/'Solver Fixed Mix'!J486) -1</f>
        <v>0.16829834456462911</v>
      </c>
    </row>
    <row r="735" spans="1:8">
      <c r="A735" s="13">
        <v>45222</v>
      </c>
      <c r="B735" s="46">
        <f>Constituents!E734/Constituents!E$5 -1</f>
        <v>0.68323117556186785</v>
      </c>
      <c r="C735" s="44">
        <f>'Solver Fixed Mix'!J732/'Solver Fixed Mix'!J$3 -1</f>
        <v>1.0685702979963065</v>
      </c>
      <c r="D735" s="46">
        <f t="shared" si="19"/>
        <v>0.38533912243443869</v>
      </c>
      <c r="F735" s="55">
        <f t="shared" si="18"/>
        <v>45222</v>
      </c>
      <c r="G735" s="44">
        <f>(Constituents!E734/Constituents!E489)-1</f>
        <v>0.11416998172594184</v>
      </c>
      <c r="H735" s="44">
        <f>('Solver Fixed Mix'!J732/'Solver Fixed Mix'!J487) -1</f>
        <v>0.13213348913719414</v>
      </c>
    </row>
    <row r="736" spans="1:8">
      <c r="A736" s="13">
        <v>45224</v>
      </c>
      <c r="B736" s="46">
        <f>Constituents!E735/Constituents!E$5 -1</f>
        <v>0.67048387900533202</v>
      </c>
      <c r="C736" s="44">
        <f>'Solver Fixed Mix'!J733/'Solver Fixed Mix'!J$3 -1</f>
        <v>1.0640061416925768</v>
      </c>
      <c r="D736" s="46">
        <f t="shared" si="19"/>
        <v>0.39352226268724477</v>
      </c>
      <c r="F736" s="55">
        <f t="shared" si="18"/>
        <v>45224</v>
      </c>
      <c r="G736" s="44">
        <f>(Constituents!E735/Constituents!E490)-1</f>
        <v>9.9483411778211517E-2</v>
      </c>
      <c r="H736" s="44">
        <f>('Solver Fixed Mix'!J733/'Solver Fixed Mix'!J488) -1</f>
        <v>0.12225391658531537</v>
      </c>
    </row>
    <row r="737" spans="1:8">
      <c r="A737" s="13">
        <v>45225</v>
      </c>
      <c r="B737" s="46">
        <f>Constituents!E736/Constituents!E$5 -1</f>
        <v>0.65001744157073804</v>
      </c>
      <c r="C737" s="44">
        <f>'Solver Fixed Mix'!J734/'Solver Fixed Mix'!J$3 -1</f>
        <v>1.0487479429150084</v>
      </c>
      <c r="D737" s="46">
        <f t="shared" si="19"/>
        <v>0.39873050134427035</v>
      </c>
      <c r="F737" s="55">
        <f t="shared" si="18"/>
        <v>45225</v>
      </c>
      <c r="G737" s="44">
        <f>(Constituents!E736/Constituents!E491)-1</f>
        <v>8.6201579886626023E-2</v>
      </c>
      <c r="H737" s="44">
        <f>('Solver Fixed Mix'!J734/'Solver Fixed Mix'!J489) -1</f>
        <v>0.1151032332629256</v>
      </c>
    </row>
    <row r="738" spans="1:8">
      <c r="A738" s="13">
        <v>45226</v>
      </c>
      <c r="B738" s="46">
        <f>Constituents!E737/Constituents!E$5 -1</f>
        <v>0.67094732645637123</v>
      </c>
      <c r="C738" s="44">
        <f>'Solver Fixed Mix'!J735/'Solver Fixed Mix'!J$3 -1</f>
        <v>1.0746264715628371</v>
      </c>
      <c r="D738" s="46">
        <f t="shared" si="19"/>
        <v>0.40367914510646585</v>
      </c>
      <c r="F738" s="55">
        <f t="shared" si="18"/>
        <v>45226</v>
      </c>
      <c r="G738" s="44">
        <f>(Constituents!E737/Constituents!E492)-1</f>
        <v>8.6971602697095474E-2</v>
      </c>
      <c r="H738" s="44">
        <f>('Solver Fixed Mix'!J735/'Solver Fixed Mix'!J490) -1</f>
        <v>0.11695036824527638</v>
      </c>
    </row>
    <row r="739" spans="1:8">
      <c r="A739" s="13">
        <v>45229</v>
      </c>
      <c r="B739" s="46">
        <f>Constituents!E738/Constituents!E$5 -1</f>
        <v>0.67699207654357885</v>
      </c>
      <c r="C739" s="44">
        <f>'Solver Fixed Mix'!J736/'Solver Fixed Mix'!J$3 -1</f>
        <v>1.0804569837998712</v>
      </c>
      <c r="D739" s="46">
        <f t="shared" si="19"/>
        <v>0.40346490725629236</v>
      </c>
      <c r="F739" s="55">
        <f t="shared" si="18"/>
        <v>45229</v>
      </c>
      <c r="G739" s="44">
        <f>(Constituents!E738/Constituents!E493)-1</f>
        <v>8.2941804935188657E-2</v>
      </c>
      <c r="H739" s="44">
        <f>('Solver Fixed Mix'!J736/'Solver Fixed Mix'!J491) -1</f>
        <v>0.11425652007715725</v>
      </c>
    </row>
    <row r="740" spans="1:8">
      <c r="A740" s="13">
        <v>45230</v>
      </c>
      <c r="B740" s="46">
        <f>Constituents!E739/Constituents!E$5 -1</f>
        <v>0.67450042358100348</v>
      </c>
      <c r="C740" s="44">
        <f>'Solver Fixed Mix'!J737/'Solver Fixed Mix'!J$3 -1</f>
        <v>1.0761608310099122</v>
      </c>
      <c r="D740" s="46">
        <f t="shared" si="19"/>
        <v>0.40166040742890874</v>
      </c>
      <c r="F740" s="55">
        <f t="shared" si="18"/>
        <v>45230</v>
      </c>
      <c r="G740" s="44">
        <f>(Constituents!E739/Constituents!E494)-1</f>
        <v>8.411329532732581E-2</v>
      </c>
      <c r="H740" s="44">
        <f>('Solver Fixed Mix'!J737/'Solver Fixed Mix'!J492) -1</f>
        <v>0.11565667487531162</v>
      </c>
    </row>
    <row r="741" spans="1:8">
      <c r="A741" s="13">
        <v>45231</v>
      </c>
      <c r="B741" s="46">
        <f>Constituents!E740/Constituents!E$5 -1</f>
        <v>0.66770817760502332</v>
      </c>
      <c r="C741" s="44">
        <f>'Solver Fixed Mix'!J738/'Solver Fixed Mix'!J$3 -1</f>
        <v>1.0676421919926149</v>
      </c>
      <c r="D741" s="46">
        <f t="shared" si="19"/>
        <v>0.39993401438759157</v>
      </c>
      <c r="F741" s="55">
        <f t="shared" si="18"/>
        <v>45231</v>
      </c>
      <c r="G741" s="44">
        <f>(Constituents!E740/Constituents!E495)-1</f>
        <v>8.0611829741615848E-2</v>
      </c>
      <c r="H741" s="44">
        <f>('Solver Fixed Mix'!J738/'Solver Fixed Mix'!J493) -1</f>
        <v>0.10865035510793808</v>
      </c>
    </row>
    <row r="742" spans="1:8">
      <c r="A742" s="13">
        <v>45232</v>
      </c>
      <c r="B742" s="46">
        <f>Constituents!E741/Constituents!E$5 -1</f>
        <v>0.68344047441072409</v>
      </c>
      <c r="C742" s="44">
        <f>'Solver Fixed Mix'!J739/'Solver Fixed Mix'!J$3 -1</f>
        <v>1.0871096359435977</v>
      </c>
      <c r="D742" s="46">
        <f t="shared" si="19"/>
        <v>0.40366916153287358</v>
      </c>
      <c r="F742" s="55">
        <f t="shared" si="18"/>
        <v>45232</v>
      </c>
      <c r="G742" s="44">
        <f>(Constituents!E741/Constituents!E496)-1</f>
        <v>8.7564428218674273E-2</v>
      </c>
      <c r="H742" s="44">
        <f>('Solver Fixed Mix'!J739/'Solver Fixed Mix'!J494) -1</f>
        <v>0.11773236444244461</v>
      </c>
    </row>
    <row r="743" spans="1:8">
      <c r="A743" s="13">
        <v>45233</v>
      </c>
      <c r="B743" s="46">
        <f>Constituents!E742/Constituents!E$5 -1</f>
        <v>0.69441869736383133</v>
      </c>
      <c r="C743" s="44">
        <f>'Solver Fixed Mix'!J740/'Solver Fixed Mix'!J$3 -1</f>
        <v>1.1027480303701505</v>
      </c>
      <c r="D743" s="46">
        <f t="shared" si="19"/>
        <v>0.40832933300631913</v>
      </c>
      <c r="F743" s="55">
        <f t="shared" si="18"/>
        <v>45233</v>
      </c>
      <c r="G743" s="44">
        <f>(Constituents!E742/Constituents!E497)-1</f>
        <v>8.8747146200965243E-2</v>
      </c>
      <c r="H743" s="44">
        <f>('Solver Fixed Mix'!J740/'Solver Fixed Mix'!J495) -1</f>
        <v>0.1181026260757565</v>
      </c>
    </row>
    <row r="744" spans="1:8">
      <c r="A744" s="13">
        <v>45236</v>
      </c>
      <c r="B744" s="46">
        <f>Constituents!E743/Constituents!E$5 -1</f>
        <v>0.71021079384063412</v>
      </c>
      <c r="C744" s="44">
        <f>'Solver Fixed Mix'!J741/'Solver Fixed Mix'!J$3 -1</f>
        <v>1.1176965658528375</v>
      </c>
      <c r="D744" s="46">
        <f t="shared" si="19"/>
        <v>0.40748577201220337</v>
      </c>
      <c r="F744" s="55">
        <f t="shared" si="18"/>
        <v>45236</v>
      </c>
      <c r="G744" s="44">
        <f>(Constituents!E743/Constituents!E498)-1</f>
        <v>0.10227561065698842</v>
      </c>
      <c r="H744" s="44">
        <f>('Solver Fixed Mix'!J741/'Solver Fixed Mix'!J496) -1</f>
        <v>0.12638523622125519</v>
      </c>
    </row>
    <row r="745" spans="1:8">
      <c r="A745" s="13">
        <v>45237</v>
      </c>
      <c r="B745" s="46">
        <f>Constituents!E744/Constituents!E$5 -1</f>
        <v>0.71304131160611939</v>
      </c>
      <c r="C745" s="44">
        <f>'Solver Fixed Mix'!J742/'Solver Fixed Mix'!J$3 -1</f>
        <v>1.1257336239951137</v>
      </c>
      <c r="D745" s="46">
        <f t="shared" si="19"/>
        <v>0.41269231238899429</v>
      </c>
      <c r="F745" s="55">
        <f t="shared" si="18"/>
        <v>45237</v>
      </c>
      <c r="G745" s="44">
        <f>(Constituents!E744/Constituents!E499)-1</f>
        <v>0.11319948186528483</v>
      </c>
      <c r="H745" s="44">
        <f>('Solver Fixed Mix'!J742/'Solver Fixed Mix'!J497) -1</f>
        <v>0.13912690441176534</v>
      </c>
    </row>
    <row r="746" spans="1:8">
      <c r="A746" s="13">
        <v>45238</v>
      </c>
      <c r="B746" s="46">
        <f>Constituents!E745/Constituents!E$5 -1</f>
        <v>0.72020730552648637</v>
      </c>
      <c r="C746" s="44">
        <f>'Solver Fixed Mix'!J743/'Solver Fixed Mix'!J$3 -1</f>
        <v>1.141179371679339</v>
      </c>
      <c r="D746" s="46">
        <f t="shared" si="19"/>
        <v>0.42097206615285265</v>
      </c>
      <c r="F746" s="55">
        <f t="shared" si="18"/>
        <v>45238</v>
      </c>
      <c r="G746" s="44">
        <f>(Constituents!E745/Constituents!E500)-1</f>
        <v>0.10291965672147274</v>
      </c>
      <c r="H746" s="44">
        <f>('Solver Fixed Mix'!J743/'Solver Fixed Mix'!J498) -1</f>
        <v>0.14739008241941276</v>
      </c>
    </row>
    <row r="747" spans="1:8">
      <c r="A747" s="13">
        <v>45239</v>
      </c>
      <c r="B747" s="46">
        <f>Constituents!E746/Constituents!E$5 -1</f>
        <v>0.71614092789156336</v>
      </c>
      <c r="C747" s="44">
        <f>'Solver Fixed Mix'!J744/'Solver Fixed Mix'!J$3 -1</f>
        <v>1.1389223629107716</v>
      </c>
      <c r="D747" s="46">
        <f t="shared" si="19"/>
        <v>0.42278143501920828</v>
      </c>
      <c r="F747" s="55">
        <f t="shared" si="18"/>
        <v>45239</v>
      </c>
      <c r="G747" s="44">
        <f>(Constituents!E746/Constituents!E501)-1</f>
        <v>0.1002351407649742</v>
      </c>
      <c r="H747" s="44">
        <f>('Solver Fixed Mix'!J744/'Solver Fixed Mix'!J499) -1</f>
        <v>0.14617117482685149</v>
      </c>
    </row>
    <row r="748" spans="1:8">
      <c r="A748" s="13">
        <v>45240</v>
      </c>
      <c r="B748" s="46">
        <f>Constituents!E747/Constituents!E$5 -1</f>
        <v>0.71989834055912683</v>
      </c>
      <c r="C748" s="44">
        <f>'Solver Fixed Mix'!J745/'Solver Fixed Mix'!J$3 -1</f>
        <v>1.1466714299676557</v>
      </c>
      <c r="D748" s="46">
        <f t="shared" si="19"/>
        <v>0.42677308940852887</v>
      </c>
      <c r="F748" s="55">
        <f t="shared" si="18"/>
        <v>45240</v>
      </c>
      <c r="G748" s="44">
        <f>(Constituents!E747/Constituents!E502)-1</f>
        <v>9.9573719725498444E-2</v>
      </c>
      <c r="H748" s="44">
        <f>('Solver Fixed Mix'!J745/'Solver Fixed Mix'!J500) -1</f>
        <v>0.14789545746549759</v>
      </c>
    </row>
    <row r="749" spans="1:8">
      <c r="A749" s="13">
        <v>45243</v>
      </c>
      <c r="B749" s="46">
        <f>Constituents!E748/Constituents!E$5 -1</f>
        <v>0.7260776399063138</v>
      </c>
      <c r="C749" s="44">
        <f>'Solver Fixed Mix'!J746/'Solver Fixed Mix'!J$3 -1</f>
        <v>1.1584421471147648</v>
      </c>
      <c r="D749" s="46">
        <f t="shared" si="19"/>
        <v>0.43236450720845099</v>
      </c>
      <c r="F749" s="55">
        <f t="shared" si="18"/>
        <v>45243</v>
      </c>
      <c r="G749" s="44">
        <f>(Constituents!E748/Constituents!E503)-1</f>
        <v>0.10568015679965259</v>
      </c>
      <c r="H749" s="44">
        <f>('Solver Fixed Mix'!J746/'Solver Fixed Mix'!J501) -1</f>
        <v>0.15918051711594283</v>
      </c>
    </row>
    <row r="750" spans="1:8">
      <c r="A750" s="13">
        <v>45245</v>
      </c>
      <c r="B750" s="46">
        <f>Constituents!E749/Constituents!E$5 -1</f>
        <v>0.74495938605670986</v>
      </c>
      <c r="C750" s="44">
        <f>'Solver Fixed Mix'!J747/'Solver Fixed Mix'!J$3 -1</f>
        <v>1.1758556236540088</v>
      </c>
      <c r="D750" s="46">
        <f t="shared" si="19"/>
        <v>0.43089623759729889</v>
      </c>
      <c r="F750" s="55">
        <f t="shared" si="18"/>
        <v>45245</v>
      </c>
      <c r="G750" s="44">
        <f>(Constituents!E749/Constituents!E504)-1</f>
        <v>0.12250877558543971</v>
      </c>
      <c r="H750" s="44">
        <f>('Solver Fixed Mix'!J747/'Solver Fixed Mix'!J502) -1</f>
        <v>0.16855979635329299</v>
      </c>
    </row>
    <row r="751" spans="1:8">
      <c r="A751" s="13">
        <v>45246</v>
      </c>
      <c r="B751" s="46">
        <f>Constituents!E750/Constituents!E$5 -1</f>
        <v>0.75343598943539125</v>
      </c>
      <c r="C751" s="44">
        <f>'Solver Fixed Mix'!J748/'Solver Fixed Mix'!J$3 -1</f>
        <v>1.1881855566382833</v>
      </c>
      <c r="D751" s="46">
        <f t="shared" si="19"/>
        <v>0.43474956720289204</v>
      </c>
      <c r="F751" s="55">
        <f t="shared" si="18"/>
        <v>45246</v>
      </c>
      <c r="G751" s="44">
        <f>(Constituents!E750/Constituents!E505)-1</f>
        <v>0.13132722648601192</v>
      </c>
      <c r="H751" s="44">
        <f>('Solver Fixed Mix'!J748/'Solver Fixed Mix'!J503) -1</f>
        <v>0.17718621762493614</v>
      </c>
    </row>
    <row r="752" spans="1:8">
      <c r="A752" s="13">
        <v>45247</v>
      </c>
      <c r="B752" s="46">
        <f>Constituents!E751/Constituents!E$5 -1</f>
        <v>0.75417351871231375</v>
      </c>
      <c r="C752" s="44">
        <f>'Solver Fixed Mix'!J749/'Solver Fixed Mix'!J$3 -1</f>
        <v>1.1827216857792799</v>
      </c>
      <c r="D752" s="46">
        <f t="shared" si="19"/>
        <v>0.42854816706696619</v>
      </c>
      <c r="F752" s="55">
        <f t="shared" si="18"/>
        <v>45247</v>
      </c>
      <c r="G752" s="44">
        <f>(Constituents!E751/Constituents!E506)-1</f>
        <v>0.13891081805122374</v>
      </c>
      <c r="H752" s="44">
        <f>('Solver Fixed Mix'!J749/'Solver Fixed Mix'!J504) -1</f>
        <v>0.17663824272176587</v>
      </c>
    </row>
    <row r="753" spans="1:8">
      <c r="A753" s="13">
        <v>45250</v>
      </c>
      <c r="B753" s="46">
        <f>Constituents!E752/Constituents!E$5 -1</f>
        <v>0.75149748343050793</v>
      </c>
      <c r="C753" s="44">
        <f>'Solver Fixed Mix'!J750/'Solver Fixed Mix'!J$3 -1</f>
        <v>1.1745039193107338</v>
      </c>
      <c r="D753" s="46">
        <f t="shared" si="19"/>
        <v>0.42300643588022591</v>
      </c>
      <c r="F753" s="55">
        <f t="shared" si="18"/>
        <v>45250</v>
      </c>
      <c r="G753" s="44">
        <f>(Constituents!E752/Constituents!E507)-1</f>
        <v>0.13311131457457503</v>
      </c>
      <c r="H753" s="44">
        <f>('Solver Fixed Mix'!J750/'Solver Fixed Mix'!J505) -1</f>
        <v>0.16688430329369752</v>
      </c>
    </row>
    <row r="754" spans="1:8">
      <c r="A754" s="13">
        <v>45251</v>
      </c>
      <c r="B754" s="46">
        <f>Constituents!E753/Constituents!E$5 -1</f>
        <v>0.75687447052374535</v>
      </c>
      <c r="C754" s="44">
        <f>'Solver Fixed Mix'!J751/'Solver Fixed Mix'!J$3 -1</f>
        <v>1.1882665564077937</v>
      </c>
      <c r="D754" s="46">
        <f t="shared" si="19"/>
        <v>0.43139208588404832</v>
      </c>
      <c r="F754" s="55">
        <f t="shared" si="18"/>
        <v>45251</v>
      </c>
      <c r="G754" s="44">
        <f>(Constituents!E753/Constituents!E508)-1</f>
        <v>0.13447225055749867</v>
      </c>
      <c r="H754" s="44">
        <f>('Solver Fixed Mix'!J751/'Solver Fixed Mix'!J506) -1</f>
        <v>0.17250887990306696</v>
      </c>
    </row>
    <row r="755" spans="1:8">
      <c r="A755" s="13">
        <v>45252</v>
      </c>
      <c r="B755" s="46">
        <f>Constituents!E754/Constituents!E$5 -1</f>
        <v>0.75688443713559583</v>
      </c>
      <c r="C755" s="44">
        <f>'Solver Fixed Mix'!J752/'Solver Fixed Mix'!J$3 -1</f>
        <v>1.1902810759072375</v>
      </c>
      <c r="D755" s="46">
        <f t="shared" si="19"/>
        <v>0.4333966387716417</v>
      </c>
      <c r="F755" s="55">
        <f t="shared" si="18"/>
        <v>45252</v>
      </c>
      <c r="G755" s="44">
        <f>(Constituents!E754/Constituents!E509)-1</f>
        <v>0.12415820621396878</v>
      </c>
      <c r="H755" s="44">
        <f>('Solver Fixed Mix'!J752/'Solver Fixed Mix'!J507) -1</f>
        <v>0.16499398828418976</v>
      </c>
    </row>
    <row r="756" spans="1:8">
      <c r="A756" s="13">
        <v>45253</v>
      </c>
      <c r="B756" s="46">
        <f>Constituents!E755/Constituents!E$5 -1</f>
        <v>0.75805053072208128</v>
      </c>
      <c r="C756" s="44">
        <f>'Solver Fixed Mix'!J753/'Solver Fixed Mix'!J$3 -1</f>
        <v>1.1887957989842635</v>
      </c>
      <c r="D756" s="46">
        <f t="shared" si="19"/>
        <v>0.43074526826218218</v>
      </c>
      <c r="F756" s="55">
        <f t="shared" si="18"/>
        <v>45253</v>
      </c>
      <c r="G756" s="44">
        <f>(Constituents!E755/Constituents!E510)-1</f>
        <v>0.12158196760399953</v>
      </c>
      <c r="H756" s="44">
        <f>('Solver Fixed Mix'!J753/'Solver Fixed Mix'!J508) -1</f>
        <v>0.16087824261503947</v>
      </c>
    </row>
    <row r="757" spans="1:8">
      <c r="A757" s="13">
        <v>45254</v>
      </c>
      <c r="B757" s="46">
        <f>Constituents!E756/Constituents!E$5 -1</f>
        <v>0.75845916180794348</v>
      </c>
      <c r="C757" s="44">
        <f>'Solver Fixed Mix'!J754/'Solver Fixed Mix'!J$3 -1</f>
        <v>1.1911000347354395</v>
      </c>
      <c r="D757" s="46">
        <f t="shared" si="19"/>
        <v>0.43264087292749598</v>
      </c>
      <c r="F757" s="55">
        <f t="shared" si="18"/>
        <v>45254</v>
      </c>
      <c r="G757" s="44">
        <f>(Constituents!E756/Constituents!E511)-1</f>
        <v>0.11777730614623882</v>
      </c>
      <c r="H757" s="44">
        <f>('Solver Fixed Mix'!J754/'Solver Fixed Mix'!J509) -1</f>
        <v>0.15705917038545514</v>
      </c>
    </row>
    <row r="758" spans="1:8">
      <c r="A758" s="13">
        <v>45258</v>
      </c>
      <c r="B758" s="46">
        <f>Constituents!E757/Constituents!E$5 -1</f>
        <v>0.76825634125678977</v>
      </c>
      <c r="C758" s="44">
        <f>'Solver Fixed Mix'!J755/'Solver Fixed Mix'!J$3 -1</f>
        <v>1.191996585187856</v>
      </c>
      <c r="D758" s="46">
        <f t="shared" si="19"/>
        <v>0.42374024393106624</v>
      </c>
      <c r="F758" s="55">
        <f t="shared" si="18"/>
        <v>45258</v>
      </c>
      <c r="G758" s="44">
        <f>(Constituents!E757/Constituents!E512)-1</f>
        <v>0.12201461506597644</v>
      </c>
      <c r="H758" s="44">
        <f>('Solver Fixed Mix'!J755/'Solver Fixed Mix'!J510) -1</f>
        <v>0.15797160191299109</v>
      </c>
    </row>
    <row r="759" spans="1:8">
      <c r="A759" s="13">
        <v>45259</v>
      </c>
      <c r="B759" s="46">
        <f>Constituents!E758/Constituents!E$5 -1</f>
        <v>0.78443215228982899</v>
      </c>
      <c r="C759" s="44">
        <f>'Solver Fixed Mix'!J756/'Solver Fixed Mix'!J$3 -1</f>
        <v>1.2164279628683747</v>
      </c>
      <c r="D759" s="46">
        <f t="shared" si="19"/>
        <v>0.43199581057854575</v>
      </c>
      <c r="F759" s="55">
        <f t="shared" si="18"/>
        <v>45259</v>
      </c>
      <c r="G759" s="44">
        <f>(Constituents!E758/Constituents!E513)-1</f>
        <v>0.12278512368189176</v>
      </c>
      <c r="H759" s="44">
        <f>('Solver Fixed Mix'!J756/'Solver Fixed Mix'!J511) -1</f>
        <v>0.16628512211265734</v>
      </c>
    </row>
    <row r="760" spans="1:8">
      <c r="A760" s="13">
        <v>45260</v>
      </c>
      <c r="B760" s="46">
        <f>Constituents!E759/Constituents!E$5 -1</f>
        <v>0.79278915632630698</v>
      </c>
      <c r="C760" s="44">
        <f>'Solver Fixed Mix'!J757/'Solver Fixed Mix'!J$3 -1</f>
        <v>1.2243606020648676</v>
      </c>
      <c r="D760" s="46">
        <f t="shared" si="19"/>
        <v>0.43157144573856066</v>
      </c>
      <c r="F760" s="55">
        <f t="shared" si="18"/>
        <v>45260</v>
      </c>
      <c r="G760" s="44">
        <f>(Constituents!E759/Constituents!E514)-1</f>
        <v>0.12396939505559557</v>
      </c>
      <c r="H760" s="44">
        <f>('Solver Fixed Mix'!J757/'Solver Fixed Mix'!J512) -1</f>
        <v>0.16414650156287913</v>
      </c>
    </row>
    <row r="761" spans="1:8">
      <c r="A761" s="13">
        <v>45261</v>
      </c>
      <c r="B761" s="46">
        <f>Constituents!E760/Constituents!E$5 -1</f>
        <v>0.80548661982359082</v>
      </c>
      <c r="C761" s="44">
        <f>'Solver Fixed Mix'!J758/'Solver Fixed Mix'!J$3 -1</f>
        <v>1.2356173343831927</v>
      </c>
      <c r="D761" s="46">
        <f t="shared" si="19"/>
        <v>0.43013071455960183</v>
      </c>
      <c r="F761" s="55">
        <f t="shared" si="18"/>
        <v>45261</v>
      </c>
      <c r="G761" s="44">
        <f>(Constituents!E760/Constituents!E515)-1</f>
        <v>0.13479813324145695</v>
      </c>
      <c r="H761" s="44">
        <f>('Solver Fixed Mix'!J758/'Solver Fixed Mix'!J513) -1</f>
        <v>0.16983244481920812</v>
      </c>
    </row>
    <row r="762" spans="1:8">
      <c r="A762" s="13">
        <v>45264</v>
      </c>
      <c r="B762" s="46">
        <f>Constituents!E761/Constituents!E$5 -1</f>
        <v>0.83869038720287037</v>
      </c>
      <c r="C762" s="44">
        <f>'Solver Fixed Mix'!J759/'Solver Fixed Mix'!J$3 -1</f>
        <v>1.2572994760943095</v>
      </c>
      <c r="D762" s="46">
        <f t="shared" si="19"/>
        <v>0.41860908889143911</v>
      </c>
      <c r="F762" s="55">
        <f t="shared" si="18"/>
        <v>45264</v>
      </c>
      <c r="G762" s="44">
        <f>(Constituents!E761/Constituents!E516)-1</f>
        <v>0.15539981963024196</v>
      </c>
      <c r="H762" s="44">
        <f>('Solver Fixed Mix'!J759/'Solver Fixed Mix'!J514) -1</f>
        <v>0.17876655988190682</v>
      </c>
    </row>
    <row r="763" spans="1:8">
      <c r="A763" s="13">
        <v>45265</v>
      </c>
      <c r="B763" s="46">
        <f>Constituents!E762/Constituents!E$5 -1</f>
        <v>0.85264862709921752</v>
      </c>
      <c r="C763" s="44">
        <f>'Solver Fixed Mix'!J760/'Solver Fixed Mix'!J$3 -1</f>
        <v>1.2721727436553563</v>
      </c>
      <c r="D763" s="46">
        <f t="shared" si="19"/>
        <v>0.41952411655613875</v>
      </c>
      <c r="F763" s="55">
        <f t="shared" si="18"/>
        <v>45265</v>
      </c>
      <c r="G763" s="44">
        <f>(Constituents!E762/Constituents!E517)-1</f>
        <v>0.1674134969556329</v>
      </c>
      <c r="H763" s="44">
        <f>('Solver Fixed Mix'!J760/'Solver Fixed Mix'!J515) -1</f>
        <v>0.19131219607421523</v>
      </c>
    </row>
    <row r="764" spans="1:8">
      <c r="A764" s="13">
        <v>45266</v>
      </c>
      <c r="B764" s="46">
        <f>Constituents!E763/Constituents!E$5 -1</f>
        <v>0.86176309363631831</v>
      </c>
      <c r="C764" s="44">
        <f>'Solver Fixed Mix'!J761/'Solver Fixed Mix'!J$3 -1</f>
        <v>1.2808495957554134</v>
      </c>
      <c r="D764" s="46">
        <f t="shared" si="19"/>
        <v>0.41908650211909504</v>
      </c>
      <c r="F764" s="55">
        <f t="shared" si="18"/>
        <v>45266</v>
      </c>
      <c r="G764" s="44">
        <f>(Constituents!E763/Constituents!E518)-1</f>
        <v>0.17765729416214859</v>
      </c>
      <c r="H764" s="44">
        <f>('Solver Fixed Mix'!J761/'Solver Fixed Mix'!J516) -1</f>
        <v>0.20007559633419758</v>
      </c>
    </row>
    <row r="765" spans="1:8">
      <c r="A765" s="13">
        <v>45267</v>
      </c>
      <c r="B765" s="46">
        <f>Constituents!E764/Constituents!E$5 -1</f>
        <v>0.86414013056261507</v>
      </c>
      <c r="C765" s="44">
        <f>'Solver Fixed Mix'!J762/'Solver Fixed Mix'!J$3 -1</f>
        <v>1.2843583219821144</v>
      </c>
      <c r="D765" s="46">
        <f t="shared" si="19"/>
        <v>0.42021819141949934</v>
      </c>
      <c r="F765" s="55">
        <f t="shared" ref="F765:F828" si="20">A765</f>
        <v>45267</v>
      </c>
      <c r="G765" s="44">
        <f>(Constituents!E764/Constituents!E519)-1</f>
        <v>0.17552211977801657</v>
      </c>
      <c r="H765" s="44">
        <f>('Solver Fixed Mix'!J762/'Solver Fixed Mix'!J517) -1</f>
        <v>0.19403973611455627</v>
      </c>
    </row>
    <row r="766" spans="1:8">
      <c r="A766" s="13">
        <v>45268</v>
      </c>
      <c r="B766" s="46">
        <f>Constituents!E765/Constituents!E$5 -1</f>
        <v>0.86410524742113926</v>
      </c>
      <c r="C766" s="44">
        <f>'Solver Fixed Mix'!J763/'Solver Fixed Mix'!J$3 -1</f>
        <v>1.2825073833111573</v>
      </c>
      <c r="D766" s="46">
        <f t="shared" si="19"/>
        <v>0.41840213589001807</v>
      </c>
      <c r="F766" s="55">
        <f t="shared" si="20"/>
        <v>45268</v>
      </c>
      <c r="G766" s="44">
        <f>(Constituents!E765/Constituents!E520)-1</f>
        <v>0.18281133895116275</v>
      </c>
      <c r="H766" s="44">
        <f>('Solver Fixed Mix'!J763/'Solver Fixed Mix'!J518) -1</f>
        <v>0.20245434753479019</v>
      </c>
    </row>
    <row r="767" spans="1:8">
      <c r="A767" s="13">
        <v>45271</v>
      </c>
      <c r="B767" s="46">
        <f>Constituents!E766/Constituents!E$5 -1</f>
        <v>0.87075297752529024</v>
      </c>
      <c r="C767" s="44">
        <f>'Solver Fixed Mix'!J764/'Solver Fixed Mix'!J$3 -1</f>
        <v>1.2977754310682923</v>
      </c>
      <c r="D767" s="46">
        <f t="shared" si="19"/>
        <v>0.42702245354300206</v>
      </c>
      <c r="F767" s="55">
        <f t="shared" si="20"/>
        <v>45271</v>
      </c>
      <c r="G767" s="44">
        <f>(Constituents!E766/Constituents!E521)-1</f>
        <v>0.1858857720495326</v>
      </c>
      <c r="H767" s="44">
        <f>('Solver Fixed Mix'!J764/'Solver Fixed Mix'!J519) -1</f>
        <v>0.20686656971446649</v>
      </c>
    </row>
    <row r="768" spans="1:8">
      <c r="A768" s="13">
        <v>45272</v>
      </c>
      <c r="B768" s="46">
        <f>Constituents!E767/Constituents!E$5 -1</f>
        <v>0.86244082324213878</v>
      </c>
      <c r="C768" s="44">
        <f>'Solver Fixed Mix'!J765/'Solver Fixed Mix'!J$3 -1</f>
        <v>1.2911474289458158</v>
      </c>
      <c r="D768" s="46">
        <f t="shared" si="19"/>
        <v>0.42870660570367702</v>
      </c>
      <c r="F768" s="55">
        <f t="shared" si="20"/>
        <v>45272</v>
      </c>
      <c r="G768" s="44">
        <f>(Constituents!E767/Constituents!E522)-1</f>
        <v>0.17493791065421727</v>
      </c>
      <c r="H768" s="44">
        <f>('Solver Fixed Mix'!J765/'Solver Fixed Mix'!J520) -1</f>
        <v>0.19864702198810602</v>
      </c>
    </row>
    <row r="769" spans="1:8">
      <c r="A769" s="13">
        <v>45273</v>
      </c>
      <c r="B769" s="46">
        <f>Constituents!E768/Constituents!E$5 -1</f>
        <v>0.86888423780335877</v>
      </c>
      <c r="C769" s="44">
        <f>'Solver Fixed Mix'!J766/'Solver Fixed Mix'!J$3 -1</f>
        <v>1.3017778369172648</v>
      </c>
      <c r="D769" s="46">
        <f t="shared" si="19"/>
        <v>0.43289359911390601</v>
      </c>
      <c r="F769" s="55">
        <f t="shared" si="20"/>
        <v>45273</v>
      </c>
      <c r="G769" s="44">
        <f>(Constituents!E768/Constituents!E523)-1</f>
        <v>0.17462321001265368</v>
      </c>
      <c r="H769" s="44">
        <f>('Solver Fixed Mix'!J766/'Solver Fixed Mix'!J521) -1</f>
        <v>0.19675588633283803</v>
      </c>
    </row>
    <row r="770" spans="1:8">
      <c r="A770" s="13">
        <v>45274</v>
      </c>
      <c r="B770" s="46">
        <f>Constituents!E769/Constituents!E$5 -1</f>
        <v>0.89104998255842904</v>
      </c>
      <c r="C770" s="44">
        <f>'Solver Fixed Mix'!J767/'Solver Fixed Mix'!J$3 -1</f>
        <v>1.3178558508468861</v>
      </c>
      <c r="D770" s="46">
        <f t="shared" si="19"/>
        <v>0.42680586828845701</v>
      </c>
      <c r="F770" s="55">
        <f t="shared" si="20"/>
        <v>45274</v>
      </c>
      <c r="G770" s="44">
        <f>(Constituents!E769/Constituents!E524)-1</f>
        <v>0.20210912454541985</v>
      </c>
      <c r="H770" s="44">
        <f>('Solver Fixed Mix'!J767/'Solver Fixed Mix'!J522) -1</f>
        <v>0.21646818089990649</v>
      </c>
    </row>
    <row r="771" spans="1:8">
      <c r="A771" s="13">
        <v>45275</v>
      </c>
      <c r="B771" s="46">
        <f>Constituents!E770/Constituents!E$5 -1</f>
        <v>0.90811282204614541</v>
      </c>
      <c r="C771" s="44">
        <f>'Solver Fixed Mix'!J768/'Solver Fixed Mix'!J$3 -1</f>
        <v>1.3354210663178923</v>
      </c>
      <c r="D771" s="46">
        <f t="shared" si="19"/>
        <v>0.42730824427174685</v>
      </c>
      <c r="F771" s="55">
        <f t="shared" si="20"/>
        <v>45275</v>
      </c>
      <c r="G771" s="44">
        <f>(Constituents!E770/Constituents!E525)-1</f>
        <v>0.22439380034343048</v>
      </c>
      <c r="H771" s="44">
        <f>('Solver Fixed Mix'!J768/'Solver Fixed Mix'!J523) -1</f>
        <v>0.23842379735482644</v>
      </c>
    </row>
    <row r="772" spans="1:8">
      <c r="A772" s="13">
        <v>45278</v>
      </c>
      <c r="B772" s="46">
        <f>Constituents!E771/Constituents!E$5 -1</f>
        <v>0.90915931629042701</v>
      </c>
      <c r="C772" s="44">
        <f>'Solver Fixed Mix'!J769/'Solver Fixed Mix'!J$3 -1</f>
        <v>1.3509389541738499</v>
      </c>
      <c r="D772" s="46">
        <f t="shared" si="19"/>
        <v>0.44177963788342289</v>
      </c>
      <c r="F772" s="55">
        <f t="shared" si="20"/>
        <v>45278</v>
      </c>
      <c r="G772" s="44">
        <f>(Constituents!E771/Constituents!E526)-1</f>
        <v>0.21582398192342844</v>
      </c>
      <c r="H772" s="44">
        <f>('Solver Fixed Mix'!J769/'Solver Fixed Mix'!J524) -1</f>
        <v>0.23654307858857382</v>
      </c>
    </row>
    <row r="773" spans="1:8">
      <c r="A773" s="13">
        <v>45279</v>
      </c>
      <c r="B773" s="46">
        <f>Constituents!E772/Constituents!E$5 -1</f>
        <v>0.91052474211391843</v>
      </c>
      <c r="C773" s="44">
        <f>'Solver Fixed Mix'!J770/'Solver Fixed Mix'!J$3 -1</f>
        <v>1.3514553920273547</v>
      </c>
      <c r="D773" s="46">
        <f t="shared" si="19"/>
        <v>0.44093064991343622</v>
      </c>
      <c r="F773" s="55">
        <f t="shared" si="20"/>
        <v>45279</v>
      </c>
      <c r="G773" s="44">
        <f>(Constituents!E772/Constituents!E527)-1</f>
        <v>0.21893718762320202</v>
      </c>
      <c r="H773" s="44">
        <f>('Solver Fixed Mix'!J770/'Solver Fixed Mix'!J525) -1</f>
        <v>0.24097518941866247</v>
      </c>
    </row>
    <row r="774" spans="1:8">
      <c r="A774" s="13">
        <v>45280</v>
      </c>
      <c r="B774" s="46">
        <f>Constituents!E773/Constituents!E$5 -1</f>
        <v>0.8716748891214432</v>
      </c>
      <c r="C774" s="44">
        <f>'Solver Fixed Mix'!J771/'Solver Fixed Mix'!J$3 -1</f>
        <v>1.291467002217396</v>
      </c>
      <c r="D774" s="46">
        <f t="shared" si="19"/>
        <v>0.41979211309595277</v>
      </c>
      <c r="F774" s="55">
        <f t="shared" si="20"/>
        <v>45280</v>
      </c>
      <c r="G774" s="44">
        <f>(Constituents!E773/Constituents!E528)-1</f>
        <v>0.20942775904762834</v>
      </c>
      <c r="H774" s="44">
        <f>('Solver Fixed Mix'!J771/'Solver Fixed Mix'!J526) -1</f>
        <v>0.22701617708577038</v>
      </c>
    </row>
    <row r="775" spans="1:8">
      <c r="A775" s="13">
        <v>45281</v>
      </c>
      <c r="B775" s="46">
        <f>Constituents!E774/Constituents!E$5 -1</f>
        <v>0.88785568346040766</v>
      </c>
      <c r="C775" s="44">
        <f>'Solver Fixed Mix'!J772/'Solver Fixed Mix'!J$3 -1</f>
        <v>1.3215985222109428</v>
      </c>
      <c r="D775" s="46">
        <f t="shared" si="19"/>
        <v>0.4337428387505351</v>
      </c>
      <c r="F775" s="55">
        <f t="shared" si="20"/>
        <v>45281</v>
      </c>
      <c r="G775" s="44">
        <f>(Constituents!E774/Constituents!E529)-1</f>
        <v>0.22747626607912386</v>
      </c>
      <c r="H775" s="44">
        <f>('Solver Fixed Mix'!J772/'Solver Fixed Mix'!J527) -1</f>
        <v>0.25202799493498751</v>
      </c>
    </row>
    <row r="776" spans="1:8">
      <c r="A776" s="13">
        <v>45282</v>
      </c>
      <c r="B776" s="46">
        <f>Constituents!E775/Constituents!E$5 -1</f>
        <v>0.89910798823939819</v>
      </c>
      <c r="C776" s="44">
        <f>'Solver Fixed Mix'!J773/'Solver Fixed Mix'!J$3 -1</f>
        <v>1.3339050537334676</v>
      </c>
      <c r="D776" s="46">
        <f t="shared" ref="D776:D839" si="21">C776-B776</f>
        <v>0.43479706549406938</v>
      </c>
      <c r="F776" s="55">
        <f t="shared" si="20"/>
        <v>45282</v>
      </c>
      <c r="G776" s="44">
        <f>(Constituents!E775/Constituents!E530)-1</f>
        <v>0.26642961584474278</v>
      </c>
      <c r="H776" s="44">
        <f>('Solver Fixed Mix'!J773/'Solver Fixed Mix'!J528) -1</f>
        <v>0.29181196057627212</v>
      </c>
    </row>
    <row r="777" spans="1:8">
      <c r="A777" s="13">
        <v>45286</v>
      </c>
      <c r="B777" s="46">
        <f>Constituents!E776/Constituents!E$5 -1</f>
        <v>0.90849155329645681</v>
      </c>
      <c r="C777" s="44">
        <f>'Solver Fixed Mix'!J774/'Solver Fixed Mix'!J$3 -1</f>
        <v>1.3318440368396729</v>
      </c>
      <c r="D777" s="46">
        <f t="shared" si="21"/>
        <v>0.42335248354321608</v>
      </c>
      <c r="F777" s="55">
        <f t="shared" si="20"/>
        <v>45286</v>
      </c>
      <c r="G777" s="44">
        <f>(Constituents!E776/Constituents!E531)-1</f>
        <v>0.25167744655539237</v>
      </c>
      <c r="H777" s="44">
        <f>('Solver Fixed Mix'!J774/'Solver Fixed Mix'!J529) -1</f>
        <v>0.26808871406245482</v>
      </c>
    </row>
    <row r="778" spans="1:8">
      <c r="A778" s="13">
        <v>45287</v>
      </c>
      <c r="B778" s="46">
        <f>Constituents!E777/Constituents!E$5 -1</f>
        <v>0.92325210544675351</v>
      </c>
      <c r="C778" s="44">
        <f>'Solver Fixed Mix'!J775/'Solver Fixed Mix'!J$3 -1</f>
        <v>1.3433104689871471</v>
      </c>
      <c r="D778" s="46">
        <f t="shared" si="21"/>
        <v>0.42005836354039361</v>
      </c>
      <c r="F778" s="55">
        <f t="shared" si="20"/>
        <v>45287</v>
      </c>
      <c r="G778" s="44">
        <f>(Constituents!E777/Constituents!E532)-1</f>
        <v>0.25155739751659545</v>
      </c>
      <c r="H778" s="44">
        <f>('Solver Fixed Mix'!J775/'Solver Fixed Mix'!J530) -1</f>
        <v>0.26117634754763941</v>
      </c>
    </row>
    <row r="779" spans="1:8">
      <c r="A779" s="13">
        <v>45288</v>
      </c>
      <c r="B779" s="46">
        <f>Constituents!E778/Constituents!E$5 -1</f>
        <v>0.93344794936961173</v>
      </c>
      <c r="C779" s="44">
        <f>'Solver Fixed Mix'!J776/'Solver Fixed Mix'!J$3 -1</f>
        <v>1.3605051091068185</v>
      </c>
      <c r="D779" s="46">
        <f t="shared" si="21"/>
        <v>0.42705715973720682</v>
      </c>
      <c r="F779" s="55">
        <f t="shared" si="20"/>
        <v>45288</v>
      </c>
      <c r="G779" s="44">
        <f>(Constituents!E778/Constituents!E533)-1</f>
        <v>0.25701428127105919</v>
      </c>
      <c r="H779" s="44">
        <f>('Solver Fixed Mix'!J776/'Solver Fixed Mix'!J531) -1</f>
        <v>0.26845097245223237</v>
      </c>
    </row>
    <row r="780" spans="1:8">
      <c r="A780" s="13">
        <v>45289</v>
      </c>
      <c r="B780" s="46">
        <f>Constituents!E779/Constituents!E$5 -1</f>
        <v>0.93642796631285208</v>
      </c>
      <c r="C780" s="44">
        <f>'Solver Fixed Mix'!J777/'Solver Fixed Mix'!J$3 -1</f>
        <v>1.3747277899635058</v>
      </c>
      <c r="D780" s="46">
        <f t="shared" si="21"/>
        <v>0.43829982365065367</v>
      </c>
      <c r="F780" s="55">
        <f t="shared" si="20"/>
        <v>45289</v>
      </c>
      <c r="G780" s="44">
        <f>(Constituents!E779/Constituents!E534)-1</f>
        <v>0.25469157647301954</v>
      </c>
      <c r="H780" s="44">
        <f>('Solver Fixed Mix'!J777/'Solver Fixed Mix'!J532) -1</f>
        <v>0.2683513403231288</v>
      </c>
    </row>
    <row r="781" spans="1:8">
      <c r="A781" s="13">
        <v>45292</v>
      </c>
      <c r="B781" s="46">
        <f>Constituents!E780/Constituents!E$5 -1</f>
        <v>0.94044949419444857</v>
      </c>
      <c r="C781" s="44">
        <f>'Solver Fixed Mix'!J778/'Solver Fixed Mix'!J$3 -1</f>
        <v>1.3862966954628235</v>
      </c>
      <c r="D781" s="46">
        <f t="shared" si="21"/>
        <v>0.44584720126837496</v>
      </c>
      <c r="F781" s="55">
        <f t="shared" si="20"/>
        <v>45292</v>
      </c>
      <c r="G781" s="44">
        <f>(Constituents!E780/Constituents!E535)-1</f>
        <v>0.26025561773206407</v>
      </c>
      <c r="H781" s="44">
        <f>('Solver Fixed Mix'!J778/'Solver Fixed Mix'!J533) -1</f>
        <v>0.27442240954415165</v>
      </c>
    </row>
    <row r="782" spans="1:8">
      <c r="A782" s="13">
        <v>45293</v>
      </c>
      <c r="B782" s="46">
        <f>Constituents!E781/Constituents!E$5 -1</f>
        <v>0.9353565555389447</v>
      </c>
      <c r="C782" s="44">
        <f>'Solver Fixed Mix'!J779/'Solver Fixed Mix'!J$3 -1</f>
        <v>1.3916670800505919</v>
      </c>
      <c r="D782" s="46">
        <f t="shared" si="21"/>
        <v>0.45631052451164722</v>
      </c>
      <c r="F782" s="55">
        <f t="shared" si="20"/>
        <v>45293</v>
      </c>
      <c r="G782" s="44">
        <f>(Constituents!E781/Constituents!E536)-1</f>
        <v>0.25089138185929216</v>
      </c>
      <c r="H782" s="44">
        <f>('Solver Fixed Mix'!J779/'Solver Fixed Mix'!J534) -1</f>
        <v>0.27170599854137167</v>
      </c>
    </row>
    <row r="783" spans="1:8">
      <c r="A783" s="13">
        <v>45294</v>
      </c>
      <c r="B783" s="46">
        <f>Constituents!E782/Constituents!E$5 -1</f>
        <v>0.93024866696566511</v>
      </c>
      <c r="C783" s="44">
        <f>'Solver Fixed Mix'!J780/'Solver Fixed Mix'!J$3 -1</f>
        <v>1.3965820352199048</v>
      </c>
      <c r="D783" s="46">
        <f t="shared" si="21"/>
        <v>0.46633336825423966</v>
      </c>
      <c r="F783" s="55">
        <f t="shared" si="20"/>
        <v>45294</v>
      </c>
      <c r="G783" s="44">
        <f>(Constituents!E782/Constituents!E537)-1</f>
        <v>0.2448514571468976</v>
      </c>
      <c r="H783" s="44">
        <f>('Solver Fixed Mix'!J780/'Solver Fixed Mix'!J535) -1</f>
        <v>0.2688472642816897</v>
      </c>
    </row>
    <row r="784" spans="1:8">
      <c r="A784" s="13">
        <v>45295</v>
      </c>
      <c r="B784" s="46">
        <f>Constituents!E783/Constituents!E$5 -1</f>
        <v>0.94760053819703982</v>
      </c>
      <c r="C784" s="44">
        <f>'Solver Fixed Mix'!J781/'Solver Fixed Mix'!J$3 -1</f>
        <v>1.4227758102719523</v>
      </c>
      <c r="D784" s="46">
        <f t="shared" si="21"/>
        <v>0.4751752720749125</v>
      </c>
      <c r="F784" s="55">
        <f t="shared" si="20"/>
        <v>45295</v>
      </c>
      <c r="G784" s="44">
        <f>(Constituents!E783/Constituents!E538)-1</f>
        <v>0.26948937828883257</v>
      </c>
      <c r="H784" s="44">
        <f>('Solver Fixed Mix'!J781/'Solver Fixed Mix'!J536) -1</f>
        <v>0.29778890701207561</v>
      </c>
    </row>
    <row r="785" spans="1:8">
      <c r="A785" s="13">
        <v>45296</v>
      </c>
      <c r="B785" s="46">
        <f>Constituents!E784/Constituents!E$5 -1</f>
        <v>0.95251906114516349</v>
      </c>
      <c r="C785" s="44">
        <f>'Solver Fixed Mix'!J782/'Solver Fixed Mix'!J$3 -1</f>
        <v>1.4297491546148202</v>
      </c>
      <c r="D785" s="46">
        <f t="shared" si="21"/>
        <v>0.47723009346965672</v>
      </c>
      <c r="F785" s="55">
        <f t="shared" si="20"/>
        <v>45296</v>
      </c>
      <c r="G785" s="44">
        <f>(Constituents!E784/Constituents!E539)-1</f>
        <v>0.27325785444099249</v>
      </c>
      <c r="H785" s="44">
        <f>('Solver Fixed Mix'!J782/'Solver Fixed Mix'!J537) -1</f>
        <v>0.29807527046487636</v>
      </c>
    </row>
    <row r="786" spans="1:8">
      <c r="A786" s="13">
        <v>45299</v>
      </c>
      <c r="B786" s="46">
        <f>Constituents!E785/Constituents!E$5 -1</f>
        <v>0.9352867892559924</v>
      </c>
      <c r="C786" s="44">
        <f>'Solver Fixed Mix'!J783/'Solver Fixed Mix'!J$3 -1</f>
        <v>1.4030894791151387</v>
      </c>
      <c r="D786" s="46">
        <f t="shared" si="21"/>
        <v>0.4678026898591463</v>
      </c>
      <c r="F786" s="55">
        <f t="shared" si="20"/>
        <v>45299</v>
      </c>
      <c r="G786" s="44">
        <f>(Constituents!E785/Constituents!E540)-1</f>
        <v>0.2714575694080672</v>
      </c>
      <c r="H786" s="44">
        <f>('Solver Fixed Mix'!J783/'Solver Fixed Mix'!J538) -1</f>
        <v>0.29204569885967246</v>
      </c>
    </row>
    <row r="787" spans="1:8">
      <c r="A787" s="13">
        <v>45300</v>
      </c>
      <c r="B787" s="46">
        <f>Constituents!E786/Constituents!E$5 -1</f>
        <v>0.93945781631534353</v>
      </c>
      <c r="C787" s="44">
        <f>'Solver Fixed Mix'!J784/'Solver Fixed Mix'!J$3 -1</f>
        <v>1.4040429680377673</v>
      </c>
      <c r="D787" s="46">
        <f t="shared" si="21"/>
        <v>0.46458515172242376</v>
      </c>
      <c r="F787" s="55">
        <f t="shared" si="20"/>
        <v>45300</v>
      </c>
      <c r="G787" s="44">
        <f>(Constituents!E786/Constituents!E541)-1</f>
        <v>0.25950964718674951</v>
      </c>
      <c r="H787" s="44">
        <f>('Solver Fixed Mix'!J784/'Solver Fixed Mix'!J539) -1</f>
        <v>0.27972518746339725</v>
      </c>
    </row>
    <row r="788" spans="1:8">
      <c r="A788" s="13">
        <v>45301</v>
      </c>
      <c r="B788" s="46">
        <f>Constituents!E787/Constituents!E$5 -1</f>
        <v>0.94526835102406914</v>
      </c>
      <c r="C788" s="44">
        <f>'Solver Fixed Mix'!J785/'Solver Fixed Mix'!J$3 -1</f>
        <v>1.4175367519203266</v>
      </c>
      <c r="D788" s="46">
        <f t="shared" si="21"/>
        <v>0.47226840089625743</v>
      </c>
      <c r="F788" s="55">
        <f t="shared" si="20"/>
        <v>45301</v>
      </c>
      <c r="G788" s="44">
        <f>(Constituents!E787/Constituents!E542)-1</f>
        <v>0.27357465620462951</v>
      </c>
      <c r="H788" s="44">
        <f>('Solver Fixed Mix'!J785/'Solver Fixed Mix'!J540) -1</f>
        <v>0.29927498565776633</v>
      </c>
    </row>
    <row r="789" spans="1:8">
      <c r="A789" s="13">
        <v>45302</v>
      </c>
      <c r="B789" s="46">
        <f>Constituents!E788/Constituents!E$5 -1</f>
        <v>0.95189614790451982</v>
      </c>
      <c r="C789" s="44">
        <f>'Solver Fixed Mix'!J786/'Solver Fixed Mix'!J$3 -1</f>
        <v>1.4418514976626371</v>
      </c>
      <c r="D789" s="46">
        <f t="shared" si="21"/>
        <v>0.48995534975811728</v>
      </c>
      <c r="F789" s="55">
        <f t="shared" si="20"/>
        <v>45302</v>
      </c>
      <c r="G789" s="44">
        <f>(Constituents!E788/Constituents!E543)-1</f>
        <v>0.27990994258676505</v>
      </c>
      <c r="H789" s="44">
        <f>('Solver Fixed Mix'!J786/'Solver Fixed Mix'!J541) -1</f>
        <v>0.31095338868487987</v>
      </c>
    </row>
    <row r="790" spans="1:8">
      <c r="A790" s="13">
        <v>45303</v>
      </c>
      <c r="B790" s="46">
        <f>Constituents!E789/Constituents!E$5 -1</f>
        <v>0.96796730951313092</v>
      </c>
      <c r="C790" s="44">
        <f>'Solver Fixed Mix'!J787/'Solver Fixed Mix'!J$3 -1</f>
        <v>1.4515082731139146</v>
      </c>
      <c r="D790" s="46">
        <f t="shared" si="21"/>
        <v>0.48354096360078369</v>
      </c>
      <c r="F790" s="55">
        <f t="shared" si="20"/>
        <v>45303</v>
      </c>
      <c r="G790" s="44">
        <f>(Constituents!E789/Constituents!E544)-1</f>
        <v>0.29228513835440695</v>
      </c>
      <c r="H790" s="44">
        <f>('Solver Fixed Mix'!J787/'Solver Fixed Mix'!J542) -1</f>
        <v>0.31820073572986529</v>
      </c>
    </row>
    <row r="791" spans="1:8">
      <c r="A791" s="13">
        <v>45306</v>
      </c>
      <c r="B791" s="46">
        <f>Constituents!E790/Constituents!E$5 -1</f>
        <v>0.98191558279762781</v>
      </c>
      <c r="C791" s="44">
        <f>'Solver Fixed Mix'!J788/'Solver Fixed Mix'!J$3 -1</f>
        <v>1.4736672585770072</v>
      </c>
      <c r="D791" s="46">
        <f t="shared" si="21"/>
        <v>0.49175167577937939</v>
      </c>
      <c r="F791" s="55">
        <f t="shared" si="20"/>
        <v>45306</v>
      </c>
      <c r="G791" s="44">
        <f>(Constituents!E790/Constituents!E545)-1</f>
        <v>0.2958047973100657</v>
      </c>
      <c r="H791" s="44">
        <f>('Solver Fixed Mix'!J788/'Solver Fixed Mix'!J543) -1</f>
        <v>0.32509290450925299</v>
      </c>
    </row>
    <row r="792" spans="1:8">
      <c r="A792" s="13">
        <v>45307</v>
      </c>
      <c r="B792" s="46">
        <f>Constituents!E791/Constituents!E$5 -1</f>
        <v>0.97613494792445299</v>
      </c>
      <c r="C792" s="44">
        <f>'Solver Fixed Mix'!J789/'Solver Fixed Mix'!J$3 -1</f>
        <v>1.4607868573155574</v>
      </c>
      <c r="D792" s="46">
        <f t="shared" si="21"/>
        <v>0.48465190939110436</v>
      </c>
      <c r="F792" s="55">
        <f t="shared" si="20"/>
        <v>45307</v>
      </c>
      <c r="G792" s="44">
        <f>(Constituents!E791/Constituents!E546)-1</f>
        <v>0.29545684707081454</v>
      </c>
      <c r="H792" s="44">
        <f>('Solver Fixed Mix'!J789/'Solver Fixed Mix'!J544) -1</f>
        <v>0.32733021575627674</v>
      </c>
    </row>
    <row r="793" spans="1:8">
      <c r="A793" s="13">
        <v>45308</v>
      </c>
      <c r="B793" s="46">
        <f>Constituents!E792/Constituents!E$5 -1</f>
        <v>0.94225345093935298</v>
      </c>
      <c r="C793" s="44">
        <f>'Solver Fixed Mix'!J790/'Solver Fixed Mix'!J$3 -1</f>
        <v>1.4253368159429791</v>
      </c>
      <c r="D793" s="46">
        <f t="shared" si="21"/>
        <v>0.48308336500362614</v>
      </c>
      <c r="F793" s="55">
        <f t="shared" si="20"/>
        <v>45308</v>
      </c>
      <c r="G793" s="44">
        <f>(Constituents!E792/Constituents!E547)-1</f>
        <v>0.26574500768049147</v>
      </c>
      <c r="H793" s="44">
        <f>('Solver Fixed Mix'!J790/'Solver Fixed Mix'!J545) -1</f>
        <v>0.3060899231136518</v>
      </c>
    </row>
    <row r="794" spans="1:8">
      <c r="A794" s="13">
        <v>45309</v>
      </c>
      <c r="B794" s="46">
        <f>Constituents!E793/Constituents!E$5 -1</f>
        <v>0.9349977575123336</v>
      </c>
      <c r="C794" s="44">
        <f>'Solver Fixed Mix'!J791/'Solver Fixed Mix'!J$3 -1</f>
        <v>1.4308180543587046</v>
      </c>
      <c r="D794" s="46">
        <f t="shared" si="21"/>
        <v>0.49582029684637097</v>
      </c>
      <c r="F794" s="55">
        <f t="shared" si="20"/>
        <v>45309</v>
      </c>
      <c r="G794" s="44">
        <f>(Constituents!E793/Constituents!E548)-1</f>
        <v>0.25529294242015732</v>
      </c>
      <c r="H794" s="44">
        <f>('Solver Fixed Mix'!J791/'Solver Fixed Mix'!J546) -1</f>
        <v>0.30438129299869421</v>
      </c>
    </row>
    <row r="795" spans="1:8">
      <c r="A795" s="13">
        <v>45310</v>
      </c>
      <c r="B795" s="46">
        <f>Constituents!E794/Constituents!E$5 -1</f>
        <v>0.95409378581751159</v>
      </c>
      <c r="C795" s="44">
        <f>'Solver Fixed Mix'!J792/'Solver Fixed Mix'!J$3 -1</f>
        <v>1.4515439996303439</v>
      </c>
      <c r="D795" s="46">
        <f t="shared" si="21"/>
        <v>0.49745021381283228</v>
      </c>
      <c r="F795" s="55">
        <f t="shared" si="20"/>
        <v>45310</v>
      </c>
      <c r="G795" s="44">
        <f>(Constituents!E794/Constituents!E549)-1</f>
        <v>0.27151630706174568</v>
      </c>
      <c r="H795" s="44">
        <f>('Solver Fixed Mix'!J792/'Solver Fixed Mix'!J547) -1</f>
        <v>0.31920769312578767</v>
      </c>
    </row>
    <row r="796" spans="1:8">
      <c r="A796" s="13">
        <v>45314</v>
      </c>
      <c r="B796" s="46">
        <f>Constituents!E795/Constituents!E$5 -1</f>
        <v>0.91423232172223057</v>
      </c>
      <c r="C796" s="44">
        <f>'Solver Fixed Mix'!J793/'Solver Fixed Mix'!J$3 -1</f>
        <v>1.3920054623098612</v>
      </c>
      <c r="D796" s="46">
        <f t="shared" si="21"/>
        <v>0.47777314058763065</v>
      </c>
      <c r="F796" s="55">
        <f t="shared" si="20"/>
        <v>45314</v>
      </c>
      <c r="G796" s="44">
        <f>(Constituents!E795/Constituents!E550)-1</f>
        <v>0.25140572977410591</v>
      </c>
      <c r="H796" s="44">
        <f>('Solver Fixed Mix'!J793/'Solver Fixed Mix'!J548) -1</f>
        <v>0.29107010102571018</v>
      </c>
    </row>
    <row r="797" spans="1:8">
      <c r="A797" s="13">
        <v>45315</v>
      </c>
      <c r="B797" s="46">
        <f>Constituents!E796/Constituents!E$5 -1</f>
        <v>0.93860567100214287</v>
      </c>
      <c r="C797" s="44">
        <f>'Solver Fixed Mix'!J794/'Solver Fixed Mix'!J$3 -1</f>
        <v>1.4294026625204808</v>
      </c>
      <c r="D797" s="46">
        <f t="shared" si="21"/>
        <v>0.49079699151833789</v>
      </c>
      <c r="F797" s="55">
        <f t="shared" si="20"/>
        <v>45315</v>
      </c>
      <c r="G797" s="44">
        <f>(Constituents!E796/Constituents!E551)-1</f>
        <v>0.26278955022333017</v>
      </c>
      <c r="H797" s="44">
        <f>('Solver Fixed Mix'!J794/'Solver Fixed Mix'!J549) -1</f>
        <v>0.30541352916815856</v>
      </c>
    </row>
    <row r="798" spans="1:8">
      <c r="A798" s="13">
        <v>45316</v>
      </c>
      <c r="B798" s="46">
        <f>Constituents!E797/Constituents!E$5 -1</f>
        <v>0.93282503612896805</v>
      </c>
      <c r="C798" s="44">
        <f>'Solver Fixed Mix'!J795/'Solver Fixed Mix'!J$3 -1</f>
        <v>1.4263067226928223</v>
      </c>
      <c r="D798" s="46">
        <f t="shared" si="21"/>
        <v>0.49348168656385427</v>
      </c>
      <c r="F798" s="55">
        <f t="shared" si="20"/>
        <v>45316</v>
      </c>
      <c r="G798" s="44">
        <f>(Constituents!E797/Constituents!E552)-1</f>
        <v>0.26022269804497511</v>
      </c>
      <c r="H798" s="44">
        <f>('Solver Fixed Mix'!J795/'Solver Fixed Mix'!J550) -1</f>
        <v>0.30833044903083606</v>
      </c>
    </row>
    <row r="799" spans="1:8">
      <c r="A799" s="13">
        <v>45320</v>
      </c>
      <c r="B799" s="46">
        <f>Constituents!E798/Constituents!E$5 -1</f>
        <v>0.96458364478995384</v>
      </c>
      <c r="C799" s="44">
        <f>'Solver Fixed Mix'!J796/'Solver Fixed Mix'!J$3 -1</f>
        <v>1.4662658811634834</v>
      </c>
      <c r="D799" s="46">
        <f t="shared" si="21"/>
        <v>0.5016822363735296</v>
      </c>
      <c r="F799" s="55">
        <f t="shared" si="20"/>
        <v>45320</v>
      </c>
      <c r="G799" s="44">
        <f>(Constituents!E798/Constituents!E553)-1</f>
        <v>0.29921664650885349</v>
      </c>
      <c r="H799" s="44">
        <f>('Solver Fixed Mix'!J796/'Solver Fixed Mix'!J551) -1</f>
        <v>0.34658225520840547</v>
      </c>
    </row>
    <row r="800" spans="1:8">
      <c r="A800" s="13">
        <v>45321</v>
      </c>
      <c r="B800" s="46">
        <f>Constituents!E799/Constituents!E$5 -1</f>
        <v>0.95088453680171425</v>
      </c>
      <c r="C800" s="44">
        <f>'Solver Fixed Mix'!J797/'Solver Fixed Mix'!J$3 -1</f>
        <v>1.4599745247085232</v>
      </c>
      <c r="D800" s="46">
        <f t="shared" si="21"/>
        <v>0.50908998790680893</v>
      </c>
      <c r="F800" s="55">
        <f t="shared" si="20"/>
        <v>45321</v>
      </c>
      <c r="G800" s="44">
        <f>(Constituents!E799/Constituents!E554)-1</f>
        <v>0.31593472159195968</v>
      </c>
      <c r="H800" s="44">
        <f>('Solver Fixed Mix'!J797/'Solver Fixed Mix'!J552) -1</f>
        <v>0.36614900805424733</v>
      </c>
    </row>
    <row r="801" spans="1:8">
      <c r="A801" s="13">
        <v>45322</v>
      </c>
      <c r="B801" s="46">
        <f>Constituents!E800/Constituents!E$5 -1</f>
        <v>0.9735984452085511</v>
      </c>
      <c r="C801" s="44">
        <f>'Solver Fixed Mix'!J798/'Solver Fixed Mix'!J$3 -1</f>
        <v>1.4914135510290012</v>
      </c>
      <c r="D801" s="46">
        <f t="shared" si="21"/>
        <v>0.51781510582045009</v>
      </c>
      <c r="F801" s="55">
        <f t="shared" si="20"/>
        <v>45322</v>
      </c>
      <c r="G801" s="44">
        <f>(Constituents!E800/Constituents!E555)-1</f>
        <v>0.3330977097386596</v>
      </c>
      <c r="H801" s="44">
        <f>('Solver Fixed Mix'!J798/'Solver Fixed Mix'!J553) -1</f>
        <v>0.38741330658027739</v>
      </c>
    </row>
    <row r="802" spans="1:8">
      <c r="A802" s="13">
        <v>45323</v>
      </c>
      <c r="B802" s="46">
        <f>Constituents!E801/Constituents!E$5 -1</f>
        <v>0.97113170877560151</v>
      </c>
      <c r="C802" s="44">
        <f>'Solver Fixed Mix'!J799/'Solver Fixed Mix'!J$3 -1</f>
        <v>1.4947633764233248</v>
      </c>
      <c r="D802" s="46">
        <f t="shared" si="21"/>
        <v>0.52363166764772329</v>
      </c>
      <c r="F802" s="55">
        <f t="shared" si="20"/>
        <v>45323</v>
      </c>
      <c r="G802" s="44">
        <f>(Constituents!E801/Constituents!E556)-1</f>
        <v>0.32418399116199659</v>
      </c>
      <c r="H802" s="44">
        <f>('Solver Fixed Mix'!J799/'Solver Fixed Mix'!J554) -1</f>
        <v>0.37771984566046024</v>
      </c>
    </row>
    <row r="803" spans="1:8">
      <c r="A803" s="13">
        <v>45324</v>
      </c>
      <c r="B803" s="46">
        <f>Constituents!E802/Constituents!E$5 -1</f>
        <v>0.98443215228982894</v>
      </c>
      <c r="C803" s="44">
        <f>'Solver Fixed Mix'!J800/'Solver Fixed Mix'!J$3 -1</f>
        <v>1.5177267054068446</v>
      </c>
      <c r="D803" s="46">
        <f t="shared" si="21"/>
        <v>0.53329455311701568</v>
      </c>
      <c r="F803" s="55">
        <f t="shared" si="20"/>
        <v>45324</v>
      </c>
      <c r="G803" s="44">
        <f>(Constituents!E802/Constituents!E557)-1</f>
        <v>0.34100682599603305</v>
      </c>
      <c r="H803" s="44">
        <f>('Solver Fixed Mix'!J800/'Solver Fixed Mix'!J555) -1</f>
        <v>0.39653829467659008</v>
      </c>
    </row>
    <row r="804" spans="1:8">
      <c r="A804" s="13">
        <v>45327</v>
      </c>
      <c r="B804" s="46">
        <f>Constituents!E803/Constituents!E$5 -1</f>
        <v>0.97872128369960643</v>
      </c>
      <c r="C804" s="44">
        <f>'Solver Fixed Mix'!J801/'Solver Fixed Mix'!J$3 -1</f>
        <v>1.5455306718872723</v>
      </c>
      <c r="D804" s="46">
        <f t="shared" si="21"/>
        <v>0.56680938818766591</v>
      </c>
      <c r="F804" s="55">
        <f t="shared" si="20"/>
        <v>45327</v>
      </c>
      <c r="G804" s="44">
        <f>(Constituents!E803/Constituents!E558)-1</f>
        <v>0.33789101985255465</v>
      </c>
      <c r="H804" s="44">
        <f>('Solver Fixed Mix'!J801/'Solver Fixed Mix'!J556) -1</f>
        <v>0.41600891360196934</v>
      </c>
    </row>
    <row r="805" spans="1:8">
      <c r="A805" s="13">
        <v>45328</v>
      </c>
      <c r="B805" s="46">
        <f>Constituents!E804/Constituents!E$5 -1</f>
        <v>0.99668610155977477</v>
      </c>
      <c r="C805" s="44">
        <f>'Solver Fixed Mix'!J802/'Solver Fixed Mix'!J$3 -1</f>
        <v>1.5616672473168096</v>
      </c>
      <c r="D805" s="46">
        <f t="shared" si="21"/>
        <v>0.56498114575703484</v>
      </c>
      <c r="F805" s="55">
        <f t="shared" si="20"/>
        <v>45328</v>
      </c>
      <c r="G805" s="44">
        <f>(Constituents!E804/Constituents!E559)-1</f>
        <v>0.33894408298161727</v>
      </c>
      <c r="H805" s="44">
        <f>('Solver Fixed Mix'!J802/'Solver Fixed Mix'!J557) -1</f>
        <v>0.41642796680743288</v>
      </c>
    </row>
    <row r="806" spans="1:8">
      <c r="A806" s="13">
        <v>45329</v>
      </c>
      <c r="B806" s="46">
        <f>Constituents!E805/Constituents!E$5 -1</f>
        <v>1.0042407933423032</v>
      </c>
      <c r="C806" s="44">
        <f>'Solver Fixed Mix'!J803/'Solver Fixed Mix'!J$3 -1</f>
        <v>1.5639922026782722</v>
      </c>
      <c r="D806" s="46">
        <f t="shared" si="21"/>
        <v>0.55975140933596901</v>
      </c>
      <c r="F806" s="55">
        <f t="shared" si="20"/>
        <v>45329</v>
      </c>
      <c r="G806" s="44">
        <f>(Constituents!E805/Constituents!E560)-1</f>
        <v>0.34654801244128386</v>
      </c>
      <c r="H806" s="44">
        <f>('Solver Fixed Mix'!J803/'Solver Fixed Mix'!J558) -1</f>
        <v>0.41881680663089771</v>
      </c>
    </row>
    <row r="807" spans="1:8">
      <c r="A807" s="13">
        <v>45330</v>
      </c>
      <c r="B807" s="46">
        <f>Constituents!E806/Constituents!E$5 -1</f>
        <v>0.99208152688493545</v>
      </c>
      <c r="C807" s="44">
        <f>'Solver Fixed Mix'!J804/'Solver Fixed Mix'!J$3 -1</f>
        <v>1.5590258058886755</v>
      </c>
      <c r="D807" s="46">
        <f t="shared" si="21"/>
        <v>0.56694427900374</v>
      </c>
      <c r="F807" s="55">
        <f t="shared" si="20"/>
        <v>45330</v>
      </c>
      <c r="G807" s="44">
        <f>(Constituents!E806/Constituents!E561)-1</f>
        <v>0.34124827206721142</v>
      </c>
      <c r="H807" s="44">
        <f>('Solver Fixed Mix'!J804/'Solver Fixed Mix'!J559) -1</f>
        <v>0.41916016008024215</v>
      </c>
    </row>
    <row r="808" spans="1:8">
      <c r="A808" s="13">
        <v>45331</v>
      </c>
      <c r="B808" s="46">
        <f>Constituents!E807/Constituents!E$5 -1</f>
        <v>0.98948522449793197</v>
      </c>
      <c r="C808" s="44">
        <f>'Solver Fixed Mix'!J805/'Solver Fixed Mix'!J$3 -1</f>
        <v>1.5582212267976057</v>
      </c>
      <c r="D808" s="46">
        <f t="shared" si="21"/>
        <v>0.56873600229967369</v>
      </c>
      <c r="F808" s="55">
        <f t="shared" si="20"/>
        <v>45331</v>
      </c>
      <c r="G808" s="44">
        <f>(Constituents!E807/Constituents!E562)-1</f>
        <v>0.32826068151420995</v>
      </c>
      <c r="H808" s="44">
        <f>('Solver Fixed Mix'!J805/'Solver Fixed Mix'!J560) -1</f>
        <v>0.40769053626864671</v>
      </c>
    </row>
    <row r="809" spans="1:8">
      <c r="A809" s="13">
        <v>45334</v>
      </c>
      <c r="B809" s="46">
        <f>Constituents!E808/Constituents!E$5 -1</f>
        <v>0.9609508147705188</v>
      </c>
      <c r="C809" s="44">
        <f>'Solver Fixed Mix'!J806/'Solver Fixed Mix'!J$3 -1</f>
        <v>1.5254512511238105</v>
      </c>
      <c r="D809" s="46">
        <f t="shared" si="21"/>
        <v>0.56450043635329172</v>
      </c>
      <c r="F809" s="55">
        <f t="shared" si="20"/>
        <v>45334</v>
      </c>
      <c r="G809" s="44">
        <f>(Constituents!E808/Constituents!E563)-1</f>
        <v>0.30905316664559779</v>
      </c>
      <c r="H809" s="44">
        <f>('Solver Fixed Mix'!J806/'Solver Fixed Mix'!J561) -1</f>
        <v>0.3887403052220153</v>
      </c>
    </row>
    <row r="810" spans="1:8">
      <c r="A810" s="13">
        <v>45335</v>
      </c>
      <c r="B810" s="46">
        <f>Constituents!E809/Constituents!E$5 -1</f>
        <v>0.97168485573329355</v>
      </c>
      <c r="C810" s="44">
        <f>'Solver Fixed Mix'!J807/'Solver Fixed Mix'!J$3 -1</f>
        <v>1.5292814782373854</v>
      </c>
      <c r="D810" s="46">
        <f t="shared" si="21"/>
        <v>0.55759662250409181</v>
      </c>
      <c r="F810" s="55">
        <f t="shared" si="20"/>
        <v>45335</v>
      </c>
      <c r="G810" s="44">
        <f>(Constituents!E809/Constituents!E564)-1</f>
        <v>0.3174678756114373</v>
      </c>
      <c r="H810" s="44">
        <f>('Solver Fixed Mix'!J807/'Solver Fixed Mix'!J562) -1</f>
        <v>0.38788026296329114</v>
      </c>
    </row>
    <row r="811" spans="1:8">
      <c r="A811" s="13">
        <v>45336</v>
      </c>
      <c r="B811" s="46">
        <f>Constituents!E810/Constituents!E$5 -1</f>
        <v>0.98557831265261364</v>
      </c>
      <c r="C811" s="44">
        <f>'Solver Fixed Mix'!J808/'Solver Fixed Mix'!J$3 -1</f>
        <v>1.5556666494714149</v>
      </c>
      <c r="D811" s="46">
        <f t="shared" si="21"/>
        <v>0.57008833681880122</v>
      </c>
      <c r="F811" s="55">
        <f t="shared" si="20"/>
        <v>45336</v>
      </c>
      <c r="G811" s="44">
        <f>(Constituents!E810/Constituents!E565)-1</f>
        <v>0.33702224757558463</v>
      </c>
      <c r="H811" s="44">
        <f>('Solver Fixed Mix'!J808/'Solver Fixed Mix'!J563) -1</f>
        <v>0.41324505959637081</v>
      </c>
    </row>
    <row r="812" spans="1:8">
      <c r="A812" s="13">
        <v>45337</v>
      </c>
      <c r="B812" s="46">
        <f>Constituents!E811/Constituents!E$5 -1</f>
        <v>0.99701001644490961</v>
      </c>
      <c r="C812" s="44">
        <f>'Solver Fixed Mix'!J809/'Solver Fixed Mix'!J$3 -1</f>
        <v>1.5755749220353517</v>
      </c>
      <c r="D812" s="46">
        <f t="shared" si="21"/>
        <v>0.57856490559044205</v>
      </c>
      <c r="F812" s="55">
        <f t="shared" si="20"/>
        <v>45337</v>
      </c>
      <c r="G812" s="44">
        <f>(Constituents!E811/Constituents!E566)-1</f>
        <v>0.3385753128152369</v>
      </c>
      <c r="H812" s="44">
        <f>('Solver Fixed Mix'!J809/'Solver Fixed Mix'!J564) -1</f>
        <v>0.41940087309326124</v>
      </c>
    </row>
    <row r="813" spans="1:8">
      <c r="A813" s="13">
        <v>45338</v>
      </c>
      <c r="B813" s="46">
        <f>Constituents!E812/Constituents!E$5 -1</f>
        <v>1.0097573130014452</v>
      </c>
      <c r="C813" s="44">
        <f>'Solver Fixed Mix'!J810/'Solver Fixed Mix'!J$3 -1</f>
        <v>1.5905839086954199</v>
      </c>
      <c r="D813" s="46">
        <f t="shared" si="21"/>
        <v>0.58082659569397466</v>
      </c>
      <c r="F813" s="55">
        <f t="shared" si="20"/>
        <v>45338</v>
      </c>
      <c r="G813" s="44">
        <f>(Constituents!E812/Constituents!E567)-1</f>
        <v>0.34078253150837967</v>
      </c>
      <c r="H813" s="44">
        <f>('Solver Fixed Mix'!J810/'Solver Fixed Mix'!J565) -1</f>
        <v>0.42358112227973388</v>
      </c>
    </row>
    <row r="814" spans="1:8">
      <c r="A814" s="13">
        <v>45341</v>
      </c>
      <c r="B814" s="46">
        <f>Constituents!E813/Constituents!E$5 -1</f>
        <v>1.0173518712313747</v>
      </c>
      <c r="C814" s="44">
        <f>'Solver Fixed Mix'!J811/'Solver Fixed Mix'!J$3 -1</f>
        <v>1.5985468347531975</v>
      </c>
      <c r="D814" s="46">
        <f t="shared" si="21"/>
        <v>0.58119496352182276</v>
      </c>
      <c r="F814" s="55">
        <f t="shared" si="20"/>
        <v>45341</v>
      </c>
      <c r="G814" s="44">
        <f>(Constituents!E813/Constituents!E568)-1</f>
        <v>0.3419143117593435</v>
      </c>
      <c r="H814" s="44">
        <f>('Solver Fixed Mix'!J811/'Solver Fixed Mix'!J566) -1</f>
        <v>0.42290019002252777</v>
      </c>
    </row>
    <row r="815" spans="1:8">
      <c r="A815" s="13">
        <v>45342</v>
      </c>
      <c r="B815" s="46">
        <f>Constituents!E814/Constituents!E$5 -1</f>
        <v>1.0204215876812679</v>
      </c>
      <c r="C815" s="44">
        <f>'Solver Fixed Mix'!J812/'Solver Fixed Mix'!J$3 -1</f>
        <v>1.6015780036716016</v>
      </c>
      <c r="D815" s="46">
        <f t="shared" si="21"/>
        <v>0.58115641599033374</v>
      </c>
      <c r="F815" s="55">
        <f t="shared" si="20"/>
        <v>45342</v>
      </c>
      <c r="G815" s="44">
        <f>(Constituents!E814/Constituents!E569)-1</f>
        <v>0.35110420922490415</v>
      </c>
      <c r="H815" s="44">
        <f>('Solver Fixed Mix'!J812/'Solver Fixed Mix'!J567) -1</f>
        <v>0.4324756855905505</v>
      </c>
    </row>
    <row r="816" spans="1:8">
      <c r="A816" s="13">
        <v>45343</v>
      </c>
      <c r="B816" s="46">
        <f>Constituents!E815/Constituents!E$5 -1</f>
        <v>1.0061095330642349</v>
      </c>
      <c r="C816" s="44">
        <f>'Solver Fixed Mix'!J813/'Solver Fixed Mix'!J$3 -1</f>
        <v>1.5883468000426011</v>
      </c>
      <c r="D816" s="46">
        <f t="shared" si="21"/>
        <v>0.5822372669783662</v>
      </c>
      <c r="F816" s="55">
        <f t="shared" si="20"/>
        <v>45343</v>
      </c>
      <c r="G816" s="44">
        <f>(Constituents!E815/Constituents!E570)-1</f>
        <v>0.34739752253382994</v>
      </c>
      <c r="H816" s="44">
        <f>('Solver Fixed Mix'!J813/'Solver Fixed Mix'!J568) -1</f>
        <v>0.428248785910605</v>
      </c>
    </row>
    <row r="817" spans="1:8">
      <c r="A817" s="13">
        <v>45344</v>
      </c>
      <c r="B817" s="46">
        <f>Constituents!E816/Constituents!E$5 -1</f>
        <v>1.0216225644092289</v>
      </c>
      <c r="C817" s="44">
        <f>'Solver Fixed Mix'!J814/'Solver Fixed Mix'!J$3 -1</f>
        <v>1.6168840661428492</v>
      </c>
      <c r="D817" s="46">
        <f t="shared" si="21"/>
        <v>0.59526150173362025</v>
      </c>
      <c r="F817" s="55">
        <f t="shared" si="20"/>
        <v>45344</v>
      </c>
      <c r="G817" s="44">
        <f>(Constituents!E816/Constituents!E571)-1</f>
        <v>0.36006557618873614</v>
      </c>
      <c r="H817" s="44">
        <f>('Solver Fixed Mix'!J814/'Solver Fixed Mix'!J569) -1</f>
        <v>0.44607009849180534</v>
      </c>
    </row>
    <row r="818" spans="1:8">
      <c r="A818" s="13">
        <v>45345</v>
      </c>
      <c r="B818" s="46">
        <f>Constituents!E817/Constituents!E$5 -1</f>
        <v>1.0245676982109932</v>
      </c>
      <c r="C818" s="44">
        <f>'Solver Fixed Mix'!J815/'Solver Fixed Mix'!J$3 -1</f>
        <v>1.6391509636149335</v>
      </c>
      <c r="D818" s="46">
        <f t="shared" si="21"/>
        <v>0.61458326540394026</v>
      </c>
      <c r="F818" s="55">
        <f t="shared" si="20"/>
        <v>45345</v>
      </c>
      <c r="G818" s="44">
        <f>(Constituents!E817/Constituents!E572)-1</f>
        <v>0.38169216223753399</v>
      </c>
      <c r="H818" s="44">
        <f>('Solver Fixed Mix'!J815/'Solver Fixed Mix'!J570) -1</f>
        <v>0.47545828009788083</v>
      </c>
    </row>
    <row r="819" spans="1:8">
      <c r="A819" s="13">
        <v>45348</v>
      </c>
      <c r="B819" s="46">
        <f>Constituents!E818/Constituents!E$5 -1</f>
        <v>1.0188169631733692</v>
      </c>
      <c r="C819" s="44">
        <f>'Solver Fixed Mix'!J816/'Solver Fixed Mix'!J$3 -1</f>
        <v>1.6250794239544852</v>
      </c>
      <c r="D819" s="46">
        <f t="shared" si="21"/>
        <v>0.60626246078111601</v>
      </c>
      <c r="F819" s="55">
        <f t="shared" si="20"/>
        <v>45348</v>
      </c>
      <c r="G819" s="44">
        <f>(Constituents!E818/Constituents!E573)-1</f>
        <v>0.38106942574189917</v>
      </c>
      <c r="H819" s="44">
        <f>('Solver Fixed Mix'!J816/'Solver Fixed Mix'!J571) -1</f>
        <v>0.46673126860282577</v>
      </c>
    </row>
    <row r="820" spans="1:8">
      <c r="A820" s="13">
        <v>45349</v>
      </c>
      <c r="B820" s="46">
        <f>Constituents!E819/Constituents!E$5 -1</f>
        <v>1.0225095928639059</v>
      </c>
      <c r="C820" s="44">
        <f>'Solver Fixed Mix'!J817/'Solver Fixed Mix'!J$3 -1</f>
        <v>1.6212003694145265</v>
      </c>
      <c r="D820" s="46">
        <f t="shared" si="21"/>
        <v>0.59869077655062064</v>
      </c>
      <c r="F820" s="55">
        <f t="shared" si="20"/>
        <v>45349</v>
      </c>
      <c r="G820" s="44">
        <f>(Constituents!E819/Constituents!E574)-1</f>
        <v>0.3870284235959931</v>
      </c>
      <c r="H820" s="44">
        <f>('Solver Fixed Mix'!J817/'Solver Fixed Mix'!J572) -1</f>
        <v>0.47279068197736263</v>
      </c>
    </row>
    <row r="821" spans="1:8">
      <c r="A821" s="13">
        <v>45350</v>
      </c>
      <c r="B821" s="46">
        <f>Constituents!E820/Constituents!E$5 -1</f>
        <v>0.99535555887775962</v>
      </c>
      <c r="C821" s="44">
        <f>'Solver Fixed Mix'!J818/'Solver Fixed Mix'!J$3 -1</f>
        <v>1.5815634490461385</v>
      </c>
      <c r="D821" s="46">
        <f t="shared" si="21"/>
        <v>0.58620789016837893</v>
      </c>
      <c r="F821" s="55">
        <f t="shared" si="20"/>
        <v>45350</v>
      </c>
      <c r="G821" s="44">
        <f>(Constituents!E820/Constituents!E575)-1</f>
        <v>0.37609545870077743</v>
      </c>
      <c r="H821" s="44">
        <f>('Solver Fixed Mix'!J818/'Solver Fixed Mix'!J573) -1</f>
        <v>0.46015488939021254</v>
      </c>
    </row>
    <row r="822" spans="1:8">
      <c r="A822" s="13">
        <v>45351</v>
      </c>
      <c r="B822" s="46">
        <f>Constituents!E821/Constituents!E$5 -1</f>
        <v>1.0022973040314946</v>
      </c>
      <c r="C822" s="44">
        <f>'Solver Fixed Mix'!J819/'Solver Fixed Mix'!J$3 -1</f>
        <v>1.5945917988689406</v>
      </c>
      <c r="D822" s="46">
        <f t="shared" si="21"/>
        <v>0.59229449483744601</v>
      </c>
      <c r="F822" s="55">
        <f t="shared" si="20"/>
        <v>45351</v>
      </c>
      <c r="G822" s="44">
        <f>(Constituents!E821/Constituents!E576)-1</f>
        <v>0.38373138183383548</v>
      </c>
      <c r="H822" s="44">
        <f>('Solver Fixed Mix'!J819/'Solver Fixed Mix'!J574) -1</f>
        <v>0.46940054133107689</v>
      </c>
    </row>
    <row r="823" spans="1:8">
      <c r="A823" s="13">
        <v>45352</v>
      </c>
      <c r="B823" s="46">
        <f>Constituents!E822/Constituents!E$5 -1</f>
        <v>1.0281855783126526</v>
      </c>
      <c r="C823" s="44">
        <f>'Solver Fixed Mix'!J820/'Solver Fixed Mix'!J$3 -1</f>
        <v>1.6223231671328255</v>
      </c>
      <c r="D823" s="46">
        <f t="shared" si="21"/>
        <v>0.59413758882017298</v>
      </c>
      <c r="F823" s="55">
        <f t="shared" si="20"/>
        <v>45352</v>
      </c>
      <c r="G823" s="44">
        <f>(Constituents!E822/Constituents!E577)-1</f>
        <v>0.38765824403249938</v>
      </c>
      <c r="H823" s="44">
        <f>('Solver Fixed Mix'!J820/'Solver Fixed Mix'!J575) -1</f>
        <v>0.47196549348742112</v>
      </c>
    </row>
    <row r="824" spans="1:8">
      <c r="A824" s="13">
        <v>45355</v>
      </c>
      <c r="B824" s="46">
        <f>Constituents!E823/Constituents!E$5 -1</f>
        <v>1.0363831165595254</v>
      </c>
      <c r="C824" s="44">
        <f>'Solver Fixed Mix'!J821/'Solver Fixed Mix'!J$3 -1</f>
        <v>1.6398905187300232</v>
      </c>
      <c r="D824" s="46">
        <f t="shared" si="21"/>
        <v>0.60350740217049781</v>
      </c>
      <c r="F824" s="55">
        <f t="shared" si="20"/>
        <v>45355</v>
      </c>
      <c r="G824" s="44">
        <f>(Constituents!E823/Constituents!E578)-1</f>
        <v>0.40067867487017761</v>
      </c>
      <c r="H824" s="44">
        <f>('Solver Fixed Mix'!J821/'Solver Fixed Mix'!J576) -1</f>
        <v>0.48640081371421862</v>
      </c>
    </row>
    <row r="825" spans="1:8">
      <c r="A825" s="13">
        <v>45356</v>
      </c>
      <c r="B825" s="46">
        <f>Constituents!E824/Constituents!E$5 -1</f>
        <v>1.0313948273284499</v>
      </c>
      <c r="C825" s="44">
        <f>'Solver Fixed Mix'!J822/'Solver Fixed Mix'!J$3 -1</f>
        <v>1.6198245327734084</v>
      </c>
      <c r="D825" s="46">
        <f t="shared" si="21"/>
        <v>0.58842970544495854</v>
      </c>
      <c r="F825" s="55">
        <f t="shared" si="20"/>
        <v>45356</v>
      </c>
      <c r="G825" s="44">
        <f>(Constituents!E824/Constituents!E579)-1</f>
        <v>0.3795157278464949</v>
      </c>
      <c r="H825" s="44">
        <f>('Solver Fixed Mix'!J822/'Solver Fixed Mix'!J577) -1</f>
        <v>0.45968424956332155</v>
      </c>
    </row>
    <row r="826" spans="1:8">
      <c r="A826" s="13">
        <v>45357</v>
      </c>
      <c r="B826" s="46">
        <f>Constituents!E825/Constituents!E$5 -1</f>
        <v>1.0311506453381174</v>
      </c>
      <c r="C826" s="44">
        <f>'Solver Fixed Mix'!J823/'Solver Fixed Mix'!J$3 -1</f>
        <v>1.6133504988711449</v>
      </c>
      <c r="D826" s="46">
        <f t="shared" si="21"/>
        <v>0.5821998535330275</v>
      </c>
      <c r="F826" s="55">
        <f t="shared" si="20"/>
        <v>45357</v>
      </c>
      <c r="G826" s="44">
        <f>(Constituents!E825/Constituents!E580)-1</f>
        <v>0.36950137759559154</v>
      </c>
      <c r="H826" s="44">
        <f>('Solver Fixed Mix'!J823/'Solver Fixed Mix'!J578) -1</f>
        <v>0.44777820502419208</v>
      </c>
    </row>
    <row r="827" spans="1:8">
      <c r="A827" s="13">
        <v>45358</v>
      </c>
      <c r="B827" s="46">
        <f>Constituents!E826/Constituents!E$5 -1</f>
        <v>1.0366571983854089</v>
      </c>
      <c r="C827" s="44">
        <f>'Solver Fixed Mix'!J824/'Solver Fixed Mix'!J$3 -1</f>
        <v>1.6178824310303321</v>
      </c>
      <c r="D827" s="46">
        <f t="shared" si="21"/>
        <v>0.58122523264492321</v>
      </c>
      <c r="F827" s="55">
        <f t="shared" si="20"/>
        <v>45358</v>
      </c>
      <c r="G827" s="44">
        <f>(Constituents!E826/Constituents!E581)-1</f>
        <v>0.36944568236725073</v>
      </c>
      <c r="H827" s="44">
        <f>('Solver Fixed Mix'!J824/'Solver Fixed Mix'!J579) -1</f>
        <v>0.44838351253165865</v>
      </c>
    </row>
    <row r="828" spans="1:8">
      <c r="A828" s="13">
        <v>45362</v>
      </c>
      <c r="B828" s="46">
        <f>Constituents!E827/Constituents!E$5 -1</f>
        <v>1.0221009617780434</v>
      </c>
      <c r="C828" s="44">
        <f>'Solver Fixed Mix'!J825/'Solver Fixed Mix'!J$3 -1</f>
        <v>1.6039107339543657</v>
      </c>
      <c r="D828" s="46">
        <f t="shared" si="21"/>
        <v>0.58180977217632224</v>
      </c>
      <c r="F828" s="55">
        <f t="shared" si="20"/>
        <v>45362</v>
      </c>
      <c r="G828" s="44">
        <f>(Constituents!E827/Constituents!E582)-1</f>
        <v>0.37049571229300282</v>
      </c>
      <c r="H828" s="44">
        <f>('Solver Fixed Mix'!J825/'Solver Fixed Mix'!J580) -1</f>
        <v>0.44941265120501939</v>
      </c>
    </row>
    <row r="829" spans="1:8">
      <c r="A829" s="13">
        <v>45363</v>
      </c>
      <c r="B829" s="46">
        <f>Constituents!E828/Constituents!E$5 -1</f>
        <v>1.0104051427717149</v>
      </c>
      <c r="C829" s="44">
        <f>'Solver Fixed Mix'!J826/'Solver Fixed Mix'!J$3 -1</f>
        <v>1.5865389694188972</v>
      </c>
      <c r="D829" s="46">
        <f t="shared" si="21"/>
        <v>0.57613382664718227</v>
      </c>
      <c r="F829" s="55">
        <f t="shared" ref="F829:F892" si="22">A829</f>
        <v>45363</v>
      </c>
      <c r="G829" s="44">
        <f>(Constituents!E828/Constituents!E583)-1</f>
        <v>0.37408760988702205</v>
      </c>
      <c r="H829" s="44">
        <f>('Solver Fixed Mix'!J826/'Solver Fixed Mix'!J581) -1</f>
        <v>0.4533380160737448</v>
      </c>
    </row>
    <row r="830" spans="1:8">
      <c r="A830" s="13">
        <v>45364</v>
      </c>
      <c r="B830" s="46">
        <f>Constituents!E829/Constituents!E$5 -1</f>
        <v>0.95807046394578155</v>
      </c>
      <c r="C830" s="44">
        <f>'Solver Fixed Mix'!J827/'Solver Fixed Mix'!J$3 -1</f>
        <v>1.4974345474312223</v>
      </c>
      <c r="D830" s="46">
        <f t="shared" si="21"/>
        <v>0.53936408348544074</v>
      </c>
      <c r="F830" s="55">
        <f t="shared" si="22"/>
        <v>45364</v>
      </c>
      <c r="G830" s="44">
        <f>(Constituents!E829/Constituents!E584)-1</f>
        <v>0.35918696318434806</v>
      </c>
      <c r="H830" s="44">
        <f>('Solver Fixed Mix'!J827/'Solver Fixed Mix'!J582) -1</f>
        <v>0.42461867410872633</v>
      </c>
    </row>
    <row r="831" spans="1:8">
      <c r="A831" s="13">
        <v>45365</v>
      </c>
      <c r="B831" s="46">
        <f>Constituents!E830/Constituents!E$5 -1</f>
        <v>0.98498529924752076</v>
      </c>
      <c r="C831" s="44">
        <f>'Solver Fixed Mix'!J828/'Solver Fixed Mix'!J$3 -1</f>
        <v>1.5299887730300492</v>
      </c>
      <c r="D831" s="46">
        <f t="shared" si="21"/>
        <v>0.54500347378252845</v>
      </c>
      <c r="F831" s="55">
        <f t="shared" si="22"/>
        <v>45365</v>
      </c>
      <c r="G831" s="44">
        <f>(Constituents!E830/Constituents!E585)-1</f>
        <v>0.38707251080366745</v>
      </c>
      <c r="H831" s="44">
        <f>('Solver Fixed Mix'!J828/'Solver Fixed Mix'!J583) -1</f>
        <v>0.45124584270135837</v>
      </c>
    </row>
    <row r="832" spans="1:8">
      <c r="A832" s="13">
        <v>45366</v>
      </c>
      <c r="B832" s="46">
        <f>Constituents!E831/Constituents!E$5 -1</f>
        <v>0.97590073254597098</v>
      </c>
      <c r="C832" s="44">
        <f>'Solver Fixed Mix'!J829/'Solver Fixed Mix'!J$3 -1</f>
        <v>1.5238483142083541</v>
      </c>
      <c r="D832" s="46">
        <f t="shared" si="21"/>
        <v>0.54794758166238311</v>
      </c>
      <c r="F832" s="55">
        <f t="shared" si="22"/>
        <v>45366</v>
      </c>
      <c r="G832" s="44">
        <f>(Constituents!E831/Constituents!E586)-1</f>
        <v>0.38441233773035499</v>
      </c>
      <c r="H832" s="44">
        <f>('Solver Fixed Mix'!J829/'Solver Fixed Mix'!J584) -1</f>
        <v>0.45295030571309791</v>
      </c>
    </row>
    <row r="833" spans="1:8">
      <c r="A833" s="13">
        <v>45369</v>
      </c>
      <c r="B833" s="46">
        <f>Constituents!E832/Constituents!E$5 -1</f>
        <v>0.97768475606717486</v>
      </c>
      <c r="C833" s="44">
        <f>'Solver Fixed Mix'!J830/'Solver Fixed Mix'!J$3 -1</f>
        <v>1.529276947754262</v>
      </c>
      <c r="D833" s="46">
        <f t="shared" si="21"/>
        <v>0.55159219168708717</v>
      </c>
      <c r="F833" s="55">
        <f t="shared" si="22"/>
        <v>45369</v>
      </c>
      <c r="G833" s="44">
        <f>(Constituents!E832/Constituents!E587)-1</f>
        <v>0.3846905344251883</v>
      </c>
      <c r="H833" s="44">
        <f>('Solver Fixed Mix'!J830/'Solver Fixed Mix'!J585) -1</f>
        <v>0.45800531904365993</v>
      </c>
    </row>
    <row r="834" spans="1:8">
      <c r="A834" s="13">
        <v>45370</v>
      </c>
      <c r="B834" s="46">
        <f>Constituents!E833/Constituents!E$5 -1</f>
        <v>0.95450740020929881</v>
      </c>
      <c r="C834" s="44">
        <f>'Solver Fixed Mix'!J831/'Solver Fixed Mix'!J$3 -1</f>
        <v>1.4935174798223496</v>
      </c>
      <c r="D834" s="46">
        <f t="shared" si="21"/>
        <v>0.53901007961305081</v>
      </c>
      <c r="F834" s="55">
        <f t="shared" si="22"/>
        <v>45370</v>
      </c>
      <c r="G834" s="44">
        <f>(Constituents!E833/Constituents!E588)-1</f>
        <v>0.35987476466366397</v>
      </c>
      <c r="H834" s="44">
        <f>('Solver Fixed Mix'!J831/'Solver Fixed Mix'!J586) -1</f>
        <v>0.42574789089358434</v>
      </c>
    </row>
    <row r="835" spans="1:8">
      <c r="A835" s="13">
        <v>45371</v>
      </c>
      <c r="B835" s="46">
        <f>Constituents!E834/Constituents!E$5 -1</f>
        <v>0.95665022175711356</v>
      </c>
      <c r="C835" s="44">
        <f>'Solver Fixed Mix'!J832/'Solver Fixed Mix'!J$3 -1</f>
        <v>1.4926224187280068</v>
      </c>
      <c r="D835" s="46">
        <f t="shared" si="21"/>
        <v>0.53597219697089327</v>
      </c>
      <c r="F835" s="55">
        <f t="shared" si="22"/>
        <v>45371</v>
      </c>
      <c r="G835" s="44">
        <f>(Constituents!E834/Constituents!E589)-1</f>
        <v>0.37123090570017658</v>
      </c>
      <c r="H835" s="44">
        <f>('Solver Fixed Mix'!J832/'Solver Fixed Mix'!J587) -1</f>
        <v>0.44099737286613694</v>
      </c>
    </row>
    <row r="836" spans="1:8">
      <c r="A836" s="13">
        <v>45372</v>
      </c>
      <c r="B836" s="46">
        <f>Constituents!E835/Constituents!E$5 -1</f>
        <v>0.98309662630188877</v>
      </c>
      <c r="C836" s="44">
        <f>'Solver Fixed Mix'!J833/'Solver Fixed Mix'!J$3 -1</f>
        <v>1.5308330897435178</v>
      </c>
      <c r="D836" s="46">
        <f t="shared" si="21"/>
        <v>0.54773646344162907</v>
      </c>
      <c r="F836" s="55">
        <f t="shared" si="22"/>
        <v>45372</v>
      </c>
      <c r="G836" s="44">
        <f>(Constituents!E835/Constituents!E590)-1</f>
        <v>0.38068043826719333</v>
      </c>
      <c r="H836" s="44">
        <f>('Solver Fixed Mix'!J833/'Solver Fixed Mix'!J588) -1</f>
        <v>0.45352771316811036</v>
      </c>
    </row>
    <row r="837" spans="1:8">
      <c r="A837" s="13">
        <v>45373</v>
      </c>
      <c r="B837" s="46">
        <f>Constituents!E836/Constituents!E$5 -1</f>
        <v>0.99278417302038147</v>
      </c>
      <c r="C837" s="44">
        <f>'Solver Fixed Mix'!J834/'Solver Fixed Mix'!J$3 -1</f>
        <v>1.5378193374079316</v>
      </c>
      <c r="D837" s="46">
        <f t="shared" si="21"/>
        <v>0.54503516438755018</v>
      </c>
      <c r="F837" s="55">
        <f t="shared" si="22"/>
        <v>45373</v>
      </c>
      <c r="G837" s="44">
        <f>(Constituents!E836/Constituents!E591)-1</f>
        <v>0.38275242047026259</v>
      </c>
      <c r="H837" s="44">
        <f>('Solver Fixed Mix'!J834/'Solver Fixed Mix'!J589) -1</f>
        <v>0.4550681721753691</v>
      </c>
    </row>
    <row r="838" spans="1:8">
      <c r="A838" s="13">
        <v>45377</v>
      </c>
      <c r="B838" s="46">
        <f>Constituents!E837/Constituents!E$5 -1</f>
        <v>0.9938456171824388</v>
      </c>
      <c r="C838" s="44">
        <f>'Solver Fixed Mix'!J835/'Solver Fixed Mix'!J$3 -1</f>
        <v>1.5424113183717671</v>
      </c>
      <c r="D838" s="46">
        <f t="shared" si="21"/>
        <v>0.54856570118932835</v>
      </c>
      <c r="F838" s="55">
        <f t="shared" si="22"/>
        <v>45377</v>
      </c>
      <c r="G838" s="44">
        <f>(Constituents!E837/Constituents!E592)-1</f>
        <v>0.388906245660807</v>
      </c>
      <c r="H838" s="44">
        <f>('Solver Fixed Mix'!J835/'Solver Fixed Mix'!J590) -1</f>
        <v>0.46190995158252135</v>
      </c>
    </row>
    <row r="839" spans="1:8">
      <c r="A839" s="13">
        <v>45378</v>
      </c>
      <c r="B839" s="46">
        <f>Constituents!E838/Constituents!E$5 -1</f>
        <v>1.0020730552648627</v>
      </c>
      <c r="C839" s="44">
        <f>'Solver Fixed Mix'!J836/'Solver Fixed Mix'!J$3 -1</f>
        <v>1.54848819447608</v>
      </c>
      <c r="D839" s="46">
        <f t="shared" si="21"/>
        <v>0.54641513921121732</v>
      </c>
      <c r="F839" s="55">
        <f t="shared" si="22"/>
        <v>45378</v>
      </c>
      <c r="G839" s="44">
        <f>(Constituents!E838/Constituents!E593)-1</f>
        <v>0.40680719938371035</v>
      </c>
      <c r="H839" s="44">
        <f>('Solver Fixed Mix'!J836/'Solver Fixed Mix'!J591) -1</f>
        <v>0.48014931886050127</v>
      </c>
    </row>
    <row r="840" spans="1:8">
      <c r="A840" s="13">
        <v>45379</v>
      </c>
      <c r="B840" s="46">
        <f>Constituents!E839/Constituents!E$5 -1</f>
        <v>1.0187521801963424</v>
      </c>
      <c r="C840" s="44">
        <f>'Solver Fixed Mix'!J837/'Solver Fixed Mix'!J$3 -1</f>
        <v>1.566493421198043</v>
      </c>
      <c r="D840" s="46">
        <f t="shared" ref="D840:D903" si="23">C840-B840</f>
        <v>0.54774124100170063</v>
      </c>
      <c r="F840" s="55">
        <f t="shared" si="22"/>
        <v>45379</v>
      </c>
      <c r="G840" s="44">
        <f>(Constituents!E839/Constituents!E594)-1</f>
        <v>0.42014835900635927</v>
      </c>
      <c r="H840" s="44">
        <f>('Solver Fixed Mix'!J837/'Solver Fixed Mix'!J592) -1</f>
        <v>0.49107521665635545</v>
      </c>
    </row>
    <row r="841" spans="1:8">
      <c r="A841" s="13">
        <v>45382</v>
      </c>
      <c r="B841" s="46">
        <f>Constituents!E840/Constituents!E$5 -1</f>
        <v>1.0305825484626499</v>
      </c>
      <c r="C841" s="44">
        <f>'Solver Fixed Mix'!J838/'Solver Fixed Mix'!J$3 -1</f>
        <v>1.5664579236486795</v>
      </c>
      <c r="D841" s="46">
        <f t="shared" si="23"/>
        <v>0.53587537518602968</v>
      </c>
      <c r="F841" s="55">
        <f t="shared" si="22"/>
        <v>45382</v>
      </c>
      <c r="G841" s="44">
        <f>(Constituents!E840/Constituents!E595)-1</f>
        <v>0.43358687850940769</v>
      </c>
      <c r="H841" s="44">
        <f>('Solver Fixed Mix'!J838/'Solver Fixed Mix'!J593) -1</f>
        <v>0.49201634161974916</v>
      </c>
    </row>
    <row r="842" spans="1:8">
      <c r="A842" s="13">
        <v>45383</v>
      </c>
      <c r="B842" s="46">
        <f>Constituents!E841/Constituents!E$5 -1</f>
        <v>1.0424129167289578</v>
      </c>
      <c r="C842" s="44">
        <f>'Solver Fixed Mix'!J839/'Solver Fixed Mix'!J$3 -1</f>
        <v>1.5987370551383306</v>
      </c>
      <c r="D842" s="46">
        <f t="shared" si="23"/>
        <v>0.55632413840937289</v>
      </c>
      <c r="F842" s="55">
        <f t="shared" si="22"/>
        <v>45383</v>
      </c>
      <c r="G842" s="44">
        <f>(Constituents!E841/Constituents!E596)-1</f>
        <v>0.42849026879321883</v>
      </c>
      <c r="H842" s="44">
        <f>('Solver Fixed Mix'!J839/'Solver Fixed Mix'!J594) -1</f>
        <v>0.4959316335829973</v>
      </c>
    </row>
    <row r="843" spans="1:8">
      <c r="A843" s="13">
        <v>45384</v>
      </c>
      <c r="B843" s="46">
        <f>Constituents!E842/Constituents!E$5 -1</f>
        <v>1.0501071410773908</v>
      </c>
      <c r="C843" s="44">
        <f>'Solver Fixed Mix'!J840/'Solver Fixed Mix'!J$3 -1</f>
        <v>1.6096662432924669</v>
      </c>
      <c r="D843" s="46">
        <f t="shared" si="23"/>
        <v>0.5595591022150761</v>
      </c>
      <c r="F843" s="55">
        <f t="shared" si="22"/>
        <v>45384</v>
      </c>
      <c r="G843" s="44">
        <f>(Constituents!E842/Constituents!E597)-1</f>
        <v>0.41296620036612541</v>
      </c>
      <c r="H843" s="44">
        <f>('Solver Fixed Mix'!J840/'Solver Fixed Mix'!J595) -1</f>
        <v>0.48119161572592972</v>
      </c>
    </row>
    <row r="844" spans="1:8">
      <c r="A844" s="13">
        <v>45385</v>
      </c>
      <c r="B844" s="46">
        <f>Constituents!E843/Constituents!E$5 -1</f>
        <v>1.0536901380375743</v>
      </c>
      <c r="C844" s="44">
        <f>'Solver Fixed Mix'!J841/'Solver Fixed Mix'!J$3 -1</f>
        <v>1.6097100253904606</v>
      </c>
      <c r="D844" s="46">
        <f t="shared" si="23"/>
        <v>0.55601988735288632</v>
      </c>
      <c r="F844" s="55">
        <f t="shared" si="22"/>
        <v>45385</v>
      </c>
      <c r="G844" s="44">
        <f>(Constituents!E843/Constituents!E598)-1</f>
        <v>0.41116083810723913</v>
      </c>
      <c r="H844" s="44">
        <f>('Solver Fixed Mix'!J841/'Solver Fixed Mix'!J596) -1</f>
        <v>0.47859176793180502</v>
      </c>
    </row>
    <row r="845" spans="1:8">
      <c r="A845" s="13">
        <v>45386</v>
      </c>
      <c r="B845" s="46">
        <f>Constituents!E844/Constituents!E$5 -1</f>
        <v>1.0595654557233272</v>
      </c>
      <c r="C845" s="44">
        <f>'Solver Fixed Mix'!J842/'Solver Fixed Mix'!J$3 -1</f>
        <v>1.6158308129019607</v>
      </c>
      <c r="D845" s="46">
        <f t="shared" si="23"/>
        <v>0.55626535717863357</v>
      </c>
      <c r="F845" s="55">
        <f t="shared" si="22"/>
        <v>45386</v>
      </c>
      <c r="G845" s="44">
        <f>(Constituents!E844/Constituents!E599)-1</f>
        <v>0.4048601574503381</v>
      </c>
      <c r="H845" s="44">
        <f>('Solver Fixed Mix'!J842/'Solver Fixed Mix'!J597) -1</f>
        <v>0.47739379436477547</v>
      </c>
    </row>
    <row r="846" spans="1:8">
      <c r="A846" s="13">
        <v>45387</v>
      </c>
      <c r="B846" s="46">
        <f>Constituents!E845/Constituents!E$5 -1</f>
        <v>1.0645936114018038</v>
      </c>
      <c r="C846" s="44">
        <f>'Solver Fixed Mix'!J843/'Solver Fixed Mix'!J$3 -1</f>
        <v>1.6283308977061179</v>
      </c>
      <c r="D846" s="46">
        <f t="shared" si="23"/>
        <v>0.56373728630431419</v>
      </c>
      <c r="F846" s="55">
        <f t="shared" si="22"/>
        <v>45387</v>
      </c>
      <c r="G846" s="44">
        <f>(Constituents!E845/Constituents!E600)-1</f>
        <v>0.40353813214808376</v>
      </c>
      <c r="H846" s="44">
        <f>('Solver Fixed Mix'!J843/'Solver Fixed Mix'!J598) -1</f>
        <v>0.47762540158131039</v>
      </c>
    </row>
    <row r="847" spans="1:8">
      <c r="A847" s="13">
        <v>45390</v>
      </c>
      <c r="B847" s="46">
        <f>Constituents!E846/Constituents!E$5 -1</f>
        <v>1.0749588877261171</v>
      </c>
      <c r="C847" s="44">
        <f>'Solver Fixed Mix'!J844/'Solver Fixed Mix'!J$3 -1</f>
        <v>1.6343454319742836</v>
      </c>
      <c r="D847" s="46">
        <f t="shared" si="23"/>
        <v>0.55938654424816647</v>
      </c>
      <c r="F847" s="55">
        <f t="shared" si="22"/>
        <v>45390</v>
      </c>
      <c r="G847" s="44">
        <f>(Constituents!E846/Constituents!E601)-1</f>
        <v>0.40759471419250803</v>
      </c>
      <c r="H847" s="44">
        <f>('Solver Fixed Mix'!J844/'Solver Fixed Mix'!J599) -1</f>
        <v>0.47732547422874538</v>
      </c>
    </row>
    <row r="848" spans="1:8">
      <c r="A848" s="13">
        <v>45391</v>
      </c>
      <c r="B848" s="46">
        <f>Constituents!E847/Constituents!E$5 -1</f>
        <v>1.0721283699606321</v>
      </c>
      <c r="C848" s="44">
        <f>'Solver Fixed Mix'!J845/'Solver Fixed Mix'!J$3 -1</f>
        <v>1.6262911777021793</v>
      </c>
      <c r="D848" s="46">
        <f t="shared" si="23"/>
        <v>0.55416280774154725</v>
      </c>
      <c r="F848" s="55">
        <f t="shared" si="22"/>
        <v>45391</v>
      </c>
      <c r="G848" s="44">
        <f>(Constituents!E847/Constituents!E602)-1</f>
        <v>0.39842270762918508</v>
      </c>
      <c r="H848" s="44">
        <f>('Solver Fixed Mix'!J845/'Solver Fixed Mix'!J600) -1</f>
        <v>0.468542949820556</v>
      </c>
    </row>
    <row r="849" spans="1:8">
      <c r="A849" s="13">
        <v>45392</v>
      </c>
      <c r="B849" s="46">
        <f>Constituents!E848/Constituents!E$5 -1</f>
        <v>1.0845368017142571</v>
      </c>
      <c r="C849" s="44">
        <f>'Solver Fixed Mix'!J846/'Solver Fixed Mix'!J$3 -1</f>
        <v>1.6348273724485907</v>
      </c>
      <c r="D849" s="46">
        <f t="shared" si="23"/>
        <v>0.55029057073433352</v>
      </c>
      <c r="F849" s="55">
        <f t="shared" si="22"/>
        <v>45392</v>
      </c>
      <c r="G849" s="44">
        <f>(Constituents!E848/Constituents!E603)-1</f>
        <v>0.39980122544180507</v>
      </c>
      <c r="H849" s="44">
        <f>('Solver Fixed Mix'!J846/'Solver Fixed Mix'!J601) -1</f>
        <v>0.4695014507157933</v>
      </c>
    </row>
    <row r="850" spans="1:8">
      <c r="A850" s="13">
        <v>45394</v>
      </c>
      <c r="B850" s="46">
        <f>Constituents!E849/Constituents!E$5 -1</f>
        <v>1.0676234614042954</v>
      </c>
      <c r="C850" s="44">
        <f>'Solver Fixed Mix'!J847/'Solver Fixed Mix'!J$3 -1</f>
        <v>1.6191047847268423</v>
      </c>
      <c r="D850" s="46">
        <f t="shared" si="23"/>
        <v>0.55148132332254685</v>
      </c>
      <c r="F850" s="55">
        <f t="shared" si="22"/>
        <v>45394</v>
      </c>
      <c r="G850" s="44">
        <f>(Constituents!E849/Constituents!E604)-1</f>
        <v>0.38726449002791852</v>
      </c>
      <c r="H850" s="44">
        <f>('Solver Fixed Mix'!J847/'Solver Fixed Mix'!J602) -1</f>
        <v>0.46002405352762432</v>
      </c>
    </row>
    <row r="851" spans="1:8">
      <c r="A851" s="13">
        <v>45397</v>
      </c>
      <c r="B851" s="46">
        <f>Constituents!E850/Constituents!E$5 -1</f>
        <v>1.0410375242936163</v>
      </c>
      <c r="C851" s="44">
        <f>'Solver Fixed Mix'!J848/'Solver Fixed Mix'!J$3 -1</f>
        <v>1.5911291176911355</v>
      </c>
      <c r="D851" s="46">
        <f t="shared" si="23"/>
        <v>0.55009159339751923</v>
      </c>
      <c r="F851" s="55">
        <f t="shared" si="22"/>
        <v>45397</v>
      </c>
      <c r="G851" s="44">
        <f>(Constituents!E850/Constituents!E605)-1</f>
        <v>0.37401622350596808</v>
      </c>
      <c r="H851" s="44">
        <f>('Solver Fixed Mix'!J848/'Solver Fixed Mix'!J603) -1</f>
        <v>0.44613297522925466</v>
      </c>
    </row>
    <row r="852" spans="1:8">
      <c r="A852" s="13">
        <v>45398</v>
      </c>
      <c r="B852" s="46">
        <f>Constituents!E851/Constituents!E$5 -1</f>
        <v>1.0354811381870732</v>
      </c>
      <c r="C852" s="44">
        <f>'Solver Fixed Mix'!J849/'Solver Fixed Mix'!J$3 -1</f>
        <v>1.5981148567451884</v>
      </c>
      <c r="D852" s="46">
        <f t="shared" si="23"/>
        <v>0.56263371855811517</v>
      </c>
      <c r="F852" s="55">
        <f t="shared" si="22"/>
        <v>45398</v>
      </c>
      <c r="G852" s="44">
        <f>(Constituents!E851/Constituents!E606)-1</f>
        <v>0.37094717057125592</v>
      </c>
      <c r="H852" s="44">
        <f>('Solver Fixed Mix'!J849/'Solver Fixed Mix'!J604) -1</f>
        <v>0.45108784430984539</v>
      </c>
    </row>
    <row r="853" spans="1:8">
      <c r="A853" s="13">
        <v>45400</v>
      </c>
      <c r="B853" s="46">
        <f>Constituents!E852/Constituents!E$5 -1</f>
        <v>1.0256839587382269</v>
      </c>
      <c r="C853" s="44">
        <f>'Solver Fixed Mix'!J850/'Solver Fixed Mix'!J$3 -1</f>
        <v>1.5966368270320799</v>
      </c>
      <c r="D853" s="46">
        <f t="shared" si="23"/>
        <v>0.57095286829385294</v>
      </c>
      <c r="F853" s="55">
        <f t="shared" si="22"/>
        <v>45400</v>
      </c>
      <c r="G853" s="44">
        <f>(Constituents!E852/Constituents!E607)-1</f>
        <v>0.36803101589160603</v>
      </c>
      <c r="H853" s="44">
        <f>('Solver Fixed Mix'!J850/'Solver Fixed Mix'!J605) -1</f>
        <v>0.45071574504764511</v>
      </c>
    </row>
    <row r="854" spans="1:8">
      <c r="A854" s="13">
        <v>45401</v>
      </c>
      <c r="B854" s="46">
        <f>Constituents!E853/Constituents!E$5 -1</f>
        <v>1.0317137589076593</v>
      </c>
      <c r="C854" s="44">
        <f>'Solver Fixed Mix'!J851/'Solver Fixed Mix'!J$3 -1</f>
        <v>1.5910931818890073</v>
      </c>
      <c r="D854" s="46">
        <f t="shared" si="23"/>
        <v>0.55937942298134802</v>
      </c>
      <c r="F854" s="55">
        <f t="shared" si="22"/>
        <v>45401</v>
      </c>
      <c r="G854" s="44">
        <f>(Constituents!E853/Constituents!E608)-1</f>
        <v>0.37165542415933528</v>
      </c>
      <c r="H854" s="44">
        <f>('Solver Fixed Mix'!J851/'Solver Fixed Mix'!J606) -1</f>
        <v>0.4462265824563183</v>
      </c>
    </row>
    <row r="855" spans="1:8">
      <c r="A855" s="13">
        <v>45404</v>
      </c>
      <c r="B855" s="46">
        <f>Constituents!E854/Constituents!E$5 -1</f>
        <v>1.0506154382817559</v>
      </c>
      <c r="C855" s="44">
        <f>'Solver Fixed Mix'!J852/'Solver Fixed Mix'!J$3 -1</f>
        <v>1.6150538831592041</v>
      </c>
      <c r="D855" s="46">
        <f t="shared" si="23"/>
        <v>0.56443844487744821</v>
      </c>
      <c r="F855" s="55">
        <f t="shared" si="22"/>
        <v>45404</v>
      </c>
      <c r="G855" s="44">
        <f>(Constituents!E854/Constituents!E609)-1</f>
        <v>0.38578240868587121</v>
      </c>
      <c r="H855" s="44">
        <f>('Solver Fixed Mix'!J852/'Solver Fixed Mix'!J607) -1</f>
        <v>0.46462957384875758</v>
      </c>
    </row>
    <row r="856" spans="1:8">
      <c r="A856" s="13">
        <v>45405</v>
      </c>
      <c r="B856" s="46">
        <f>Constituents!E855/Constituents!E$5 -1</f>
        <v>1.0583694623012909</v>
      </c>
      <c r="C856" s="44">
        <f>'Solver Fixed Mix'!J853/'Solver Fixed Mix'!J$3 -1</f>
        <v>1.6360730582634737</v>
      </c>
      <c r="D856" s="46">
        <f t="shared" si="23"/>
        <v>0.57770359596218279</v>
      </c>
      <c r="F856" s="55">
        <f t="shared" si="22"/>
        <v>45405</v>
      </c>
      <c r="G856" s="44">
        <f>(Constituents!E855/Constituents!E610)-1</f>
        <v>0.38328482969025779</v>
      </c>
      <c r="H856" s="44">
        <f>('Solver Fixed Mix'!J853/'Solver Fixed Mix'!J608) -1</f>
        <v>0.46642623713564269</v>
      </c>
    </row>
    <row r="857" spans="1:8">
      <c r="A857" s="13">
        <v>45406</v>
      </c>
      <c r="B857" s="46">
        <f>Constituents!E856/Constituents!E$5 -1</f>
        <v>1.0661434195445261</v>
      </c>
      <c r="C857" s="44">
        <f>'Solver Fixed Mix'!J854/'Solver Fixed Mix'!J$3 -1</f>
        <v>1.6454492492764627</v>
      </c>
      <c r="D857" s="46">
        <f t="shared" si="23"/>
        <v>0.57930582973193667</v>
      </c>
      <c r="F857" s="55">
        <f t="shared" si="22"/>
        <v>45406</v>
      </c>
      <c r="G857" s="44">
        <f>(Constituents!E856/Constituents!E611)-1</f>
        <v>0.38613705811162302</v>
      </c>
      <c r="H857" s="44">
        <f>('Solver Fixed Mix'!J854/'Solver Fixed Mix'!J609) -1</f>
        <v>0.47224090944994934</v>
      </c>
    </row>
    <row r="858" spans="1:8">
      <c r="A858" s="13">
        <v>45407</v>
      </c>
      <c r="B858" s="46">
        <f>Constituents!E857/Constituents!E$5 -1</f>
        <v>1.0798225943090647</v>
      </c>
      <c r="C858" s="44">
        <f>'Solver Fixed Mix'!J855/'Solver Fixed Mix'!J$3 -1</f>
        <v>1.659041395971053</v>
      </c>
      <c r="D858" s="46">
        <f t="shared" si="23"/>
        <v>0.57921880166198836</v>
      </c>
      <c r="F858" s="55">
        <f t="shared" si="22"/>
        <v>45407</v>
      </c>
      <c r="G858" s="44">
        <f>(Constituents!E857/Constituents!E612)-1</f>
        <v>0.39171290615163001</v>
      </c>
      <c r="H858" s="44">
        <f>('Solver Fixed Mix'!J855/'Solver Fixed Mix'!J610) -1</f>
        <v>0.4737353056076179</v>
      </c>
    </row>
    <row r="859" spans="1:8">
      <c r="A859" s="13">
        <v>45408</v>
      </c>
      <c r="B859" s="46">
        <f>Constituents!E858/Constituents!E$5 -1</f>
        <v>1.0769771266258035</v>
      </c>
      <c r="C859" s="44">
        <f>'Solver Fixed Mix'!J856/'Solver Fixed Mix'!J$3 -1</f>
        <v>1.6664160726985164</v>
      </c>
      <c r="D859" s="46">
        <f t="shared" si="23"/>
        <v>0.58943894607271297</v>
      </c>
      <c r="F859" s="55">
        <f t="shared" si="22"/>
        <v>45408</v>
      </c>
      <c r="G859" s="44">
        <f>(Constituents!E858/Constituents!E613)-1</f>
        <v>0.3823735244659221</v>
      </c>
      <c r="H859" s="44">
        <f>('Solver Fixed Mix'!J856/'Solver Fixed Mix'!J611) -1</f>
        <v>0.47057858145021414</v>
      </c>
    </row>
    <row r="860" spans="1:8">
      <c r="A860" s="13">
        <v>45411</v>
      </c>
      <c r="B860" s="46">
        <f>Constituents!E859/Constituents!E$5 -1</f>
        <v>1.0922110928389897</v>
      </c>
      <c r="C860" s="44">
        <f>'Solver Fixed Mix'!J857/'Solver Fixed Mix'!J$3 -1</f>
        <v>1.675068141671848</v>
      </c>
      <c r="D860" s="46">
        <f t="shared" si="23"/>
        <v>0.58285704883285838</v>
      </c>
      <c r="F860" s="55">
        <f t="shared" si="22"/>
        <v>45411</v>
      </c>
      <c r="G860" s="44">
        <f>(Constituents!E859/Constituents!E614)-1</f>
        <v>0.37929176618231164</v>
      </c>
      <c r="H860" s="44">
        <f>('Solver Fixed Mix'!J857/'Solver Fixed Mix'!J612) -1</f>
        <v>0.46275597611262653</v>
      </c>
    </row>
    <row r="861" spans="1:8">
      <c r="A861" s="13">
        <v>45412</v>
      </c>
      <c r="B861" s="46">
        <f>Constituents!E860/Constituents!E$5 -1</f>
        <v>1.0927094234315047</v>
      </c>
      <c r="C861" s="44">
        <f>'Solver Fixed Mix'!J858/'Solver Fixed Mix'!J$3 -1</f>
        <v>1.670293863637816</v>
      </c>
      <c r="D861" s="46">
        <f t="shared" si="23"/>
        <v>0.57758444020631128</v>
      </c>
      <c r="F861" s="55">
        <f t="shared" si="22"/>
        <v>45412</v>
      </c>
      <c r="G861" s="44">
        <f>(Constituents!E860/Constituents!E615)-1</f>
        <v>0.37229874352564418</v>
      </c>
      <c r="H861" s="44">
        <f>('Solver Fixed Mix'!J858/'Solver Fixed Mix'!J613) -1</f>
        <v>0.45380419736665578</v>
      </c>
    </row>
    <row r="862" spans="1:8">
      <c r="A862" s="13">
        <v>45414</v>
      </c>
      <c r="B862" s="46">
        <f>Constituents!E861/Constituents!E$5 -1</f>
        <v>1.1013205760701648</v>
      </c>
      <c r="C862" s="44">
        <f>'Solver Fixed Mix'!J859/'Solver Fixed Mix'!J$3 -1</f>
        <v>1.676777818114187</v>
      </c>
      <c r="D862" s="46">
        <f t="shared" si="23"/>
        <v>0.57545724204402227</v>
      </c>
      <c r="F862" s="55">
        <f t="shared" si="22"/>
        <v>45414</v>
      </c>
      <c r="G862" s="44">
        <f>(Constituents!E861/Constituents!E616)-1</f>
        <v>0.38014191825299148</v>
      </c>
      <c r="H862" s="44">
        <f>('Solver Fixed Mix'!J859/'Solver Fixed Mix'!J614) -1</f>
        <v>0.45733861780155216</v>
      </c>
    </row>
    <row r="863" spans="1:8">
      <c r="A863" s="13">
        <v>45415</v>
      </c>
      <c r="B863" s="46">
        <f>Constituents!E862/Constituents!E$5 -1</f>
        <v>1.088956994069866</v>
      </c>
      <c r="C863" s="44">
        <f>'Solver Fixed Mix'!J860/'Solver Fixed Mix'!J$3 -1</f>
        <v>1.6595561069792857</v>
      </c>
      <c r="D863" s="46">
        <f t="shared" si="23"/>
        <v>0.57059911290941967</v>
      </c>
      <c r="F863" s="55">
        <f t="shared" si="22"/>
        <v>45415</v>
      </c>
      <c r="G863" s="44">
        <f>(Constituents!E862/Constituents!E617)-1</f>
        <v>0.36052383888870843</v>
      </c>
      <c r="H863" s="44">
        <f>('Solver Fixed Mix'!J860/'Solver Fixed Mix'!J615) -1</f>
        <v>0.43998721897057935</v>
      </c>
    </row>
    <row r="864" spans="1:8">
      <c r="A864" s="13">
        <v>45418</v>
      </c>
      <c r="B864" s="46">
        <f>Constituents!E863/Constituents!E$5 -1</f>
        <v>1.0795285792594806</v>
      </c>
      <c r="C864" s="44">
        <f>'Solver Fixed Mix'!J861/'Solver Fixed Mix'!J$3 -1</f>
        <v>1.6435839894576065</v>
      </c>
      <c r="D864" s="46">
        <f t="shared" si="23"/>
        <v>0.56405541019812588</v>
      </c>
      <c r="F864" s="55">
        <f t="shared" si="22"/>
        <v>45418</v>
      </c>
      <c r="G864" s="44">
        <f>(Constituents!E863/Constituents!E618)-1</f>
        <v>0.36563232233319809</v>
      </c>
      <c r="H864" s="44">
        <f>('Solver Fixed Mix'!J861/'Solver Fixed Mix'!J616) -1</f>
        <v>0.44455622958326102</v>
      </c>
    </row>
    <row r="865" spans="1:8">
      <c r="A865" s="13">
        <v>45419</v>
      </c>
      <c r="B865" s="46">
        <f>Constituents!E864/Constituents!E$5 -1</f>
        <v>1.0567150047341407</v>
      </c>
      <c r="C865" s="44">
        <f>'Solver Fixed Mix'!J862/'Solver Fixed Mix'!J$3 -1</f>
        <v>1.6225617068140119</v>
      </c>
      <c r="D865" s="46">
        <f t="shared" si="23"/>
        <v>0.5658467020798712</v>
      </c>
      <c r="F865" s="55">
        <f t="shared" si="22"/>
        <v>45419</v>
      </c>
      <c r="G865" s="44">
        <f>(Constituents!E864/Constituents!E619)-1</f>
        <v>0.33764933137141773</v>
      </c>
      <c r="H865" s="44">
        <f>('Solver Fixed Mix'!J862/'Solver Fixed Mix'!J617) -1</f>
        <v>0.41824627762395705</v>
      </c>
    </row>
    <row r="866" spans="1:8">
      <c r="A866" s="13">
        <v>45420</v>
      </c>
      <c r="B866" s="46">
        <f>Constituents!E865/Constituents!E$5 -1</f>
        <v>1.0635770169930732</v>
      </c>
      <c r="C866" s="44">
        <f>'Solver Fixed Mix'!J863/'Solver Fixed Mix'!J$3 -1</f>
        <v>1.6373234750647061</v>
      </c>
      <c r="D866" s="46">
        <f t="shared" si="23"/>
        <v>0.57374645807163294</v>
      </c>
      <c r="F866" s="55">
        <f t="shared" si="22"/>
        <v>45420</v>
      </c>
      <c r="G866" s="44">
        <f>(Constituents!E865/Constituents!E620)-1</f>
        <v>0.34267797621363627</v>
      </c>
      <c r="H866" s="44">
        <f>('Solver Fixed Mix'!J863/'Solver Fixed Mix'!J618) -1</f>
        <v>0.4266965039456212</v>
      </c>
    </row>
    <row r="867" spans="1:8">
      <c r="A867" s="13">
        <v>45421</v>
      </c>
      <c r="B867" s="46">
        <f>Constituents!E866/Constituents!E$5 -1</f>
        <v>1.0276872477201375</v>
      </c>
      <c r="C867" s="44">
        <f>'Solver Fixed Mix'!J864/'Solver Fixed Mix'!J$3 -1</f>
        <v>1.5988726144956851</v>
      </c>
      <c r="D867" s="46">
        <f t="shared" si="23"/>
        <v>0.57118536677554754</v>
      </c>
      <c r="F867" s="55">
        <f t="shared" si="22"/>
        <v>45421</v>
      </c>
      <c r="G867" s="44">
        <f>(Constituents!E866/Constituents!E621)-1</f>
        <v>0.31544899958295747</v>
      </c>
      <c r="H867" s="44">
        <f>('Solver Fixed Mix'!J864/'Solver Fixed Mix'!J619) -1</f>
        <v>0.40538204545036072</v>
      </c>
    </row>
    <row r="868" spans="1:8">
      <c r="A868" s="13">
        <v>45422</v>
      </c>
      <c r="B868" s="46">
        <f>Constituents!E867/Constituents!E$5 -1</f>
        <v>1.040075746250062</v>
      </c>
      <c r="C868" s="44">
        <f>'Solver Fixed Mix'!J865/'Solver Fixed Mix'!J$3 -1</f>
        <v>1.6106415202162689</v>
      </c>
      <c r="D868" s="46">
        <f t="shared" si="23"/>
        <v>0.57056577396620689</v>
      </c>
      <c r="F868" s="55">
        <f t="shared" si="22"/>
        <v>45422</v>
      </c>
      <c r="G868" s="44">
        <f>(Constituents!E867/Constituents!E622)-1</f>
        <v>0.32194742331625115</v>
      </c>
      <c r="H868" s="44">
        <f>('Solver Fixed Mix'!J865/'Solver Fixed Mix'!J620) -1</f>
        <v>0.41219383866515535</v>
      </c>
    </row>
    <row r="869" spans="1:8">
      <c r="A869" s="13">
        <v>45425</v>
      </c>
      <c r="B869" s="46">
        <f>Constituents!E868/Constituents!E$5 -1</f>
        <v>1.0442517566153384</v>
      </c>
      <c r="C869" s="44">
        <f>'Solver Fixed Mix'!J866/'Solver Fixed Mix'!J$3 -1</f>
        <v>1.6126487189514886</v>
      </c>
      <c r="D869" s="46">
        <f t="shared" si="23"/>
        <v>0.56839696233615022</v>
      </c>
      <c r="F869" s="55">
        <f t="shared" si="22"/>
        <v>45425</v>
      </c>
      <c r="G869" s="44">
        <f>(Constituents!E868/Constituents!E623)-1</f>
        <v>0.32522686377189891</v>
      </c>
      <c r="H869" s="44">
        <f>('Solver Fixed Mix'!J866/'Solver Fixed Mix'!J621) -1</f>
        <v>0.41485587801734236</v>
      </c>
    </row>
    <row r="870" spans="1:8">
      <c r="A870" s="13">
        <v>45426</v>
      </c>
      <c r="B870" s="46">
        <f>Constituents!E869/Constituents!E$5 -1</f>
        <v>1.0614740618926595</v>
      </c>
      <c r="C870" s="44">
        <f>'Solver Fixed Mix'!J867/'Solver Fixed Mix'!J$3 -1</f>
        <v>1.6392861592879227</v>
      </c>
      <c r="D870" s="46">
        <f t="shared" si="23"/>
        <v>0.57781209739526318</v>
      </c>
      <c r="F870" s="55">
        <f t="shared" si="22"/>
        <v>45426</v>
      </c>
      <c r="G870" s="44">
        <f>(Constituents!E869/Constituents!E624)-1</f>
        <v>0.33017357248049795</v>
      </c>
      <c r="H870" s="44">
        <f>('Solver Fixed Mix'!J867/'Solver Fixed Mix'!J622) -1</f>
        <v>0.41909588355399996</v>
      </c>
    </row>
    <row r="871" spans="1:8">
      <c r="A871" s="13">
        <v>45427</v>
      </c>
      <c r="B871" s="46">
        <f>Constituents!E870/Constituents!E$5 -1</f>
        <v>1.0672596800717593</v>
      </c>
      <c r="C871" s="44">
        <f>'Solver Fixed Mix'!J868/'Solver Fixed Mix'!J$3 -1</f>
        <v>1.6443434199312121</v>
      </c>
      <c r="D871" s="46">
        <f t="shared" si="23"/>
        <v>0.57708373985945283</v>
      </c>
      <c r="F871" s="55">
        <f t="shared" si="22"/>
        <v>45427</v>
      </c>
      <c r="G871" s="44">
        <f>(Constituents!E870/Constituents!E625)-1</f>
        <v>0.33884033461568253</v>
      </c>
      <c r="H871" s="44">
        <f>('Solver Fixed Mix'!J868/'Solver Fixed Mix'!J623) -1</f>
        <v>0.42491352906189706</v>
      </c>
    </row>
    <row r="872" spans="1:8">
      <c r="A872" s="13">
        <v>45428</v>
      </c>
      <c r="B872" s="46">
        <f>Constituents!E871/Constituents!E$5 -1</f>
        <v>1.0859171774555239</v>
      </c>
      <c r="C872" s="44">
        <f>'Solver Fixed Mix'!J869/'Solver Fixed Mix'!J$3 -1</f>
        <v>1.6606256314230827</v>
      </c>
      <c r="D872" s="46">
        <f t="shared" si="23"/>
        <v>0.57470845396755887</v>
      </c>
      <c r="F872" s="55">
        <f t="shared" si="22"/>
        <v>45428</v>
      </c>
      <c r="G872" s="44">
        <f>(Constituents!E871/Constituents!E626)-1</f>
        <v>0.35670784080485651</v>
      </c>
      <c r="H872" s="44">
        <f>('Solver Fixed Mix'!J869/'Solver Fixed Mix'!J624) -1</f>
        <v>0.43786289410589729</v>
      </c>
    </row>
    <row r="873" spans="1:8">
      <c r="A873" s="13">
        <v>45429</v>
      </c>
      <c r="B873" s="46">
        <f>Constituents!E872/Constituents!E$5 -1</f>
        <v>1.0994219365126825</v>
      </c>
      <c r="C873" s="44">
        <f>'Solver Fixed Mix'!J870/'Solver Fixed Mix'!J$3 -1</f>
        <v>1.6824059070752697</v>
      </c>
      <c r="D873" s="46">
        <f t="shared" si="23"/>
        <v>0.58298397056258722</v>
      </c>
      <c r="F873" s="55">
        <f t="shared" si="22"/>
        <v>45429</v>
      </c>
      <c r="G873" s="44">
        <f>(Constituents!E872/Constituents!E627)-1</f>
        <v>0.37124713571502954</v>
      </c>
      <c r="H873" s="44">
        <f>('Solver Fixed Mix'!J870/'Solver Fixed Mix'!J625) -1</f>
        <v>0.4580100889983052</v>
      </c>
    </row>
    <row r="874" spans="1:8">
      <c r="A874" s="13">
        <v>45433</v>
      </c>
      <c r="B874" s="46">
        <f>Constituents!E873/Constituents!E$5 -1</f>
        <v>1.1116908357004038</v>
      </c>
      <c r="C874" s="44">
        <f>'Solver Fixed Mix'!J871/'Solver Fixed Mix'!J$3 -1</f>
        <v>1.716340504920312</v>
      </c>
      <c r="D874" s="46">
        <f t="shared" si="23"/>
        <v>0.60464966921990815</v>
      </c>
      <c r="F874" s="55">
        <f t="shared" si="22"/>
        <v>45433</v>
      </c>
      <c r="G874" s="44">
        <f>(Constituents!E873/Constituents!E628)-1</f>
        <v>0.37514724923819842</v>
      </c>
      <c r="H874" s="44">
        <f>('Solver Fixed Mix'!J871/'Solver Fixed Mix'!J626) -1</f>
        <v>0.4752140834655445</v>
      </c>
    </row>
    <row r="875" spans="1:8">
      <c r="A875" s="13">
        <v>45434</v>
      </c>
      <c r="B875" s="46">
        <f>Constituents!E874/Constituents!E$5 -1</f>
        <v>1.1166841082374046</v>
      </c>
      <c r="C875" s="44">
        <f>'Solver Fixed Mix'!J872/'Solver Fixed Mix'!J$3 -1</f>
        <v>1.7292248636390388</v>
      </c>
      <c r="D875" s="46">
        <f t="shared" si="23"/>
        <v>0.61254075540163422</v>
      </c>
      <c r="F875" s="55">
        <f t="shared" si="22"/>
        <v>45434</v>
      </c>
      <c r="G875" s="44">
        <f>(Constituents!E874/Constituents!E629)-1</f>
        <v>0.36982391640866874</v>
      </c>
      <c r="H875" s="44">
        <f>('Solver Fixed Mix'!J872/'Solver Fixed Mix'!J627) -1</f>
        <v>0.47662534944967683</v>
      </c>
    </row>
    <row r="876" spans="1:8">
      <c r="A876" s="13">
        <v>45435</v>
      </c>
      <c r="B876" s="46">
        <f>Constituents!E875/Constituents!E$5 -1</f>
        <v>1.1417800368764639</v>
      </c>
      <c r="C876" s="44">
        <f>'Solver Fixed Mix'!J873/'Solver Fixed Mix'!J$3 -1</f>
        <v>1.7488249284002522</v>
      </c>
      <c r="D876" s="46">
        <f t="shared" si="23"/>
        <v>0.60704489152378827</v>
      </c>
      <c r="F876" s="55">
        <f t="shared" si="22"/>
        <v>45435</v>
      </c>
      <c r="G876" s="44">
        <f>(Constituents!E875/Constituents!E630)-1</f>
        <v>0.38243136750349782</v>
      </c>
      <c r="H876" s="44">
        <f>('Solver Fixed Mix'!J873/'Solver Fixed Mix'!J628) -1</f>
        <v>0.48975685655790913</v>
      </c>
    </row>
    <row r="877" spans="1:8">
      <c r="A877" s="13">
        <v>45436</v>
      </c>
      <c r="B877" s="46">
        <f>Constituents!E876/Constituents!E$5 -1</f>
        <v>1.1412019733891463</v>
      </c>
      <c r="C877" s="44">
        <f>'Solver Fixed Mix'!J874/'Solver Fixed Mix'!J$3 -1</f>
        <v>1.7588836597201816</v>
      </c>
      <c r="D877" s="46">
        <f t="shared" si="23"/>
        <v>0.61768168633103526</v>
      </c>
      <c r="F877" s="55">
        <f t="shared" si="22"/>
        <v>45436</v>
      </c>
      <c r="G877" s="44">
        <f>(Constituents!E876/Constituents!E631)-1</f>
        <v>0.38462356478333581</v>
      </c>
      <c r="H877" s="44">
        <f>('Solver Fixed Mix'!J874/'Solver Fixed Mix'!J629) -1</f>
        <v>0.49777318578219099</v>
      </c>
    </row>
    <row r="878" spans="1:8">
      <c r="A878" s="13">
        <v>45439</v>
      </c>
      <c r="B878" s="46">
        <f>Constituents!E877/Constituents!E$5 -1</f>
        <v>1.142123884985299</v>
      </c>
      <c r="C878" s="44">
        <f>'Solver Fixed Mix'!J875/'Solver Fixed Mix'!J$3 -1</f>
        <v>1.7630829823843635</v>
      </c>
      <c r="D878" s="46">
        <f t="shared" si="23"/>
        <v>0.62095909739906441</v>
      </c>
      <c r="F878" s="55">
        <f t="shared" si="22"/>
        <v>45439</v>
      </c>
      <c r="G878" s="44">
        <f>(Constituents!E877/Constituents!E632)-1</f>
        <v>0.38171999807139079</v>
      </c>
      <c r="H878" s="44">
        <f>('Solver Fixed Mix'!J875/'Solver Fixed Mix'!J630) -1</f>
        <v>0.49615071335574856</v>
      </c>
    </row>
    <row r="879" spans="1:8">
      <c r="A879" s="13">
        <v>45440</v>
      </c>
      <c r="B879" s="46">
        <f>Constituents!E878/Constituents!E$5 -1</f>
        <v>1.1315941595654557</v>
      </c>
      <c r="C879" s="44">
        <f>'Solver Fixed Mix'!J876/'Solver Fixed Mix'!J$3 -1</f>
        <v>1.7517621179164218</v>
      </c>
      <c r="D879" s="46">
        <f t="shared" si="23"/>
        <v>0.62016795835096605</v>
      </c>
      <c r="F879" s="55">
        <f t="shared" si="22"/>
        <v>45440</v>
      </c>
      <c r="G879" s="44">
        <f>(Constituents!E878/Constituents!E633)-1</f>
        <v>0.36253364549986444</v>
      </c>
      <c r="H879" s="44">
        <f>('Solver Fixed Mix'!J876/'Solver Fixed Mix'!J631) -1</f>
        <v>0.47956435404791442</v>
      </c>
    </row>
    <row r="880" spans="1:8">
      <c r="A880" s="13">
        <v>45441</v>
      </c>
      <c r="B880" s="46">
        <f>Constituents!E879/Constituents!E$5 -1</f>
        <v>1.1185329147356358</v>
      </c>
      <c r="C880" s="44">
        <f>'Solver Fixed Mix'!J877/'Solver Fixed Mix'!J$3 -1</f>
        <v>1.7438570708722856</v>
      </c>
      <c r="D880" s="46">
        <f t="shared" si="23"/>
        <v>0.62532415613664982</v>
      </c>
      <c r="F880" s="55">
        <f t="shared" si="22"/>
        <v>45441</v>
      </c>
      <c r="G880" s="44">
        <f>(Constituents!E879/Constituents!E634)-1</f>
        <v>0.34769390737588246</v>
      </c>
      <c r="H880" s="44">
        <f>('Solver Fixed Mix'!J877/'Solver Fixed Mix'!J632) -1</f>
        <v>0.46837481968444306</v>
      </c>
    </row>
    <row r="881" spans="1:8">
      <c r="A881" s="13">
        <v>45442</v>
      </c>
      <c r="B881" s="46">
        <f>Constituents!E880/Constituents!E$5 -1</f>
        <v>1.0968306174316043</v>
      </c>
      <c r="C881" s="44">
        <f>'Solver Fixed Mix'!J878/'Solver Fixed Mix'!J$3 -1</f>
        <v>1.7170410768953785</v>
      </c>
      <c r="D881" s="46">
        <f t="shared" si="23"/>
        <v>0.62021045946377429</v>
      </c>
      <c r="F881" s="55">
        <f t="shared" si="22"/>
        <v>45442</v>
      </c>
      <c r="G881" s="44">
        <f>(Constituents!E880/Constituents!E635)-1</f>
        <v>0.33160015063815496</v>
      </c>
      <c r="H881" s="44">
        <f>('Solver Fixed Mix'!J878/'Solver Fixed Mix'!J633) -1</f>
        <v>0.45222933067173998</v>
      </c>
    </row>
    <row r="882" spans="1:8">
      <c r="A882" s="13">
        <v>45443</v>
      </c>
      <c r="B882" s="46">
        <f>Constituents!E881/Constituents!E$5 -1</f>
        <v>1.1032839986046743</v>
      </c>
      <c r="C882" s="44">
        <f>'Solver Fixed Mix'!J879/'Solver Fixed Mix'!J$3 -1</f>
        <v>1.7316656669237216</v>
      </c>
      <c r="D882" s="46">
        <f t="shared" si="23"/>
        <v>0.62838166831904729</v>
      </c>
      <c r="F882" s="55">
        <f t="shared" si="22"/>
        <v>45443</v>
      </c>
      <c r="G882" s="44">
        <f>(Constituents!E881/Constituents!E636)-1</f>
        <v>0.33849832555307491</v>
      </c>
      <c r="H882" s="44">
        <f>('Solver Fixed Mix'!J879/'Solver Fixed Mix'!J634) -1</f>
        <v>0.46210842635707783</v>
      </c>
    </row>
    <row r="883" spans="1:8">
      <c r="A883" s="13">
        <v>45446</v>
      </c>
      <c r="B883" s="46">
        <f>Constituents!E882/Constituents!E$5 -1</f>
        <v>1.1724622514576173</v>
      </c>
      <c r="C883" s="44">
        <f>'Solver Fixed Mix'!J880/'Solver Fixed Mix'!J$3 -1</f>
        <v>1.8075980263173261</v>
      </c>
      <c r="D883" s="46">
        <f t="shared" si="23"/>
        <v>0.63513577485970885</v>
      </c>
      <c r="F883" s="55">
        <f t="shared" si="22"/>
        <v>45446</v>
      </c>
      <c r="G883" s="44">
        <f>(Constituents!E882/Constituents!E637)-1</f>
        <v>0.38305304133474194</v>
      </c>
      <c r="H883" s="44">
        <f>('Solver Fixed Mix'!J880/'Solver Fixed Mix'!J635) -1</f>
        <v>0.50302777389296094</v>
      </c>
    </row>
    <row r="884" spans="1:8">
      <c r="A884" s="13">
        <v>45447</v>
      </c>
      <c r="B884" s="46">
        <f>Constituents!E883/Constituents!E$5 -1</f>
        <v>1.0255992425374991</v>
      </c>
      <c r="C884" s="44">
        <f>'Solver Fixed Mix'!J881/'Solver Fixed Mix'!J$3 -1</f>
        <v>1.6549798829650766</v>
      </c>
      <c r="D884" s="46">
        <f t="shared" si="23"/>
        <v>0.62938064042757746</v>
      </c>
      <c r="F884" s="55">
        <f t="shared" si="22"/>
        <v>45447</v>
      </c>
      <c r="G884" s="44">
        <f>(Constituents!E883/Constituents!E638)-1</f>
        <v>0.28540844464683257</v>
      </c>
      <c r="H884" s="44">
        <f>('Solver Fixed Mix'!J881/'Solver Fixed Mix'!J636) -1</f>
        <v>0.41419191241625386</v>
      </c>
    </row>
    <row r="885" spans="1:8">
      <c r="A885" s="13">
        <v>45448</v>
      </c>
      <c r="B885" s="46">
        <f>Constituents!E884/Constituents!E$5 -1</f>
        <v>1.0984103254098772</v>
      </c>
      <c r="C885" s="44">
        <f>'Solver Fixed Mix'!J882/'Solver Fixed Mix'!J$3 -1</f>
        <v>1.7286502328554287</v>
      </c>
      <c r="D885" s="46">
        <f t="shared" si="23"/>
        <v>0.63023990744555158</v>
      </c>
      <c r="F885" s="55">
        <f t="shared" si="22"/>
        <v>45448</v>
      </c>
      <c r="G885" s="44">
        <f>(Constituents!E884/Constituents!E639)-1</f>
        <v>0.32755761530943617</v>
      </c>
      <c r="H885" s="44">
        <f>('Solver Fixed Mix'!J882/'Solver Fixed Mix'!J637) -1</f>
        <v>0.45202228251053866</v>
      </c>
    </row>
    <row r="886" spans="1:8">
      <c r="A886" s="13">
        <v>45449</v>
      </c>
      <c r="B886" s="46">
        <f>Constituents!E885/Constituents!E$5 -1</f>
        <v>1.1293666218169132</v>
      </c>
      <c r="C886" s="44">
        <f>'Solver Fixed Mix'!J883/'Solver Fixed Mix'!J$3 -1</f>
        <v>1.7789718424212713</v>
      </c>
      <c r="D886" s="46">
        <f t="shared" si="23"/>
        <v>0.6496052206043581</v>
      </c>
      <c r="F886" s="55">
        <f t="shared" si="22"/>
        <v>45449</v>
      </c>
      <c r="G886" s="44">
        <f>(Constituents!E885/Constituents!E640)-1</f>
        <v>0.34553859330914949</v>
      </c>
      <c r="H886" s="44">
        <f>('Solver Fixed Mix'!J883/'Solver Fixed Mix'!J638) -1</f>
        <v>0.47809377795986419</v>
      </c>
    </row>
    <row r="887" spans="1:8">
      <c r="A887" s="13">
        <v>45450</v>
      </c>
      <c r="B887" s="46">
        <f>Constituents!E886/Constituents!E$5 -1</f>
        <v>1.1691483530173921</v>
      </c>
      <c r="C887" s="44">
        <f>'Solver Fixed Mix'!J884/'Solver Fixed Mix'!J$3 -1</f>
        <v>1.8107358872827803</v>
      </c>
      <c r="D887" s="46">
        <f t="shared" si="23"/>
        <v>0.64158753426538828</v>
      </c>
      <c r="F887" s="55">
        <f t="shared" si="22"/>
        <v>45450</v>
      </c>
      <c r="G887" s="44">
        <f>(Constituents!E886/Constituents!E641)-1</f>
        <v>0.35969000481048563</v>
      </c>
      <c r="H887" s="44">
        <f>('Solver Fixed Mix'!J884/'Solver Fixed Mix'!J639) -1</f>
        <v>0.48327396362374531</v>
      </c>
    </row>
    <row r="888" spans="1:8">
      <c r="A888" s="13">
        <v>45453</v>
      </c>
      <c r="B888" s="46">
        <f>Constituents!E887/Constituents!E$5 -1</f>
        <v>1.1735436288433747</v>
      </c>
      <c r="C888" s="44">
        <f>'Solver Fixed Mix'!J885/'Solver Fixed Mix'!J$3 -1</f>
        <v>1.810171473938408</v>
      </c>
      <c r="D888" s="46">
        <f t="shared" si="23"/>
        <v>0.63662784509503334</v>
      </c>
      <c r="F888" s="55">
        <f t="shared" si="22"/>
        <v>45453</v>
      </c>
      <c r="G888" s="44">
        <f>(Constituents!E887/Constituents!E642)-1</f>
        <v>0.36977460657431527</v>
      </c>
      <c r="H888" s="44">
        <f>('Solver Fixed Mix'!J885/'Solver Fixed Mix'!J640) -1</f>
        <v>0.49034357050715216</v>
      </c>
    </row>
    <row r="889" spans="1:8">
      <c r="A889" s="13">
        <v>45454</v>
      </c>
      <c r="B889" s="46">
        <f>Constituents!E888/Constituents!E$5 -1</f>
        <v>1.1779040215278815</v>
      </c>
      <c r="C889" s="44">
        <f>'Solver Fixed Mix'!J886/'Solver Fixed Mix'!J$3 -1</f>
        <v>1.8158599554206902</v>
      </c>
      <c r="D889" s="46">
        <f t="shared" si="23"/>
        <v>0.63795593389280869</v>
      </c>
      <c r="F889" s="55">
        <f t="shared" si="22"/>
        <v>45454</v>
      </c>
      <c r="G889" s="44">
        <f>(Constituents!E888/Constituents!E643)-1</f>
        <v>0.37629586708151219</v>
      </c>
      <c r="H889" s="44">
        <f>('Solver Fixed Mix'!J886/'Solver Fixed Mix'!J641) -1</f>
        <v>0.49450839686251857</v>
      </c>
    </row>
    <row r="890" spans="1:8">
      <c r="A890" s="13">
        <v>45455</v>
      </c>
      <c r="B890" s="46">
        <f>Constituents!E889/Constituents!E$5 -1</f>
        <v>1.1887626451387852</v>
      </c>
      <c r="C890" s="44">
        <f>'Solver Fixed Mix'!J887/'Solver Fixed Mix'!J$3 -1</f>
        <v>1.8197370231840999</v>
      </c>
      <c r="D890" s="46">
        <f t="shared" si="23"/>
        <v>0.63097437804531475</v>
      </c>
      <c r="F890" s="55">
        <f t="shared" si="22"/>
        <v>45455</v>
      </c>
      <c r="G890" s="44">
        <f>(Constituents!E889/Constituents!E644)-1</f>
        <v>0.37866860023479032</v>
      </c>
      <c r="H890" s="44">
        <f>('Solver Fixed Mix'!J887/'Solver Fixed Mix'!J642) -1</f>
        <v>0.48838253332825388</v>
      </c>
    </row>
    <row r="891" spans="1:8">
      <c r="A891" s="13">
        <v>45456</v>
      </c>
      <c r="B891" s="46">
        <f>Constituents!E890/Constituents!E$5 -1</f>
        <v>1.2000597996711018</v>
      </c>
      <c r="C891" s="44">
        <f>'Solver Fixed Mix'!J888/'Solver Fixed Mix'!J$3 -1</f>
        <v>1.8350521795474473</v>
      </c>
      <c r="D891" s="46">
        <f t="shared" si="23"/>
        <v>0.63499237987634549</v>
      </c>
      <c r="F891" s="55">
        <f t="shared" si="22"/>
        <v>45456</v>
      </c>
      <c r="G891" s="44">
        <f>(Constituents!E890/Constituents!E645)-1</f>
        <v>0.37550005608105574</v>
      </c>
      <c r="H891" s="44">
        <f>('Solver Fixed Mix'!J888/'Solver Fixed Mix'!J643) -1</f>
        <v>0.48377611773737206</v>
      </c>
    </row>
    <row r="892" spans="1:8">
      <c r="A892" s="13">
        <v>45457</v>
      </c>
      <c r="B892" s="46">
        <f>Constituents!E891/Constituents!E$5 -1</f>
        <v>1.2140130562615239</v>
      </c>
      <c r="C892" s="44">
        <f>'Solver Fixed Mix'!J889/'Solver Fixed Mix'!J$3 -1</f>
        <v>1.8448956532519096</v>
      </c>
      <c r="D892" s="46">
        <f t="shared" si="23"/>
        <v>0.63088259699038574</v>
      </c>
      <c r="F892" s="55">
        <f t="shared" si="22"/>
        <v>45457</v>
      </c>
      <c r="G892" s="44">
        <f>(Constituents!E891/Constituents!E646)-1</f>
        <v>0.38113845704284688</v>
      </c>
      <c r="H892" s="44">
        <f>('Solver Fixed Mix'!J889/'Solver Fixed Mix'!J644) -1</f>
        <v>0.48484066671074033</v>
      </c>
    </row>
    <row r="893" spans="1:8">
      <c r="A893" s="13">
        <v>45461</v>
      </c>
      <c r="B893" s="46">
        <f>Constituents!E892/Constituents!E$5 -1</f>
        <v>1.2255045597249214</v>
      </c>
      <c r="C893" s="44">
        <f>'Solver Fixed Mix'!J890/'Solver Fixed Mix'!J$3 -1</f>
        <v>1.8508720841529378</v>
      </c>
      <c r="D893" s="46">
        <f t="shared" si="23"/>
        <v>0.62536752442801635</v>
      </c>
      <c r="F893" s="55">
        <f t="shared" ref="F893:F956" si="24">A893</f>
        <v>45461</v>
      </c>
      <c r="G893" s="44">
        <f>(Constituents!E892/Constituents!E647)-1</f>
        <v>0.39053757414413148</v>
      </c>
      <c r="H893" s="44">
        <f>('Solver Fixed Mix'!J890/'Solver Fixed Mix'!J645) -1</f>
        <v>0.49004708940434405</v>
      </c>
    </row>
    <row r="894" spans="1:8">
      <c r="A894" s="13">
        <v>45462</v>
      </c>
      <c r="B894" s="46">
        <f>Constituents!E893/Constituents!E$5 -1</f>
        <v>1.215069517117656</v>
      </c>
      <c r="C894" s="44">
        <f>'Solver Fixed Mix'!J891/'Solver Fixed Mix'!J$3 -1</f>
        <v>1.8307644195648849</v>
      </c>
      <c r="D894" s="46">
        <f t="shared" si="23"/>
        <v>0.61569490244722891</v>
      </c>
      <c r="F894" s="55">
        <f t="shared" si="24"/>
        <v>45462</v>
      </c>
      <c r="G894" s="44">
        <f>(Constituents!E893/Constituents!E648)-1</f>
        <v>0.37348012693547239</v>
      </c>
      <c r="H894" s="44">
        <f>('Solver Fixed Mix'!J891/'Solver Fixed Mix'!J646) -1</f>
        <v>0.47267484222178879</v>
      </c>
    </row>
    <row r="895" spans="1:8">
      <c r="A895" s="13">
        <v>45463</v>
      </c>
      <c r="B895" s="46">
        <f>Constituents!E894/Constituents!E$5 -1</f>
        <v>1.2230627398215974</v>
      </c>
      <c r="C895" s="44">
        <f>'Solver Fixed Mix'!J892/'Solver Fixed Mix'!J$3 -1</f>
        <v>1.8373093333645056</v>
      </c>
      <c r="D895" s="46">
        <f t="shared" si="23"/>
        <v>0.61424659354290823</v>
      </c>
      <c r="F895" s="55">
        <f t="shared" si="24"/>
        <v>45463</v>
      </c>
      <c r="G895" s="44">
        <f>(Constituents!E894/Constituents!E649)-1</f>
        <v>0.38179238825063577</v>
      </c>
      <c r="H895" s="44">
        <f>('Solver Fixed Mix'!J892/'Solver Fixed Mix'!J647) -1</f>
        <v>0.47626818393349901</v>
      </c>
    </row>
    <row r="896" spans="1:8">
      <c r="A896" s="13">
        <v>45464</v>
      </c>
      <c r="B896" s="46">
        <f>Constituents!E895/Constituents!E$5 -1</f>
        <v>1.2161957442567402</v>
      </c>
      <c r="C896" s="44">
        <f>'Solver Fixed Mix'!J893/'Solver Fixed Mix'!J$3 -1</f>
        <v>1.8236219764692114</v>
      </c>
      <c r="D896" s="46">
        <f t="shared" si="23"/>
        <v>0.60742623221247127</v>
      </c>
      <c r="F896" s="55">
        <f t="shared" si="24"/>
        <v>45464</v>
      </c>
      <c r="G896" s="44">
        <f>(Constituents!E895/Constituents!E650)-1</f>
        <v>0.37260917471967514</v>
      </c>
      <c r="H896" s="44">
        <f>('Solver Fixed Mix'!J893/'Solver Fixed Mix'!J648) -1</f>
        <v>0.46457821742318206</v>
      </c>
    </row>
    <row r="897" spans="1:8">
      <c r="A897" s="13">
        <v>45467</v>
      </c>
      <c r="B897" s="46">
        <f>Constituents!E896/Constituents!E$5 -1</f>
        <v>1.2214680819255492</v>
      </c>
      <c r="C897" s="44">
        <f>'Solver Fixed Mix'!J894/'Solver Fixed Mix'!J$3 -1</f>
        <v>1.8239211030690714</v>
      </c>
      <c r="D897" s="46">
        <f t="shared" si="23"/>
        <v>0.60245302114352217</v>
      </c>
      <c r="F897" s="55">
        <f t="shared" si="24"/>
        <v>45467</v>
      </c>
      <c r="G897" s="44">
        <f>(Constituents!E896/Constituents!E651)-1</f>
        <v>0.37240124500106209</v>
      </c>
      <c r="H897" s="44">
        <f>('Solver Fixed Mix'!J894/'Solver Fixed Mix'!J649) -1</f>
        <v>0.46417498923920109</v>
      </c>
    </row>
    <row r="898" spans="1:8">
      <c r="A898" s="13">
        <v>45468</v>
      </c>
      <c r="B898" s="46">
        <f>Constituents!E897/Constituents!E$5 -1</f>
        <v>1.2295958538894705</v>
      </c>
      <c r="C898" s="44">
        <f>'Solver Fixed Mix'!J895/'Solver Fixed Mix'!J$3 -1</f>
        <v>1.8339808222870584</v>
      </c>
      <c r="D898" s="46">
        <f t="shared" si="23"/>
        <v>0.60438496839758793</v>
      </c>
      <c r="F898" s="55">
        <f t="shared" si="24"/>
        <v>45468</v>
      </c>
      <c r="G898" s="44">
        <f>(Constituents!E897/Constituents!E652)-1</f>
        <v>0.38596909694686765</v>
      </c>
      <c r="H898" s="44">
        <f>('Solver Fixed Mix'!J895/'Solver Fixed Mix'!J650) -1</f>
        <v>0.47462304605281846</v>
      </c>
    </row>
    <row r="899" spans="1:8">
      <c r="A899" s="13">
        <v>45469</v>
      </c>
      <c r="B899" s="46">
        <f>Constituents!E898/Constituents!E$5 -1</f>
        <v>1.2361887676284447</v>
      </c>
      <c r="C899" s="44">
        <f>'Solver Fixed Mix'!J896/'Solver Fixed Mix'!J$3 -1</f>
        <v>1.8438915404071863</v>
      </c>
      <c r="D899" s="46">
        <f t="shared" si="23"/>
        <v>0.60770277277874163</v>
      </c>
      <c r="F899" s="55">
        <f t="shared" si="24"/>
        <v>45469</v>
      </c>
      <c r="G899" s="44">
        <f>(Constituents!E898/Constituents!E653)-1</f>
        <v>0.40126656590764309</v>
      </c>
      <c r="H899" s="44">
        <f>('Solver Fixed Mix'!J896/'Solver Fixed Mix'!J651) -1</f>
        <v>0.48731305129140323</v>
      </c>
    </row>
    <row r="900" spans="1:8">
      <c r="A900" s="13">
        <v>45470</v>
      </c>
      <c r="B900" s="46">
        <f>Constituents!E899/Constituents!E$5 -1</f>
        <v>1.2462151791498481</v>
      </c>
      <c r="C900" s="44">
        <f>'Solver Fixed Mix'!J897/'Solver Fixed Mix'!J$3 -1</f>
        <v>1.8532483561350963</v>
      </c>
      <c r="D900" s="46">
        <f t="shared" si="23"/>
        <v>0.60703317698524817</v>
      </c>
      <c r="F900" s="55">
        <f t="shared" si="24"/>
        <v>45470</v>
      </c>
      <c r="G900" s="44">
        <f>(Constituents!E899/Constituents!E654)-1</f>
        <v>0.40278784898684505</v>
      </c>
      <c r="H900" s="44">
        <f>('Solver Fixed Mix'!J897/'Solver Fixed Mix'!J652) -1</f>
        <v>0.48737600718304375</v>
      </c>
    </row>
    <row r="901" spans="1:8">
      <c r="A901" s="13">
        <v>45471</v>
      </c>
      <c r="B901" s="46">
        <f>Constituents!E900/Constituents!E$5 -1</f>
        <v>1.2484377335924655</v>
      </c>
      <c r="C901" s="44">
        <f>'Solver Fixed Mix'!J898/'Solver Fixed Mix'!J$3 -1</f>
        <v>1.8600795267430845</v>
      </c>
      <c r="D901" s="46">
        <f t="shared" si="23"/>
        <v>0.61164179315061906</v>
      </c>
      <c r="F901" s="55">
        <f t="shared" si="24"/>
        <v>45471</v>
      </c>
      <c r="G901" s="44">
        <f>(Constituents!E900/Constituents!E655)-1</f>
        <v>0.39571874903331583</v>
      </c>
      <c r="H901" s="44">
        <f>('Solver Fixed Mix'!J898/'Solver Fixed Mix'!J653) -1</f>
        <v>0.47924079469815695</v>
      </c>
    </row>
    <row r="902" spans="1:8">
      <c r="A902" s="13">
        <v>45474</v>
      </c>
      <c r="B902" s="46">
        <f>Constituents!E901/Constituents!E$5 -1</f>
        <v>1.2651716748891211</v>
      </c>
      <c r="C902" s="44">
        <f>'Solver Fixed Mix'!J899/'Solver Fixed Mix'!J$3 -1</f>
        <v>1.8789554661862624</v>
      </c>
      <c r="D902" s="46">
        <f t="shared" si="23"/>
        <v>0.61378379129714133</v>
      </c>
      <c r="F902" s="55">
        <f t="shared" si="24"/>
        <v>45474</v>
      </c>
      <c r="G902" s="44">
        <f>(Constituents!E901/Constituents!E656)-1</f>
        <v>0.39628437323372556</v>
      </c>
      <c r="H902" s="44">
        <f>('Solver Fixed Mix'!J899/'Solver Fixed Mix'!J654) -1</f>
        <v>0.47141676109294095</v>
      </c>
    </row>
    <row r="903" spans="1:8">
      <c r="A903" s="13">
        <v>45475</v>
      </c>
      <c r="B903" s="46">
        <f>Constituents!E902/Constituents!E$5 -1</f>
        <v>1.2602083021876713</v>
      </c>
      <c r="C903" s="44">
        <f>'Solver Fixed Mix'!J900/'Solver Fixed Mix'!J$3 -1</f>
        <v>1.8745528259949742</v>
      </c>
      <c r="D903" s="46">
        <f t="shared" si="23"/>
        <v>0.61434452380730287</v>
      </c>
      <c r="F903" s="55">
        <f t="shared" si="24"/>
        <v>45475</v>
      </c>
      <c r="G903" s="44">
        <f>(Constituents!E902/Constituents!E657)-1</f>
        <v>0.38026780279975658</v>
      </c>
      <c r="H903" s="44">
        <f>('Solver Fixed Mix'!J900/'Solver Fixed Mix'!J655) -1</f>
        <v>0.45748920318283193</v>
      </c>
    </row>
    <row r="904" spans="1:8">
      <c r="A904" s="13">
        <v>45476</v>
      </c>
      <c r="B904" s="46">
        <f>Constituents!E903/Constituents!E$5 -1</f>
        <v>1.277490407136094</v>
      </c>
      <c r="C904" s="44">
        <f>'Solver Fixed Mix'!J901/'Solver Fixed Mix'!J$3 -1</f>
        <v>1.8906960364360024</v>
      </c>
      <c r="D904" s="46">
        <f t="shared" ref="D904:D967" si="25">C904-B904</f>
        <v>0.61320562929990841</v>
      </c>
      <c r="F904" s="55">
        <f t="shared" si="24"/>
        <v>45476</v>
      </c>
      <c r="G904" s="44">
        <f>(Constituents!E903/Constituents!E658)-1</f>
        <v>0.38257920673767765</v>
      </c>
      <c r="H904" s="44">
        <f>('Solver Fixed Mix'!J901/'Solver Fixed Mix'!J656) -1</f>
        <v>0.46076573234810314</v>
      </c>
    </row>
    <row r="905" spans="1:8">
      <c r="A905" s="13">
        <v>45477</v>
      </c>
      <c r="B905" s="46">
        <f>Constituents!E904/Constituents!E$5 -1</f>
        <v>1.283769372601784</v>
      </c>
      <c r="C905" s="44">
        <f>'Solver Fixed Mix'!J902/'Solver Fixed Mix'!J$3 -1</f>
        <v>1.9002754998885742</v>
      </c>
      <c r="D905" s="46">
        <f t="shared" si="25"/>
        <v>0.61650612728679022</v>
      </c>
      <c r="F905" s="55">
        <f t="shared" si="24"/>
        <v>45477</v>
      </c>
      <c r="G905" s="44">
        <f>(Constituents!E904/Constituents!E659)-1</f>
        <v>0.38403785927198819</v>
      </c>
      <c r="H905" s="44">
        <f>('Solver Fixed Mix'!J902/'Solver Fixed Mix'!J657) -1</f>
        <v>0.46679601845503882</v>
      </c>
    </row>
    <row r="906" spans="1:8">
      <c r="A906" s="13">
        <v>45478</v>
      </c>
      <c r="B906" s="46">
        <f>Constituents!E905/Constituents!E$5 -1</f>
        <v>1.2910898490058305</v>
      </c>
      <c r="C906" s="44">
        <f>'Solver Fixed Mix'!J903/'Solver Fixed Mix'!J$3 -1</f>
        <v>1.9190876828356749</v>
      </c>
      <c r="D906" s="46">
        <f t="shared" si="25"/>
        <v>0.62799783382984442</v>
      </c>
      <c r="F906" s="55">
        <f t="shared" si="24"/>
        <v>45478</v>
      </c>
      <c r="G906" s="44">
        <f>(Constituents!E905/Constituents!E660)-1</f>
        <v>0.3850318125948955</v>
      </c>
      <c r="H906" s="44">
        <f>('Solver Fixed Mix'!J903/'Solver Fixed Mix'!J658) -1</f>
        <v>0.47265185959232014</v>
      </c>
    </row>
    <row r="907" spans="1:8">
      <c r="A907" s="13">
        <v>45481</v>
      </c>
      <c r="B907" s="46">
        <f>Constituents!E906/Constituents!E$5 -1</f>
        <v>1.2894453580505307</v>
      </c>
      <c r="C907" s="44">
        <f>'Solver Fixed Mix'!J904/'Solver Fixed Mix'!J$3 -1</f>
        <v>1.9217196349127184</v>
      </c>
      <c r="D907" s="46">
        <f t="shared" si="25"/>
        <v>0.63227427686218762</v>
      </c>
      <c r="F907" s="55">
        <f t="shared" si="24"/>
        <v>45481</v>
      </c>
      <c r="G907" s="44">
        <f>(Constituents!E906/Constituents!E661)-1</f>
        <v>0.37592579836538387</v>
      </c>
      <c r="H907" s="44">
        <f>('Solver Fixed Mix'!J904/'Solver Fixed Mix'!J659) -1</f>
        <v>0.46627363740633476</v>
      </c>
    </row>
    <row r="908" spans="1:8">
      <c r="A908" s="13">
        <v>45482</v>
      </c>
      <c r="B908" s="46">
        <f>Constituents!E907/Constituents!E$5 -1</f>
        <v>1.2990332386505208</v>
      </c>
      <c r="C908" s="44">
        <f>'Solver Fixed Mix'!J905/'Solver Fixed Mix'!J$3 -1</f>
        <v>1.9370134897000475</v>
      </c>
      <c r="D908" s="46">
        <f t="shared" si="25"/>
        <v>0.63798025104952671</v>
      </c>
      <c r="F908" s="55">
        <f t="shared" si="24"/>
        <v>45482</v>
      </c>
      <c r="G908" s="44">
        <f>(Constituents!E907/Constituents!E662)-1</f>
        <v>0.39254387288785297</v>
      </c>
      <c r="H908" s="44">
        <f>('Solver Fixed Mix'!J905/'Solver Fixed Mix'!J660) -1</f>
        <v>0.48280779297183596</v>
      </c>
    </row>
    <row r="909" spans="1:8">
      <c r="A909" s="13">
        <v>45483</v>
      </c>
      <c r="B909" s="46">
        <f>Constituents!E908/Constituents!E$5 -1</f>
        <v>1.2900931878208004</v>
      </c>
      <c r="C909" s="44">
        <f>'Solver Fixed Mix'!J906/'Solver Fixed Mix'!J$3 -1</f>
        <v>1.9475493465049851</v>
      </c>
      <c r="D909" s="46">
        <f t="shared" si="25"/>
        <v>0.65745615868418472</v>
      </c>
      <c r="F909" s="55">
        <f t="shared" si="24"/>
        <v>45483</v>
      </c>
      <c r="G909" s="44">
        <f>(Constituents!E908/Constituents!E663)-1</f>
        <v>0.38806312769010054</v>
      </c>
      <c r="H909" s="44">
        <f>('Solver Fixed Mix'!J906/'Solver Fixed Mix'!J661) -1</f>
        <v>0.48604480793943328</v>
      </c>
    </row>
    <row r="910" spans="1:8">
      <c r="A910" s="13">
        <v>45484</v>
      </c>
      <c r="B910" s="46">
        <f>Constituents!E909/Constituents!E$5 -1</f>
        <v>1.2928439726914833</v>
      </c>
      <c r="C910" s="44">
        <f>'Solver Fixed Mix'!J907/'Solver Fixed Mix'!J$3 -1</f>
        <v>1.9491708778174042</v>
      </c>
      <c r="D910" s="46">
        <f t="shared" si="25"/>
        <v>0.65632690512592085</v>
      </c>
      <c r="F910" s="55">
        <f t="shared" si="24"/>
        <v>45484</v>
      </c>
      <c r="G910" s="44">
        <f>(Constituents!E909/Constituents!E664)-1</f>
        <v>0.38186268620855368</v>
      </c>
      <c r="H910" s="44">
        <f>('Solver Fixed Mix'!J907/'Solver Fixed Mix'!J662) -1</f>
        <v>0.48114258400215482</v>
      </c>
    </row>
    <row r="911" spans="1:8">
      <c r="A911" s="13">
        <v>45485</v>
      </c>
      <c r="B911" s="46">
        <f>Constituents!E910/Constituents!E$5 -1</f>
        <v>1.3018338565804557</v>
      </c>
      <c r="C911" s="44">
        <f>'Solver Fixed Mix'!J908/'Solver Fixed Mix'!J$3 -1</f>
        <v>1.9521876673963638</v>
      </c>
      <c r="D911" s="46">
        <f t="shared" si="25"/>
        <v>0.65035381081590815</v>
      </c>
      <c r="F911" s="55">
        <f t="shared" si="24"/>
        <v>45485</v>
      </c>
      <c r="G911" s="44">
        <f>(Constituents!E910/Constituents!E665)-1</f>
        <v>0.38786014103677369</v>
      </c>
      <c r="H911" s="44">
        <f>('Solver Fixed Mix'!J908/'Solver Fixed Mix'!J663) -1</f>
        <v>0.48170838532106908</v>
      </c>
    </row>
    <row r="912" spans="1:8">
      <c r="A912" s="13">
        <v>45488</v>
      </c>
      <c r="B912" s="46">
        <f>Constituents!E911/Constituents!E$5 -1</f>
        <v>1.3132356605372002</v>
      </c>
      <c r="C912" s="44">
        <f>'Solver Fixed Mix'!J909/'Solver Fixed Mix'!J$3 -1</f>
        <v>1.9720443992310335</v>
      </c>
      <c r="D912" s="46">
        <f t="shared" si="25"/>
        <v>0.65880873869383327</v>
      </c>
      <c r="F912" s="55">
        <f t="shared" si="24"/>
        <v>45488</v>
      </c>
      <c r="G912" s="44">
        <f>(Constituents!E911/Constituents!E666)-1</f>
        <v>0.39617358140989767</v>
      </c>
      <c r="H912" s="44">
        <f>('Solver Fixed Mix'!J909/'Solver Fixed Mix'!J664) -1</f>
        <v>0.49533760790288395</v>
      </c>
    </row>
    <row r="913" spans="1:8">
      <c r="A913" s="13">
        <v>45489</v>
      </c>
      <c r="B913" s="46">
        <f>Constituents!E912/Constituents!E$5 -1</f>
        <v>1.3126775302735836</v>
      </c>
      <c r="C913" s="44">
        <f>'Solver Fixed Mix'!J910/'Solver Fixed Mix'!J$3 -1</f>
        <v>1.9824528025467054</v>
      </c>
      <c r="D913" s="46">
        <f t="shared" si="25"/>
        <v>0.66977527227312184</v>
      </c>
      <c r="F913" s="55">
        <f t="shared" si="24"/>
        <v>45489</v>
      </c>
      <c r="G913" s="44">
        <f>(Constituents!E912/Constituents!E667)-1</f>
        <v>0.38405172542341526</v>
      </c>
      <c r="H913" s="44">
        <f>('Solver Fixed Mix'!J910/'Solver Fixed Mix'!J665) -1</f>
        <v>0.48554793173240651</v>
      </c>
    </row>
    <row r="914" spans="1:8">
      <c r="A914" s="13">
        <v>45491</v>
      </c>
      <c r="B914" s="46">
        <f>Constituents!E913/Constituents!E$5 -1</f>
        <v>1.3132555937609007</v>
      </c>
      <c r="C914" s="44">
        <f>'Solver Fixed Mix'!J911/'Solver Fixed Mix'!J$3 -1</f>
        <v>1.985627739616687</v>
      </c>
      <c r="D914" s="46">
        <f t="shared" si="25"/>
        <v>0.67237214585578631</v>
      </c>
      <c r="F914" s="55">
        <f t="shared" si="24"/>
        <v>45491</v>
      </c>
      <c r="G914" s="44">
        <f>(Constituents!E913/Constituents!E668)-1</f>
        <v>0.375650854519753</v>
      </c>
      <c r="H914" s="44">
        <f>('Solver Fixed Mix'!J911/'Solver Fixed Mix'!J666) -1</f>
        <v>0.47797851713548112</v>
      </c>
    </row>
    <row r="915" spans="1:8">
      <c r="A915" s="13">
        <v>45492</v>
      </c>
      <c r="B915" s="46">
        <f>Constituents!E914/Constituents!E$5 -1</f>
        <v>1.2777296058205012</v>
      </c>
      <c r="C915" s="44">
        <f>'Solver Fixed Mix'!J912/'Solver Fixed Mix'!J$3 -1</f>
        <v>1.9577540696267657</v>
      </c>
      <c r="D915" s="46">
        <f t="shared" si="25"/>
        <v>0.68002446380626447</v>
      </c>
      <c r="F915" s="55">
        <f t="shared" si="24"/>
        <v>45492</v>
      </c>
      <c r="G915" s="44">
        <f>(Constituents!E914/Constituents!E669)-1</f>
        <v>0.35452821242294918</v>
      </c>
      <c r="H915" s="44">
        <f>('Solver Fixed Mix'!J912/'Solver Fixed Mix'!J667) -1</f>
        <v>0.46374920406795517</v>
      </c>
    </row>
    <row r="916" spans="1:8">
      <c r="A916" s="13">
        <v>45495</v>
      </c>
      <c r="B916" s="46">
        <f>Constituents!E915/Constituents!E$5 -1</f>
        <v>1.2866048736731948</v>
      </c>
      <c r="C916" s="44">
        <f>'Solver Fixed Mix'!J913/'Solver Fixed Mix'!J$3 -1</f>
        <v>1.972048883552759</v>
      </c>
      <c r="D916" s="46">
        <f t="shared" si="25"/>
        <v>0.68544400987956422</v>
      </c>
      <c r="F916" s="55">
        <f t="shared" si="24"/>
        <v>45495</v>
      </c>
      <c r="G916" s="44">
        <f>(Constituents!E915/Constituents!E670)-1</f>
        <v>0.35326923644085295</v>
      </c>
      <c r="H916" s="44">
        <f>('Solver Fixed Mix'!J913/'Solver Fixed Mix'!J668) -1</f>
        <v>0.45859024961100392</v>
      </c>
    </row>
    <row r="917" spans="1:8">
      <c r="A917" s="13">
        <v>45496</v>
      </c>
      <c r="B917" s="46">
        <f>Constituents!E916/Constituents!E$5 -1</f>
        <v>1.2788857327951364</v>
      </c>
      <c r="C917" s="44">
        <f>'Solver Fixed Mix'!J914/'Solver Fixed Mix'!J$3 -1</f>
        <v>1.9851757239241867</v>
      </c>
      <c r="D917" s="46">
        <f t="shared" si="25"/>
        <v>0.70628999112905033</v>
      </c>
      <c r="F917" s="55">
        <f t="shared" si="24"/>
        <v>45496</v>
      </c>
      <c r="G917" s="44">
        <f>(Constituents!E916/Constituents!E671)-1</f>
        <v>0.34165368445449773</v>
      </c>
      <c r="H917" s="44">
        <f>('Solver Fixed Mix'!J914/'Solver Fixed Mix'!J669) -1</f>
        <v>0.45871822499649628</v>
      </c>
    </row>
    <row r="918" spans="1:8">
      <c r="A918" s="13">
        <v>45497</v>
      </c>
      <c r="B918" s="46">
        <f>Constituents!E917/Constituents!E$5 -1</f>
        <v>1.284491951960931</v>
      </c>
      <c r="C918" s="44">
        <f>'Solver Fixed Mix'!J915/'Solver Fixed Mix'!J$3 -1</f>
        <v>2.0118637570733497</v>
      </c>
      <c r="D918" s="46">
        <f t="shared" si="25"/>
        <v>0.72737180511241872</v>
      </c>
      <c r="F918" s="55">
        <f t="shared" si="24"/>
        <v>45497</v>
      </c>
      <c r="G918" s="44">
        <f>(Constituents!E917/Constituents!E672)-1</f>
        <v>0.35595381056890862</v>
      </c>
      <c r="H918" s="44">
        <f>('Solver Fixed Mix'!J915/'Solver Fixed Mix'!J670) -1</f>
        <v>0.48032353829065855</v>
      </c>
    </row>
    <row r="919" spans="1:8">
      <c r="A919" s="13">
        <v>45498</v>
      </c>
      <c r="B919" s="46">
        <f>Constituents!E918/Constituents!E$5 -1</f>
        <v>1.2840733542632181</v>
      </c>
      <c r="C919" s="44">
        <f>'Solver Fixed Mix'!J916/'Solver Fixed Mix'!J$3 -1</f>
        <v>2.0176928874715485</v>
      </c>
      <c r="D919" s="46">
        <f t="shared" si="25"/>
        <v>0.7336195332083304</v>
      </c>
      <c r="F919" s="55">
        <f t="shared" si="24"/>
        <v>45498</v>
      </c>
      <c r="G919" s="44">
        <f>(Constituents!E918/Constituents!E673)-1</f>
        <v>0.35885242645336679</v>
      </c>
      <c r="H919" s="44">
        <f>('Solver Fixed Mix'!J916/'Solver Fixed Mix'!J671) -1</f>
        <v>0.48109847694257413</v>
      </c>
    </row>
    <row r="920" spans="1:8">
      <c r="A920" s="13">
        <v>45499</v>
      </c>
      <c r="B920" s="46">
        <f>Constituents!E919/Constituents!E$5 -1</f>
        <v>1.3214282154781483</v>
      </c>
      <c r="C920" s="44">
        <f>'Solver Fixed Mix'!J917/'Solver Fixed Mix'!J$3 -1</f>
        <v>2.0492448663426477</v>
      </c>
      <c r="D920" s="46">
        <f t="shared" si="25"/>
        <v>0.72781665086449943</v>
      </c>
      <c r="F920" s="55">
        <f t="shared" si="24"/>
        <v>45499</v>
      </c>
      <c r="G920" s="44">
        <f>(Constituents!E919/Constituents!E674)-1</f>
        <v>0.37848066805153602</v>
      </c>
      <c r="H920" s="44">
        <f>('Solver Fixed Mix'!J917/'Solver Fixed Mix'!J672) -1</f>
        <v>0.48955653878629168</v>
      </c>
    </row>
    <row r="921" spans="1:8">
      <c r="A921" s="13">
        <v>45502</v>
      </c>
      <c r="B921" s="46">
        <f>Constituents!E920/Constituents!E$5 -1</f>
        <v>1.3316091094832312</v>
      </c>
      <c r="C921" s="44">
        <f>'Solver Fixed Mix'!J918/'Solver Fixed Mix'!J$3 -1</f>
        <v>2.059502078840747</v>
      </c>
      <c r="D921" s="46">
        <f t="shared" si="25"/>
        <v>0.7278929693575158</v>
      </c>
      <c r="F921" s="55">
        <f t="shared" si="24"/>
        <v>45502</v>
      </c>
      <c r="G921" s="44">
        <f>(Constituents!E920/Constituents!E675)-1</f>
        <v>0.37815611192930776</v>
      </c>
      <c r="H921" s="44">
        <f>('Solver Fixed Mix'!J918/'Solver Fixed Mix'!J673) -1</f>
        <v>0.48536301895857004</v>
      </c>
    </row>
    <row r="922" spans="1:8">
      <c r="A922" s="13">
        <v>45503</v>
      </c>
      <c r="B922" s="46">
        <f>Constituents!E921/Constituents!E$5 -1</f>
        <v>1.3362635172173221</v>
      </c>
      <c r="C922" s="44">
        <f>'Solver Fixed Mix'!J919/'Solver Fixed Mix'!J$3 -1</f>
        <v>2.0667863102521635</v>
      </c>
      <c r="D922" s="46">
        <f t="shared" si="25"/>
        <v>0.73052279303484147</v>
      </c>
      <c r="F922" s="55">
        <f t="shared" si="24"/>
        <v>45503</v>
      </c>
      <c r="G922" s="44">
        <f>(Constituents!E921/Constituents!E676)-1</f>
        <v>0.38546148754078202</v>
      </c>
      <c r="H922" s="44">
        <f>('Solver Fixed Mix'!J919/'Solver Fixed Mix'!J674) -1</f>
        <v>0.48345473663889416</v>
      </c>
    </row>
    <row r="923" spans="1:8">
      <c r="A923" s="13">
        <v>45504</v>
      </c>
      <c r="B923" s="46">
        <f>Constituents!E922/Constituents!E$5 -1</f>
        <v>1.345223501270743</v>
      </c>
      <c r="C923" s="44">
        <f>'Solver Fixed Mix'!J920/'Solver Fixed Mix'!J$3 -1</f>
        <v>2.0770989671083688</v>
      </c>
      <c r="D923" s="46">
        <f t="shared" si="25"/>
        <v>0.73187546583762586</v>
      </c>
      <c r="F923" s="55">
        <f t="shared" si="24"/>
        <v>45504</v>
      </c>
      <c r="G923" s="44">
        <f>(Constituents!E922/Constituents!E677)-1</f>
        <v>0.38838293993220585</v>
      </c>
      <c r="H923" s="44">
        <f>('Solver Fixed Mix'!J920/'Solver Fixed Mix'!J675) -1</f>
        <v>0.48393873286658806</v>
      </c>
    </row>
    <row r="924" spans="1:8">
      <c r="A924" s="13">
        <v>45505</v>
      </c>
      <c r="B924" s="46">
        <f>Constituents!E923/Constituents!E$5 -1</f>
        <v>1.34281158120297</v>
      </c>
      <c r="C924" s="44">
        <f>'Solver Fixed Mix'!J921/'Solver Fixed Mix'!J$3 -1</f>
        <v>2.0732218379100433</v>
      </c>
      <c r="D924" s="46">
        <f t="shared" si="25"/>
        <v>0.73041025670707338</v>
      </c>
      <c r="F924" s="55">
        <f t="shared" si="24"/>
        <v>45505</v>
      </c>
      <c r="G924" s="44">
        <f>(Constituents!E923/Constituents!E678)-1</f>
        <v>0.37795884870156504</v>
      </c>
      <c r="H924" s="44">
        <f>('Solver Fixed Mix'!J921/'Solver Fixed Mix'!J676) -1</f>
        <v>0.47510139365478765</v>
      </c>
    </row>
    <row r="925" spans="1:8">
      <c r="A925" s="13">
        <v>45506</v>
      </c>
      <c r="B925" s="46">
        <f>Constituents!E924/Constituents!E$5 -1</f>
        <v>1.3181791000149499</v>
      </c>
      <c r="C925" s="44">
        <f>'Solver Fixed Mix'!J922/'Solver Fixed Mix'!J$3 -1</f>
        <v>2.0653094306187305</v>
      </c>
      <c r="D925" s="46">
        <f t="shared" si="25"/>
        <v>0.74713033060378065</v>
      </c>
      <c r="F925" s="55">
        <f t="shared" si="24"/>
        <v>45506</v>
      </c>
      <c r="G925" s="44">
        <f>(Constituents!E924/Constituents!E679)-1</f>
        <v>0.36409860918471759</v>
      </c>
      <c r="H925" s="44">
        <f>('Solver Fixed Mix'!J922/'Solver Fixed Mix'!J677) -1</f>
        <v>0.46904717225176307</v>
      </c>
    </row>
    <row r="926" spans="1:8">
      <c r="A926" s="13">
        <v>45509</v>
      </c>
      <c r="B926" s="46">
        <f>Constituents!E925/Constituents!E$5 -1</f>
        <v>1.2467184930482884</v>
      </c>
      <c r="C926" s="44">
        <f>'Solver Fixed Mix'!J923/'Solver Fixed Mix'!J$3 -1</f>
        <v>1.9998468489668748</v>
      </c>
      <c r="D926" s="46">
        <f t="shared" si="25"/>
        <v>0.7531283559185864</v>
      </c>
      <c r="F926" s="55">
        <f t="shared" si="24"/>
        <v>45509</v>
      </c>
      <c r="G926" s="44">
        <f>(Constituents!E925/Constituents!E680)-1</f>
        <v>0.33712063918571444</v>
      </c>
      <c r="H926" s="44">
        <f>('Solver Fixed Mix'!J923/'Solver Fixed Mix'!J678) -1</f>
        <v>0.45735610730925269</v>
      </c>
    </row>
    <row r="927" spans="1:8">
      <c r="A927" s="13">
        <v>45510</v>
      </c>
      <c r="B927" s="46">
        <f>Constituents!E926/Constituents!E$5 -1</f>
        <v>1.2368365973987143</v>
      </c>
      <c r="C927" s="44">
        <f>'Solver Fixed Mix'!J924/'Solver Fixed Mix'!J$3 -1</f>
        <v>1.9790465476989625</v>
      </c>
      <c r="D927" s="46">
        <f t="shared" si="25"/>
        <v>0.74220995030024817</v>
      </c>
      <c r="F927" s="55">
        <f t="shared" si="24"/>
        <v>45510</v>
      </c>
      <c r="G927" s="44">
        <f>(Constituents!E926/Constituents!E681)-1</f>
        <v>0.33811701436296748</v>
      </c>
      <c r="H927" s="44">
        <f>('Solver Fixed Mix'!J924/'Solver Fixed Mix'!J679) -1</f>
        <v>0.44627682005207192</v>
      </c>
    </row>
    <row r="928" spans="1:8">
      <c r="A928" s="13">
        <v>45511</v>
      </c>
      <c r="B928" s="46">
        <f>Constituents!E927/Constituents!E$5 -1</f>
        <v>1.2772611750635372</v>
      </c>
      <c r="C928" s="44">
        <f>'Solver Fixed Mix'!J925/'Solver Fixed Mix'!J$3 -1</f>
        <v>2.0290363144957619</v>
      </c>
      <c r="D928" s="46">
        <f t="shared" si="25"/>
        <v>0.75177513943222474</v>
      </c>
      <c r="F928" s="55">
        <f t="shared" si="24"/>
        <v>45511</v>
      </c>
      <c r="G928" s="44">
        <f>(Constituents!E927/Constituents!E682)-1</f>
        <v>0.35275833895776376</v>
      </c>
      <c r="H928" s="44">
        <f>('Solver Fixed Mix'!J925/'Solver Fixed Mix'!J680) -1</f>
        <v>0.46251876974638018</v>
      </c>
    </row>
    <row r="929" spans="1:8">
      <c r="A929" s="13">
        <v>45512</v>
      </c>
      <c r="B929" s="46">
        <f>Constituents!E928/Constituents!E$5 -1</f>
        <v>1.2629889868939057</v>
      </c>
      <c r="C929" s="44">
        <f>'Solver Fixed Mix'!J926/'Solver Fixed Mix'!J$3 -1</f>
        <v>2.0222618874081113</v>
      </c>
      <c r="D929" s="46">
        <f t="shared" si="25"/>
        <v>0.7592729005142056</v>
      </c>
      <c r="F929" s="55">
        <f t="shared" si="24"/>
        <v>45512</v>
      </c>
      <c r="G929" s="44">
        <f>(Constituents!E928/Constituents!E683)-1</f>
        <v>0.33906766491609353</v>
      </c>
      <c r="H929" s="44">
        <f>('Solver Fixed Mix'!J926/'Solver Fixed Mix'!J681) -1</f>
        <v>0.44891668518598427</v>
      </c>
    </row>
    <row r="930" spans="1:8">
      <c r="A930" s="13">
        <v>45513</v>
      </c>
      <c r="B930" s="46">
        <f>Constituents!E929/Constituents!E$5 -1</f>
        <v>1.284696267503862</v>
      </c>
      <c r="C930" s="44">
        <f>'Solver Fixed Mix'!J927/'Solver Fixed Mix'!J$3 -1</f>
        <v>2.0376095266585077</v>
      </c>
      <c r="D930" s="46">
        <f t="shared" si="25"/>
        <v>0.75291325915464569</v>
      </c>
      <c r="F930" s="55">
        <f t="shared" si="24"/>
        <v>45513</v>
      </c>
      <c r="G930" s="44">
        <f>(Constituents!E929/Constituents!E684)-1</f>
        <v>0.35247872324734142</v>
      </c>
      <c r="H930" s="44">
        <f>('Solver Fixed Mix'!J927/'Solver Fixed Mix'!J682) -1</f>
        <v>0.45154946087138703</v>
      </c>
    </row>
    <row r="931" spans="1:8">
      <c r="A931" s="13">
        <v>45516</v>
      </c>
      <c r="B931" s="46">
        <f>Constituents!E930/Constituents!E$5 -1</f>
        <v>1.283933821697314</v>
      </c>
      <c r="C931" s="44">
        <f>'Solver Fixed Mix'!J928/'Solver Fixed Mix'!J$3 -1</f>
        <v>2.0220055427610077</v>
      </c>
      <c r="D931" s="46">
        <f t="shared" si="25"/>
        <v>0.73807172106369379</v>
      </c>
      <c r="F931" s="55">
        <f t="shared" si="24"/>
        <v>45516</v>
      </c>
      <c r="G931" s="44">
        <f>(Constituents!E930/Constituents!E685)-1</f>
        <v>0.34768596523728457</v>
      </c>
      <c r="H931" s="44">
        <f>('Solver Fixed Mix'!J928/'Solver Fixed Mix'!J683) -1</f>
        <v>0.43597382341866053</v>
      </c>
    </row>
    <row r="932" spans="1:8">
      <c r="A932" s="13">
        <v>45517</v>
      </c>
      <c r="B932" s="46">
        <f>Constituents!E931/Constituents!E$5 -1</f>
        <v>1.2629989535057558</v>
      </c>
      <c r="C932" s="44">
        <f>'Solver Fixed Mix'!J929/'Solver Fixed Mix'!J$3 -1</f>
        <v>2.0003695099578622</v>
      </c>
      <c r="D932" s="46">
        <f t="shared" si="25"/>
        <v>0.73737055645210647</v>
      </c>
      <c r="F932" s="55">
        <f t="shared" si="24"/>
        <v>45517</v>
      </c>
      <c r="G932" s="44">
        <f>(Constituents!E931/Constituents!E686)-1</f>
        <v>0.34037786639196921</v>
      </c>
      <c r="H932" s="44">
        <f>('Solver Fixed Mix'!J929/'Solver Fixed Mix'!J684) -1</f>
        <v>0.43048504023328316</v>
      </c>
    </row>
    <row r="933" spans="1:8">
      <c r="A933" s="13">
        <v>45518</v>
      </c>
      <c r="B933" s="46">
        <f>Constituents!E932/Constituents!E$5 -1</f>
        <v>1.259695021677381</v>
      </c>
      <c r="C933" s="44">
        <f>'Solver Fixed Mix'!J930/'Solver Fixed Mix'!J$3 -1</f>
        <v>1.9853516966389289</v>
      </c>
      <c r="D933" s="46">
        <f t="shared" si="25"/>
        <v>0.72565667496154784</v>
      </c>
      <c r="F933" s="55">
        <f t="shared" si="24"/>
        <v>45518</v>
      </c>
      <c r="G933" s="44">
        <f>(Constituents!E932/Constituents!E687)-1</f>
        <v>0.34474782252826919</v>
      </c>
      <c r="H933" s="44">
        <f>('Solver Fixed Mix'!J930/'Solver Fixed Mix'!J685) -1</f>
        <v>0.42502148016577701</v>
      </c>
    </row>
    <row r="934" spans="1:8">
      <c r="A934" s="13">
        <v>45520</v>
      </c>
      <c r="B934" s="46">
        <f>Constituents!E933/Constituents!E$5 -1</f>
        <v>1.2979518612647629</v>
      </c>
      <c r="C934" s="44">
        <f>'Solver Fixed Mix'!J931/'Solver Fixed Mix'!J$3 -1</f>
        <v>2.0195174993153193</v>
      </c>
      <c r="D934" s="46">
        <f t="shared" si="25"/>
        <v>0.7215656380505564</v>
      </c>
      <c r="F934" s="55">
        <f t="shared" si="24"/>
        <v>45520</v>
      </c>
      <c r="G934" s="44">
        <f>(Constituents!E933/Constituents!E688)-1</f>
        <v>0.37032667579960243</v>
      </c>
      <c r="H934" s="44">
        <f>('Solver Fixed Mix'!J931/'Solver Fixed Mix'!J686) -1</f>
        <v>0.44813066824209224</v>
      </c>
    </row>
    <row r="935" spans="1:8">
      <c r="A935" s="13">
        <v>45523</v>
      </c>
      <c r="B935" s="46">
        <f>Constituents!E934/Constituents!E$5 -1</f>
        <v>1.3062490656301389</v>
      </c>
      <c r="C935" s="44">
        <f>'Solver Fixed Mix'!J932/'Solver Fixed Mix'!J$3 -1</f>
        <v>2.0360604235838911</v>
      </c>
      <c r="D935" s="46">
        <f t="shared" si="25"/>
        <v>0.72981135795375218</v>
      </c>
      <c r="F935" s="55">
        <f t="shared" si="24"/>
        <v>45523</v>
      </c>
      <c r="G935" s="44">
        <f>(Constituents!E934/Constituents!E689)-1</f>
        <v>0.3730304010253338</v>
      </c>
      <c r="H935" s="44">
        <f>('Solver Fixed Mix'!J932/'Solver Fixed Mix'!J687) -1</f>
        <v>0.45678466693369879</v>
      </c>
    </row>
    <row r="936" spans="1:8">
      <c r="A936" s="13">
        <v>45524</v>
      </c>
      <c r="B936" s="46">
        <f>Constituents!E935/Constituents!E$5 -1</f>
        <v>1.3202621218916626</v>
      </c>
      <c r="C936" s="44">
        <f>'Solver Fixed Mix'!J933/'Solver Fixed Mix'!J$3 -1</f>
        <v>2.0625074916640962</v>
      </c>
      <c r="D936" s="46">
        <f t="shared" si="25"/>
        <v>0.74224536977243361</v>
      </c>
      <c r="F936" s="55">
        <f t="shared" si="24"/>
        <v>45524</v>
      </c>
      <c r="G936" s="44">
        <f>(Constituents!E935/Constituents!E690)-1</f>
        <v>0.38554955437515792</v>
      </c>
      <c r="H936" s="44">
        <f>('Solver Fixed Mix'!J933/'Solver Fixed Mix'!J688) -1</f>
        <v>0.47415886000147345</v>
      </c>
    </row>
    <row r="937" spans="1:8">
      <c r="A937" s="13">
        <v>45525</v>
      </c>
      <c r="B937" s="46">
        <f>Constituents!E936/Constituents!E$5 -1</f>
        <v>1.3290626401554793</v>
      </c>
      <c r="C937" s="44">
        <f>'Solver Fixed Mix'!J934/'Solver Fixed Mix'!J$3 -1</f>
        <v>2.0864256117854016</v>
      </c>
      <c r="D937" s="46">
        <f t="shared" si="25"/>
        <v>0.75736297162992239</v>
      </c>
      <c r="F937" s="55">
        <f t="shared" si="24"/>
        <v>45525</v>
      </c>
      <c r="G937" s="44">
        <f>(Constituents!E936/Constituents!E691)-1</f>
        <v>0.39450222882615149</v>
      </c>
      <c r="H937" s="44">
        <f>('Solver Fixed Mix'!J934/'Solver Fixed Mix'!J689) -1</f>
        <v>0.48773801875563105</v>
      </c>
    </row>
    <row r="938" spans="1:8">
      <c r="A938" s="13">
        <v>45526</v>
      </c>
      <c r="B938" s="46">
        <f>Constituents!E937/Constituents!E$5 -1</f>
        <v>1.3362435839936215</v>
      </c>
      <c r="C938" s="44">
        <f>'Solver Fixed Mix'!J935/'Solver Fixed Mix'!J$3 -1</f>
        <v>2.0912569307747653</v>
      </c>
      <c r="D938" s="46">
        <f t="shared" si="25"/>
        <v>0.75501334678114373</v>
      </c>
      <c r="F938" s="55">
        <f t="shared" si="24"/>
        <v>45526</v>
      </c>
      <c r="G938" s="44">
        <f>(Constituents!E937/Constituents!E692)-1</f>
        <v>0.39097023804225617</v>
      </c>
      <c r="H938" s="44">
        <f>('Solver Fixed Mix'!J935/'Solver Fixed Mix'!J690) -1</f>
        <v>0.48297418831406547</v>
      </c>
    </row>
    <row r="939" spans="1:8">
      <c r="A939" s="13">
        <v>45527</v>
      </c>
      <c r="B939" s="46">
        <f>Constituents!E938/Constituents!E$5 -1</f>
        <v>1.33404594608063</v>
      </c>
      <c r="C939" s="44">
        <f>'Solver Fixed Mix'!J936/'Solver Fixed Mix'!J$3 -1</f>
        <v>2.0891995390764704</v>
      </c>
      <c r="D939" s="46">
        <f t="shared" si="25"/>
        <v>0.75515359299584039</v>
      </c>
      <c r="F939" s="55">
        <f t="shared" si="24"/>
        <v>45527</v>
      </c>
      <c r="G939" s="44">
        <f>(Constituents!E938/Constituents!E693)-1</f>
        <v>0.38528859378003877</v>
      </c>
      <c r="H939" s="44">
        <f>('Solver Fixed Mix'!J936/'Solver Fixed Mix'!J691) -1</f>
        <v>0.47996574750564158</v>
      </c>
    </row>
    <row r="940" spans="1:8">
      <c r="A940" s="13">
        <v>45530</v>
      </c>
      <c r="B940" s="46">
        <f>Constituents!E939/Constituents!E$5 -1</f>
        <v>1.3483081676384114</v>
      </c>
      <c r="C940" s="44">
        <f>'Solver Fixed Mix'!J937/'Solver Fixed Mix'!J$3 -1</f>
        <v>2.0996739206843493</v>
      </c>
      <c r="D940" s="46">
        <f t="shared" si="25"/>
        <v>0.75136575304593789</v>
      </c>
      <c r="F940" s="55">
        <f t="shared" si="24"/>
        <v>45530</v>
      </c>
      <c r="G940" s="44">
        <f>(Constituents!E939/Constituents!E694)-1</f>
        <v>0.39005324405244757</v>
      </c>
      <c r="H940" s="44">
        <f>('Solver Fixed Mix'!J937/'Solver Fixed Mix'!J692) -1</f>
        <v>0.48436261269554182</v>
      </c>
    </row>
    <row r="941" spans="1:8">
      <c r="A941" s="13">
        <v>45531</v>
      </c>
      <c r="B941" s="46">
        <f>Constituents!E940/Constituents!E$5 -1</f>
        <v>1.352603777345891</v>
      </c>
      <c r="C941" s="44">
        <f>'Solver Fixed Mix'!J938/'Solver Fixed Mix'!J$3 -1</f>
        <v>2.1065606261255447</v>
      </c>
      <c r="D941" s="46">
        <f t="shared" si="25"/>
        <v>0.75395684877965374</v>
      </c>
      <c r="F941" s="55">
        <f t="shared" si="24"/>
        <v>45531</v>
      </c>
      <c r="G941" s="44">
        <f>(Constituents!E940/Constituents!E695)-1</f>
        <v>0.39424931261684026</v>
      </c>
      <c r="H941" s="44">
        <f>('Solver Fixed Mix'!J938/'Solver Fixed Mix'!J693) -1</f>
        <v>0.49514785791792004</v>
      </c>
    </row>
    <row r="942" spans="1:8">
      <c r="A942" s="13">
        <v>45532</v>
      </c>
      <c r="B942" s="46">
        <f>Constituents!E941/Constituents!E$5 -1</f>
        <v>1.3537100712612746</v>
      </c>
      <c r="C942" s="44">
        <f>'Solver Fixed Mix'!J939/'Solver Fixed Mix'!J$3 -1</f>
        <v>2.1116829847411758</v>
      </c>
      <c r="D942" s="46">
        <f t="shared" si="25"/>
        <v>0.75797291347990114</v>
      </c>
      <c r="F942" s="55">
        <f t="shared" si="24"/>
        <v>45532</v>
      </c>
      <c r="G942" s="44">
        <f>(Constituents!E941/Constituents!E696)-1</f>
        <v>0.40396888385545338</v>
      </c>
      <c r="H942" s="44">
        <f>('Solver Fixed Mix'!J939/'Solver Fixed Mix'!J694) -1</f>
        <v>0.50464042464653125</v>
      </c>
    </row>
    <row r="943" spans="1:8">
      <c r="A943" s="13">
        <v>45533</v>
      </c>
      <c r="B943" s="46">
        <f>Constituents!E942/Constituents!E$5 -1</f>
        <v>1.3552499127921465</v>
      </c>
      <c r="C943" s="44">
        <f>'Solver Fixed Mix'!J940/'Solver Fixed Mix'!J$3 -1</f>
        <v>2.1051747126134255</v>
      </c>
      <c r="D943" s="46">
        <f t="shared" si="25"/>
        <v>0.74992479982127902</v>
      </c>
      <c r="F943" s="55">
        <f t="shared" si="24"/>
        <v>45533</v>
      </c>
      <c r="G943" s="44">
        <f>(Constituents!E942/Constituents!E697)-1</f>
        <v>0.40035436407056491</v>
      </c>
      <c r="H943" s="44">
        <f>('Solver Fixed Mix'!J940/'Solver Fixed Mix'!J695) -1</f>
        <v>0.49563094649372053</v>
      </c>
    </row>
    <row r="944" spans="1:8">
      <c r="A944" s="13">
        <v>45534</v>
      </c>
      <c r="B944" s="46">
        <f>Constituents!E943/Constituents!E$5 -1</f>
        <v>1.365530472915732</v>
      </c>
      <c r="C944" s="44">
        <f>'Solver Fixed Mix'!J941/'Solver Fixed Mix'!J$3 -1</f>
        <v>2.1245590984041627</v>
      </c>
      <c r="D944" s="46">
        <f t="shared" si="25"/>
        <v>0.75902862548843064</v>
      </c>
      <c r="F944" s="55">
        <f t="shared" si="24"/>
        <v>45534</v>
      </c>
      <c r="G944" s="44">
        <f>(Constituents!E943/Constituents!E698)-1</f>
        <v>0.40214623714354913</v>
      </c>
      <c r="H944" s="44">
        <f>('Solver Fixed Mix'!J941/'Solver Fixed Mix'!J696) -1</f>
        <v>0.50068150096669006</v>
      </c>
    </row>
    <row r="945" spans="1:8">
      <c r="A945" s="13">
        <v>45535</v>
      </c>
      <c r="B945" s="46">
        <f>Constituents!E944/Constituents!E$5 -1</f>
        <v>1.3668336074151592</v>
      </c>
      <c r="C945" s="44">
        <f>'Solver Fixed Mix'!J942/'Solver Fixed Mix'!J$3 -1</f>
        <v>2.1232625977405797</v>
      </c>
      <c r="D945" s="46">
        <f t="shared" si="25"/>
        <v>0.75642899032542044</v>
      </c>
      <c r="F945" s="55">
        <f t="shared" si="24"/>
        <v>45535</v>
      </c>
      <c r="G945" s="44">
        <f>(Constituents!E944/Constituents!E699)-1</f>
        <v>0.39947521797164809</v>
      </c>
      <c r="H945" s="44">
        <f>('Solver Fixed Mix'!J942/'Solver Fixed Mix'!J697) -1</f>
        <v>0.49354859257667094</v>
      </c>
    </row>
    <row r="946" spans="1:8">
      <c r="A946" s="13">
        <v>45537</v>
      </c>
      <c r="B946" s="46">
        <f>Constituents!E945/Constituents!E$5 -1</f>
        <v>1.368136741914586</v>
      </c>
      <c r="C946" s="44">
        <f>'Solver Fixed Mix'!J943/'Solver Fixed Mix'!J$3 -1</f>
        <v>2.1219790897614561</v>
      </c>
      <c r="D946" s="46">
        <f t="shared" si="25"/>
        <v>0.7538423478468701</v>
      </c>
      <c r="F946" s="55">
        <f t="shared" si="24"/>
        <v>45537</v>
      </c>
      <c r="G946" s="44">
        <f>(Constituents!E945/Constituents!E700)-1</f>
        <v>0.40393989707107547</v>
      </c>
      <c r="H946" s="44">
        <f>('Solver Fixed Mix'!J943/'Solver Fixed Mix'!J698) -1</f>
        <v>0.49485037679655064</v>
      </c>
    </row>
    <row r="947" spans="1:8">
      <c r="A947" s="13">
        <v>45538</v>
      </c>
      <c r="B947" s="46">
        <f>Constituents!E946/Constituents!E$5 -1</f>
        <v>1.3709024767030447</v>
      </c>
      <c r="C947" s="44">
        <f>'Solver Fixed Mix'!J944/'Solver Fixed Mix'!J$3 -1</f>
        <v>2.1222490529566347</v>
      </c>
      <c r="D947" s="46">
        <f t="shared" si="25"/>
        <v>0.75134657625359003</v>
      </c>
      <c r="F947" s="55">
        <f t="shared" si="24"/>
        <v>45538</v>
      </c>
      <c r="G947" s="44">
        <f>(Constituents!E946/Constituents!E701)-1</f>
        <v>0.39321094845837812</v>
      </c>
      <c r="H947" s="44">
        <f>('Solver Fixed Mix'!J944/'Solver Fixed Mix'!J699) -1</f>
        <v>0.48255258373847143</v>
      </c>
    </row>
    <row r="948" spans="1:8">
      <c r="A948" s="13">
        <v>45539</v>
      </c>
      <c r="B948" s="46">
        <f>Constituents!E947/Constituents!E$5 -1</f>
        <v>1.3669606817162507</v>
      </c>
      <c r="C948" s="44">
        <f>'Solver Fixed Mix'!J945/'Solver Fixed Mix'!J$3 -1</f>
        <v>2.1243240107798775</v>
      </c>
      <c r="D948" s="46">
        <f t="shared" si="25"/>
        <v>0.7573633290636268</v>
      </c>
      <c r="F948" s="55">
        <f t="shared" si="24"/>
        <v>45539</v>
      </c>
      <c r="G948" s="44">
        <f>(Constituents!E947/Constituents!E702)-1</f>
        <v>0.38228095652452287</v>
      </c>
      <c r="H948" s="44">
        <f>('Solver Fixed Mix'!J945/'Solver Fixed Mix'!J700) -1</f>
        <v>0.47528038215432256</v>
      </c>
    </row>
    <row r="949" spans="1:8">
      <c r="A949" s="13">
        <v>45540</v>
      </c>
      <c r="B949" s="46">
        <f>Constituents!E948/Constituents!E$5 -1</f>
        <v>1.3683460407634422</v>
      </c>
      <c r="C949" s="44">
        <f>'Solver Fixed Mix'!J946/'Solver Fixed Mix'!J$3 -1</f>
        <v>2.1241255696136929</v>
      </c>
      <c r="D949" s="46">
        <f t="shared" si="25"/>
        <v>0.75577952885025068</v>
      </c>
      <c r="F949" s="55">
        <f t="shared" si="24"/>
        <v>45540</v>
      </c>
      <c r="G949" s="44">
        <f>(Constituents!E948/Constituents!E703)-1</f>
        <v>0.37738594142162407</v>
      </c>
      <c r="H949" s="44">
        <f>('Solver Fixed Mix'!J946/'Solver Fixed Mix'!J701) -1</f>
        <v>0.46135226289101383</v>
      </c>
    </row>
    <row r="950" spans="1:8">
      <c r="A950" s="13">
        <v>45541</v>
      </c>
      <c r="B950" s="46">
        <f>Constituents!E949/Constituents!E$5 -1</f>
        <v>1.3399312303782329</v>
      </c>
      <c r="C950" s="44">
        <f>'Solver Fixed Mix'!J947/'Solver Fixed Mix'!J$3 -1</f>
        <v>2.0999686389042389</v>
      </c>
      <c r="D950" s="46">
        <f t="shared" si="25"/>
        <v>0.76003740852600599</v>
      </c>
      <c r="F950" s="55">
        <f t="shared" si="24"/>
        <v>45541</v>
      </c>
      <c r="G950" s="44">
        <f>(Constituents!E949/Constituents!E704)-1</f>
        <v>0.35830160952524226</v>
      </c>
      <c r="H950" s="44">
        <f>('Solver Fixed Mix'!J947/'Solver Fixed Mix'!J702) -1</f>
        <v>0.44970950782829933</v>
      </c>
    </row>
    <row r="951" spans="1:8">
      <c r="A951" s="13">
        <v>45544</v>
      </c>
      <c r="B951" s="46">
        <f>Constituents!E950/Constituents!E$5 -1</f>
        <v>1.3423680669756317</v>
      </c>
      <c r="C951" s="44">
        <f>'Solver Fixed Mix'!J948/'Solver Fixed Mix'!J$3 -1</f>
        <v>2.1017729195721624</v>
      </c>
      <c r="D951" s="46">
        <f t="shared" si="25"/>
        <v>0.75940485259653068</v>
      </c>
      <c r="F951" s="55">
        <f t="shared" si="24"/>
        <v>45544</v>
      </c>
      <c r="G951" s="44">
        <f>(Constituents!E950/Constituents!E705)-1</f>
        <v>0.35182479652584053</v>
      </c>
      <c r="H951" s="44">
        <f>('Solver Fixed Mix'!J948/'Solver Fixed Mix'!J703) -1</f>
        <v>0.44320748868562809</v>
      </c>
    </row>
    <row r="952" spans="1:8">
      <c r="A952" s="13">
        <v>45545</v>
      </c>
      <c r="B952" s="46">
        <f>Constituents!E951/Constituents!E$5 -1</f>
        <v>1.3564708227438085</v>
      </c>
      <c r="C952" s="44">
        <f>'Solver Fixed Mix'!J949/'Solver Fixed Mix'!J$3 -1</f>
        <v>2.1122758132142572</v>
      </c>
      <c r="D952" s="46">
        <f t="shared" si="25"/>
        <v>0.75580499047044869</v>
      </c>
      <c r="F952" s="55">
        <f t="shared" si="24"/>
        <v>45545</v>
      </c>
      <c r="G952" s="44">
        <f>(Constituents!E951/Constituents!E706)-1</f>
        <v>0.35203531675573063</v>
      </c>
      <c r="H952" s="44">
        <f>('Solver Fixed Mix'!J949/'Solver Fixed Mix'!J704) -1</f>
        <v>0.44041302967234675</v>
      </c>
    </row>
    <row r="953" spans="1:8">
      <c r="A953" s="13">
        <v>45546</v>
      </c>
      <c r="B953" s="46">
        <f>Constituents!E952/Constituents!E$5 -1</f>
        <v>1.3452683510240693</v>
      </c>
      <c r="C953" s="44">
        <f>'Solver Fixed Mix'!J950/'Solver Fixed Mix'!J$3 -1</f>
        <v>2.100639086678068</v>
      </c>
      <c r="D953" s="46">
        <f t="shared" si="25"/>
        <v>0.7553707356539987</v>
      </c>
      <c r="F953" s="55">
        <f t="shared" si="24"/>
        <v>45546</v>
      </c>
      <c r="G953" s="44">
        <f>(Constituents!E952/Constituents!E707)-1</f>
        <v>0.33296229894042795</v>
      </c>
      <c r="H953" s="44">
        <f>('Solver Fixed Mix'!J950/'Solver Fixed Mix'!J705) -1</f>
        <v>0.42390717757430174</v>
      </c>
    </row>
    <row r="954" spans="1:8">
      <c r="A954" s="13">
        <v>45547</v>
      </c>
      <c r="B954" s="46">
        <f>Constituents!E953/Constituents!E$5 -1</f>
        <v>1.3827527781930531</v>
      </c>
      <c r="C954" s="44">
        <f>'Solver Fixed Mix'!J951/'Solver Fixed Mix'!J$3 -1</f>
        <v>2.1337145638176405</v>
      </c>
      <c r="D954" s="46">
        <f t="shared" si="25"/>
        <v>0.75096178562458737</v>
      </c>
      <c r="F954" s="55">
        <f t="shared" si="24"/>
        <v>45547</v>
      </c>
      <c r="G954" s="44">
        <f>(Constituents!E953/Constituents!E708)-1</f>
        <v>0.36922090083072989</v>
      </c>
      <c r="H954" s="44">
        <f>('Solver Fixed Mix'!J951/'Solver Fixed Mix'!J706) -1</f>
        <v>0.46783235418857472</v>
      </c>
    </row>
    <row r="955" spans="1:8">
      <c r="A955" s="13">
        <v>45548</v>
      </c>
      <c r="B955" s="46">
        <f>Constituents!E954/Constituents!E$5 -1</f>
        <v>1.384830816763841</v>
      </c>
      <c r="C955" s="44">
        <f>'Solver Fixed Mix'!J952/'Solver Fixed Mix'!J$3 -1</f>
        <v>2.1333745230356769</v>
      </c>
      <c r="D955" s="46">
        <f t="shared" si="25"/>
        <v>0.74854370627183586</v>
      </c>
      <c r="F955" s="55">
        <f t="shared" si="24"/>
        <v>45548</v>
      </c>
      <c r="G955" s="44">
        <f>(Constituents!E954/Constituents!E709)-1</f>
        <v>0.36523884918767036</v>
      </c>
      <c r="H955" s="44">
        <f>('Solver Fixed Mix'!J952/'Solver Fixed Mix'!J707) -1</f>
        <v>0.45760329229293983</v>
      </c>
    </row>
    <row r="956" spans="1:8">
      <c r="A956" s="13">
        <v>45551</v>
      </c>
      <c r="B956" s="46">
        <f>Constituents!E955/Constituents!E$5 -1</f>
        <v>1.3888174615039617</v>
      </c>
      <c r="C956" s="44">
        <f>'Solver Fixed Mix'!J953/'Solver Fixed Mix'!J$3 -1</f>
        <v>2.1231787517912162</v>
      </c>
      <c r="D956" s="46">
        <f t="shared" si="25"/>
        <v>0.7343612902872545</v>
      </c>
      <c r="F956" s="55">
        <f t="shared" si="24"/>
        <v>45551</v>
      </c>
      <c r="G956" s="44">
        <f>(Constituents!E955/Constituents!E710)-1</f>
        <v>0.36155878092424798</v>
      </c>
      <c r="H956" s="44">
        <f>('Solver Fixed Mix'!J953/'Solver Fixed Mix'!J708) -1</f>
        <v>0.44396139297005077</v>
      </c>
    </row>
    <row r="957" spans="1:8">
      <c r="A957" s="13">
        <v>45552</v>
      </c>
      <c r="B957" s="46">
        <f>Constituents!E956/Constituents!E$5 -1</f>
        <v>1.3889868939054169</v>
      </c>
      <c r="C957" s="44">
        <f>'Solver Fixed Mix'!J954/'Solver Fixed Mix'!J$3 -1</f>
        <v>2.1227605218783392</v>
      </c>
      <c r="D957" s="46">
        <f t="shared" si="25"/>
        <v>0.73377362797292234</v>
      </c>
      <c r="F957" s="55">
        <f t="shared" ref="F957:F1020" si="26">A957</f>
        <v>45552</v>
      </c>
      <c r="G957" s="44">
        <f>(Constituents!E956/Constituents!E711)-1</f>
        <v>0.35685335507024885</v>
      </c>
      <c r="H957" s="44">
        <f>('Solver Fixed Mix'!J954/'Solver Fixed Mix'!J709) -1</f>
        <v>0.44040666676856244</v>
      </c>
    </row>
    <row r="958" spans="1:8">
      <c r="A958" s="13">
        <v>45553</v>
      </c>
      <c r="B958" s="46">
        <f>Constituents!E957/Constituents!E$5 -1</f>
        <v>1.3818856829620771</v>
      </c>
      <c r="C958" s="44">
        <f>'Solver Fixed Mix'!J955/'Solver Fixed Mix'!J$3 -1</f>
        <v>2.1174972363024067</v>
      </c>
      <c r="D958" s="46">
        <f t="shared" si="25"/>
        <v>0.73561155334032957</v>
      </c>
      <c r="F958" s="55">
        <f t="shared" si="26"/>
        <v>45553</v>
      </c>
      <c r="G958" s="44">
        <f>(Constituents!E957/Constituents!E712)-1</f>
        <v>0.35682938184130464</v>
      </c>
      <c r="H958" s="44">
        <f>('Solver Fixed Mix'!J955/'Solver Fixed Mix'!J710) -1</f>
        <v>0.44738191213789036</v>
      </c>
    </row>
    <row r="959" spans="1:8">
      <c r="A959" s="13">
        <v>45554</v>
      </c>
      <c r="B959" s="46">
        <f>Constituents!E958/Constituents!E$5 -1</f>
        <v>1.3774306074649925</v>
      </c>
      <c r="C959" s="44">
        <f>'Solver Fixed Mix'!J956/'Solver Fixed Mix'!J$3 -1</f>
        <v>2.0988315229748404</v>
      </c>
      <c r="D959" s="46">
        <f t="shared" si="25"/>
        <v>0.72140091550984797</v>
      </c>
      <c r="F959" s="55">
        <f t="shared" si="26"/>
        <v>45554</v>
      </c>
      <c r="G959" s="44">
        <f>(Constituents!E958/Constituents!E713)-1</f>
        <v>0.36703945992257614</v>
      </c>
      <c r="H959" s="44">
        <f>('Solver Fixed Mix'!J956/'Solver Fixed Mix'!J711) -1</f>
        <v>0.45312739748730402</v>
      </c>
    </row>
    <row r="960" spans="1:8">
      <c r="A960" s="13">
        <v>45555</v>
      </c>
      <c r="B960" s="46">
        <f>Constituents!E959/Constituents!E$5 -1</f>
        <v>1.4113021378382418</v>
      </c>
      <c r="C960" s="44">
        <f>'Solver Fixed Mix'!J957/'Solver Fixed Mix'!J$3 -1</f>
        <v>2.1188095475285835</v>
      </c>
      <c r="D960" s="46">
        <f t="shared" si="25"/>
        <v>0.70750740969034176</v>
      </c>
      <c r="F960" s="55">
        <f t="shared" si="26"/>
        <v>45555</v>
      </c>
      <c r="G960" s="44">
        <f>(Constituents!E959/Constituents!E714)-1</f>
        <v>0.3982026757592394</v>
      </c>
      <c r="H960" s="44">
        <f>('Solver Fixed Mix'!J957/'Solver Fixed Mix'!J712) -1</f>
        <v>0.47456017690069641</v>
      </c>
    </row>
    <row r="961" spans="1:8">
      <c r="A961" s="13">
        <v>45558</v>
      </c>
      <c r="B961" s="46">
        <f>Constituents!E960/Constituents!E$5 -1</f>
        <v>1.4297802362087011</v>
      </c>
      <c r="C961" s="44">
        <f>'Solver Fixed Mix'!J958/'Solver Fixed Mix'!J$3 -1</f>
        <v>2.1408440530543476</v>
      </c>
      <c r="D961" s="46">
        <f t="shared" si="25"/>
        <v>0.71106381684564646</v>
      </c>
      <c r="F961" s="55">
        <f t="shared" si="26"/>
        <v>45558</v>
      </c>
      <c r="G961" s="44">
        <f>(Constituents!E960/Constituents!E715)-1</f>
        <v>0.41240266963292549</v>
      </c>
      <c r="H961" s="44">
        <f>('Solver Fixed Mix'!J958/'Solver Fixed Mix'!J713) -1</f>
        <v>0.48569006996725217</v>
      </c>
    </row>
    <row r="962" spans="1:8">
      <c r="A962" s="13">
        <v>45559</v>
      </c>
      <c r="B962" s="46">
        <f>Constituents!E961/Constituents!E$5 -1</f>
        <v>1.4308267304529827</v>
      </c>
      <c r="C962" s="44">
        <f>'Solver Fixed Mix'!J959/'Solver Fixed Mix'!J$3 -1</f>
        <v>2.1283485087787577</v>
      </c>
      <c r="D962" s="46">
        <f t="shared" si="25"/>
        <v>0.697521778325775</v>
      </c>
      <c r="F962" s="55">
        <f t="shared" si="26"/>
        <v>45559</v>
      </c>
      <c r="G962" s="44">
        <f>(Constituents!E961/Constituents!E716)-1</f>
        <v>0.41204975524748821</v>
      </c>
      <c r="H962" s="44">
        <f>('Solver Fixed Mix'!J959/'Solver Fixed Mix'!J714) -1</f>
        <v>0.47460215519893256</v>
      </c>
    </row>
    <row r="963" spans="1:8">
      <c r="A963" s="13">
        <v>45560</v>
      </c>
      <c r="B963" s="46">
        <f>Constituents!E962/Constituents!E$5 -1</f>
        <v>1.428987890566602</v>
      </c>
      <c r="C963" s="44">
        <f>'Solver Fixed Mix'!J960/'Solver Fixed Mix'!J$3 -1</f>
        <v>2.1229091955457555</v>
      </c>
      <c r="D963" s="46">
        <f t="shared" si="25"/>
        <v>0.6939213049791535</v>
      </c>
      <c r="F963" s="55">
        <f t="shared" si="26"/>
        <v>45560</v>
      </c>
      <c r="G963" s="44">
        <f>(Constituents!E962/Constituents!E717)-1</f>
        <v>0.41063857496346245</v>
      </c>
      <c r="H963" s="44">
        <f>('Solver Fixed Mix'!J960/'Solver Fixed Mix'!J715) -1</f>
        <v>0.47419503109705219</v>
      </c>
    </row>
    <row r="964" spans="1:8">
      <c r="A964" s="13">
        <v>45561</v>
      </c>
      <c r="B964" s="46">
        <f>Constituents!E963/Constituents!E$5 -1</f>
        <v>1.4415109383565059</v>
      </c>
      <c r="C964" s="44">
        <f>'Solver Fixed Mix'!J961/'Solver Fixed Mix'!J$3 -1</f>
        <v>2.132799723241916</v>
      </c>
      <c r="D964" s="46">
        <f t="shared" si="25"/>
        <v>0.69128878488541012</v>
      </c>
      <c r="F964" s="55">
        <f t="shared" si="26"/>
        <v>45561</v>
      </c>
      <c r="G964" s="44">
        <f>(Constituents!E963/Constituents!E718)-1</f>
        <v>0.41260898648336974</v>
      </c>
      <c r="H964" s="44">
        <f>('Solver Fixed Mix'!J961/'Solver Fixed Mix'!J716) -1</f>
        <v>0.46997341671220405</v>
      </c>
    </row>
    <row r="965" spans="1:8">
      <c r="A965" s="13">
        <v>45562</v>
      </c>
      <c r="B965" s="46">
        <f>Constituents!E964/Constituents!E$5 -1</f>
        <v>1.4407783923855084</v>
      </c>
      <c r="C965" s="44">
        <f>'Solver Fixed Mix'!J962/'Solver Fixed Mix'!J$3 -1</f>
        <v>2.1523639261483307</v>
      </c>
      <c r="D965" s="46">
        <f t="shared" si="25"/>
        <v>0.7115855337628223</v>
      </c>
      <c r="F965" s="55">
        <f t="shared" si="26"/>
        <v>45562</v>
      </c>
      <c r="G965" s="44">
        <f>(Constituents!E964/Constituents!E719)-1</f>
        <v>0.41618669257370211</v>
      </c>
      <c r="H965" s="44">
        <f>('Solver Fixed Mix'!J962/'Solver Fixed Mix'!J717) -1</f>
        <v>0.4739561225549338</v>
      </c>
    </row>
    <row r="966" spans="1:8">
      <c r="A966" s="13">
        <v>45565</v>
      </c>
      <c r="B966" s="46">
        <f>Constituents!E965/Constituents!E$5 -1</f>
        <v>1.4164249763292971</v>
      </c>
      <c r="C966" s="44">
        <f>'Solver Fixed Mix'!J963/'Solver Fixed Mix'!J$3 -1</f>
        <v>2.12542012335261</v>
      </c>
      <c r="D966" s="46">
        <f t="shared" si="25"/>
        <v>0.7089951470233129</v>
      </c>
      <c r="F966" s="55">
        <f t="shared" si="26"/>
        <v>45565</v>
      </c>
      <c r="G966" s="44">
        <f>(Constituents!E965/Constituents!E720)-1</f>
        <v>0.40516042284866471</v>
      </c>
      <c r="H966" s="44">
        <f>('Solver Fixed Mix'!J963/'Solver Fixed Mix'!J718) -1</f>
        <v>0.46338090870766102</v>
      </c>
    </row>
    <row r="967" spans="1:8">
      <c r="A967" s="13">
        <v>45566</v>
      </c>
      <c r="B967" s="46">
        <f>Constituents!E966/Constituents!E$5 -1</f>
        <v>1.4190262620222254</v>
      </c>
      <c r="C967" s="44">
        <f>'Solver Fixed Mix'!J964/'Solver Fixed Mix'!J$3 -1</f>
        <v>2.1202330572355828</v>
      </c>
      <c r="D967" s="46">
        <f t="shared" si="25"/>
        <v>0.70120679521335738</v>
      </c>
      <c r="F967" s="55">
        <f t="shared" si="26"/>
        <v>45566</v>
      </c>
      <c r="G967" s="44">
        <f>(Constituents!E966/Constituents!E721)-1</f>
        <v>0.41745945535563078</v>
      </c>
      <c r="H967" s="44">
        <f>('Solver Fixed Mix'!J964/'Solver Fixed Mix'!J719) -1</f>
        <v>0.48125026564469797</v>
      </c>
    </row>
    <row r="968" spans="1:8">
      <c r="A968" s="13">
        <v>45568</v>
      </c>
      <c r="B968" s="46">
        <f>Constituents!E967/Constituents!E$5 -1</f>
        <v>1.3676134947924452</v>
      </c>
      <c r="C968" s="44">
        <f>'Solver Fixed Mix'!J965/'Solver Fixed Mix'!J$3 -1</f>
        <v>2.068963672919502</v>
      </c>
      <c r="D968" s="46">
        <f t="shared" ref="D968:D1031" si="27">C968-B968</f>
        <v>0.7013501781270568</v>
      </c>
      <c r="F968" s="55">
        <f t="shared" si="26"/>
        <v>45568</v>
      </c>
      <c r="G968" s="44">
        <f>(Constituents!E967/Constituents!E722)-1</f>
        <v>0.38146814919922312</v>
      </c>
      <c r="H968" s="44">
        <f>('Solver Fixed Mix'!J965/'Solver Fixed Mix'!J720) -1</f>
        <v>0.4551358601925628</v>
      </c>
    </row>
    <row r="969" spans="1:8">
      <c r="A969" s="13">
        <v>45569</v>
      </c>
      <c r="B969" s="46">
        <f>Constituents!E968/Constituents!E$5 -1</f>
        <v>1.3456371156625306</v>
      </c>
      <c r="C969" s="44">
        <f>'Solver Fixed Mix'!J966/'Solver Fixed Mix'!J$3 -1</f>
        <v>2.0412998907291731</v>
      </c>
      <c r="D969" s="46">
        <f t="shared" si="27"/>
        <v>0.69566277506664242</v>
      </c>
      <c r="F969" s="55">
        <f t="shared" si="26"/>
        <v>45569</v>
      </c>
      <c r="G969" s="44">
        <f>(Constituents!E968/Constituents!E723)-1</f>
        <v>0.36090519035943958</v>
      </c>
      <c r="H969" s="44">
        <f>('Solver Fixed Mix'!J966/'Solver Fixed Mix'!J721) -1</f>
        <v>0.4341423084682301</v>
      </c>
    </row>
    <row r="970" spans="1:8">
      <c r="A970" s="13">
        <v>45572</v>
      </c>
      <c r="B970" s="46">
        <f>Constituents!E969/Constituents!E$5 -1</f>
        <v>1.3104549758309663</v>
      </c>
      <c r="C970" s="44">
        <f>'Solver Fixed Mix'!J967/'Solver Fixed Mix'!J$3 -1</f>
        <v>2.0016890901217987</v>
      </c>
      <c r="D970" s="46">
        <f t="shared" si="27"/>
        <v>0.69123411429083248</v>
      </c>
      <c r="F970" s="55">
        <f t="shared" si="26"/>
        <v>45572</v>
      </c>
      <c r="G970" s="44">
        <f>(Constituents!E969/Constituents!E724)-1</f>
        <v>0.3534771160167447</v>
      </c>
      <c r="H970" s="44">
        <f>('Solver Fixed Mix'!J967/'Solver Fixed Mix'!J722) -1</f>
        <v>0.43060959185118963</v>
      </c>
    </row>
    <row r="971" spans="1:8">
      <c r="A971" s="13">
        <v>45573</v>
      </c>
      <c r="B971" s="46">
        <f>Constituents!E970/Constituents!E$5 -1</f>
        <v>1.3434045946080628</v>
      </c>
      <c r="C971" s="44">
        <f>'Solver Fixed Mix'!J968/'Solver Fixed Mix'!J$3 -1</f>
        <v>2.0477170941178273</v>
      </c>
      <c r="D971" s="46">
        <f t="shared" si="27"/>
        <v>0.70431249950976449</v>
      </c>
      <c r="F971" s="55">
        <f t="shared" si="26"/>
        <v>45573</v>
      </c>
      <c r="G971" s="44">
        <f>(Constituents!E970/Constituents!E725)-1</f>
        <v>0.35884380770197688</v>
      </c>
      <c r="H971" s="44">
        <f>('Solver Fixed Mix'!J968/'Solver Fixed Mix'!J723) -1</f>
        <v>0.43674610796954694</v>
      </c>
    </row>
    <row r="972" spans="1:8">
      <c r="A972" s="13">
        <v>45574</v>
      </c>
      <c r="B972" s="46">
        <f>Constituents!E971/Constituents!E$5 -1</f>
        <v>1.3520805302237502</v>
      </c>
      <c r="C972" s="44">
        <f>'Solver Fixed Mix'!J969/'Solver Fixed Mix'!J$3 -1</f>
        <v>2.0649828763011118</v>
      </c>
      <c r="D972" s="46">
        <f t="shared" si="27"/>
        <v>0.71290234607736158</v>
      </c>
      <c r="F972" s="55">
        <f t="shared" si="26"/>
        <v>45574</v>
      </c>
      <c r="G972" s="44">
        <f>(Constituents!E971/Constituents!E726)-1</f>
        <v>0.35572617313950716</v>
      </c>
      <c r="H972" s="44">
        <f>('Solver Fixed Mix'!J969/'Solver Fixed Mix'!J724) -1</f>
        <v>0.43331670871705685</v>
      </c>
    </row>
    <row r="973" spans="1:8">
      <c r="A973" s="13">
        <v>45575</v>
      </c>
      <c r="B973" s="46">
        <f>Constituents!E972/Constituents!E$5 -1</f>
        <v>1.3519360143519212</v>
      </c>
      <c r="C973" s="44">
        <f>'Solver Fixed Mix'!J970/'Solver Fixed Mix'!J$3 -1</f>
        <v>2.0567160875503556</v>
      </c>
      <c r="D973" s="46">
        <f t="shared" si="27"/>
        <v>0.70478007319843439</v>
      </c>
      <c r="F973" s="55">
        <f t="shared" si="26"/>
        <v>45575</v>
      </c>
      <c r="G973" s="44">
        <f>(Constituents!E972/Constituents!E727)-1</f>
        <v>0.35468176834273835</v>
      </c>
      <c r="H973" s="44">
        <f>('Solver Fixed Mix'!J970/'Solver Fixed Mix'!J725) -1</f>
        <v>0.42353838862017135</v>
      </c>
    </row>
    <row r="974" spans="1:8">
      <c r="A974" s="13">
        <v>45576</v>
      </c>
      <c r="B974" s="46">
        <f>Constituents!E973/Constituents!E$5 -1</f>
        <v>1.3532416405043106</v>
      </c>
      <c r="C974" s="44">
        <f>'Solver Fixed Mix'!J971/'Solver Fixed Mix'!J$3 -1</f>
        <v>2.0610978107072482</v>
      </c>
      <c r="D974" s="46">
        <f t="shared" si="27"/>
        <v>0.70785617020293756</v>
      </c>
      <c r="F974" s="55">
        <f t="shared" si="26"/>
        <v>45576</v>
      </c>
      <c r="G974" s="44">
        <f>(Constituents!E973/Constituents!E728)-1</f>
        <v>0.35772137996072551</v>
      </c>
      <c r="H974" s="44">
        <f>('Solver Fixed Mix'!J971/'Solver Fixed Mix'!J726) -1</f>
        <v>0.42471818158673358</v>
      </c>
    </row>
    <row r="975" spans="1:8">
      <c r="A975" s="13">
        <v>45579</v>
      </c>
      <c r="B975" s="46">
        <f>Constituents!E974/Constituents!E$5 -1</f>
        <v>1.3647829770269597</v>
      </c>
      <c r="C975" s="44">
        <f>'Solver Fixed Mix'!J972/'Solver Fixed Mix'!J$3 -1</f>
        <v>2.0739737391852842</v>
      </c>
      <c r="D975" s="46">
        <f t="shared" si="27"/>
        <v>0.70919076215832444</v>
      </c>
      <c r="F975" s="55">
        <f t="shared" si="26"/>
        <v>45579</v>
      </c>
      <c r="G975" s="44">
        <f>(Constituents!E974/Constituents!E729)-1</f>
        <v>0.36417236819410093</v>
      </c>
      <c r="H975" s="44">
        <f>('Solver Fixed Mix'!J972/'Solver Fixed Mix'!J727) -1</f>
        <v>0.43009214702318554</v>
      </c>
    </row>
    <row r="976" spans="1:8">
      <c r="A976" s="13">
        <v>45580</v>
      </c>
      <c r="B976" s="46">
        <f>Constituents!E975/Constituents!E$5 -1</f>
        <v>1.3656450889520109</v>
      </c>
      <c r="C976" s="44">
        <f>'Solver Fixed Mix'!J973/'Solver Fixed Mix'!J$3 -1</f>
        <v>2.0651430838560954</v>
      </c>
      <c r="D976" s="46">
        <f t="shared" si="27"/>
        <v>0.69949799490408449</v>
      </c>
      <c r="F976" s="55">
        <f t="shared" si="26"/>
        <v>45580</v>
      </c>
      <c r="G976" s="44">
        <f>(Constituents!E975/Constituents!E730)-1</f>
        <v>0.35883373311884226</v>
      </c>
      <c r="H976" s="44">
        <f>('Solver Fixed Mix'!J973/'Solver Fixed Mix'!J728) -1</f>
        <v>0.42278901146104797</v>
      </c>
    </row>
    <row r="977" spans="1:8">
      <c r="A977" s="13">
        <v>45581</v>
      </c>
      <c r="B977" s="46">
        <f>Constituents!E976/Constituents!E$5 -1</f>
        <v>1.3594109732396475</v>
      </c>
      <c r="C977" s="44">
        <f>'Solver Fixed Mix'!J974/'Solver Fixed Mix'!J$3 -1</f>
        <v>2.0570120125909295</v>
      </c>
      <c r="D977" s="46">
        <f t="shared" si="27"/>
        <v>0.69760103935128193</v>
      </c>
      <c r="F977" s="55">
        <f t="shared" si="26"/>
        <v>45581</v>
      </c>
      <c r="G977" s="44">
        <f>(Constituents!E976/Constituents!E731)-1</f>
        <v>0.36491870387453873</v>
      </c>
      <c r="H977" s="44">
        <f>('Solver Fixed Mix'!J974/'Solver Fixed Mix'!J729) -1</f>
        <v>0.43002456771861231</v>
      </c>
    </row>
    <row r="978" spans="1:8">
      <c r="A978" s="13">
        <v>45582</v>
      </c>
      <c r="B978" s="46">
        <f>Constituents!E977/Constituents!E$5 -1</f>
        <v>1.3298948522449794</v>
      </c>
      <c r="C978" s="44">
        <f>'Solver Fixed Mix'!J975/'Solver Fixed Mix'!J$3 -1</f>
        <v>2.0260048645895465</v>
      </c>
      <c r="D978" s="46">
        <f t="shared" si="27"/>
        <v>0.69611001234456715</v>
      </c>
      <c r="F978" s="55">
        <f t="shared" si="26"/>
        <v>45582</v>
      </c>
      <c r="G978" s="44">
        <f>(Constituents!E977/Constituents!E732)-1</f>
        <v>0.3504520377805378</v>
      </c>
      <c r="H978" s="44">
        <f>('Solver Fixed Mix'!J975/'Solver Fixed Mix'!J730) -1</f>
        <v>0.41845970988602765</v>
      </c>
    </row>
    <row r="979" spans="1:8">
      <c r="A979" s="13">
        <v>45583</v>
      </c>
      <c r="B979" s="46">
        <f>Constituents!E978/Constituents!E$5 -1</f>
        <v>1.3362435839936215</v>
      </c>
      <c r="C979" s="44">
        <f>'Solver Fixed Mix'!J976/'Solver Fixed Mix'!J$3 -1</f>
        <v>2.0233020082083875</v>
      </c>
      <c r="D979" s="46">
        <f t="shared" si="27"/>
        <v>0.68705842421476593</v>
      </c>
      <c r="F979" s="55">
        <f t="shared" si="26"/>
        <v>45583</v>
      </c>
      <c r="G979" s="44">
        <f>(Constituents!E978/Constituents!E733)-1</f>
        <v>0.36213844701096831</v>
      </c>
      <c r="H979" s="44">
        <f>('Solver Fixed Mix'!J976/'Solver Fixed Mix'!J731) -1</f>
        <v>0.42755071655703958</v>
      </c>
    </row>
    <row r="980" spans="1:8">
      <c r="A980" s="13">
        <v>45586</v>
      </c>
      <c r="B980" s="46">
        <f>Constituents!E979/Constituents!E$5 -1</f>
        <v>1.3185578312652613</v>
      </c>
      <c r="C980" s="44">
        <f>'Solver Fixed Mix'!J977/'Solver Fixed Mix'!J$3 -1</f>
        <v>1.9922018602070408</v>
      </c>
      <c r="D980" s="46">
        <f t="shared" si="27"/>
        <v>0.67364402894177955</v>
      </c>
      <c r="F980" s="55">
        <f t="shared" si="26"/>
        <v>45586</v>
      </c>
      <c r="G980" s="44">
        <f>(Constituents!E979/Constituents!E734)-1</f>
        <v>0.37744468194710068</v>
      </c>
      <c r="H980" s="44">
        <f>('Solver Fixed Mix'!J977/'Solver Fixed Mix'!J732) -1</f>
        <v>0.44650721471994359</v>
      </c>
    </row>
    <row r="981" spans="1:8">
      <c r="A981" s="13">
        <v>45587</v>
      </c>
      <c r="B981" s="46">
        <f>Constituents!E980/Constituents!E$5 -1</f>
        <v>1.2738276772811084</v>
      </c>
      <c r="C981" s="44">
        <f>'Solver Fixed Mix'!J978/'Solver Fixed Mix'!J$3 -1</f>
        <v>1.9292195871696229</v>
      </c>
      <c r="D981" s="46">
        <f t="shared" si="27"/>
        <v>0.65539190988851459</v>
      </c>
      <c r="F981" s="55">
        <f t="shared" si="26"/>
        <v>45587</v>
      </c>
      <c r="G981" s="44">
        <f>(Constituents!E980/Constituents!E735)-1</f>
        <v>0.36117906066536221</v>
      </c>
      <c r="H981" s="44">
        <f>('Solver Fixed Mix'!J978/'Solver Fixed Mix'!J733) -1</f>
        <v>0.41919131343646732</v>
      </c>
    </row>
    <row r="982" spans="1:8">
      <c r="A982" s="13">
        <v>45588</v>
      </c>
      <c r="B982" s="46">
        <f>Constituents!E981/Constituents!E$5 -1</f>
        <v>1.2764837793392134</v>
      </c>
      <c r="C982" s="44">
        <f>'Solver Fixed Mix'!J979/'Solver Fixed Mix'!J$3 -1</f>
        <v>1.9444303522358677</v>
      </c>
      <c r="D982" s="46">
        <f t="shared" si="27"/>
        <v>0.66794657289665427</v>
      </c>
      <c r="F982" s="55">
        <f t="shared" si="26"/>
        <v>45588</v>
      </c>
      <c r="G982" s="44">
        <f>(Constituents!E981/Constituents!E736)-1</f>
        <v>0.37967255495924279</v>
      </c>
      <c r="H982" s="44">
        <f>('Solver Fixed Mix'!J979/'Solver Fixed Mix'!J734) -1</f>
        <v>0.43718526352561504</v>
      </c>
    </row>
    <row r="983" spans="1:8">
      <c r="A983" s="13">
        <v>45589</v>
      </c>
      <c r="B983" s="46">
        <f>Constituents!E982/Constituents!E$5 -1</f>
        <v>1.2711765585289281</v>
      </c>
      <c r="C983" s="44">
        <f>'Solver Fixed Mix'!J980/'Solver Fixed Mix'!J$3 -1</f>
        <v>1.9225092606139742</v>
      </c>
      <c r="D983" s="46">
        <f t="shared" si="27"/>
        <v>0.65133270208504612</v>
      </c>
      <c r="F983" s="55">
        <f t="shared" si="26"/>
        <v>45589</v>
      </c>
      <c r="G983" s="44">
        <f>(Constituents!E982/Constituents!E737)-1</f>
        <v>0.35921493309156616</v>
      </c>
      <c r="H983" s="44">
        <f>('Solver Fixed Mix'!J980/'Solver Fixed Mix'!J735) -1</f>
        <v>0.40869178171259835</v>
      </c>
    </row>
    <row r="984" spans="1:8">
      <c r="A984" s="13">
        <v>45590</v>
      </c>
      <c r="B984" s="46">
        <f>Constituents!E983/Constituents!E$5 -1</f>
        <v>1.2423929835052574</v>
      </c>
      <c r="C984" s="44">
        <f>'Solver Fixed Mix'!J981/'Solver Fixed Mix'!J$3 -1</f>
        <v>1.8904354214153591</v>
      </c>
      <c r="D984" s="46">
        <f t="shared" si="27"/>
        <v>0.64804243791010174</v>
      </c>
      <c r="F984" s="55">
        <f t="shared" si="26"/>
        <v>45590</v>
      </c>
      <c r="G984" s="44">
        <f>(Constituents!E983/Constituents!E738)-1</f>
        <v>0.33715180582547366</v>
      </c>
      <c r="H984" s="44">
        <f>('Solver Fixed Mix'!J981/'Solver Fixed Mix'!J736) -1</f>
        <v>0.38932717375203563</v>
      </c>
    </row>
    <row r="985" spans="1:8">
      <c r="A985" s="13">
        <v>45593</v>
      </c>
      <c r="B985" s="46">
        <f>Constituents!E984/Constituents!E$5 -1</f>
        <v>1.2574326007873622</v>
      </c>
      <c r="C985" s="44">
        <f>'Solver Fixed Mix'!J982/'Solver Fixed Mix'!J$3 -1</f>
        <v>1.9115871794069572</v>
      </c>
      <c r="D985" s="46">
        <f t="shared" si="27"/>
        <v>0.65415457861959503</v>
      </c>
      <c r="F985" s="55">
        <f t="shared" si="26"/>
        <v>45593</v>
      </c>
      <c r="G985" s="44">
        <f>(Constituents!E984/Constituents!E739)-1</f>
        <v>0.34812303956288582</v>
      </c>
      <c r="H985" s="44">
        <f>('Solver Fixed Mix'!J982/'Solver Fixed Mix'!J737) -1</f>
        <v>0.40238999595742597</v>
      </c>
    </row>
    <row r="986" spans="1:8">
      <c r="A986" s="13">
        <v>45594</v>
      </c>
      <c r="B986" s="46">
        <f>Constituents!E985/Constituents!E$5 -1</f>
        <v>1.2718941545821498</v>
      </c>
      <c r="C986" s="44">
        <f>'Solver Fixed Mix'!J983/'Solver Fixed Mix'!J$3 -1</f>
        <v>1.9299631055807662</v>
      </c>
      <c r="D986" s="46">
        <f t="shared" si="27"/>
        <v>0.6580689509986164</v>
      </c>
      <c r="F986" s="55">
        <f t="shared" si="26"/>
        <v>45594</v>
      </c>
      <c r="G986" s="44">
        <f>(Constituents!E985/Constituents!E740)-1</f>
        <v>0.36228519179224206</v>
      </c>
      <c r="H986" s="44">
        <f>('Solver Fixed Mix'!J983/'Solver Fixed Mix'!J738) -1</f>
        <v>0.41705519307338235</v>
      </c>
    </row>
    <row r="987" spans="1:8">
      <c r="A987" s="13">
        <v>45595</v>
      </c>
      <c r="B987" s="46">
        <f>Constituents!E986/Constituents!E$5 -1</f>
        <v>1.2673842627198884</v>
      </c>
      <c r="C987" s="44">
        <f>'Solver Fixed Mix'!J984/'Solver Fixed Mix'!J$3 -1</f>
        <v>1.9359941720167391</v>
      </c>
      <c r="D987" s="46">
        <f t="shared" si="27"/>
        <v>0.66860990929685071</v>
      </c>
      <c r="F987" s="55">
        <f t="shared" si="26"/>
        <v>45595</v>
      </c>
      <c r="G987" s="44">
        <f>(Constituents!E986/Constituents!E741)-1</f>
        <v>0.34687522201435095</v>
      </c>
      <c r="H987" s="44">
        <f>('Solver Fixed Mix'!J984/'Solver Fixed Mix'!J739) -1</f>
        <v>0.40672733308011133</v>
      </c>
    </row>
    <row r="988" spans="1:8">
      <c r="A988" s="13">
        <v>45596</v>
      </c>
      <c r="B988" s="46">
        <f>Constituents!E987/Constituents!E$5 -1</f>
        <v>1.2613594458563808</v>
      </c>
      <c r="C988" s="44">
        <f>'Solver Fixed Mix'!J985/'Solver Fixed Mix'!J$3 -1</f>
        <v>1.9337733794850904</v>
      </c>
      <c r="D988" s="46">
        <f t="shared" si="27"/>
        <v>0.6724139336287096</v>
      </c>
      <c r="F988" s="55">
        <f t="shared" si="26"/>
        <v>45596</v>
      </c>
      <c r="G988" s="44">
        <f>(Constituents!E987/Constituents!E742)-1</f>
        <v>0.33459306685802837</v>
      </c>
      <c r="H988" s="44">
        <f>('Solver Fixed Mix'!J985/'Solver Fixed Mix'!J740) -1</f>
        <v>0.39520919154952372</v>
      </c>
    </row>
    <row r="989" spans="1:8">
      <c r="A989" s="13">
        <v>45600</v>
      </c>
      <c r="B989" s="46">
        <f>Constituents!E988/Constituents!E$5 -1</f>
        <v>1.2443115562864402</v>
      </c>
      <c r="C989" s="44">
        <f>'Solver Fixed Mix'!J986/'Solver Fixed Mix'!J$3 -1</f>
        <v>1.913688840631536</v>
      </c>
      <c r="D989" s="46">
        <f t="shared" si="27"/>
        <v>0.6693772843450958</v>
      </c>
      <c r="F989" s="55">
        <f t="shared" si="26"/>
        <v>45600</v>
      </c>
      <c r="G989" s="44">
        <f>(Constituents!E988/Constituents!E743)-1</f>
        <v>0.312301129410119</v>
      </c>
      <c r="H989" s="44">
        <f>('Solver Fixed Mix'!J986/'Solver Fixed Mix'!J741) -1</f>
        <v>0.37587645350793553</v>
      </c>
    </row>
    <row r="990" spans="1:8">
      <c r="A990" s="13">
        <v>45601</v>
      </c>
      <c r="B990" s="46">
        <f>Constituents!E989/Constituents!E$5 -1</f>
        <v>1.2604126177306023</v>
      </c>
      <c r="C990" s="44">
        <f>'Solver Fixed Mix'!J987/'Solver Fixed Mix'!J$3 -1</f>
        <v>1.9315679993878025</v>
      </c>
      <c r="D990" s="46">
        <f t="shared" si="27"/>
        <v>0.67115538165720023</v>
      </c>
      <c r="F990" s="55">
        <f t="shared" si="26"/>
        <v>45601</v>
      </c>
      <c r="G990" s="44">
        <f>(Constituents!E989/Constituents!E744)-1</f>
        <v>0.31953187726177879</v>
      </c>
      <c r="H990" s="44">
        <f>('Solver Fixed Mix'!J987/'Solver Fixed Mix'!J742) -1</f>
        <v>0.37908530320849887</v>
      </c>
    </row>
    <row r="991" spans="1:8">
      <c r="A991" s="13">
        <v>45602</v>
      </c>
      <c r="B991" s="46">
        <f>Constituents!E990/Constituents!E$5 -1</f>
        <v>1.2954303084666368</v>
      </c>
      <c r="C991" s="44">
        <f>'Solver Fixed Mix'!J988/'Solver Fixed Mix'!J$3 -1</f>
        <v>1.9635355984784368</v>
      </c>
      <c r="D991" s="46">
        <f t="shared" si="27"/>
        <v>0.66810529001180008</v>
      </c>
      <c r="F991" s="55">
        <f t="shared" si="26"/>
        <v>45602</v>
      </c>
      <c r="G991" s="44">
        <f>(Constituents!E990/Constituents!E745)-1</f>
        <v>0.33439167540571391</v>
      </c>
      <c r="H991" s="44">
        <f>('Solver Fixed Mix'!J988/'Solver Fixed Mix'!J743) -1</f>
        <v>0.3840669481857184</v>
      </c>
    </row>
    <row r="992" spans="1:8">
      <c r="A992" s="13">
        <v>45603</v>
      </c>
      <c r="B992" s="46">
        <f>Constituents!E991/Constituents!E$5 -1</f>
        <v>1.2730104151093835</v>
      </c>
      <c r="C992" s="44">
        <f>'Solver Fixed Mix'!J989/'Solver Fixed Mix'!J$3 -1</f>
        <v>1.9444175948880469</v>
      </c>
      <c r="D992" s="46">
        <f t="shared" si="27"/>
        <v>0.67140717977866338</v>
      </c>
      <c r="F992" s="55">
        <f t="shared" si="26"/>
        <v>45603</v>
      </c>
      <c r="G992" s="44">
        <f>(Constituents!E991/Constituents!E746)-1</f>
        <v>0.32448936923961447</v>
      </c>
      <c r="H992" s="44">
        <f>('Solver Fixed Mix'!J989/'Solver Fixed Mix'!J744) -1</f>
        <v>0.37658927969742195</v>
      </c>
    </row>
    <row r="993" spans="1:8">
      <c r="A993" s="13">
        <v>45604</v>
      </c>
      <c r="B993" s="46">
        <f>Constituents!E992/Constituents!E$5 -1</f>
        <v>1.2570040364777997</v>
      </c>
      <c r="C993" s="44">
        <f>'Solver Fixed Mix'!J990/'Solver Fixed Mix'!J$3 -1</f>
        <v>1.925651211522081</v>
      </c>
      <c r="D993" s="46">
        <f t="shared" si="27"/>
        <v>0.66864717504428128</v>
      </c>
      <c r="F993" s="55">
        <f t="shared" si="26"/>
        <v>45604</v>
      </c>
      <c r="G993" s="44">
        <f>(Constituents!E992/Constituents!E747)-1</f>
        <v>0.31228921108445484</v>
      </c>
      <c r="H993" s="44">
        <f>('Solver Fixed Mix'!J990/'Solver Fixed Mix'!J745) -1</f>
        <v>0.36287797502674279</v>
      </c>
    </row>
    <row r="994" spans="1:8">
      <c r="A994" s="13">
        <v>45607</v>
      </c>
      <c r="B994" s="46">
        <f>Constituents!E993/Constituents!E$5 -1</f>
        <v>1.2515971495490108</v>
      </c>
      <c r="C994" s="44">
        <f>'Solver Fixed Mix'!J991/'Solver Fixed Mix'!J$3 -1</f>
        <v>1.9081630942706229</v>
      </c>
      <c r="D994" s="46">
        <f t="shared" si="27"/>
        <v>0.65656594472161212</v>
      </c>
      <c r="F994" s="55">
        <f t="shared" si="26"/>
        <v>45607</v>
      </c>
      <c r="G994" s="44">
        <f>(Constituents!E993/Constituents!E748)-1</f>
        <v>0.30445878997147591</v>
      </c>
      <c r="H994" s="44">
        <f>('Solver Fixed Mix'!J991/'Solver Fixed Mix'!J746) -1</f>
        <v>0.3473435450461464</v>
      </c>
    </row>
    <row r="995" spans="1:8">
      <c r="A995" s="13">
        <v>45608</v>
      </c>
      <c r="B995" s="46">
        <f>Constituents!E994/Constituents!E$5 -1</f>
        <v>1.2256490755967508</v>
      </c>
      <c r="C995" s="44">
        <f>'Solver Fixed Mix'!J992/'Solver Fixed Mix'!J$3 -1</f>
        <v>1.8736123599189733</v>
      </c>
      <c r="D995" s="46">
        <f t="shared" si="27"/>
        <v>0.6479632843222225</v>
      </c>
      <c r="F995" s="55">
        <f t="shared" si="26"/>
        <v>45608</v>
      </c>
      <c r="G995" s="44">
        <f>(Constituents!E994/Constituents!E749)-1</f>
        <v>0.27547328229014645</v>
      </c>
      <c r="H995" s="44">
        <f>('Solver Fixed Mix'!J992/'Solver Fixed Mix'!J747) -1</f>
        <v>0.3206815418631459</v>
      </c>
    </row>
    <row r="996" spans="1:8">
      <c r="A996" s="13">
        <v>45609</v>
      </c>
      <c r="B996" s="46">
        <f>Constituents!E995/Constituents!E$5 -1</f>
        <v>1.1841780036876464</v>
      </c>
      <c r="C996" s="44">
        <f>'Solver Fixed Mix'!J993/'Solver Fixed Mix'!J$3 -1</f>
        <v>1.8280328264579375</v>
      </c>
      <c r="D996" s="46">
        <f t="shared" si="27"/>
        <v>0.64385482277029116</v>
      </c>
      <c r="F996" s="55">
        <f t="shared" si="26"/>
        <v>45609</v>
      </c>
      <c r="G996" s="44">
        <f>(Constituents!E995/Constituents!E750)-1</f>
        <v>0.24565596739630902</v>
      </c>
      <c r="H996" s="44">
        <f>('Solver Fixed Mix'!J993/'Solver Fixed Mix'!J748) -1</f>
        <v>0.29240996855982071</v>
      </c>
    </row>
    <row r="997" spans="1:8">
      <c r="A997" s="13">
        <v>45610</v>
      </c>
      <c r="B997" s="46">
        <f>Constituents!E996/Constituents!E$5 -1</f>
        <v>1.1889769272935662</v>
      </c>
      <c r="C997" s="44">
        <f>'Solver Fixed Mix'!J994/'Solver Fixed Mix'!J$3 -1</f>
        <v>1.8472986331779864</v>
      </c>
      <c r="D997" s="46">
        <f t="shared" si="27"/>
        <v>0.65832170588442018</v>
      </c>
      <c r="F997" s="55">
        <f t="shared" si="26"/>
        <v>45610</v>
      </c>
      <c r="G997" s="44">
        <f>(Constituents!E996/Constituents!E751)-1</f>
        <v>0.24786795829663921</v>
      </c>
      <c r="H997" s="44">
        <f>('Solver Fixed Mix'!J994/'Solver Fixed Mix'!J749) -1</f>
        <v>0.30447168401198965</v>
      </c>
    </row>
    <row r="998" spans="1:8">
      <c r="A998" s="13">
        <v>45614</v>
      </c>
      <c r="B998" s="46">
        <f>Constituents!E997/Constituents!E$5 -1</f>
        <v>1.1826281955449245</v>
      </c>
      <c r="C998" s="44">
        <f>'Solver Fixed Mix'!J995/'Solver Fixed Mix'!J$3 -1</f>
        <v>1.83917666485977</v>
      </c>
      <c r="D998" s="46">
        <f t="shared" si="27"/>
        <v>0.65654846931484556</v>
      </c>
      <c r="F998" s="55">
        <f t="shared" si="26"/>
        <v>45614</v>
      </c>
      <c r="G998" s="44">
        <f>(Constituents!E997/Constituents!E752)-1</f>
        <v>0.24614977537392635</v>
      </c>
      <c r="H998" s="44">
        <f>('Solver Fixed Mix'!J995/'Solver Fixed Mix'!J750) -1</f>
        <v>0.30566638194872597</v>
      </c>
    </row>
    <row r="999" spans="1:8">
      <c r="A999" s="13">
        <v>45615</v>
      </c>
      <c r="B999" s="46">
        <f>Constituents!E998/Constituents!E$5 -1</f>
        <v>1.1930881546818157</v>
      </c>
      <c r="C999" s="44">
        <f>'Solver Fixed Mix'!J996/'Solver Fixed Mix'!J$3 -1</f>
        <v>1.8398549106535032</v>
      </c>
      <c r="D999" s="46">
        <f t="shared" si="27"/>
        <v>0.64676675597168742</v>
      </c>
      <c r="F999" s="55">
        <f t="shared" si="26"/>
        <v>45615</v>
      </c>
      <c r="G999" s="44">
        <f>(Constituents!E998/Constituents!E753)-1</f>
        <v>0.24828961401438665</v>
      </c>
      <c r="H999" s="44">
        <f>('Solver Fixed Mix'!J996/'Solver Fixed Mix'!J751) -1</f>
        <v>0.29776461754062633</v>
      </c>
    </row>
    <row r="1000" spans="1:8">
      <c r="A1000" s="13">
        <v>45617</v>
      </c>
      <c r="B1000" s="46">
        <f>Constituents!E999/Constituents!E$5 -1</f>
        <v>1.1747994219365125</v>
      </c>
      <c r="C1000" s="44">
        <f>'Solver Fixed Mix'!J997/'Solver Fixed Mix'!J$3 -1</f>
        <v>1.8191006722945913</v>
      </c>
      <c r="D1000" s="46">
        <f t="shared" si="27"/>
        <v>0.64430125035807873</v>
      </c>
      <c r="F1000" s="55">
        <f t="shared" si="26"/>
        <v>45617</v>
      </c>
      <c r="G1000" s="44">
        <f>(Constituents!E999/Constituents!E754)-1</f>
        <v>0.23787277977274379</v>
      </c>
      <c r="H1000" s="44">
        <f>('Solver Fixed Mix'!J997/'Solver Fixed Mix'!J752) -1</f>
        <v>0.28709538848884519</v>
      </c>
    </row>
    <row r="1001" spans="1:8">
      <c r="A1001" s="13">
        <v>45618</v>
      </c>
      <c r="B1001" s="46">
        <f>Constituents!E1000/Constituents!E$5 -1</f>
        <v>1.2151343000946828</v>
      </c>
      <c r="C1001" s="44">
        <f>'Solver Fixed Mix'!J998/'Solver Fixed Mix'!J$3 -1</f>
        <v>1.8542317104512449</v>
      </c>
      <c r="D1001" s="46">
        <f t="shared" si="27"/>
        <v>0.63909741035656209</v>
      </c>
      <c r="F1001" s="55">
        <f t="shared" si="26"/>
        <v>45618</v>
      </c>
      <c r="G1001" s="44">
        <f>(Constituents!E1000/Constituents!E755)-1</f>
        <v>0.25999467102055607</v>
      </c>
      <c r="H1001" s="44">
        <f>('Solver Fixed Mix'!J998/'Solver Fixed Mix'!J753) -1</f>
        <v>0.30401918341390499</v>
      </c>
    </row>
    <row r="1002" spans="1:8">
      <c r="A1002" s="13">
        <v>45621</v>
      </c>
      <c r="B1002" s="46">
        <f>Constituents!E1001/Constituents!E$5 -1</f>
        <v>1.2478198036577464</v>
      </c>
      <c r="C1002" s="44">
        <f>'Solver Fixed Mix'!J999/'Solver Fixed Mix'!J$3 -1</f>
        <v>1.8867621089020785</v>
      </c>
      <c r="D1002" s="46">
        <f t="shared" si="27"/>
        <v>0.63894230524433215</v>
      </c>
      <c r="F1002" s="55">
        <f t="shared" si="26"/>
        <v>45621</v>
      </c>
      <c r="G1002" s="44">
        <f>(Constituents!E1001/Constituents!E756)-1</f>
        <v>0.27828945504009983</v>
      </c>
      <c r="H1002" s="44">
        <f>('Solver Fixed Mix'!J999/'Solver Fixed Mix'!J754) -1</f>
        <v>0.31749443801667221</v>
      </c>
    </row>
    <row r="1003" spans="1:8">
      <c r="A1003" s="13">
        <v>45622</v>
      </c>
      <c r="B1003" s="46">
        <f>Constituents!E1002/Constituents!E$5 -1</f>
        <v>1.2487118154183485</v>
      </c>
      <c r="C1003" s="44">
        <f>'Solver Fixed Mix'!J1000/'Solver Fixed Mix'!J$3 -1</f>
        <v>1.901794155472992</v>
      </c>
      <c r="D1003" s="46">
        <f t="shared" si="27"/>
        <v>0.6530823400546435</v>
      </c>
      <c r="F1003" s="55">
        <f t="shared" si="26"/>
        <v>45622</v>
      </c>
      <c r="G1003" s="44">
        <f>(Constituents!E1002/Constituents!E757)-1</f>
        <v>0.27171143852371249</v>
      </c>
      <c r="H1003" s="44">
        <f>('Solver Fixed Mix'!J1000/'Solver Fixed Mix'!J755) -1</f>
        <v>0.32381326461980131</v>
      </c>
    </row>
    <row r="1004" spans="1:8">
      <c r="A1004" s="13">
        <v>45623</v>
      </c>
      <c r="B1004" s="46">
        <f>Constituents!E1003/Constituents!E$5 -1</f>
        <v>1.2615936612348633</v>
      </c>
      <c r="C1004" s="44">
        <f>'Solver Fixed Mix'!J1001/'Solver Fixed Mix'!J$3 -1</f>
        <v>1.9224387166554777</v>
      </c>
      <c r="D1004" s="46">
        <f t="shared" si="27"/>
        <v>0.66084505542061445</v>
      </c>
      <c r="F1004" s="55">
        <f t="shared" si="26"/>
        <v>45623</v>
      </c>
      <c r="G1004" s="44">
        <f>(Constituents!E1003/Constituents!E758)-1</f>
        <v>0.26740243854759549</v>
      </c>
      <c r="H1004" s="44">
        <f>('Solver Fixed Mix'!J1001/'Solver Fixed Mix'!J756) -1</f>
        <v>0.31853539371224326</v>
      </c>
    </row>
    <row r="1005" spans="1:8">
      <c r="A1005" s="13">
        <v>45624</v>
      </c>
      <c r="B1005" s="46">
        <f>Constituents!E1004/Constituents!E$5 -1</f>
        <v>1.2439178751183535</v>
      </c>
      <c r="C1005" s="44">
        <f>'Solver Fixed Mix'!J1002/'Solver Fixed Mix'!J$3 -1</f>
        <v>1.909073981310796</v>
      </c>
      <c r="D1005" s="46">
        <f t="shared" si="27"/>
        <v>0.66515610619244248</v>
      </c>
      <c r="F1005" s="55">
        <f t="shared" si="26"/>
        <v>45624</v>
      </c>
      <c r="G1005" s="44">
        <f>(Constituents!E1004/Constituents!E759)-1</f>
        <v>0.2516351224013853</v>
      </c>
      <c r="H1005" s="44">
        <f>('Solver Fixed Mix'!J1002/'Solver Fixed Mix'!J757) -1</f>
        <v>0.30782480979491833</v>
      </c>
    </row>
    <row r="1006" spans="1:8">
      <c r="A1006" s="13">
        <v>45625</v>
      </c>
      <c r="B1006" s="46">
        <f>Constituents!E1005/Constituents!E$5 -1</f>
        <v>1.2611252304778988</v>
      </c>
      <c r="C1006" s="44">
        <f>'Solver Fixed Mix'!J1003/'Solver Fixed Mix'!J$3 -1</f>
        <v>1.9265837840187086</v>
      </c>
      <c r="D1006" s="46">
        <f t="shared" si="27"/>
        <v>0.66545855354080974</v>
      </c>
      <c r="F1006" s="55">
        <f t="shared" si="26"/>
        <v>45625</v>
      </c>
      <c r="G1006" s="44">
        <f>(Constituents!E1005/Constituents!E760)-1</f>
        <v>0.25236332723353416</v>
      </c>
      <c r="H1006" s="44">
        <f>('Solver Fixed Mix'!J1003/'Solver Fixed Mix'!J758) -1</f>
        <v>0.30907187871942043</v>
      </c>
    </row>
    <row r="1007" spans="1:8">
      <c r="A1007" s="13">
        <v>45626</v>
      </c>
      <c r="B1007" s="46">
        <f>Constituents!E1006/Constituents!E$5 -1</f>
        <v>1.2685428813474857</v>
      </c>
      <c r="C1007" s="44">
        <f>'Solver Fixed Mix'!J1004/'Solver Fixed Mix'!J$3 -1</f>
        <v>1.9341375773113945</v>
      </c>
      <c r="D1007" s="46">
        <f t="shared" si="27"/>
        <v>0.66559469596390874</v>
      </c>
      <c r="F1007" s="55">
        <f t="shared" si="26"/>
        <v>45626</v>
      </c>
      <c r="G1007" s="44">
        <f>(Constituents!E1006/Constituents!E761)-1</f>
        <v>0.23378187928557881</v>
      </c>
      <c r="H1007" s="44">
        <f>('Solver Fixed Mix'!J1004/'Solver Fixed Mix'!J759) -1</f>
        <v>0.29984417592130219</v>
      </c>
    </row>
    <row r="1008" spans="1:8">
      <c r="A1008" s="13">
        <v>45628</v>
      </c>
      <c r="B1008" s="46">
        <f>Constituents!E1007/Constituents!E$5 -1</f>
        <v>1.2759605322170726</v>
      </c>
      <c r="C1008" s="44">
        <f>'Solver Fixed Mix'!J1005/'Solver Fixed Mix'!J$3 -1</f>
        <v>1.9416913706040808</v>
      </c>
      <c r="D1008" s="46">
        <f t="shared" si="27"/>
        <v>0.66573083838700819</v>
      </c>
      <c r="F1008" s="55">
        <f t="shared" si="26"/>
        <v>45628</v>
      </c>
      <c r="G1008" s="44">
        <f>(Constituents!E1007/Constituents!E762)-1</f>
        <v>0.22849011891729054</v>
      </c>
      <c r="H1008" s="44">
        <f>('Solver Fixed Mix'!J1005/'Solver Fixed Mix'!J760) -1</f>
        <v>0.29466009079557787</v>
      </c>
    </row>
    <row r="1009" spans="1:8">
      <c r="A1009" s="13">
        <v>45629</v>
      </c>
      <c r="B1009" s="46">
        <f>Constituents!E1008/Constituents!E$5 -1</f>
        <v>1.2943987641401304</v>
      </c>
      <c r="C1009" s="44">
        <f>'Solver Fixed Mix'!J1006/'Solver Fixed Mix'!J$3 -1</f>
        <v>1.9519949187758807</v>
      </c>
      <c r="D1009" s="46">
        <f t="shared" si="27"/>
        <v>0.65759615463575027</v>
      </c>
      <c r="F1009" s="55">
        <f t="shared" si="26"/>
        <v>45629</v>
      </c>
      <c r="G1009" s="44">
        <f>(Constituents!E1008/Constituents!E763)-1</f>
        <v>0.23237955032119917</v>
      </c>
      <c r="H1009" s="44">
        <f>('Solver Fixed Mix'!J1006/'Solver Fixed Mix'!J761) -1</f>
        <v>0.29425233661590267</v>
      </c>
    </row>
    <row r="1010" spans="1:8">
      <c r="A1010" s="13">
        <v>45630</v>
      </c>
      <c r="B1010" s="46">
        <f>Constituents!E1009/Constituents!E$5 -1</f>
        <v>1.3022375043603929</v>
      </c>
      <c r="C1010" s="44">
        <f>'Solver Fixed Mix'!J1007/'Solver Fixed Mix'!J$3 -1</f>
        <v>1.9579358535428817</v>
      </c>
      <c r="D1010" s="46">
        <f t="shared" si="27"/>
        <v>0.65569834918248882</v>
      </c>
      <c r="F1010" s="55">
        <f t="shared" si="26"/>
        <v>45630</v>
      </c>
      <c r="G1010" s="44">
        <f>(Constituents!E1009/Constituents!E764)-1</f>
        <v>0.23501311227367627</v>
      </c>
      <c r="H1010" s="44">
        <f>('Solver Fixed Mix'!J1007/'Solver Fixed Mix'!J762) -1</f>
        <v>0.29486509409623207</v>
      </c>
    </row>
    <row r="1011" spans="1:8">
      <c r="A1011" s="13">
        <v>45631</v>
      </c>
      <c r="B1011" s="46">
        <f>Constituents!E1010/Constituents!E$5 -1</f>
        <v>1.3200229232072558</v>
      </c>
      <c r="C1011" s="44">
        <f>'Solver Fixed Mix'!J1008/'Solver Fixed Mix'!J$3 -1</f>
        <v>1.9618642326562816</v>
      </c>
      <c r="D1011" s="46">
        <f t="shared" si="27"/>
        <v>0.64184130944902584</v>
      </c>
      <c r="F1011" s="55">
        <f t="shared" si="26"/>
        <v>45631</v>
      </c>
      <c r="G1011" s="44">
        <f>(Constituents!E1010/Constituents!E765)-1</f>
        <v>0.2445772181677226</v>
      </c>
      <c r="H1011" s="44">
        <f>('Solver Fixed Mix'!J1008/'Solver Fixed Mix'!J763) -1</f>
        <v>0.29763621108625005</v>
      </c>
    </row>
    <row r="1012" spans="1:8">
      <c r="A1012" s="13">
        <v>45632</v>
      </c>
      <c r="B1012" s="46">
        <f>Constituents!E1011/Constituents!E$5 -1</f>
        <v>1.3234265211541336</v>
      </c>
      <c r="C1012" s="44">
        <f>'Solver Fixed Mix'!J1009/'Solver Fixed Mix'!J$3 -1</f>
        <v>1.959995057853881</v>
      </c>
      <c r="D1012" s="46">
        <f t="shared" si="27"/>
        <v>0.63656853669974733</v>
      </c>
      <c r="F1012" s="55">
        <f t="shared" si="26"/>
        <v>45632</v>
      </c>
      <c r="G1012" s="44">
        <f>(Constituents!E1011/Constituents!E766)-1</f>
        <v>0.24197398003217852</v>
      </c>
      <c r="H1012" s="44">
        <f>('Solver Fixed Mix'!J1009/'Solver Fixed Mix'!J764) -1</f>
        <v>0.28820032533714857</v>
      </c>
    </row>
    <row r="1013" spans="1:8">
      <c r="A1013" s="13">
        <v>45635</v>
      </c>
      <c r="B1013" s="46">
        <f>Constituents!E1012/Constituents!E$5 -1</f>
        <v>1.321423232172223</v>
      </c>
      <c r="C1013" s="44">
        <f>'Solver Fixed Mix'!J1010/'Solver Fixed Mix'!J$3 -1</f>
        <v>1.9455338681580181</v>
      </c>
      <c r="D1013" s="46">
        <f t="shared" si="27"/>
        <v>0.62411063598579508</v>
      </c>
      <c r="F1013" s="55">
        <f t="shared" si="26"/>
        <v>45635</v>
      </c>
      <c r="G1013" s="44">
        <f>(Constituents!E1012/Constituents!E767)-1</f>
        <v>0.24644133827086501</v>
      </c>
      <c r="H1013" s="44">
        <f>('Solver Fixed Mix'!J1010/'Solver Fixed Mix'!J765) -1</f>
        <v>0.28561515987353681</v>
      </c>
    </row>
    <row r="1014" spans="1:8">
      <c r="A1014" s="13">
        <v>45636</v>
      </c>
      <c r="B1014" s="46">
        <f>Constituents!E1013/Constituents!E$5 -1</f>
        <v>1.3237055862859424</v>
      </c>
      <c r="C1014" s="44">
        <f>'Solver Fixed Mix'!J1011/'Solver Fixed Mix'!J$3 -1</f>
        <v>1.9425522043680545</v>
      </c>
      <c r="D1014" s="46">
        <f t="shared" si="27"/>
        <v>0.61884661808211217</v>
      </c>
      <c r="F1014" s="55">
        <f t="shared" si="26"/>
        <v>45636</v>
      </c>
      <c r="G1014" s="44">
        <f>(Constituents!E1013/Constituents!E768)-1</f>
        <v>0.24336517975943206</v>
      </c>
      <c r="H1014" s="44">
        <f>('Solver Fixed Mix'!J1011/'Solver Fixed Mix'!J766) -1</f>
        <v>0.27838236912949377</v>
      </c>
    </row>
    <row r="1015" spans="1:8">
      <c r="A1015" s="13">
        <v>45637</v>
      </c>
      <c r="B1015" s="46">
        <f>Constituents!E1014/Constituents!E$5 -1</f>
        <v>1.3280161459111977</v>
      </c>
      <c r="C1015" s="44">
        <f>'Solver Fixed Mix'!J1012/'Solver Fixed Mix'!J$3 -1</f>
        <v>1.9526388116812425</v>
      </c>
      <c r="D1015" s="46">
        <f t="shared" si="27"/>
        <v>0.62462266577004488</v>
      </c>
      <c r="F1015" s="55">
        <f t="shared" si="26"/>
        <v>45637</v>
      </c>
      <c r="G1015" s="44">
        <f>(Constituents!E1014/Constituents!E769)-1</f>
        <v>0.2310706577737256</v>
      </c>
      <c r="H1015" s="44">
        <f>('Solver Fixed Mix'!J1012/'Solver Fixed Mix'!J767) -1</f>
        <v>0.27386645317154756</v>
      </c>
    </row>
    <row r="1016" spans="1:8">
      <c r="A1016" s="13">
        <v>45638</v>
      </c>
      <c r="B1016" s="46">
        <f>Constituents!E1015/Constituents!E$5 -1</f>
        <v>1.3178751183535158</v>
      </c>
      <c r="C1016" s="44">
        <f>'Solver Fixed Mix'!J1013/'Solver Fixed Mix'!J$3 -1</f>
        <v>1.9344398293527698</v>
      </c>
      <c r="D1016" s="46">
        <f t="shared" si="27"/>
        <v>0.61656471099925403</v>
      </c>
      <c r="F1016" s="55">
        <f t="shared" si="26"/>
        <v>45638</v>
      </c>
      <c r="G1016" s="44">
        <f>(Constituents!E1015/Constituents!E770)-1</f>
        <v>0.21474741512819251</v>
      </c>
      <c r="H1016" s="44">
        <f>('Solver Fixed Mix'!J1013/'Solver Fixed Mix'!J768) -1</f>
        <v>0.25649283192401429</v>
      </c>
    </row>
    <row r="1017" spans="1:8">
      <c r="A1017" s="13">
        <v>45639</v>
      </c>
      <c r="B1017" s="46">
        <f>Constituents!E1016/Constituents!E$5 -1</f>
        <v>1.3280958788059998</v>
      </c>
      <c r="C1017" s="44">
        <f>'Solver Fixed Mix'!J1014/'Solver Fixed Mix'!J$3 -1</f>
        <v>1.9381216668722829</v>
      </c>
      <c r="D1017" s="46">
        <f t="shared" si="27"/>
        <v>0.61002578806628316</v>
      </c>
      <c r="F1017" s="55">
        <f t="shared" si="26"/>
        <v>45639</v>
      </c>
      <c r="G1017" s="44">
        <f>(Constituents!E1016/Constituents!E771)-1</f>
        <v>0.21943509844405407</v>
      </c>
      <c r="H1017" s="44">
        <f>('Solver Fixed Mix'!J1014/'Solver Fixed Mix'!J769) -1</f>
        <v>0.24976518920491331</v>
      </c>
    </row>
    <row r="1018" spans="1:8">
      <c r="A1018" s="13">
        <v>45642</v>
      </c>
      <c r="B1018" s="46">
        <f>Constituents!E1017/Constituents!E$5 -1</f>
        <v>1.3274480490357305</v>
      </c>
      <c r="C1018" s="44">
        <f>'Solver Fixed Mix'!J1015/'Solver Fixed Mix'!J$3 -1</f>
        <v>1.9403938641918241</v>
      </c>
      <c r="D1018" s="46">
        <f t="shared" si="27"/>
        <v>0.61294581515609359</v>
      </c>
      <c r="F1018" s="55">
        <f t="shared" si="26"/>
        <v>45642</v>
      </c>
      <c r="G1018" s="44">
        <f>(Constituents!E1017/Constituents!E772)-1</f>
        <v>0.21822450017606321</v>
      </c>
      <c r="H1018" s="44">
        <f>('Solver Fixed Mix'!J1015/'Solver Fixed Mix'!J770) -1</f>
        <v>0.2504570038459053</v>
      </c>
    </row>
    <row r="1019" spans="1:8">
      <c r="A1019" s="13">
        <v>45643</v>
      </c>
      <c r="B1019" s="46">
        <f>Constituents!E1018/Constituents!E$5 -1</f>
        <v>1.3018637564160063</v>
      </c>
      <c r="C1019" s="44">
        <f>'Solver Fixed Mix'!J1016/'Solver Fixed Mix'!J$3 -1</f>
        <v>1.9102549341850064</v>
      </c>
      <c r="D1019" s="46">
        <f t="shared" si="27"/>
        <v>0.60839117776900009</v>
      </c>
      <c r="F1019" s="55">
        <f t="shared" si="26"/>
        <v>45643</v>
      </c>
      <c r="G1019" s="44">
        <f>(Constituents!E1018/Constituents!E773)-1</f>
        <v>0.22984166202950562</v>
      </c>
      <c r="H1019" s="44">
        <f>('Solver Fixed Mix'!J1016/'Solver Fixed Mix'!J771) -1</f>
        <v>0.27004007972570587</v>
      </c>
    </row>
    <row r="1020" spans="1:8">
      <c r="A1020" s="13">
        <v>45644</v>
      </c>
      <c r="B1020" s="46">
        <f>Constituents!E1019/Constituents!E$5 -1</f>
        <v>1.2857826281955451</v>
      </c>
      <c r="C1020" s="44">
        <f>'Solver Fixed Mix'!J1017/'Solver Fixed Mix'!J$3 -1</f>
        <v>1.893773487569919</v>
      </c>
      <c r="D1020" s="46">
        <f t="shared" si="27"/>
        <v>0.60799085937437392</v>
      </c>
      <c r="F1020" s="55">
        <f t="shared" si="26"/>
        <v>45644</v>
      </c>
      <c r="G1020" s="44">
        <f>(Constituents!E1019/Constituents!E774)-1</f>
        <v>0.21078250219092176</v>
      </c>
      <c r="H1020" s="44">
        <f>('Solver Fixed Mix'!J1017/'Solver Fixed Mix'!J772) -1</f>
        <v>0.24645732665873399</v>
      </c>
    </row>
    <row r="1021" spans="1:8">
      <c r="A1021" s="13">
        <v>45645</v>
      </c>
      <c r="B1021" s="46">
        <f>Constituents!E1020/Constituents!E$5 -1</f>
        <v>1.2676184780983708</v>
      </c>
      <c r="C1021" s="44">
        <f>'Solver Fixed Mix'!J1018/'Solver Fixed Mix'!J$3 -1</f>
        <v>1.8737292564650998</v>
      </c>
      <c r="D1021" s="46">
        <f t="shared" si="27"/>
        <v>0.606110778366729</v>
      </c>
      <c r="F1021" s="55">
        <f t="shared" ref="F1021:F1084" si="28">A1021</f>
        <v>45645</v>
      </c>
      <c r="G1021" s="44">
        <f>(Constituents!E1020/Constituents!E775)-1</f>
        <v>0.19404398914703469</v>
      </c>
      <c r="H1021" s="44">
        <f>('Solver Fixed Mix'!J1018/'Solver Fixed Mix'!J773) -1</f>
        <v>0.23129655675927951</v>
      </c>
    </row>
    <row r="1022" spans="1:8">
      <c r="A1022" s="13">
        <v>45646</v>
      </c>
      <c r="B1022" s="46">
        <f>Constituents!E1021/Constituents!E$5 -1</f>
        <v>1.2244879653161909</v>
      </c>
      <c r="C1022" s="44">
        <f>'Solver Fixed Mix'!J1019/'Solver Fixed Mix'!J$3 -1</f>
        <v>1.8232991780755325</v>
      </c>
      <c r="D1022" s="46">
        <f t="shared" si="27"/>
        <v>0.59881121275934168</v>
      </c>
      <c r="F1022" s="55">
        <f t="shared" si="28"/>
        <v>45646</v>
      </c>
      <c r="G1022" s="44">
        <f>(Constituents!E1021/Constituents!E776)-1</f>
        <v>0.16557391174926961</v>
      </c>
      <c r="H1022" s="44">
        <f>('Solver Fixed Mix'!J1019/'Solver Fixed Mix'!J774) -1</f>
        <v>0.21075815254862595</v>
      </c>
    </row>
    <row r="1023" spans="1:8">
      <c r="A1023" s="13">
        <v>45649</v>
      </c>
      <c r="B1023" s="46">
        <f>Constituents!E1022/Constituents!E$5 -1</f>
        <v>1.2337469477251206</v>
      </c>
      <c r="C1023" s="44">
        <f>'Solver Fixed Mix'!J1020/'Solver Fixed Mix'!J$3 -1</f>
        <v>1.8305610992473413</v>
      </c>
      <c r="D1023" s="46">
        <f t="shared" si="27"/>
        <v>0.59681415152222073</v>
      </c>
      <c r="F1023" s="55">
        <f t="shared" si="28"/>
        <v>45649</v>
      </c>
      <c r="G1023" s="44">
        <f>(Constituents!E1022/Constituents!E777)-1</f>
        <v>0.16144261139713789</v>
      </c>
      <c r="H1023" s="44">
        <f>('Solver Fixed Mix'!J1020/'Solver Fixed Mix'!J775) -1</f>
        <v>0.20793259651624374</v>
      </c>
    </row>
    <row r="1024" spans="1:8">
      <c r="A1024" s="13">
        <v>45650</v>
      </c>
      <c r="B1024" s="46">
        <f>Constituents!E1023/Constituents!E$5 -1</f>
        <v>1.2327901529874921</v>
      </c>
      <c r="C1024" s="44">
        <f>'Solver Fixed Mix'!J1021/'Solver Fixed Mix'!J$3 -1</f>
        <v>1.8345464057210905</v>
      </c>
      <c r="D1024" s="46">
        <f t="shared" si="27"/>
        <v>0.60175625273359845</v>
      </c>
      <c r="F1024" s="55">
        <f t="shared" si="28"/>
        <v>45650</v>
      </c>
      <c r="G1024" s="44">
        <f>(Constituents!E1023/Constituents!E778)-1</f>
        <v>0.15482299573437119</v>
      </c>
      <c r="H1024" s="44">
        <f>('Solver Fixed Mix'!J1021/'Solver Fixed Mix'!J776) -1</f>
        <v>0.20082197440938487</v>
      </c>
    </row>
    <row r="1025" spans="1:8">
      <c r="A1025" s="13">
        <v>45652</v>
      </c>
      <c r="B1025" s="46">
        <f>Constituents!E1024/Constituents!E$5 -1</f>
        <v>1.2355459211641002</v>
      </c>
      <c r="C1025" s="44">
        <f>'Solver Fixed Mix'!J1022/'Solver Fixed Mix'!J$3 -1</f>
        <v>1.8382407499075222</v>
      </c>
      <c r="D1025" s="46">
        <f t="shared" si="27"/>
        <v>0.60269482874342195</v>
      </c>
      <c r="F1025" s="55">
        <f t="shared" si="28"/>
        <v>45652</v>
      </c>
      <c r="G1025" s="44">
        <f>(Constituents!E1024/Constituents!E779)-1</f>
        <v>0.15446892941791046</v>
      </c>
      <c r="H1025" s="44">
        <f>('Solver Fixed Mix'!J1022/'Solver Fixed Mix'!J777) -1</f>
        <v>0.19518572271861934</v>
      </c>
    </row>
    <row r="1026" spans="1:8">
      <c r="A1026" s="13">
        <v>45653</v>
      </c>
      <c r="B1026" s="46">
        <f>Constituents!E1025/Constituents!E$5 -1</f>
        <v>1.23702596302387</v>
      </c>
      <c r="C1026" s="44">
        <f>'Solver Fixed Mix'!J1023/'Solver Fixed Mix'!J$3 -1</f>
        <v>1.8395284755009809</v>
      </c>
      <c r="D1026" s="46">
        <f t="shared" si="27"/>
        <v>0.60250251247711084</v>
      </c>
      <c r="F1026" s="55">
        <f t="shared" si="28"/>
        <v>45653</v>
      </c>
      <c r="G1026" s="44">
        <f>(Constituents!E1025/Constituents!E780)-1</f>
        <v>0.15283905595932112</v>
      </c>
      <c r="H1026" s="44">
        <f>('Solver Fixed Mix'!J1023/'Solver Fixed Mix'!J778) -1</f>
        <v>0.18993102613765855</v>
      </c>
    </row>
    <row r="1027" spans="1:8">
      <c r="A1027" s="13">
        <v>45656</v>
      </c>
      <c r="B1027" s="46">
        <f>Constituents!E1026/Constituents!E$5 -1</f>
        <v>1.2282503612896796</v>
      </c>
      <c r="C1027" s="44">
        <f>'Solver Fixed Mix'!J1024/'Solver Fixed Mix'!J$3 -1</f>
        <v>1.8457920713585709</v>
      </c>
      <c r="D1027" s="46">
        <f t="shared" si="27"/>
        <v>0.61754171006889136</v>
      </c>
      <c r="F1027" s="55">
        <f t="shared" si="28"/>
        <v>45656</v>
      </c>
      <c r="G1027" s="44">
        <f>(Constituents!E1026/Constituents!E781)-1</f>
        <v>0.15133842129114661</v>
      </c>
      <c r="H1027" s="44">
        <f>('Solver Fixed Mix'!J1024/'Solver Fixed Mix'!J779) -1</f>
        <v>0.18987801232702206</v>
      </c>
    </row>
    <row r="1028" spans="1:8">
      <c r="A1028" s="13">
        <v>45657</v>
      </c>
      <c r="B1028" s="46">
        <f>Constituents!E1027/Constituents!E$5 -1</f>
        <v>1.2300692679523597</v>
      </c>
      <c r="C1028" s="44">
        <f>'Solver Fixed Mix'!J1025/'Solver Fixed Mix'!J$3 -1</f>
        <v>1.8482784812004436</v>
      </c>
      <c r="D1028" s="46">
        <f t="shared" si="27"/>
        <v>0.61820921324808387</v>
      </c>
      <c r="F1028" s="55">
        <f t="shared" si="28"/>
        <v>45657</v>
      </c>
      <c r="G1028" s="44">
        <f>(Constituents!E1027/Constituents!E782)-1</f>
        <v>0.15532744879861005</v>
      </c>
      <c r="H1028" s="44">
        <f>('Solver Fixed Mix'!J1025/'Solver Fixed Mix'!J780) -1</f>
        <v>0.1884752699229395</v>
      </c>
    </row>
    <row r="1029" spans="1:8">
      <c r="A1029" s="13">
        <v>45658</v>
      </c>
      <c r="B1029" s="46">
        <f>Constituents!E1028/Constituents!E$5 -1</f>
        <v>1.2406737429610804</v>
      </c>
      <c r="C1029" s="44">
        <f>'Solver Fixed Mix'!J1026/'Solver Fixed Mix'!J$3 -1</f>
        <v>1.8599514475621493</v>
      </c>
      <c r="D1029" s="46">
        <f t="shared" si="27"/>
        <v>0.6192777046010689</v>
      </c>
      <c r="F1029" s="55">
        <f t="shared" si="28"/>
        <v>45658</v>
      </c>
      <c r="G1029" s="44">
        <f>(Constituents!E1028/Constituents!E783)-1</f>
        <v>0.15047911469327691</v>
      </c>
      <c r="H1029" s="44">
        <f>('Solver Fixed Mix'!J1026/'Solver Fixed Mix'!J781) -1</f>
        <v>0.1804441151495253</v>
      </c>
    </row>
    <row r="1030" spans="1:8">
      <c r="A1030" s="13">
        <v>45659</v>
      </c>
      <c r="B1030" s="46">
        <f>Constituents!E1029/Constituents!E$5 -1</f>
        <v>1.2743559077091744</v>
      </c>
      <c r="C1030" s="44">
        <f>'Solver Fixed Mix'!J1027/'Solver Fixed Mix'!J$3 -1</f>
        <v>1.8859153608388186</v>
      </c>
      <c r="D1030" s="46">
        <f t="shared" si="27"/>
        <v>0.61155945312964421</v>
      </c>
      <c r="F1030" s="55">
        <f t="shared" si="28"/>
        <v>45659</v>
      </c>
      <c r="G1030" s="44">
        <f>(Constituents!E1029/Constituents!E784)-1</f>
        <v>0.16483160291160059</v>
      </c>
      <c r="H1030" s="44">
        <f>('Solver Fixed Mix'!J1027/'Solver Fixed Mix'!J782) -1</f>
        <v>0.18774209895601879</v>
      </c>
    </row>
    <row r="1031" spans="1:8">
      <c r="A1031" s="13">
        <v>45660</v>
      </c>
      <c r="B1031" s="46">
        <f>Constituents!E1030/Constituents!E$5 -1</f>
        <v>1.2632331688842378</v>
      </c>
      <c r="C1031" s="44">
        <f>'Solver Fixed Mix'!J1028/'Solver Fixed Mix'!J$3 -1</f>
        <v>1.8824516699201062</v>
      </c>
      <c r="D1031" s="46">
        <f t="shared" si="27"/>
        <v>0.6192185010358684</v>
      </c>
      <c r="F1031" s="55">
        <f t="shared" si="28"/>
        <v>45660</v>
      </c>
      <c r="G1031" s="44">
        <f>(Constituents!E1030/Constituents!E785)-1</f>
        <v>0.16945621778068465</v>
      </c>
      <c r="H1031" s="44">
        <f>('Solver Fixed Mix'!J1028/'Solver Fixed Mix'!J783) -1</f>
        <v>0.19947746222977814</v>
      </c>
    </row>
    <row r="1032" spans="1:8">
      <c r="A1032" s="13">
        <v>45663</v>
      </c>
      <c r="B1032" s="46">
        <f>Constituents!E1031/Constituents!E$5 -1</f>
        <v>1.2151193501769075</v>
      </c>
      <c r="C1032" s="44">
        <f>'Solver Fixed Mix'!J1029/'Solver Fixed Mix'!J$3 -1</f>
        <v>1.8229130130057554</v>
      </c>
      <c r="D1032" s="46">
        <f t="shared" ref="D1032:D1095" si="29">C1032-B1032</f>
        <v>0.60779366282884784</v>
      </c>
      <c r="F1032" s="55">
        <f t="shared" si="28"/>
        <v>45663</v>
      </c>
      <c r="G1032" s="44">
        <f>(Constituents!E1031/Constituents!E786)-1</f>
        <v>0.14213329701868771</v>
      </c>
      <c r="H1032" s="44">
        <f>('Solver Fixed Mix'!J1029/'Solver Fixed Mix'!J784) -1</f>
        <v>0.17423567321256295</v>
      </c>
    </row>
    <row r="1033" spans="1:8">
      <c r="A1033" s="13">
        <v>45664</v>
      </c>
      <c r="B1033" s="46">
        <f>Constituents!E1032/Constituents!E$5 -1</f>
        <v>1.2267055364528829</v>
      </c>
      <c r="C1033" s="44">
        <f>'Solver Fixed Mix'!J1030/'Solver Fixed Mix'!J$3 -1</f>
        <v>1.8460158513104505</v>
      </c>
      <c r="D1033" s="46">
        <f t="shared" si="29"/>
        <v>0.6193103148575676</v>
      </c>
      <c r="F1033" s="55">
        <f t="shared" si="28"/>
        <v>45664</v>
      </c>
      <c r="G1033" s="44">
        <f>(Constituents!E1032/Constituents!E787)-1</f>
        <v>0.14467782055912948</v>
      </c>
      <c r="H1033" s="44">
        <f>('Solver Fixed Mix'!J1030/'Solver Fixed Mix'!J785) -1</f>
        <v>0.1772378844084872</v>
      </c>
    </row>
    <row r="1034" spans="1:8">
      <c r="A1034" s="13">
        <v>45665</v>
      </c>
      <c r="B1034" s="46">
        <f>Constituents!E1033/Constituents!E$5 -1</f>
        <v>1.2157572133353267</v>
      </c>
      <c r="C1034" s="44">
        <f>'Solver Fixed Mix'!J1031/'Solver Fixed Mix'!J$3 -1</f>
        <v>1.8368529215268419</v>
      </c>
      <c r="D1034" s="46">
        <f t="shared" si="29"/>
        <v>0.62109570819151516</v>
      </c>
      <c r="F1034" s="55">
        <f t="shared" si="28"/>
        <v>45665</v>
      </c>
      <c r="G1034" s="44">
        <f>(Constituents!E1033/Constituents!E788)-1</f>
        <v>0.13518191821530978</v>
      </c>
      <c r="H1034" s="44">
        <f>('Solver Fixed Mix'!J1031/'Solver Fixed Mix'!J786) -1</f>
        <v>0.1617630819246394</v>
      </c>
    </row>
    <row r="1035" spans="1:8">
      <c r="A1035" s="13">
        <v>45666</v>
      </c>
      <c r="B1035" s="46">
        <f>Constituents!E1034/Constituents!E$5 -1</f>
        <v>1.1972940648826431</v>
      </c>
      <c r="C1035" s="44">
        <f>'Solver Fixed Mix'!J1032/'Solver Fixed Mix'!J$3 -1</f>
        <v>1.8234097106292118</v>
      </c>
      <c r="D1035" s="46">
        <f t="shared" si="29"/>
        <v>0.62611564574656864</v>
      </c>
      <c r="F1035" s="55">
        <f t="shared" si="28"/>
        <v>45666</v>
      </c>
      <c r="G1035" s="44">
        <f>(Constituents!E1034/Constituents!E789)-1</f>
        <v>0.11652975852848235</v>
      </c>
      <c r="H1035" s="44">
        <f>('Solver Fixed Mix'!J1032/'Solver Fixed Mix'!J787) -1</f>
        <v>0.15170311338289166</v>
      </c>
    </row>
    <row r="1036" spans="1:8">
      <c r="A1036" s="13">
        <v>45667</v>
      </c>
      <c r="B1036" s="46">
        <f>Constituents!E1035/Constituents!E$5 -1</f>
        <v>1.172621717247222</v>
      </c>
      <c r="C1036" s="44">
        <f>'Solver Fixed Mix'!J1033/'Solver Fixed Mix'!J$3 -1</f>
        <v>1.791573588440015</v>
      </c>
      <c r="D1036" s="46">
        <f t="shared" si="29"/>
        <v>0.61895187119279305</v>
      </c>
      <c r="F1036" s="55">
        <f t="shared" si="28"/>
        <v>45667</v>
      </c>
      <c r="G1036" s="44">
        <f>(Constituents!E1035/Constituents!E790)-1</f>
        <v>9.622313690091544E-2</v>
      </c>
      <c r="H1036" s="44">
        <f>('Solver Fixed Mix'!J1033/'Solver Fixed Mix'!J788) -1</f>
        <v>0.12851620554895704</v>
      </c>
    </row>
    <row r="1037" spans="1:8">
      <c r="A1037" s="13">
        <v>45670</v>
      </c>
      <c r="B1037" s="46">
        <f>Constituents!E1036/Constituents!E$5 -1</f>
        <v>1.1172522051128722</v>
      </c>
      <c r="C1037" s="44">
        <f>'Solver Fixed Mix'!J1034/'Solver Fixed Mix'!J$3 -1</f>
        <v>1.7271332429919846</v>
      </c>
      <c r="D1037" s="46">
        <f t="shared" si="29"/>
        <v>0.60988103787911241</v>
      </c>
      <c r="F1037" s="55">
        <f t="shared" si="28"/>
        <v>45670</v>
      </c>
      <c r="G1037" s="44">
        <f>(Constituents!E1036/Constituents!E791)-1</f>
        <v>7.1410739097871545E-2</v>
      </c>
      <c r="H1037" s="44">
        <f>('Solver Fixed Mix'!J1034/'Solver Fixed Mix'!J789) -1</f>
        <v>0.10823626795820163</v>
      </c>
    </row>
    <row r="1038" spans="1:8">
      <c r="A1038" s="13">
        <v>45671</v>
      </c>
      <c r="B1038" s="46">
        <f>Constituents!E1037/Constituents!E$5 -1</f>
        <v>1.140932874869188</v>
      </c>
      <c r="C1038" s="44">
        <f>'Solver Fixed Mix'!J1035/'Solver Fixed Mix'!J$3 -1</f>
        <v>1.7474535192885488</v>
      </c>
      <c r="D1038" s="46">
        <f t="shared" si="29"/>
        <v>0.60652064441936071</v>
      </c>
      <c r="F1038" s="55">
        <f t="shared" si="28"/>
        <v>45671</v>
      </c>
      <c r="G1038" s="44">
        <f>(Constituents!E1037/Constituents!E792)-1</f>
        <v>0.10229325314559001</v>
      </c>
      <c r="H1038" s="44">
        <f>('Solver Fixed Mix'!J1035/'Solver Fixed Mix'!J790) -1</f>
        <v>0.13281318340122139</v>
      </c>
    </row>
    <row r="1039" spans="1:8">
      <c r="A1039" s="13">
        <v>45672</v>
      </c>
      <c r="B1039" s="46">
        <f>Constituents!E1038/Constituents!E$5 -1</f>
        <v>1.1479244530821746</v>
      </c>
      <c r="C1039" s="44">
        <f>'Solver Fixed Mix'!J1036/'Solver Fixed Mix'!J$3 -1</f>
        <v>1.7420206108983449</v>
      </c>
      <c r="D1039" s="46">
        <f t="shared" si="29"/>
        <v>0.59409615781617031</v>
      </c>
      <c r="F1039" s="55">
        <f t="shared" si="28"/>
        <v>45672</v>
      </c>
      <c r="G1039" s="44">
        <f>(Constituents!E1038/Constituents!E793)-1</f>
        <v>0.11003976347940747</v>
      </c>
      <c r="H1039" s="44">
        <f>('Solver Fixed Mix'!J1036/'Solver Fixed Mix'!J791) -1</f>
        <v>0.1280237967550153</v>
      </c>
    </row>
    <row r="1040" spans="1:8">
      <c r="A1040" s="13">
        <v>45673</v>
      </c>
      <c r="B1040" s="46">
        <f>Constituents!E1039/Constituents!E$5 -1</f>
        <v>1.164204913539642</v>
      </c>
      <c r="C1040" s="44">
        <f>'Solver Fixed Mix'!J1037/'Solver Fixed Mix'!J$3 -1</f>
        <v>1.7717998221890383</v>
      </c>
      <c r="D1040" s="46">
        <f t="shared" si="29"/>
        <v>0.60759490864939636</v>
      </c>
      <c r="F1040" s="55">
        <f t="shared" si="28"/>
        <v>45673</v>
      </c>
      <c r="G1040" s="44">
        <f>(Constituents!E1039/Constituents!E794)-1</f>
        <v>0.10752356373429062</v>
      </c>
      <c r="H1040" s="44">
        <f>('Solver Fixed Mix'!J1037/'Solver Fixed Mix'!J792) -1</f>
        <v>0.13063433599681851</v>
      </c>
    </row>
    <row r="1041" spans="1:8">
      <c r="A1041" s="13">
        <v>45674</v>
      </c>
      <c r="B1041" s="46">
        <f>Constituents!E1040/Constituents!E$5 -1</f>
        <v>1.1607863656749888</v>
      </c>
      <c r="C1041" s="44">
        <f>'Solver Fixed Mix'!J1038/'Solver Fixed Mix'!J$3 -1</f>
        <v>1.7796125724883245</v>
      </c>
      <c r="D1041" s="46">
        <f t="shared" si="29"/>
        <v>0.61882620681333567</v>
      </c>
      <c r="F1041" s="55">
        <f t="shared" si="28"/>
        <v>45674</v>
      </c>
      <c r="G1041" s="44">
        <f>(Constituents!E1040/Constituents!E795)-1</f>
        <v>0.12880048108838427</v>
      </c>
      <c r="H1041" s="44">
        <f>('Solver Fixed Mix'!J1038/'Solver Fixed Mix'!J793) -1</f>
        <v>0.16204273622526211</v>
      </c>
    </row>
    <row r="1042" spans="1:8">
      <c r="A1042" s="13">
        <v>45677</v>
      </c>
      <c r="B1042" s="46">
        <f>Constituents!E1041/Constituents!E$5 -1</f>
        <v>1.173618378432252</v>
      </c>
      <c r="C1042" s="44">
        <f>'Solver Fixed Mix'!J1039/'Solver Fixed Mix'!J$3 -1</f>
        <v>1.7903921743738049</v>
      </c>
      <c r="D1042" s="46">
        <f t="shared" si="29"/>
        <v>0.6167737959415529</v>
      </c>
      <c r="F1042" s="55">
        <f t="shared" si="28"/>
        <v>45677</v>
      </c>
      <c r="G1042" s="44">
        <f>(Constituents!E1041/Constituents!E796)-1</f>
        <v>0.12122770037530195</v>
      </c>
      <c r="H1042" s="44">
        <f>('Solver Fixed Mix'!J1039/'Solver Fixed Mix'!J794) -1</f>
        <v>0.14859188121527844</v>
      </c>
    </row>
    <row r="1043" spans="1:8">
      <c r="A1043" s="13">
        <v>45678</v>
      </c>
      <c r="B1043" s="46">
        <f>Constituents!E1042/Constituents!E$5 -1</f>
        <v>1.1361638510988192</v>
      </c>
      <c r="C1043" s="44">
        <f>'Solver Fixed Mix'!J1040/'Solver Fixed Mix'!J$3 -1</f>
        <v>1.7516101986720307</v>
      </c>
      <c r="D1043" s="46">
        <f t="shared" si="29"/>
        <v>0.61544634757321148</v>
      </c>
      <c r="F1043" s="55">
        <f t="shared" si="28"/>
        <v>45678</v>
      </c>
      <c r="G1043" s="44">
        <f>(Constituents!E1042/Constituents!E797)-1</f>
        <v>0.1052029082658692</v>
      </c>
      <c r="H1043" s="44">
        <f>('Solver Fixed Mix'!J1040/'Solver Fixed Mix'!J795) -1</f>
        <v>0.1340735171430314</v>
      </c>
    </row>
    <row r="1044" spans="1:8">
      <c r="A1044" s="13">
        <v>45679</v>
      </c>
      <c r="B1044" s="46">
        <f>Constituents!E1043/Constituents!E$5 -1</f>
        <v>1.1325110878556832</v>
      </c>
      <c r="C1044" s="44">
        <f>'Solver Fixed Mix'!J1041/'Solver Fixed Mix'!J$3 -1</f>
        <v>1.7435400838734894</v>
      </c>
      <c r="D1044" s="46">
        <f t="shared" si="29"/>
        <v>0.61102899601780614</v>
      </c>
      <c r="F1044" s="55">
        <f t="shared" si="28"/>
        <v>45679</v>
      </c>
      <c r="G1044" s="44">
        <f>(Constituents!E1043/Constituents!E798)-1</f>
        <v>8.5477369981711293E-2</v>
      </c>
      <c r="H1044" s="44">
        <f>('Solver Fixed Mix'!J1041/'Solver Fixed Mix'!J796) -1</f>
        <v>0.11242672772134354</v>
      </c>
    </row>
    <row r="1045" spans="1:8">
      <c r="A1045" s="13">
        <v>45680</v>
      </c>
      <c r="B1045" s="46">
        <f>Constituents!E1044/Constituents!E$5 -1</f>
        <v>1.14661384362386</v>
      </c>
      <c r="C1045" s="44">
        <f>'Solver Fixed Mix'!J1042/'Solver Fixed Mix'!J$3 -1</f>
        <v>1.7552395552363906</v>
      </c>
      <c r="D1045" s="46">
        <f t="shared" si="29"/>
        <v>0.60862571161253065</v>
      </c>
      <c r="F1045" s="55">
        <f t="shared" si="28"/>
        <v>45680</v>
      </c>
      <c r="G1045" s="44">
        <f>(Constituents!E1044/Constituents!E799)-1</f>
        <v>0.10032849362936913</v>
      </c>
      <c r="H1045" s="44">
        <f>('Solver Fixed Mix'!J1042/'Solver Fixed Mix'!J797) -1</f>
        <v>0.12002767815770499</v>
      </c>
    </row>
    <row r="1046" spans="1:8">
      <c r="A1046" s="13">
        <v>45681</v>
      </c>
      <c r="B1046" s="46">
        <f>Constituents!E1045/Constituents!E$5 -1</f>
        <v>1.1247720137539243</v>
      </c>
      <c r="C1046" s="44">
        <f>'Solver Fixed Mix'!J1043/'Solver Fixed Mix'!J$3 -1</f>
        <v>1.7224745636129501</v>
      </c>
      <c r="D1046" s="46">
        <f t="shared" si="29"/>
        <v>0.59770254985902582</v>
      </c>
      <c r="F1046" s="55">
        <f t="shared" si="28"/>
        <v>45681</v>
      </c>
      <c r="G1046" s="44">
        <f>(Constituents!E1045/Constituents!E800)-1</f>
        <v>7.6597936582483817E-2</v>
      </c>
      <c r="H1046" s="44">
        <f>('Solver Fixed Mix'!J1043/'Solver Fixed Mix'!J798) -1</f>
        <v>9.2742938035524691E-2</v>
      </c>
    </row>
    <row r="1047" spans="1:8">
      <c r="A1047" s="13">
        <v>45684</v>
      </c>
      <c r="B1047" s="46">
        <f>Constituents!E1046/Constituents!E$5 -1</f>
        <v>1.0841132207106194</v>
      </c>
      <c r="C1047" s="44">
        <f>'Solver Fixed Mix'!J1044/'Solver Fixed Mix'!J$3 -1</f>
        <v>1.6785592141795469</v>
      </c>
      <c r="D1047" s="46">
        <f t="shared" si="29"/>
        <v>0.59444599346892746</v>
      </c>
      <c r="F1047" s="55">
        <f t="shared" si="28"/>
        <v>45684</v>
      </c>
      <c r="G1047" s="44">
        <f>(Constituents!E1046/Constituents!E801)-1</f>
        <v>5.7318093677868998E-2</v>
      </c>
      <c r="H1047" s="44">
        <f>('Solver Fixed Mix'!J1044/'Solver Fixed Mix'!J799) -1</f>
        <v>7.3672653484165629E-2</v>
      </c>
    </row>
    <row r="1048" spans="1:8">
      <c r="A1048" s="13">
        <v>45685</v>
      </c>
      <c r="B1048" s="46">
        <f>Constituents!E1047/Constituents!E$5 -1</f>
        <v>1.0854886131459609</v>
      </c>
      <c r="C1048" s="44">
        <f>'Solver Fixed Mix'!J1045/'Solver Fixed Mix'!J$3 -1</f>
        <v>1.6701317068325379</v>
      </c>
      <c r="D1048" s="46">
        <f t="shared" si="29"/>
        <v>0.58464309368657696</v>
      </c>
      <c r="F1048" s="55">
        <f t="shared" si="28"/>
        <v>45685</v>
      </c>
      <c r="G1048" s="44">
        <f>(Constituents!E1047/Constituents!E802)-1</f>
        <v>5.0924623822247161E-2</v>
      </c>
      <c r="H1048" s="44">
        <f>('Solver Fixed Mix'!J1045/'Solver Fixed Mix'!J800) -1</f>
        <v>6.0532781853726236E-2</v>
      </c>
    </row>
    <row r="1049" spans="1:8">
      <c r="A1049" s="13">
        <v>45686</v>
      </c>
      <c r="B1049" s="46">
        <f>Constituents!E1048/Constituents!E$5 -1</f>
        <v>1.1174565206558031</v>
      </c>
      <c r="C1049" s="44">
        <f>'Solver Fixed Mix'!J1046/'Solver Fixed Mix'!J$3 -1</f>
        <v>1.7065557356847423</v>
      </c>
      <c r="D1049" s="46">
        <f t="shared" si="29"/>
        <v>0.58909921502893914</v>
      </c>
      <c r="F1049" s="55">
        <f t="shared" si="28"/>
        <v>45686</v>
      </c>
      <c r="G1049" s="44">
        <f>(Constituents!E1048/Constituents!E803)-1</f>
        <v>7.0113581988062501E-2</v>
      </c>
      <c r="H1049" s="44">
        <f>('Solver Fixed Mix'!J1046/'Solver Fixed Mix'!J801) -1</f>
        <v>6.325795464805184E-2</v>
      </c>
    </row>
    <row r="1050" spans="1:8">
      <c r="A1050" s="13">
        <v>45687</v>
      </c>
      <c r="B1050" s="46">
        <f>Constituents!E1049/Constituents!E$5 -1</f>
        <v>1.1226391588179596</v>
      </c>
      <c r="C1050" s="44">
        <f>'Solver Fixed Mix'!J1047/'Solver Fixed Mix'!J$3 -1</f>
        <v>1.714483227757996</v>
      </c>
      <c r="D1050" s="46">
        <f t="shared" si="29"/>
        <v>0.59184406894003638</v>
      </c>
      <c r="F1050" s="55">
        <f t="shared" si="28"/>
        <v>45687</v>
      </c>
      <c r="G1050" s="44">
        <f>(Constituents!E1049/Constituents!E804)-1</f>
        <v>6.3081050726898402E-2</v>
      </c>
      <c r="H1050" s="44">
        <f>('Solver Fixed Mix'!J1047/'Solver Fixed Mix'!J802) -1</f>
        <v>5.9654891009459643E-2</v>
      </c>
    </row>
    <row r="1051" spans="1:8">
      <c r="A1051" s="13">
        <v>45688</v>
      </c>
      <c r="B1051" s="46">
        <f>Constituents!E1050/Constituents!E$5 -1</f>
        <v>1.1508845368017142</v>
      </c>
      <c r="C1051" s="44">
        <f>'Solver Fixed Mix'!J1048/'Solver Fixed Mix'!J$3 -1</f>
        <v>1.7419449219005516</v>
      </c>
      <c r="D1051" s="46">
        <f t="shared" si="29"/>
        <v>0.5910603850988374</v>
      </c>
      <c r="F1051" s="55">
        <f t="shared" si="28"/>
        <v>45688</v>
      </c>
      <c r="G1051" s="44">
        <f>(Constituents!E1050/Constituents!E805)-1</f>
        <v>7.3166729240584871E-2</v>
      </c>
      <c r="H1051" s="44">
        <f>('Solver Fixed Mix'!J1048/'Solver Fixed Mix'!J803) -1</f>
        <v>6.9404547734737809E-2</v>
      </c>
    </row>
    <row r="1052" spans="1:8">
      <c r="A1052" s="13">
        <v>45691</v>
      </c>
      <c r="B1052" s="46">
        <f>Constituents!E1051/Constituents!E$5 -1</f>
        <v>1.1331090845667013</v>
      </c>
      <c r="C1052" s="44">
        <f>'Solver Fixed Mix'!J1049/'Solver Fixed Mix'!J$3 -1</f>
        <v>1.737402693762272</v>
      </c>
      <c r="D1052" s="46">
        <f t="shared" si="29"/>
        <v>0.60429360919557062</v>
      </c>
      <c r="F1052" s="55">
        <f t="shared" si="28"/>
        <v>45691</v>
      </c>
      <c r="G1052" s="44">
        <f>(Constituents!E1051/Constituents!E806)-1</f>
        <v>7.0794069308144358E-2</v>
      </c>
      <c r="H1052" s="44">
        <f>('Solver Fixed Mix'!J1049/'Solver Fixed Mix'!J804) -1</f>
        <v>6.9704997684324255E-2</v>
      </c>
    </row>
    <row r="1053" spans="1:8">
      <c r="A1053" s="13">
        <v>45692</v>
      </c>
      <c r="B1053" s="46">
        <f>Constituents!E1052/Constituents!E$5 -1</f>
        <v>1.1654906064683312</v>
      </c>
      <c r="C1053" s="44">
        <f>'Solver Fixed Mix'!J1050/'Solver Fixed Mix'!J$3 -1</f>
        <v>1.7566179201361631</v>
      </c>
      <c r="D1053" s="46">
        <f t="shared" si="29"/>
        <v>0.59112731366783189</v>
      </c>
      <c r="F1053" s="55">
        <f t="shared" si="28"/>
        <v>45692</v>
      </c>
      <c r="G1053" s="44">
        <f>(Constituents!E1052/Constituents!E807)-1</f>
        <v>8.8467800515993344E-2</v>
      </c>
      <c r="H1053" s="44">
        <f>('Solver Fixed Mix'!J1050/'Solver Fixed Mix'!J805) -1</f>
        <v>7.7552594459123991E-2</v>
      </c>
    </row>
    <row r="1054" spans="1:8">
      <c r="A1054" s="13">
        <v>45693</v>
      </c>
      <c r="B1054" s="46">
        <f>Constituents!E1053/Constituents!E$5 -1</f>
        <v>1.1711516419993022</v>
      </c>
      <c r="C1054" s="44">
        <f>'Solver Fixed Mix'!J1051/'Solver Fixed Mix'!J$3 -1</f>
        <v>1.7613550432365748</v>
      </c>
      <c r="D1054" s="46">
        <f t="shared" si="29"/>
        <v>0.59020340123727255</v>
      </c>
      <c r="F1054" s="55">
        <f t="shared" si="28"/>
        <v>45693</v>
      </c>
      <c r="G1054" s="44">
        <f>(Constituents!E1053/Constituents!E808)-1</f>
        <v>0.10719331950882327</v>
      </c>
      <c r="H1054" s="44">
        <f>('Solver Fixed Mix'!J1051/'Solver Fixed Mix'!J806) -1</f>
        <v>9.3410550691797489E-2</v>
      </c>
    </row>
    <row r="1055" spans="1:8">
      <c r="A1055" s="13">
        <v>45694</v>
      </c>
      <c r="B1055" s="46">
        <f>Constituents!E1054/Constituents!E$5 -1</f>
        <v>1.1600089699506655</v>
      </c>
      <c r="C1055" s="44">
        <f>'Solver Fixed Mix'!J1052/'Solver Fixed Mix'!J$3 -1</f>
        <v>1.7489580887441862</v>
      </c>
      <c r="D1055" s="46">
        <f t="shared" si="29"/>
        <v>0.58894911879352074</v>
      </c>
      <c r="F1055" s="55">
        <f t="shared" si="28"/>
        <v>45694</v>
      </c>
      <c r="G1055" s="44">
        <f>(Constituents!E1054/Constituents!E809)-1</f>
        <v>9.5514307811291443E-2</v>
      </c>
      <c r="H1055" s="44">
        <f>('Solver Fixed Mix'!J1052/'Solver Fixed Mix'!J807) -1</f>
        <v>8.6853366221576023E-2</v>
      </c>
    </row>
    <row r="1056" spans="1:8">
      <c r="A1056" s="13">
        <v>45695</v>
      </c>
      <c r="B1056" s="46">
        <f>Constituents!E1055/Constituents!E$5 -1</f>
        <v>1.1573877510340362</v>
      </c>
      <c r="C1056" s="44">
        <f>'Solver Fixed Mix'!J1053/'Solver Fixed Mix'!J$3 -1</f>
        <v>1.7395984222737044</v>
      </c>
      <c r="D1056" s="46">
        <f t="shared" si="29"/>
        <v>0.58221067123966819</v>
      </c>
      <c r="F1056" s="55">
        <f t="shared" si="28"/>
        <v>45695</v>
      </c>
      <c r="G1056" s="44">
        <f>(Constituents!E1055/Constituents!E810)-1</f>
        <v>8.6528663859092747E-2</v>
      </c>
      <c r="H1056" s="44">
        <f>('Solver Fixed Mix'!J1053/'Solver Fixed Mix'!J808) -1</f>
        <v>7.1970173747163857E-2</v>
      </c>
    </row>
    <row r="1057" spans="1:8">
      <c r="A1057" s="13">
        <v>45698</v>
      </c>
      <c r="B1057" s="46">
        <f>Constituents!E1056/Constituents!E$5 -1</f>
        <v>1.1299945183634823</v>
      </c>
      <c r="C1057" s="44">
        <f>'Solver Fixed Mix'!J1054/'Solver Fixed Mix'!J$3 -1</f>
        <v>1.7031995258136936</v>
      </c>
      <c r="D1057" s="46">
        <f t="shared" si="29"/>
        <v>0.5732050074502113</v>
      </c>
      <c r="F1057" s="55">
        <f t="shared" si="28"/>
        <v>45698</v>
      </c>
      <c r="G1057" s="44">
        <f>(Constituents!E1056/Constituents!E811)-1</f>
        <v>6.6591805160453044E-2</v>
      </c>
      <c r="H1057" s="44">
        <f>('Solver Fixed Mix'!J1054/'Solver Fixed Mix'!J809) -1</f>
        <v>4.9551889438916641E-2</v>
      </c>
    </row>
    <row r="1058" spans="1:8">
      <c r="A1058" s="13">
        <v>45699</v>
      </c>
      <c r="B1058" s="46">
        <f>Constituents!E1057/Constituents!E$5 -1</f>
        <v>1.0880500323914886</v>
      </c>
      <c r="C1058" s="44">
        <f>'Solver Fixed Mix'!J1055/'Solver Fixed Mix'!J$3 -1</f>
        <v>1.6571672254280063</v>
      </c>
      <c r="D1058" s="46">
        <f t="shared" si="29"/>
        <v>0.56911719303651775</v>
      </c>
      <c r="F1058" s="55">
        <f t="shared" si="28"/>
        <v>45699</v>
      </c>
      <c r="G1058" s="44">
        <f>(Constituents!E1057/Constituents!E812)-1</f>
        <v>3.8956305263105673E-2</v>
      </c>
      <c r="H1058" s="44">
        <f>('Solver Fixed Mix'!J1055/'Solver Fixed Mix'!J810) -1</f>
        <v>2.5702049838685737E-2</v>
      </c>
    </row>
    <row r="1059" spans="1:8">
      <c r="A1059" s="13">
        <v>45700</v>
      </c>
      <c r="B1059" s="46">
        <f>Constituents!E1058/Constituents!E$5 -1</f>
        <v>1.0838042557432601</v>
      </c>
      <c r="C1059" s="44">
        <f>'Solver Fixed Mix'!J1056/'Solver Fixed Mix'!J$3 -1</f>
        <v>1.6491854691744874</v>
      </c>
      <c r="D1059" s="46">
        <f t="shared" si="29"/>
        <v>0.56538121343122727</v>
      </c>
      <c r="F1059" s="55">
        <f t="shared" si="28"/>
        <v>45700</v>
      </c>
      <c r="G1059" s="44">
        <f>(Constituents!E1058/Constituents!E813)-1</f>
        <v>3.2940403436572119E-2</v>
      </c>
      <c r="H1059" s="44">
        <f>('Solver Fixed Mix'!J1056/'Solver Fixed Mix'!J811) -1</f>
        <v>1.9487289489665605E-2</v>
      </c>
    </row>
    <row r="1060" spans="1:8">
      <c r="A1060" s="13">
        <v>45701</v>
      </c>
      <c r="B1060" s="46">
        <f>Constituents!E1059/Constituents!E$5 -1</f>
        <v>1.0834554243284993</v>
      </c>
      <c r="C1060" s="44">
        <f>'Solver Fixed Mix'!J1057/'Solver Fixed Mix'!J$3 -1</f>
        <v>1.6559501388853088</v>
      </c>
      <c r="D1060" s="46">
        <f t="shared" si="29"/>
        <v>0.57249471455680956</v>
      </c>
      <c r="F1060" s="55">
        <f t="shared" si="28"/>
        <v>45701</v>
      </c>
      <c r="G1060" s="44">
        <f>(Constituents!E1059/Constituents!E814)-1</f>
        <v>3.1198358318657693E-2</v>
      </c>
      <c r="H1060" s="44">
        <f>('Solver Fixed Mix'!J1057/'Solver Fixed Mix'!J812) -1</f>
        <v>2.0899675172903365E-2</v>
      </c>
    </row>
    <row r="1061" spans="1:8">
      <c r="A1061" s="13">
        <v>45702</v>
      </c>
      <c r="B1061" s="46">
        <f>Constituents!E1060/Constituents!E$5 -1</f>
        <v>1.0564209896845567</v>
      </c>
      <c r="C1061" s="44">
        <f>'Solver Fixed Mix'!J1058/'Solver Fixed Mix'!J$3 -1</f>
        <v>1.6173838894336288</v>
      </c>
      <c r="D1061" s="46">
        <f t="shared" si="29"/>
        <v>0.5609628997490721</v>
      </c>
      <c r="F1061" s="55">
        <f t="shared" si="28"/>
        <v>45702</v>
      </c>
      <c r="G1061" s="44">
        <f>(Constituents!E1060/Constituents!E815)-1</f>
        <v>2.5079117461484612E-2</v>
      </c>
      <c r="H1061" s="44">
        <f>('Solver Fixed Mix'!J1058/'Solver Fixed Mix'!J813) -1</f>
        <v>1.1218392137618549E-2</v>
      </c>
    </row>
    <row r="1062" spans="1:8">
      <c r="A1062" s="13">
        <v>45705</v>
      </c>
      <c r="B1062" s="46">
        <f>Constituents!E1061/Constituents!E$5 -1</f>
        <v>1.0583395624657395</v>
      </c>
      <c r="C1062" s="44">
        <f>'Solver Fixed Mix'!J1059/'Solver Fixed Mix'!J$3 -1</f>
        <v>1.6284196850449866</v>
      </c>
      <c r="D1062" s="46">
        <f t="shared" si="29"/>
        <v>0.57008012257924712</v>
      </c>
      <c r="F1062" s="55">
        <f t="shared" si="28"/>
        <v>45705</v>
      </c>
      <c r="G1062" s="44">
        <f>(Constituents!E1061/Constituents!E816)-1</f>
        <v>1.8162142975110651E-2</v>
      </c>
      <c r="H1062" s="44">
        <f>('Solver Fixed Mix'!J1059/'Solver Fixed Mix'!J814) -1</f>
        <v>4.4081505372686181E-3</v>
      </c>
    </row>
    <row r="1063" spans="1:8">
      <c r="A1063" s="13">
        <v>45706</v>
      </c>
      <c r="B1063" s="46">
        <f>Constituents!E1062/Constituents!E$5 -1</f>
        <v>1.0542582349130414</v>
      </c>
      <c r="C1063" s="44">
        <f>'Solver Fixed Mix'!J1060/'Solver Fixed Mix'!J$3 -1</f>
        <v>1.6111600979747216</v>
      </c>
      <c r="D1063" s="46">
        <f t="shared" si="29"/>
        <v>0.55690186306168021</v>
      </c>
      <c r="F1063" s="55">
        <f t="shared" si="28"/>
        <v>45706</v>
      </c>
      <c r="G1063" s="44">
        <f>(Constituents!E1062/Constituents!E817)-1</f>
        <v>1.4665124178502076E-2</v>
      </c>
      <c r="H1063" s="44">
        <f>('Solver Fixed Mix'!J1060/'Solver Fixed Mix'!J815) -1</f>
        <v>-1.0606011564367579E-2</v>
      </c>
    </row>
    <row r="1064" spans="1:8">
      <c r="A1064" s="13">
        <v>45707</v>
      </c>
      <c r="B1064" s="46">
        <f>Constituents!E1063/Constituents!E$5 -1</f>
        <v>1.0662231524393282</v>
      </c>
      <c r="C1064" s="44">
        <f>'Solver Fixed Mix'!J1061/'Solver Fixed Mix'!J$3 -1</f>
        <v>1.6235035282244152</v>
      </c>
      <c r="D1064" s="46">
        <f t="shared" si="29"/>
        <v>0.55728037578508705</v>
      </c>
      <c r="F1064" s="55">
        <f t="shared" si="28"/>
        <v>45707</v>
      </c>
      <c r="G1064" s="44">
        <f>(Constituents!E1063/Constituents!E818)-1</f>
        <v>2.3482163133522249E-2</v>
      </c>
      <c r="H1064" s="44">
        <f>('Solver Fixed Mix'!J1061/'Solver Fixed Mix'!J816) -1</f>
        <v>-6.0032306668122981E-4</v>
      </c>
    </row>
    <row r="1065" spans="1:8">
      <c r="A1065" s="13">
        <v>45708</v>
      </c>
      <c r="B1065" s="46">
        <f>Constituents!E1064/Constituents!E$5 -1</f>
        <v>1.0761548811481534</v>
      </c>
      <c r="C1065" s="44">
        <f>'Solver Fixed Mix'!J1062/'Solver Fixed Mix'!J$3 -1</f>
        <v>1.6353122178762298</v>
      </c>
      <c r="D1065" s="46">
        <f t="shared" si="29"/>
        <v>0.55915733672807644</v>
      </c>
      <c r="F1065" s="55">
        <f t="shared" si="28"/>
        <v>45708</v>
      </c>
      <c r="G1065" s="44">
        <f>(Constituents!E1064/Constituents!E819)-1</f>
        <v>2.652412056463227E-2</v>
      </c>
      <c r="H1065" s="44">
        <f>('Solver Fixed Mix'!J1062/'Solver Fixed Mix'!J817) -1</f>
        <v>5.3837351109695675E-3</v>
      </c>
    </row>
    <row r="1066" spans="1:8">
      <c r="A1066" s="13">
        <v>45709</v>
      </c>
      <c r="B1066" s="46">
        <f>Constituents!E1065/Constituents!E$5 -1</f>
        <v>1.0621169083570039</v>
      </c>
      <c r="C1066" s="44">
        <f>'Solver Fixed Mix'!J1063/'Solver Fixed Mix'!J$3 -1</f>
        <v>1.619265142987441</v>
      </c>
      <c r="D1066" s="46">
        <f t="shared" si="29"/>
        <v>0.55714823463043706</v>
      </c>
      <c r="F1066" s="55">
        <f t="shared" si="28"/>
        <v>45709</v>
      </c>
      <c r="G1066" s="44">
        <f>(Constituents!E1065/Constituents!E820)-1</f>
        <v>3.3458372460090535E-2</v>
      </c>
      <c r="H1066" s="44">
        <f>('Solver Fixed Mix'!J1063/'Solver Fixed Mix'!J818) -1</f>
        <v>1.4604209691314374E-2</v>
      </c>
    </row>
    <row r="1067" spans="1:8">
      <c r="A1067" s="13">
        <v>45712</v>
      </c>
      <c r="B1067" s="46">
        <f>Constituents!E1066/Constituents!E$5 -1</f>
        <v>1.0400109632730352</v>
      </c>
      <c r="C1067" s="44">
        <f>'Solver Fixed Mix'!J1064/'Solver Fixed Mix'!J$3 -1</f>
        <v>1.598003241914129</v>
      </c>
      <c r="D1067" s="46">
        <f t="shared" si="29"/>
        <v>0.5579922786410938</v>
      </c>
      <c r="F1067" s="55">
        <f t="shared" si="28"/>
        <v>45712</v>
      </c>
      <c r="G1067" s="44">
        <f>(Constituents!E1066/Constituents!E821)-1</f>
        <v>1.8835194536598987E-2</v>
      </c>
      <c r="H1067" s="44">
        <f>('Solver Fixed Mix'!J1064/'Solver Fixed Mix'!J819) -1</f>
        <v>1.3148284237527452E-3</v>
      </c>
    </row>
    <row r="1068" spans="1:8">
      <c r="A1068" s="13">
        <v>45713</v>
      </c>
      <c r="B1068" s="46">
        <f>Constituents!E1067/Constituents!E$5 -1</f>
        <v>1.0350575571834355</v>
      </c>
      <c r="C1068" s="44">
        <f>'Solver Fixed Mix'!J1065/'Solver Fixed Mix'!J$3 -1</f>
        <v>1.5814328450747084</v>
      </c>
      <c r="D1068" s="46">
        <f t="shared" si="29"/>
        <v>0.54637528789127288</v>
      </c>
      <c r="F1068" s="55">
        <f t="shared" si="28"/>
        <v>45713</v>
      </c>
      <c r="G1068" s="44">
        <f>(Constituents!E1067/Constituents!E822)-1</f>
        <v>3.3882396878592846E-3</v>
      </c>
      <c r="H1068" s="44">
        <f>('Solver Fixed Mix'!J1065/'Solver Fixed Mix'!J820) -1</f>
        <v>-1.5593166612956177E-2</v>
      </c>
    </row>
    <row r="1069" spans="1:8">
      <c r="A1069" s="13">
        <v>45715</v>
      </c>
      <c r="B1069" s="46">
        <f>Constituents!E1068/Constituents!E$5 -1</f>
        <v>1.0247720137539242</v>
      </c>
      <c r="C1069" s="44">
        <f>'Solver Fixed Mix'!J1066/'Solver Fixed Mix'!J$3 -1</f>
        <v>1.5642103244879175</v>
      </c>
      <c r="D1069" s="46">
        <f t="shared" si="29"/>
        <v>0.53943831073399329</v>
      </c>
      <c r="F1069" s="55">
        <f t="shared" si="28"/>
        <v>45715</v>
      </c>
      <c r="G1069" s="44">
        <f>(Constituents!E1068/Constituents!E823)-1</f>
        <v>-5.7018262974102285E-3</v>
      </c>
      <c r="H1069" s="44">
        <f>('Solver Fixed Mix'!J1066/'Solver Fixed Mix'!J821) -1</f>
        <v>-2.8667929107345502E-2</v>
      </c>
    </row>
    <row r="1070" spans="1:8">
      <c r="A1070" s="13">
        <v>45716</v>
      </c>
      <c r="B1070" s="46">
        <f>Constituents!E1069/Constituents!E$5 -1</f>
        <v>0.98145213534658904</v>
      </c>
      <c r="C1070" s="44">
        <f>'Solver Fixed Mix'!J1067/'Solver Fixed Mix'!J$3 -1</f>
        <v>1.5192663775396671</v>
      </c>
      <c r="D1070" s="46">
        <f t="shared" si="29"/>
        <v>0.53781424219307805</v>
      </c>
      <c r="F1070" s="55">
        <f t="shared" si="28"/>
        <v>45716</v>
      </c>
      <c r="G1070" s="44">
        <f>(Constituents!E1069/Constituents!E824)-1</f>
        <v>-2.4585418506525292E-2</v>
      </c>
      <c r="H1070" s="44">
        <f>('Solver Fixed Mix'!J1067/'Solver Fixed Mix'!J822) -1</f>
        <v>-3.8383545911484518E-2</v>
      </c>
    </row>
    <row r="1071" spans="1:8">
      <c r="A1071" s="13">
        <v>45719</v>
      </c>
      <c r="B1071" s="46">
        <f>Constituents!E1070/Constituents!E$5 -1</f>
        <v>0.98305177654856246</v>
      </c>
      <c r="C1071" s="44">
        <f>'Solver Fixed Mix'!J1068/'Solver Fixed Mix'!J$3 -1</f>
        <v>1.50831927005484</v>
      </c>
      <c r="D1071" s="46">
        <f t="shared" si="29"/>
        <v>0.52526749350627755</v>
      </c>
      <c r="F1071" s="55">
        <f t="shared" si="28"/>
        <v>45719</v>
      </c>
      <c r="G1071" s="44">
        <f>(Constituents!E1070/Constituents!E825)-1</f>
        <v>-2.3680601387174871E-2</v>
      </c>
      <c r="H1071" s="44">
        <f>('Solver Fixed Mix'!J1068/'Solver Fixed Mix'!J823) -1</f>
        <v>-4.0190257243210903E-2</v>
      </c>
    </row>
    <row r="1072" spans="1:8">
      <c r="A1072" s="13">
        <v>45720</v>
      </c>
      <c r="B1072" s="46">
        <f>Constituents!E1071/Constituents!E$5 -1</f>
        <v>0.98513479842527518</v>
      </c>
      <c r="C1072" s="44">
        <f>'Solver Fixed Mix'!J1069/'Solver Fixed Mix'!J$3 -1</f>
        <v>1.508761649318028</v>
      </c>
      <c r="D1072" s="46">
        <f t="shared" si="29"/>
        <v>0.52362685089275285</v>
      </c>
      <c r="F1072" s="55">
        <f t="shared" si="28"/>
        <v>45720</v>
      </c>
      <c r="G1072" s="44">
        <f>(Constituents!E1071/Constituents!E826)-1</f>
        <v>-2.5297531661675254E-2</v>
      </c>
      <c r="H1072" s="44">
        <f>('Solver Fixed Mix'!J1069/'Solver Fixed Mix'!J824) -1</f>
        <v>-4.1682842750641491E-2</v>
      </c>
    </row>
    <row r="1073" spans="1:8">
      <c r="A1073" s="13">
        <v>45721</v>
      </c>
      <c r="B1073" s="46">
        <f>Constituents!E1072/Constituents!E$5 -1</f>
        <v>1.0188867294563213</v>
      </c>
      <c r="C1073" s="44">
        <f>'Solver Fixed Mix'!J1070/'Solver Fixed Mix'!J$3 -1</f>
        <v>1.5550234878835778</v>
      </c>
      <c r="D1073" s="46">
        <f t="shared" si="29"/>
        <v>0.5361367584272565</v>
      </c>
      <c r="F1073" s="55">
        <f t="shared" si="28"/>
        <v>45721</v>
      </c>
      <c r="G1073" s="44">
        <f>(Constituents!E1072/Constituents!E827)-1</f>
        <v>-1.5895508594664376E-3</v>
      </c>
      <c r="H1073" s="44">
        <f>('Solver Fixed Mix'!J1070/'Solver Fixed Mix'!J825) -1</f>
        <v>-1.8774547619205828E-2</v>
      </c>
    </row>
    <row r="1074" spans="1:8">
      <c r="A1074" s="13">
        <v>45722</v>
      </c>
      <c r="B1074" s="46">
        <f>Constituents!E1073/Constituents!E$5 -1</f>
        <v>1.0378830916429957</v>
      </c>
      <c r="C1074" s="44">
        <f>'Solver Fixed Mix'!J1071/'Solver Fixed Mix'!J$3 -1</f>
        <v>1.5867463998397833</v>
      </c>
      <c r="D1074" s="46">
        <f t="shared" si="29"/>
        <v>0.54886330819678752</v>
      </c>
      <c r="F1074" s="55">
        <f t="shared" si="28"/>
        <v>45722</v>
      </c>
      <c r="G1074" s="44">
        <f>(Constituents!E1073/Constituents!E828)-1</f>
        <v>1.3667866385079774E-2</v>
      </c>
      <c r="H1074" s="44">
        <f>('Solver Fixed Mix'!J1071/'Solver Fixed Mix'!J826) -1</f>
        <v>8.019613210485943E-5</v>
      </c>
    </row>
    <row r="1075" spans="1:8">
      <c r="A1075" s="13">
        <v>45723</v>
      </c>
      <c r="B1075" s="46">
        <f>Constituents!E1074/Constituents!E$5 -1</f>
        <v>1.0375143270045348</v>
      </c>
      <c r="C1075" s="44">
        <f>'Solver Fixed Mix'!J1072/'Solver Fixed Mix'!J$3 -1</f>
        <v>1.5861381335099951</v>
      </c>
      <c r="D1075" s="46">
        <f t="shared" si="29"/>
        <v>0.54862380650546028</v>
      </c>
      <c r="F1075" s="55">
        <f t="shared" si="28"/>
        <v>45723</v>
      </c>
      <c r="G1075" s="44">
        <f>(Constituents!E1074/Constituents!E829)-1</f>
        <v>4.0572525106508772E-2</v>
      </c>
      <c r="H1075" s="44">
        <f>('Solver Fixed Mix'!J1072/'Solver Fixed Mix'!J827) -1</f>
        <v>3.5517882208368601E-2</v>
      </c>
    </row>
    <row r="1076" spans="1:8">
      <c r="A1076" s="13">
        <v>45726</v>
      </c>
      <c r="B1076" s="46">
        <f>Constituents!E1075/Constituents!E$5 -1</f>
        <v>1.0198833906413514</v>
      </c>
      <c r="C1076" s="44">
        <f>'Solver Fixed Mix'!J1073/'Solver Fixed Mix'!J$3 -1</f>
        <v>1.5632374463627317</v>
      </c>
      <c r="D1076" s="46">
        <f t="shared" si="29"/>
        <v>0.54335405572138029</v>
      </c>
      <c r="F1076" s="55">
        <f t="shared" si="28"/>
        <v>45726</v>
      </c>
      <c r="G1076" s="44">
        <f>(Constituents!E1075/Constituents!E830)-1</f>
        <v>1.7581032669138796E-2</v>
      </c>
      <c r="H1076" s="44">
        <f>('Solver Fixed Mix'!J1073/'Solver Fixed Mix'!J828) -1</f>
        <v>1.3141826433032966E-2</v>
      </c>
    </row>
    <row r="1077" spans="1:8">
      <c r="A1077" s="13">
        <v>45727</v>
      </c>
      <c r="B1077" s="46">
        <f>Constituents!E1076/Constituents!E$5 -1</f>
        <v>1.0234713709074601</v>
      </c>
      <c r="C1077" s="44">
        <f>'Solver Fixed Mix'!J1074/'Solver Fixed Mix'!J$3 -1</f>
        <v>1.5431153050427189</v>
      </c>
      <c r="D1077" s="46">
        <f t="shared" si="29"/>
        <v>0.51964393413525878</v>
      </c>
      <c r="F1077" s="55">
        <f t="shared" si="28"/>
        <v>45727</v>
      </c>
      <c r="G1077" s="44">
        <f>(Constituents!E1076/Constituents!E831)-1</f>
        <v>2.4075419163488876E-2</v>
      </c>
      <c r="H1077" s="44">
        <f>('Solver Fixed Mix'!J1074/'Solver Fixed Mix'!J829) -1</f>
        <v>7.6339733754595684E-3</v>
      </c>
    </row>
    <row r="1078" spans="1:8">
      <c r="A1078" s="13">
        <v>45728</v>
      </c>
      <c r="B1078" s="46">
        <f>Constituents!E1077/Constituents!E$5 -1</f>
        <v>1.0196691084865699</v>
      </c>
      <c r="C1078" s="44">
        <f>'Solver Fixed Mix'!J1075/'Solver Fixed Mix'!J$3 -1</f>
        <v>1.5498353906831834</v>
      </c>
      <c r="D1078" s="46">
        <f t="shared" si="29"/>
        <v>0.53016628219661355</v>
      </c>
      <c r="F1078" s="55">
        <f t="shared" si="28"/>
        <v>45728</v>
      </c>
      <c r="G1078" s="44">
        <f>(Constituents!E1077/Constituents!E832)-1</f>
        <v>2.1229041833181306E-2</v>
      </c>
      <c r="H1078" s="44">
        <f>('Solver Fixed Mix'!J1075/'Solver Fixed Mix'!J830) -1</f>
        <v>8.1281897370610867E-3</v>
      </c>
    </row>
    <row r="1079" spans="1:8">
      <c r="A1079" s="13">
        <v>45729</v>
      </c>
      <c r="B1079" s="46">
        <f>Constituents!E1078/Constituents!E$5 -1</f>
        <v>1.0108685902227537</v>
      </c>
      <c r="C1079" s="44">
        <f>'Solver Fixed Mix'!J1076/'Solver Fixed Mix'!J$3 -1</f>
        <v>1.5379461308583124</v>
      </c>
      <c r="D1079" s="46">
        <f t="shared" si="29"/>
        <v>0.52707754063555878</v>
      </c>
      <c r="F1079" s="55">
        <f t="shared" si="28"/>
        <v>45729</v>
      </c>
      <c r="G1079" s="44">
        <f>(Constituents!E1078/Constituents!E833)-1</f>
        <v>2.8836519118535797E-2</v>
      </c>
      <c r="H1079" s="44">
        <f>('Solver Fixed Mix'!J1076/'Solver Fixed Mix'!J831) -1</f>
        <v>1.7817661755123559E-2</v>
      </c>
    </row>
    <row r="1080" spans="1:8">
      <c r="A1080" s="13">
        <v>45733</v>
      </c>
      <c r="B1080" s="46">
        <f>Constituents!E1079/Constituents!E$5 -1</f>
        <v>1.0220561120247171</v>
      </c>
      <c r="C1080" s="44">
        <f>'Solver Fixed Mix'!J1077/'Solver Fixed Mix'!J$3 -1</f>
        <v>1.5578750841033862</v>
      </c>
      <c r="D1080" s="46">
        <f t="shared" si="29"/>
        <v>0.53581897207866902</v>
      </c>
      <c r="F1080" s="55">
        <f t="shared" si="28"/>
        <v>45733</v>
      </c>
      <c r="G1080" s="44">
        <f>(Constituents!E1079/Constituents!E834)-1</f>
        <v>3.3427482101971107E-2</v>
      </c>
      <c r="H1080" s="44">
        <f>('Solver Fixed Mix'!J1077/'Solver Fixed Mix'!J832) -1</f>
        <v>2.6178319221199065E-2</v>
      </c>
    </row>
    <row r="1081" spans="1:8">
      <c r="A1081" s="13">
        <v>45734</v>
      </c>
      <c r="B1081" s="46">
        <f>Constituents!E1080/Constituents!E$5 -1</f>
        <v>1.0588229431404796</v>
      </c>
      <c r="C1081" s="44">
        <f>'Solver Fixed Mix'!J1078/'Solver Fixed Mix'!J$3 -1</f>
        <v>1.586438419922727</v>
      </c>
      <c r="D1081" s="46">
        <f t="shared" si="29"/>
        <v>0.52761547678224741</v>
      </c>
      <c r="F1081" s="55">
        <f t="shared" si="28"/>
        <v>45734</v>
      </c>
      <c r="G1081" s="44">
        <f>(Constituents!E1080/Constituents!E835)-1</f>
        <v>3.8185893634344215E-2</v>
      </c>
      <c r="H1081" s="44">
        <f>('Solver Fixed Mix'!J1078/'Solver Fixed Mix'!J833) -1</f>
        <v>2.1971156614221554E-2</v>
      </c>
    </row>
    <row r="1082" spans="1:8">
      <c r="A1082" s="13">
        <v>45735</v>
      </c>
      <c r="B1082" s="46">
        <f>Constituents!E1081/Constituents!E$5 -1</f>
        <v>1.0794837295061543</v>
      </c>
      <c r="C1082" s="44">
        <f>'Solver Fixed Mix'!J1079/'Solver Fixed Mix'!J$3 -1</f>
        <v>1.6177603326372991</v>
      </c>
      <c r="D1082" s="46">
        <f t="shared" si="29"/>
        <v>0.53827660313114478</v>
      </c>
      <c r="F1082" s="55">
        <f t="shared" si="28"/>
        <v>45735</v>
      </c>
      <c r="G1082" s="44">
        <f>(Constituents!E1081/Constituents!E836)-1</f>
        <v>4.3506746821641906E-2</v>
      </c>
      <c r="H1082" s="44">
        <f>('Solver Fixed Mix'!J1079/'Solver Fixed Mix'!J834) -1</f>
        <v>3.1499876311533281E-2</v>
      </c>
    </row>
    <row r="1083" spans="1:8">
      <c r="A1083" s="13">
        <v>45736</v>
      </c>
      <c r="B1083" s="46">
        <f>Constituents!E1082/Constituents!E$5 -1</f>
        <v>1.0999701001644491</v>
      </c>
      <c r="C1083" s="44">
        <f>'Solver Fixed Mix'!J1080/'Solver Fixed Mix'!J$3 -1</f>
        <v>1.6344617338380147</v>
      </c>
      <c r="D1083" s="46">
        <f t="shared" si="29"/>
        <v>0.53449163367356567</v>
      </c>
      <c r="F1083" s="55">
        <f t="shared" si="28"/>
        <v>45736</v>
      </c>
      <c r="G1083" s="44">
        <f>(Constituents!E1082/Constituents!E837)-1</f>
        <v>5.3226028167606021E-2</v>
      </c>
      <c r="H1083" s="44">
        <f>('Solver Fixed Mix'!J1080/'Solver Fixed Mix'!J835) -1</f>
        <v>3.6205949368255386E-2</v>
      </c>
    </row>
    <row r="1084" spans="1:8">
      <c r="A1084" s="13">
        <v>45737</v>
      </c>
      <c r="B1084" s="46">
        <f>Constituents!E1083/Constituents!E$5 -1</f>
        <v>1.1202870384212886</v>
      </c>
      <c r="C1084" s="44">
        <f>'Solver Fixed Mix'!J1081/'Solver Fixed Mix'!J$3 -1</f>
        <v>1.6507286815032476</v>
      </c>
      <c r="D1084" s="46">
        <f t="shared" si="29"/>
        <v>0.53044164308195896</v>
      </c>
      <c r="F1084" s="55">
        <f t="shared" si="28"/>
        <v>45737</v>
      </c>
      <c r="G1084" s="44">
        <f>(Constituents!E1083/Constituents!E838)-1</f>
        <v>5.9045788986350045E-2</v>
      </c>
      <c r="H1084" s="44">
        <f>('Solver Fixed Mix'!J1081/'Solver Fixed Mix'!J836) -1</f>
        <v>4.0118093247901498E-2</v>
      </c>
    </row>
    <row r="1085" spans="1:8">
      <c r="A1085" s="13">
        <v>45740</v>
      </c>
      <c r="B1085" s="46">
        <f>Constituents!E1084/Constituents!E$5 -1</f>
        <v>1.1466188269297852</v>
      </c>
      <c r="C1085" s="44">
        <f>'Solver Fixed Mix'!J1082/'Solver Fixed Mix'!J$3 -1</f>
        <v>1.6782564442980137</v>
      </c>
      <c r="D1085" s="46">
        <f t="shared" si="29"/>
        <v>0.53163761736822845</v>
      </c>
      <c r="F1085" s="55">
        <f t="shared" ref="F1085:F1148" si="30">A1085</f>
        <v>45740</v>
      </c>
      <c r="G1085" s="44">
        <f>(Constituents!E1084/Constituents!E839)-1</f>
        <v>6.3339447004835625E-2</v>
      </c>
      <c r="H1085" s="44">
        <f>('Solver Fixed Mix'!J1082/'Solver Fixed Mix'!J837) -1</f>
        <v>4.35469743179E-2</v>
      </c>
    </row>
    <row r="1086" spans="1:8">
      <c r="A1086" s="13">
        <v>45741</v>
      </c>
      <c r="B1086" s="46">
        <f>Constituents!E1085/Constituents!E$5 -1</f>
        <v>1.1366173319380075</v>
      </c>
      <c r="C1086" s="44">
        <f>'Solver Fixed Mix'!J1083/'Solver Fixed Mix'!J$3 -1</f>
        <v>1.6633694035962954</v>
      </c>
      <c r="D1086" s="46">
        <f t="shared" si="29"/>
        <v>0.52675207165828786</v>
      </c>
      <c r="F1086" s="55">
        <f t="shared" si="30"/>
        <v>45741</v>
      </c>
      <c r="G1086" s="44">
        <f>(Constituents!E1085/Constituents!E840)-1</f>
        <v>5.2218898244563494E-2</v>
      </c>
      <c r="H1086" s="44">
        <f>('Solver Fixed Mix'!J1083/'Solver Fixed Mix'!J838) -1</f>
        <v>3.7760790486616846E-2</v>
      </c>
    </row>
    <row r="1087" spans="1:8">
      <c r="A1087" s="13">
        <v>45742</v>
      </c>
      <c r="B1087" s="46">
        <f>Constituents!E1086/Constituents!E$5 -1</f>
        <v>1.1204415209049685</v>
      </c>
      <c r="C1087" s="44">
        <f>'Solver Fixed Mix'!J1084/'Solver Fixed Mix'!J$3 -1</f>
        <v>1.6387807311046823</v>
      </c>
      <c r="D1087" s="46">
        <f t="shared" si="29"/>
        <v>0.51833921019971374</v>
      </c>
      <c r="F1087" s="55">
        <f t="shared" si="30"/>
        <v>45742</v>
      </c>
      <c r="G1087" s="44">
        <f>(Constituents!E1086/Constituents!E841)-1</f>
        <v>3.8204127841581448E-2</v>
      </c>
      <c r="H1087" s="44">
        <f>('Solver Fixed Mix'!J1084/'Solver Fixed Mix'!J839) -1</f>
        <v>1.5408898675291383E-2</v>
      </c>
    </row>
    <row r="1088" spans="1:8">
      <c r="A1088" s="13">
        <v>45743</v>
      </c>
      <c r="B1088" s="46">
        <f>Constituents!E1087/Constituents!E$5 -1</f>
        <v>1.1336472816066179</v>
      </c>
      <c r="C1088" s="44">
        <f>'Solver Fixed Mix'!J1085/'Solver Fixed Mix'!J$3 -1</f>
        <v>1.6692558537024969</v>
      </c>
      <c r="D1088" s="46">
        <f t="shared" si="29"/>
        <v>0.53560857209587898</v>
      </c>
      <c r="F1088" s="55">
        <f t="shared" si="30"/>
        <v>45743</v>
      </c>
      <c r="G1088" s="44">
        <f>(Constituents!E1087/Constituents!E842)-1</f>
        <v>4.0749158351462755E-2</v>
      </c>
      <c r="H1088" s="44">
        <f>('Solver Fixed Mix'!J1085/'Solver Fixed Mix'!J840) -1</f>
        <v>2.2834188304037273E-2</v>
      </c>
    </row>
    <row r="1089" spans="1:8">
      <c r="A1089" s="13">
        <v>45744</v>
      </c>
      <c r="B1089" s="46">
        <f>Constituents!E1088/Constituents!E$5 -1</f>
        <v>1.1268301191010117</v>
      </c>
      <c r="C1089" s="44">
        <f>'Solver Fixed Mix'!J1086/'Solver Fixed Mix'!J$3 -1</f>
        <v>1.663824610017135</v>
      </c>
      <c r="D1089" s="46">
        <f t="shared" si="29"/>
        <v>0.53699449091612328</v>
      </c>
      <c r="F1089" s="55">
        <f t="shared" si="30"/>
        <v>45744</v>
      </c>
      <c r="G1089" s="44">
        <f>(Constituents!E1088/Constituents!E843)-1</f>
        <v>3.5613932067340537E-2</v>
      </c>
      <c r="H1089" s="44">
        <f>('Solver Fixed Mix'!J1086/'Solver Fixed Mix'!J841) -1</f>
        <v>2.0735861111074172E-2</v>
      </c>
    </row>
    <row r="1090" spans="1:8">
      <c r="A1090" s="13">
        <v>45747</v>
      </c>
      <c r="B1090" s="46">
        <f>Constituents!E1089/Constituents!E$5 -1</f>
        <v>1.1134349927742067</v>
      </c>
      <c r="C1090" s="44">
        <f>'Solver Fixed Mix'!J1087/'Solver Fixed Mix'!J$3 -1</f>
        <v>1.6636590927692083</v>
      </c>
      <c r="D1090" s="46">
        <f t="shared" si="29"/>
        <v>0.55022409999500166</v>
      </c>
      <c r="F1090" s="55">
        <f t="shared" si="30"/>
        <v>45747</v>
      </c>
      <c r="G1090" s="44">
        <f>(Constituents!E1089/Constituents!E844)-1</f>
        <v>2.6155778104153704E-2</v>
      </c>
      <c r="H1090" s="44">
        <f>('Solver Fixed Mix'!J1087/'Solver Fixed Mix'!J842) -1</f>
        <v>1.8284164110058621E-2</v>
      </c>
    </row>
    <row r="1091" spans="1:8">
      <c r="A1091" s="13">
        <v>45748</v>
      </c>
      <c r="B1091" s="46">
        <f>Constituents!E1090/Constituents!E$5 -1</f>
        <v>1.1000398664474011</v>
      </c>
      <c r="C1091" s="44">
        <f>'Solver Fixed Mix'!J1088/'Solver Fixed Mix'!J$3 -1</f>
        <v>1.6473983066740123</v>
      </c>
      <c r="D1091" s="46">
        <f t="shared" si="29"/>
        <v>0.54735844022661118</v>
      </c>
      <c r="F1091" s="55">
        <f t="shared" si="30"/>
        <v>45748</v>
      </c>
      <c r="G1091" s="44">
        <f>(Constituents!E1090/Constituents!E845)-1</f>
        <v>1.7168635439848368E-2</v>
      </c>
      <c r="H1091" s="44">
        <f>('Solver Fixed Mix'!J1088/'Solver Fixed Mix'!J843) -1</f>
        <v>7.2545694244721126E-3</v>
      </c>
    </row>
    <row r="1092" spans="1:8">
      <c r="A1092" s="13">
        <v>45749</v>
      </c>
      <c r="B1092" s="46">
        <f>Constituents!E1091/Constituents!E$5 -1</f>
        <v>1.119464792943639</v>
      </c>
      <c r="C1092" s="44">
        <f>'Solver Fixed Mix'!J1089/'Solver Fixed Mix'!J$3 -1</f>
        <v>1.6674905583998774</v>
      </c>
      <c r="D1092" s="46">
        <f t="shared" si="29"/>
        <v>0.54802576545623838</v>
      </c>
      <c r="F1092" s="55">
        <f t="shared" si="30"/>
        <v>45749</v>
      </c>
      <c r="G1092" s="44">
        <f>(Constituents!E1091/Constituents!E846)-1</f>
        <v>2.1449053993688683E-2</v>
      </c>
      <c r="H1092" s="44">
        <f>('Solver Fixed Mix'!J1089/'Solver Fixed Mix'!J844) -1</f>
        <v>1.2581921119112049E-2</v>
      </c>
    </row>
    <row r="1093" spans="1:8">
      <c r="A1093" s="13">
        <v>45750</v>
      </c>
      <c r="B1093" s="46">
        <f>Constituents!E1092/Constituents!E$5 -1</f>
        <v>1.1172472218069469</v>
      </c>
      <c r="C1093" s="44">
        <f>'Solver Fixed Mix'!J1090/'Solver Fixed Mix'!J$3 -1</f>
        <v>1.676971873089006</v>
      </c>
      <c r="D1093" s="46">
        <f t="shared" si="29"/>
        <v>0.55972465128205906</v>
      </c>
      <c r="F1093" s="55">
        <f t="shared" si="30"/>
        <v>45750</v>
      </c>
      <c r="G1093" s="44">
        <f>(Constituents!E1092/Constituents!E847)-1</f>
        <v>2.1774158638237395E-2</v>
      </c>
      <c r="H1093" s="44">
        <f>('Solver Fixed Mix'!J1090/'Solver Fixed Mix'!J845) -1</f>
        <v>1.9297439604990307E-2</v>
      </c>
    </row>
    <row r="1094" spans="1:8">
      <c r="A1094" s="13">
        <v>45751</v>
      </c>
      <c r="B1094" s="46">
        <f>Constituents!E1093/Constituents!E$5 -1</f>
        <v>1.0735884785967009</v>
      </c>
      <c r="C1094" s="44">
        <f>'Solver Fixed Mix'!J1091/'Solver Fixed Mix'!J$3 -1</f>
        <v>1.6169526406585484</v>
      </c>
      <c r="D1094" s="46">
        <f t="shared" si="29"/>
        <v>0.54336416206184746</v>
      </c>
      <c r="F1094" s="55">
        <f t="shared" si="30"/>
        <v>45751</v>
      </c>
      <c r="G1094" s="44">
        <f>(Constituents!E1093/Constituents!E848)-1</f>
        <v>-5.2521611077112063E-3</v>
      </c>
      <c r="H1094" s="44">
        <f>('Solver Fixed Mix'!J1091/'Solver Fixed Mix'!J846) -1</f>
        <v>-6.784023870767153E-3</v>
      </c>
    </row>
    <row r="1095" spans="1:8">
      <c r="A1095" s="13">
        <v>45754</v>
      </c>
      <c r="B1095" s="46">
        <f>Constituents!E1094/Constituents!E$5 -1</f>
        <v>1.0038570787860666</v>
      </c>
      <c r="C1095" s="44">
        <f>'Solver Fixed Mix'!J1092/'Solver Fixed Mix'!J$3 -1</f>
        <v>1.5457912698054597</v>
      </c>
      <c r="D1095" s="46">
        <f t="shared" si="29"/>
        <v>0.54193419101939311</v>
      </c>
      <c r="F1095" s="55">
        <f t="shared" si="30"/>
        <v>45754</v>
      </c>
      <c r="G1095" s="44">
        <f>(Constituents!E1094/Constituents!E849)-1</f>
        <v>-3.0840423224313684E-2</v>
      </c>
      <c r="H1095" s="44">
        <f>('Solver Fixed Mix'!J1092/'Solver Fixed Mix'!J847) -1</f>
        <v>-2.7991821995403066E-2</v>
      </c>
    </row>
    <row r="1096" spans="1:8">
      <c r="A1096" s="13">
        <v>45755</v>
      </c>
      <c r="B1096" s="46">
        <f>Constituents!E1095/Constituents!E$5 -1</f>
        <v>1.0412418398365473</v>
      </c>
      <c r="C1096" s="44">
        <f>'Solver Fixed Mix'!J1093/'Solver Fixed Mix'!J$3 -1</f>
        <v>1.5977517736627624</v>
      </c>
      <c r="D1096" s="46">
        <f t="shared" ref="D1096:D1159" si="31">C1096-B1096</f>
        <v>0.55650993382621516</v>
      </c>
      <c r="F1096" s="55">
        <f t="shared" si="30"/>
        <v>45755</v>
      </c>
      <c r="G1096" s="44">
        <f>(Constituents!E1095/Constituents!E850)-1</f>
        <v>1.001037660990356E-4</v>
      </c>
      <c r="H1096" s="44">
        <f>('Solver Fixed Mix'!J1093/'Solver Fixed Mix'!J848) -1</f>
        <v>2.5558957777942481E-3</v>
      </c>
    </row>
    <row r="1097" spans="1:8">
      <c r="A1097" s="13">
        <v>45756</v>
      </c>
      <c r="B1097" s="46">
        <f>Constituents!E1096/Constituents!E$5 -1</f>
        <v>1.0288782578362485</v>
      </c>
      <c r="C1097" s="44">
        <f>'Solver Fixed Mix'!J1094/'Solver Fixed Mix'!J$3 -1</f>
        <v>1.5832729903275822</v>
      </c>
      <c r="D1097" s="46">
        <f t="shared" si="31"/>
        <v>0.55439473249133364</v>
      </c>
      <c r="F1097" s="55">
        <f t="shared" si="30"/>
        <v>45756</v>
      </c>
      <c r="G1097" s="44">
        <f>(Constituents!E1096/Constituents!E851)-1</f>
        <v>-3.2438916907407966E-3</v>
      </c>
      <c r="H1097" s="44">
        <f>('Solver Fixed Mix'!J1094/'Solver Fixed Mix'!J849) -1</f>
        <v>-5.7125520756227122E-3</v>
      </c>
    </row>
    <row r="1098" spans="1:8">
      <c r="A1098" s="13">
        <v>45758</v>
      </c>
      <c r="B1098" s="46">
        <f>Constituents!E1097/Constituents!E$5 -1</f>
        <v>1.0683560073752925</v>
      </c>
      <c r="C1098" s="44">
        <f>'Solver Fixed Mix'!J1095/'Solver Fixed Mix'!J$3 -1</f>
        <v>1.6293530876307725</v>
      </c>
      <c r="D1098" s="46">
        <f t="shared" si="31"/>
        <v>0.56099708025548001</v>
      </c>
      <c r="F1098" s="55">
        <f t="shared" si="30"/>
        <v>45758</v>
      </c>
      <c r="G1098" s="44">
        <f>(Constituents!E1097/Constituents!E852)-1</f>
        <v>2.1065501581819079E-2</v>
      </c>
      <c r="H1098" s="44">
        <f>('Solver Fixed Mix'!J1095/'Solver Fixed Mix'!J850) -1</f>
        <v>1.2599474927761367E-2</v>
      </c>
    </row>
    <row r="1099" spans="1:8">
      <c r="A1099" s="13">
        <v>45762</v>
      </c>
      <c r="B1099" s="46">
        <f>Constituents!E1098/Constituents!E$5 -1</f>
        <v>1.1208352020730552</v>
      </c>
      <c r="C1099" s="44">
        <f>'Solver Fixed Mix'!J1096/'Solver Fixed Mix'!J$3 -1</f>
        <v>1.6898030061053833</v>
      </c>
      <c r="D1099" s="46">
        <f t="shared" si="31"/>
        <v>0.56896780403232805</v>
      </c>
      <c r="F1099" s="55">
        <f t="shared" si="30"/>
        <v>45762</v>
      </c>
      <c r="G1099" s="44">
        <f>(Constituents!E1098/Constituents!E853)-1</f>
        <v>4.3865157074740591E-2</v>
      </c>
      <c r="H1099" s="44">
        <f>('Solver Fixed Mix'!J1096/'Solver Fixed Mix'!J851) -1</f>
        <v>3.8095821835482102E-2</v>
      </c>
    </row>
    <row r="1100" spans="1:8">
      <c r="A1100" s="13">
        <v>45763</v>
      </c>
      <c r="B1100" s="46">
        <f>Constituents!E1099/Constituents!E$5 -1</f>
        <v>1.133288483580007</v>
      </c>
      <c r="C1100" s="44">
        <f>'Solver Fixed Mix'!J1097/'Solver Fixed Mix'!J$3 -1</f>
        <v>1.7041036431902503</v>
      </c>
      <c r="D1100" s="46">
        <f t="shared" si="31"/>
        <v>0.57081515961024332</v>
      </c>
      <c r="F1100" s="55">
        <f t="shared" si="30"/>
        <v>45763</v>
      </c>
      <c r="G1100" s="44">
        <f>(Constituents!E1099/Constituents!E854)-1</f>
        <v>4.031621129680163E-2</v>
      </c>
      <c r="H1100" s="44">
        <f>('Solver Fixed Mix'!J1097/'Solver Fixed Mix'!J852) -1</f>
        <v>3.4052743847658773E-2</v>
      </c>
    </row>
    <row r="1101" spans="1:8">
      <c r="A1101" s="13">
        <v>45764</v>
      </c>
      <c r="B1101" s="46">
        <f>Constituents!E1100/Constituents!E$5 -1</f>
        <v>1.1609159316290425</v>
      </c>
      <c r="C1101" s="44">
        <f>'Solver Fixed Mix'!J1098/'Solver Fixed Mix'!J$3 -1</f>
        <v>1.7349253054469198</v>
      </c>
      <c r="D1101" s="46">
        <f t="shared" si="31"/>
        <v>0.57400937381787731</v>
      </c>
      <c r="F1101" s="55">
        <f t="shared" si="30"/>
        <v>45764</v>
      </c>
      <c r="G1101" s="44">
        <f>(Constituents!E1100/Constituents!E855)-1</f>
        <v>4.9819272587295016E-2</v>
      </c>
      <c r="H1101" s="44">
        <f>('Solver Fixed Mix'!J1098/'Solver Fixed Mix'!J853) -1</f>
        <v>3.7499813168518914E-2</v>
      </c>
    </row>
    <row r="1102" spans="1:8">
      <c r="A1102" s="13">
        <v>45768</v>
      </c>
      <c r="B1102" s="46">
        <f>Constituents!E1101/Constituents!E$5 -1</f>
        <v>1.1932276872477203</v>
      </c>
      <c r="C1102" s="44">
        <f>'Solver Fixed Mix'!J1099/'Solver Fixed Mix'!J$3 -1</f>
        <v>1.7700233741935913</v>
      </c>
      <c r="D1102" s="46">
        <f t="shared" si="31"/>
        <v>0.57679568694587102</v>
      </c>
      <c r="F1102" s="55">
        <f t="shared" si="30"/>
        <v>45768</v>
      </c>
      <c r="G1102" s="44">
        <f>(Constituents!E1101/Constituents!E856)-1</f>
        <v>6.150796043539386E-2</v>
      </c>
      <c r="H1102" s="44">
        <f>('Solver Fixed Mix'!J1099/'Solver Fixed Mix'!J854) -1</f>
        <v>4.7089969671956444E-2</v>
      </c>
    </row>
    <row r="1103" spans="1:8">
      <c r="A1103" s="13">
        <v>45769</v>
      </c>
      <c r="B1103" s="46">
        <f>Constituents!E1102/Constituents!E$5 -1</f>
        <v>1.2011411770568596</v>
      </c>
      <c r="C1103" s="44">
        <f>'Solver Fixed Mix'!J1100/'Solver Fixed Mix'!J$3 -1</f>
        <v>1.7787068717301193</v>
      </c>
      <c r="D1103" s="46">
        <f t="shared" si="31"/>
        <v>0.57756569467325969</v>
      </c>
      <c r="F1103" s="55">
        <f t="shared" si="30"/>
        <v>45769</v>
      </c>
      <c r="G1103" s="44">
        <f>(Constituents!E1102/Constituents!E857)-1</f>
        <v>5.8331216845010747E-2</v>
      </c>
      <c r="H1103" s="44">
        <f>('Solver Fixed Mix'!J1100/'Solver Fixed Mix'!J855) -1</f>
        <v>4.5003239114811189E-2</v>
      </c>
    </row>
    <row r="1104" spans="1:8">
      <c r="A1104" s="13">
        <v>45770</v>
      </c>
      <c r="B1104" s="46">
        <f>Constituents!E1103/Constituents!E$5 -1</f>
        <v>1.2163352768226439</v>
      </c>
      <c r="C1104" s="44">
        <f>'Solver Fixed Mix'!J1101/'Solver Fixed Mix'!J$3 -1</f>
        <v>1.7949406814618496</v>
      </c>
      <c r="D1104" s="46">
        <f t="shared" si="31"/>
        <v>0.57860540463920573</v>
      </c>
      <c r="F1104" s="55">
        <f t="shared" si="30"/>
        <v>45770</v>
      </c>
      <c r="G1104" s="44">
        <f>(Constituents!E1103/Constituents!E858)-1</f>
        <v>6.7096622495423253E-2</v>
      </c>
      <c r="H1104" s="44">
        <f>('Solver Fixed Mix'!J1101/'Solver Fixed Mix'!J856) -1</f>
        <v>4.8201257890431615E-2</v>
      </c>
    </row>
    <row r="1105" spans="1:8">
      <c r="A1105" s="13">
        <v>45771</v>
      </c>
      <c r="B1105" s="46">
        <f>Constituents!E1104/Constituents!E$5 -1</f>
        <v>1.2106592913738976</v>
      </c>
      <c r="C1105" s="44">
        <f>'Solver Fixed Mix'!J1102/'Solver Fixed Mix'!J$3 -1</f>
        <v>1.8008203821992712</v>
      </c>
      <c r="D1105" s="46">
        <f t="shared" si="31"/>
        <v>0.5901610908253736</v>
      </c>
      <c r="F1105" s="55">
        <f t="shared" si="30"/>
        <v>45771</v>
      </c>
      <c r="G1105" s="44">
        <f>(Constituents!E1104/Constituents!E859)-1</f>
        <v>5.6613885157344113E-2</v>
      </c>
      <c r="H1105" s="44">
        <f>('Solver Fixed Mix'!J1102/'Solver Fixed Mix'!J857) -1</f>
        <v>4.7008985890292676E-2</v>
      </c>
    </row>
    <row r="1106" spans="1:8">
      <c r="A1106" s="13">
        <v>45772</v>
      </c>
      <c r="B1106" s="46">
        <f>Constituents!E1105/Constituents!E$5 -1</f>
        <v>1.1775203069716453</v>
      </c>
      <c r="C1106" s="44">
        <f>'Solver Fixed Mix'!J1103/'Solver Fixed Mix'!J$3 -1</f>
        <v>1.7468791008258093</v>
      </c>
      <c r="D1106" s="46">
        <f t="shared" si="31"/>
        <v>0.56935879385416399</v>
      </c>
      <c r="F1106" s="55">
        <f t="shared" si="30"/>
        <v>45772</v>
      </c>
      <c r="G1106" s="44">
        <f>(Constituents!E1105/Constituents!E860)-1</f>
        <v>4.0526832149048397E-2</v>
      </c>
      <c r="H1106" s="44">
        <f>('Solver Fixed Mix'!J1103/'Solver Fixed Mix'!J858) -1</f>
        <v>2.8680452826139291E-2</v>
      </c>
    </row>
    <row r="1107" spans="1:8">
      <c r="A1107" s="13">
        <v>45775</v>
      </c>
      <c r="B1107" s="46">
        <f>Constituents!E1106/Constituents!E$5 -1</f>
        <v>1.2028056012358599</v>
      </c>
      <c r="C1107" s="44">
        <f>'Solver Fixed Mix'!J1104/'Solver Fixed Mix'!J$3 -1</f>
        <v>1.7791924370805683</v>
      </c>
      <c r="D1107" s="46">
        <f t="shared" si="31"/>
        <v>0.5763868358447084</v>
      </c>
      <c r="F1107" s="55">
        <f t="shared" si="30"/>
        <v>45775</v>
      </c>
      <c r="G1107" s="44">
        <f>(Constituents!E1106/Constituents!E861)-1</f>
        <v>4.8295831831375979E-2</v>
      </c>
      <c r="H1107" s="44">
        <f>('Solver Fixed Mix'!J1104/'Solver Fixed Mix'!J859) -1</f>
        <v>3.8260410809341172E-2</v>
      </c>
    </row>
    <row r="1108" spans="1:8">
      <c r="A1108" s="13">
        <v>45776</v>
      </c>
      <c r="B1108" s="46">
        <f>Constituents!E1107/Constituents!E$5 -1</f>
        <v>1.2038570787860667</v>
      </c>
      <c r="C1108" s="44">
        <f>'Solver Fixed Mix'!J1105/'Solver Fixed Mix'!J$3 -1</f>
        <v>1.777805821956822</v>
      </c>
      <c r="D1108" s="46">
        <f t="shared" si="31"/>
        <v>0.57394874317075528</v>
      </c>
      <c r="F1108" s="55">
        <f t="shared" si="30"/>
        <v>45776</v>
      </c>
      <c r="G1108" s="44">
        <f>(Constituents!E1107/Constituents!E862)-1</f>
        <v>5.5003566393362568E-2</v>
      </c>
      <c r="H1108" s="44">
        <f>('Solver Fixed Mix'!J1105/'Solver Fixed Mix'!J860) -1</f>
        <v>4.44621997886121E-2</v>
      </c>
    </row>
    <row r="1109" spans="1:8">
      <c r="A1109" s="13">
        <v>45777</v>
      </c>
      <c r="B1109" s="46">
        <f>Constituents!E1108/Constituents!E$5 -1</f>
        <v>1.1956495739273434</v>
      </c>
      <c r="C1109" s="44">
        <f>'Solver Fixed Mix'!J1106/'Solver Fixed Mix'!J$3 -1</f>
        <v>1.7602637026687238</v>
      </c>
      <c r="D1109" s="46">
        <f t="shared" si="31"/>
        <v>0.56461412874138039</v>
      </c>
      <c r="F1109" s="55">
        <f t="shared" si="30"/>
        <v>45777</v>
      </c>
      <c r="G1109" s="44">
        <f>(Constituents!E1108/Constituents!E863)-1</f>
        <v>5.5840057129300513E-2</v>
      </c>
      <c r="H1109" s="44">
        <f>('Solver Fixed Mix'!J1106/'Solver Fixed Mix'!J861) -1</f>
        <v>4.4136941998599744E-2</v>
      </c>
    </row>
    <row r="1110" spans="1:8">
      <c r="A1110" s="13">
        <v>45779</v>
      </c>
      <c r="B1110" s="46">
        <f>Constituents!E1109/Constituents!E$5 -1</f>
        <v>1.1932526037773461</v>
      </c>
      <c r="C1110" s="44">
        <f>'Solver Fixed Mix'!J1107/'Solver Fixed Mix'!J$3 -1</f>
        <v>1.7446968519844712</v>
      </c>
      <c r="D1110" s="46">
        <f t="shared" si="31"/>
        <v>0.55144424820712512</v>
      </c>
      <c r="F1110" s="55">
        <f t="shared" si="30"/>
        <v>45779</v>
      </c>
      <c r="G1110" s="44">
        <f>(Constituents!E1109/Constituents!E864)-1</f>
        <v>6.6386251244787697E-2</v>
      </c>
      <c r="H1110" s="44">
        <f>('Solver Fixed Mix'!J1107/'Solver Fixed Mix'!J862) -1</f>
        <v>4.6570932860463987E-2</v>
      </c>
    </row>
    <row r="1111" spans="1:8">
      <c r="A1111" s="13">
        <v>45782</v>
      </c>
      <c r="B1111" s="46">
        <f>Constituents!E1110/Constituents!E$5 -1</f>
        <v>1.2121044500921911</v>
      </c>
      <c r="C1111" s="44">
        <f>'Solver Fixed Mix'!J1108/'Solver Fixed Mix'!J$3 -1</f>
        <v>1.7804061199136858</v>
      </c>
      <c r="D1111" s="46">
        <f t="shared" si="31"/>
        <v>0.56830166982149466</v>
      </c>
      <c r="F1111" s="55">
        <f t="shared" si="30"/>
        <v>45782</v>
      </c>
      <c r="G1111" s="44">
        <f>(Constituents!E1110/Constituents!E865)-1</f>
        <v>7.1975715893339176E-2</v>
      </c>
      <c r="H1111" s="44">
        <f>('Solver Fixed Mix'!J1108/'Solver Fixed Mix'!J863) -1</f>
        <v>5.4252975109725154E-2</v>
      </c>
    </row>
    <row r="1112" spans="1:8">
      <c r="A1112" s="13">
        <v>45783</v>
      </c>
      <c r="B1112" s="46">
        <f>Constituents!E1111/Constituents!E$5 -1</f>
        <v>1.188329097523297</v>
      </c>
      <c r="C1112" s="44">
        <f>'Solver Fixed Mix'!J1109/'Solver Fixed Mix'!J$3 -1</f>
        <v>1.7333607096565156</v>
      </c>
      <c r="D1112" s="46">
        <f t="shared" si="31"/>
        <v>0.5450316121332186</v>
      </c>
      <c r="F1112" s="55">
        <f t="shared" si="30"/>
        <v>45783</v>
      </c>
      <c r="G1112" s="44">
        <f>(Constituents!E1111/Constituents!E866)-1</f>
        <v>7.9224175219220649E-2</v>
      </c>
      <c r="H1112" s="44">
        <f>('Solver Fixed Mix'!J1109/'Solver Fixed Mix'!J864) -1</f>
        <v>5.1748629159697357E-2</v>
      </c>
    </row>
    <row r="1113" spans="1:8">
      <c r="A1113" s="13">
        <v>45785</v>
      </c>
      <c r="B1113" s="46">
        <f>Constituents!E1112/Constituents!E$5 -1</f>
        <v>1.1770120097672794</v>
      </c>
      <c r="C1113" s="44">
        <f>'Solver Fixed Mix'!J1110/'Solver Fixed Mix'!J$3 -1</f>
        <v>1.7117566119537142</v>
      </c>
      <c r="D1113" s="46">
        <f t="shared" si="31"/>
        <v>0.53474460218643483</v>
      </c>
      <c r="F1113" s="55">
        <f t="shared" si="30"/>
        <v>45785</v>
      </c>
      <c r="G1113" s="44">
        <f>(Constituents!E1112/Constituents!E867)-1</f>
        <v>6.7123127054926846E-2</v>
      </c>
      <c r="H1113" s="44">
        <f>('Solver Fixed Mix'!J1110/'Solver Fixed Mix'!J865) -1</f>
        <v>3.8731894423049251E-2</v>
      </c>
    </row>
    <row r="1114" spans="1:8">
      <c r="A1114" s="13">
        <v>45786</v>
      </c>
      <c r="B1114" s="46">
        <f>Constituents!E1113/Constituents!E$5 -1</f>
        <v>1.1603179349180244</v>
      </c>
      <c r="C1114" s="44">
        <f>'Solver Fixed Mix'!J1111/'Solver Fixed Mix'!J$3 -1</f>
        <v>1.6950199326498856</v>
      </c>
      <c r="D1114" s="46">
        <f t="shared" si="31"/>
        <v>0.53470199773186122</v>
      </c>
      <c r="F1114" s="55">
        <f t="shared" si="30"/>
        <v>45786</v>
      </c>
      <c r="G1114" s="44">
        <f>(Constituents!E1113/Constituents!E868)-1</f>
        <v>5.6776851445565768E-2</v>
      </c>
      <c r="H1114" s="44">
        <f>('Solver Fixed Mix'!J1111/'Solver Fixed Mix'!J866) -1</f>
        <v>3.1527856424362399E-2</v>
      </c>
    </row>
    <row r="1115" spans="1:8">
      <c r="A1115" s="13">
        <v>45789</v>
      </c>
      <c r="B1115" s="46">
        <f>Constituents!E1114/Constituents!E$5 -1</f>
        <v>1.2436238600687699</v>
      </c>
      <c r="C1115" s="44">
        <f>'Solver Fixed Mix'!J1112/'Solver Fixed Mix'!J$3 -1</f>
        <v>1.788137928379911</v>
      </c>
      <c r="D1115" s="46">
        <f t="shared" si="31"/>
        <v>0.54451406831114113</v>
      </c>
      <c r="F1115" s="55">
        <f t="shared" si="30"/>
        <v>45789</v>
      </c>
      <c r="G1115" s="44">
        <f>(Constituents!E1114/Constituents!E869)-1</f>
        <v>8.8359005598584561E-2</v>
      </c>
      <c r="H1115" s="44">
        <f>('Solver Fixed Mix'!J1112/'Solver Fixed Mix'!J867) -1</f>
        <v>5.6398495694816475E-2</v>
      </c>
    </row>
    <row r="1116" spans="1:8">
      <c r="A1116" s="13">
        <v>45790</v>
      </c>
      <c r="B1116" s="46">
        <f>Constituents!E1115/Constituents!E$5 -1</f>
        <v>1.2274779488712815</v>
      </c>
      <c r="C1116" s="44">
        <f>'Solver Fixed Mix'!J1113/'Solver Fixed Mix'!J$3 -1</f>
        <v>1.7894546056042424</v>
      </c>
      <c r="D1116" s="46">
        <f t="shared" si="31"/>
        <v>0.56197665673296093</v>
      </c>
      <c r="F1116" s="55">
        <f t="shared" si="30"/>
        <v>45790</v>
      </c>
      <c r="G1116" s="44">
        <f>(Constituents!E1115/Constituents!E870)-1</f>
        <v>7.750272998792318E-2</v>
      </c>
      <c r="H1116" s="44">
        <f>('Solver Fixed Mix'!J1113/'Solver Fixed Mix'!J868) -1</f>
        <v>5.48760741813199E-2</v>
      </c>
    </row>
    <row r="1117" spans="1:8">
      <c r="A1117" s="13">
        <v>45791</v>
      </c>
      <c r="B1117" s="46">
        <f>Constituents!E1116/Constituents!E$5 -1</f>
        <v>1.2424378332585837</v>
      </c>
      <c r="C1117" s="44">
        <f>'Solver Fixed Mix'!J1114/'Solver Fixed Mix'!J$3 -1</f>
        <v>1.8073436988700755</v>
      </c>
      <c r="D1117" s="46">
        <f t="shared" si="31"/>
        <v>0.56490586561149181</v>
      </c>
      <c r="F1117" s="55">
        <f t="shared" si="30"/>
        <v>45791</v>
      </c>
      <c r="G1117" s="44">
        <f>(Constituents!E1116/Constituents!E871)-1</f>
        <v>7.5036850693175339E-2</v>
      </c>
      <c r="H1117" s="44">
        <f>('Solver Fixed Mix'!J1114/'Solver Fixed Mix'!J869) -1</f>
        <v>5.5144198309672765E-2</v>
      </c>
    </row>
    <row r="1118" spans="1:8">
      <c r="A1118" s="13">
        <v>45792</v>
      </c>
      <c r="B1118" s="46">
        <f>Constituents!E1117/Constituents!E$5 -1</f>
        <v>1.2712712413415059</v>
      </c>
      <c r="C1118" s="44">
        <f>'Solver Fixed Mix'!J1115/'Solver Fixed Mix'!J$3 -1</f>
        <v>1.8384637439009008</v>
      </c>
      <c r="D1118" s="46">
        <f t="shared" si="31"/>
        <v>0.56719250255939491</v>
      </c>
      <c r="F1118" s="55">
        <f t="shared" si="30"/>
        <v>45792</v>
      </c>
      <c r="G1118" s="44">
        <f>(Constituents!E1117/Constituents!E872)-1</f>
        <v>8.1855534535510976E-2</v>
      </c>
      <c r="H1118" s="44">
        <f>('Solver Fixed Mix'!J1115/'Solver Fixed Mix'!J870) -1</f>
        <v>5.8178307919022787E-2</v>
      </c>
    </row>
    <row r="1119" spans="1:8">
      <c r="A1119" s="13">
        <v>45793</v>
      </c>
      <c r="B1119" s="46">
        <f>Constituents!E1118/Constituents!E$5 -1</f>
        <v>1.2794538296706035</v>
      </c>
      <c r="C1119" s="44">
        <f>'Solver Fixed Mix'!J1116/'Solver Fixed Mix'!J$3 -1</f>
        <v>1.8523467720173246</v>
      </c>
      <c r="D1119" s="46">
        <f t="shared" si="31"/>
        <v>0.57289294234672106</v>
      </c>
      <c r="F1119" s="55">
        <f t="shared" si="30"/>
        <v>45793</v>
      </c>
      <c r="G1119" s="44">
        <f>(Constituents!E1118/Constituents!E873)-1</f>
        <v>7.9444865287089383E-2</v>
      </c>
      <c r="H1119" s="44">
        <f>('Solver Fixed Mix'!J1116/'Solver Fixed Mix'!J871) -1</f>
        <v>5.0069667941355034E-2</v>
      </c>
    </row>
    <row r="1120" spans="1:8">
      <c r="A1120" s="13">
        <v>45796</v>
      </c>
      <c r="B1120" s="46">
        <f>Constituents!E1119/Constituents!E$5 -1</f>
        <v>1.278945532466238</v>
      </c>
      <c r="C1120" s="44">
        <f>'Solver Fixed Mix'!J1117/'Solver Fixed Mix'!J$3 -1</f>
        <v>1.8577998281263639</v>
      </c>
      <c r="D1120" s="46">
        <f t="shared" si="31"/>
        <v>0.57885429566012592</v>
      </c>
      <c r="F1120" s="55">
        <f t="shared" si="30"/>
        <v>45796</v>
      </c>
      <c r="G1120" s="44">
        <f>(Constituents!E1119/Constituents!E874)-1</f>
        <v>7.6658308907487704E-2</v>
      </c>
      <c r="H1120" s="44">
        <f>('Solver Fixed Mix'!J1117/'Solver Fixed Mix'!J872) -1</f>
        <v>4.7110432782694334E-2</v>
      </c>
    </row>
    <row r="1121" spans="1:8">
      <c r="A1121" s="13">
        <v>45797</v>
      </c>
      <c r="B1121" s="46">
        <f>Constituents!E1120/Constituents!E$5 -1</f>
        <v>1.2510190860616932</v>
      </c>
      <c r="C1121" s="44">
        <f>'Solver Fixed Mix'!J1118/'Solver Fixed Mix'!J$3 -1</f>
        <v>1.83973498882396</v>
      </c>
      <c r="D1121" s="46">
        <f t="shared" si="31"/>
        <v>0.58871590276226682</v>
      </c>
      <c r="F1121" s="55">
        <f t="shared" si="30"/>
        <v>45797</v>
      </c>
      <c r="G1121" s="44">
        <f>(Constituents!E1120/Constituents!E875)-1</f>
        <v>5.1003860015681912E-2</v>
      </c>
      <c r="H1121" s="44">
        <f>('Solver Fixed Mix'!J1118/'Solver Fixed Mix'!J873) -1</f>
        <v>3.3072335558530952E-2</v>
      </c>
    </row>
    <row r="1122" spans="1:8">
      <c r="A1122" s="13">
        <v>45798</v>
      </c>
      <c r="B1122" s="46">
        <f>Constituents!E1121/Constituents!E$5 -1</f>
        <v>1.2654756565505556</v>
      </c>
      <c r="C1122" s="44">
        <f>'Solver Fixed Mix'!J1119/'Solver Fixed Mix'!J$3 -1</f>
        <v>1.8573554946789006</v>
      </c>
      <c r="D1122" s="46">
        <f t="shared" si="31"/>
        <v>0.59187983812834499</v>
      </c>
      <c r="F1122" s="55">
        <f t="shared" si="30"/>
        <v>45798</v>
      </c>
      <c r="G1122" s="44">
        <f>(Constituents!E1121/Constituents!E876)-1</f>
        <v>5.803921568627457E-2</v>
      </c>
      <c r="H1122" s="44">
        <f>('Solver Fixed Mix'!J1119/'Solver Fixed Mix'!J874) -1</f>
        <v>3.5692637713004016E-2</v>
      </c>
    </row>
    <row r="1123" spans="1:8">
      <c r="A1123" s="13">
        <v>45799</v>
      </c>
      <c r="B1123" s="46">
        <f>Constituents!E1122/Constituents!E$5 -1</f>
        <v>1.2519559475756217</v>
      </c>
      <c r="C1123" s="44">
        <f>'Solver Fixed Mix'!J1120/'Solver Fixed Mix'!J$3 -1</f>
        <v>1.8426810012330836</v>
      </c>
      <c r="D1123" s="46">
        <f t="shared" si="31"/>
        <v>0.59072505365746197</v>
      </c>
      <c r="F1123" s="55">
        <f t="shared" si="30"/>
        <v>45799</v>
      </c>
      <c r="G1123" s="44">
        <f>(Constituents!E1122/Constituents!E877)-1</f>
        <v>5.1272507327967176E-2</v>
      </c>
      <c r="H1123" s="44">
        <f>('Solver Fixed Mix'!J1120/'Solver Fixed Mix'!J875) -1</f>
        <v>2.8807683068581724E-2</v>
      </c>
    </row>
    <row r="1124" spans="1:8">
      <c r="A1124" s="13">
        <v>45800</v>
      </c>
      <c r="B1124" s="46">
        <f>Constituents!E1123/Constituents!E$5 -1</f>
        <v>1.2704988289231074</v>
      </c>
      <c r="C1124" s="44">
        <f>'Solver Fixed Mix'!J1121/'Solver Fixed Mix'!J$3 -1</f>
        <v>1.8624318572565137</v>
      </c>
      <c r="D1124" s="46">
        <f t="shared" si="31"/>
        <v>0.59193302833340633</v>
      </c>
      <c r="F1124" s="55">
        <f t="shared" si="30"/>
        <v>45800</v>
      </c>
      <c r="G1124" s="44">
        <f>(Constituents!E1123/Constituents!E878)-1</f>
        <v>6.5164688472391319E-2</v>
      </c>
      <c r="H1124" s="44">
        <f>('Solver Fixed Mix'!J1121/'Solver Fixed Mix'!J876) -1</f>
        <v>4.0217771230853572E-2</v>
      </c>
    </row>
    <row r="1125" spans="1:8">
      <c r="A1125" s="13">
        <v>45803</v>
      </c>
      <c r="B1125" s="46">
        <f>Constituents!E1124/Constituents!E$5 -1</f>
        <v>1.283181342502616</v>
      </c>
      <c r="C1125" s="44">
        <f>'Solver Fixed Mix'!J1122/'Solver Fixed Mix'!J$3 -1</f>
        <v>1.8733965145556373</v>
      </c>
      <c r="D1125" s="46">
        <f t="shared" si="31"/>
        <v>0.59021517205302132</v>
      </c>
      <c r="F1125" s="55">
        <f t="shared" si="30"/>
        <v>45803</v>
      </c>
      <c r="G1125" s="44">
        <f>(Constituents!E1124/Constituents!E879)-1</f>
        <v>7.7718135329290616E-2</v>
      </c>
      <c r="H1125" s="44">
        <f>('Solver Fixed Mix'!J1122/'Solver Fixed Mix'!J877) -1</f>
        <v>4.7210711176792541E-2</v>
      </c>
    </row>
    <row r="1126" spans="1:8">
      <c r="A1126" s="13">
        <v>45804</v>
      </c>
      <c r="B1126" s="46">
        <f>Constituents!E1125/Constituents!E$5 -1</f>
        <v>1.2740319928240393</v>
      </c>
      <c r="C1126" s="44">
        <f>'Solver Fixed Mix'!J1123/'Solver Fixed Mix'!J$3 -1</f>
        <v>1.8796615460448978</v>
      </c>
      <c r="D1126" s="46">
        <f t="shared" si="31"/>
        <v>0.60562955322085843</v>
      </c>
      <c r="F1126" s="55">
        <f t="shared" si="30"/>
        <v>45804</v>
      </c>
      <c r="G1126" s="44">
        <f>(Constituents!E1125/Constituents!E880)-1</f>
        <v>8.4509151058414167E-2</v>
      </c>
      <c r="H1126" s="44">
        <f>('Solver Fixed Mix'!J1123/'Solver Fixed Mix'!J878) -1</f>
        <v>5.9852046600391118E-2</v>
      </c>
    </row>
    <row r="1127" spans="1:8">
      <c r="A1127" s="13">
        <v>45805</v>
      </c>
      <c r="B1127" s="46">
        <f>Constituents!E1126/Constituents!E$5 -1</f>
        <v>1.2703343798275779</v>
      </c>
      <c r="C1127" s="44">
        <f>'Solver Fixed Mix'!J1124/'Solver Fixed Mix'!J$3 -1</f>
        <v>1.8811130598380723</v>
      </c>
      <c r="D1127" s="46">
        <f t="shared" si="31"/>
        <v>0.6107786800104944</v>
      </c>
      <c r="F1127" s="55">
        <f t="shared" si="30"/>
        <v>45805</v>
      </c>
      <c r="G1127" s="44">
        <f>(Constituents!E1126/Constituents!E881)-1</f>
        <v>7.9423597257301193E-2</v>
      </c>
      <c r="H1127" s="44">
        <f>('Solver Fixed Mix'!J1124/'Solver Fixed Mix'!J879) -1</f>
        <v>5.4709254768593896E-2</v>
      </c>
    </row>
    <row r="1128" spans="1:8">
      <c r="A1128" s="13">
        <v>45806</v>
      </c>
      <c r="B1128" s="46">
        <f>Constituents!E1127/Constituents!E$5 -1</f>
        <v>1.2785020182388998</v>
      </c>
      <c r="C1128" s="44">
        <f>'Solver Fixed Mix'!J1125/'Solver Fixed Mix'!J$3 -1</f>
        <v>1.8960573541745078</v>
      </c>
      <c r="D1128" s="46">
        <f t="shared" si="31"/>
        <v>0.61755533593560807</v>
      </c>
      <c r="F1128" s="55">
        <f t="shared" si="30"/>
        <v>45806</v>
      </c>
      <c r="G1128" s="44">
        <f>(Constituents!E1127/Constituents!E882)-1</f>
        <v>4.881086735115181E-2</v>
      </c>
      <c r="H1128" s="44">
        <f>('Solver Fixed Mix'!J1125/'Solver Fixed Mix'!J880) -1</f>
        <v>3.1507119975152653E-2</v>
      </c>
    </row>
    <row r="1129" spans="1:8">
      <c r="A1129" s="13">
        <v>45807</v>
      </c>
      <c r="B1129" s="46">
        <f>Constituents!E1128/Constituents!E$5 -1</f>
        <v>1.2725818507998206</v>
      </c>
      <c r="C1129" s="44">
        <f>'Solver Fixed Mix'!J1126/'Solver Fixed Mix'!J$3 -1</f>
        <v>1.883014118079549</v>
      </c>
      <c r="D1129" s="46">
        <f t="shared" si="31"/>
        <v>0.61043226727972844</v>
      </c>
      <c r="F1129" s="55">
        <f t="shared" si="30"/>
        <v>45807</v>
      </c>
      <c r="G1129" s="44">
        <f>(Constituents!E1128/Constituents!E883)-1</f>
        <v>0.12193063814188765</v>
      </c>
      <c r="H1129" s="44">
        <f>('Solver Fixed Mix'!J1126/'Solver Fixed Mix'!J881) -1</f>
        <v>8.5889251582503157E-2</v>
      </c>
    </row>
    <row r="1130" spans="1:8">
      <c r="A1130" s="13">
        <v>45808</v>
      </c>
      <c r="B1130" s="46">
        <f>Constituents!E1129/Constituents!E$5 -1</f>
        <v>1.2742039168784571</v>
      </c>
      <c r="C1130" s="44">
        <f>'Solver Fixed Mix'!J1127/'Solver Fixed Mix'!J$3 -1</f>
        <v>1.8855020024409215</v>
      </c>
      <c r="D1130" s="46">
        <f t="shared" si="31"/>
        <v>0.61129808556246434</v>
      </c>
      <c r="F1130" s="55">
        <f t="shared" si="30"/>
        <v>45808</v>
      </c>
      <c r="G1130" s="44">
        <f>(Constituents!E1129/Constituents!E884)-1</f>
        <v>8.3774650429363717E-2</v>
      </c>
      <c r="H1130" s="44">
        <f>('Solver Fixed Mix'!J1127/'Solver Fixed Mix'!J882) -1</f>
        <v>5.7483281549556953E-2</v>
      </c>
    </row>
    <row r="1131" spans="1:8">
      <c r="A1131" s="13">
        <v>45810</v>
      </c>
      <c r="B1131" s="46">
        <f>Constituents!E1130/Constituents!E$5 -1</f>
        <v>1.2758259829570937</v>
      </c>
      <c r="C1131" s="44">
        <f>'Solver Fixed Mix'!J1128/'Solver Fixed Mix'!J$3 -1</f>
        <v>1.8879758468328371</v>
      </c>
      <c r="D1131" s="46">
        <f t="shared" si="31"/>
        <v>0.61214986387574344</v>
      </c>
      <c r="F1131" s="55">
        <f t="shared" si="30"/>
        <v>45810</v>
      </c>
      <c r="G1131" s="44">
        <f>(Constituents!E1130/Constituents!E885)-1</f>
        <v>6.878071612450265E-2</v>
      </c>
      <c r="H1131" s="44">
        <f>('Solver Fixed Mix'!J1128/'Solver Fixed Mix'!J883) -1</f>
        <v>3.9224580381711505E-2</v>
      </c>
    </row>
    <row r="1132" spans="1:8">
      <c r="A1132" s="13">
        <v>45811</v>
      </c>
      <c r="B1132" s="46">
        <f>Constituents!E1131/Constituents!E$5 -1</f>
        <v>1.2635471171575223</v>
      </c>
      <c r="C1132" s="44">
        <f>'Solver Fixed Mix'!J1129/'Solver Fixed Mix'!J$3 -1</f>
        <v>1.8792082244320758</v>
      </c>
      <c r="D1132" s="46">
        <f t="shared" si="31"/>
        <v>0.61566110727455348</v>
      </c>
      <c r="F1132" s="55">
        <f t="shared" si="30"/>
        <v>45811</v>
      </c>
      <c r="G1132" s="44">
        <f>(Constituents!E1131/Constituents!E886)-1</f>
        <v>4.3518814196740863E-2</v>
      </c>
      <c r="H1132" s="44">
        <f>('Solver Fixed Mix'!J1129/'Solver Fixed Mix'!J884) -1</f>
        <v>2.4361000070871164E-2</v>
      </c>
    </row>
    <row r="1133" spans="1:8">
      <c r="A1133" s="13">
        <v>45812</v>
      </c>
      <c r="B1133" s="46">
        <f>Constituents!E1132/Constituents!E$5 -1</f>
        <v>1.2731698808989882</v>
      </c>
      <c r="C1133" s="44">
        <f>'Solver Fixed Mix'!J1130/'Solver Fixed Mix'!J$3 -1</f>
        <v>1.8859685696411526</v>
      </c>
      <c r="D1133" s="46">
        <f t="shared" si="31"/>
        <v>0.61279868874216437</v>
      </c>
      <c r="F1133" s="55">
        <f t="shared" si="30"/>
        <v>45812</v>
      </c>
      <c r="G1133" s="44">
        <f>(Constituents!E1132/Constituents!E887)-1</f>
        <v>4.583586486765312E-2</v>
      </c>
      <c r="H1133" s="44">
        <f>('Solver Fixed Mix'!J1130/'Solver Fixed Mix'!J885) -1</f>
        <v>2.6972409479524062E-2</v>
      </c>
    </row>
    <row r="1134" spans="1:8">
      <c r="A1134" s="13">
        <v>45813</v>
      </c>
      <c r="B1134" s="46">
        <f>Constituents!E1133/Constituents!E$5 -1</f>
        <v>1.2857925948073952</v>
      </c>
      <c r="C1134" s="44">
        <f>'Solver Fixed Mix'!J1131/'Solver Fixed Mix'!J$3 -1</f>
        <v>1.9002532077686536</v>
      </c>
      <c r="D1134" s="46">
        <f t="shared" si="31"/>
        <v>0.61446061296125842</v>
      </c>
      <c r="F1134" s="55">
        <f t="shared" si="30"/>
        <v>45813</v>
      </c>
      <c r="G1134" s="44">
        <f>(Constituents!E1133/Constituents!E888)-1</f>
        <v>4.9537799743730515E-2</v>
      </c>
      <c r="H1134" s="44">
        <f>('Solver Fixed Mix'!J1131/'Solver Fixed Mix'!J886) -1</f>
        <v>2.9970685220158666E-2</v>
      </c>
    </row>
    <row r="1135" spans="1:8">
      <c r="A1135" s="13">
        <v>45814</v>
      </c>
      <c r="B1135" s="46">
        <f>Constituents!E1134/Constituents!E$5 -1</f>
        <v>1.3087756017341903</v>
      </c>
      <c r="C1135" s="44">
        <f>'Solver Fixed Mix'!J1132/'Solver Fixed Mix'!J$3 -1</f>
        <v>1.9268005051548416</v>
      </c>
      <c r="D1135" s="46">
        <f t="shared" si="31"/>
        <v>0.61802490342065131</v>
      </c>
      <c r="F1135" s="55">
        <f t="shared" si="30"/>
        <v>45814</v>
      </c>
      <c r="G1135" s="44">
        <f>(Constituents!E1134/Constituents!E889)-1</f>
        <v>5.4831416673686517E-2</v>
      </c>
      <c r="H1135" s="44">
        <f>('Solver Fixed Mix'!J1132/'Solver Fixed Mix'!J887) -1</f>
        <v>3.7969314546164146E-2</v>
      </c>
    </row>
    <row r="1136" spans="1:8">
      <c r="A1136" s="13">
        <v>45817</v>
      </c>
      <c r="B1136" s="46">
        <f>Constituents!E1135/Constituents!E$5 -1</f>
        <v>1.3252653610405143</v>
      </c>
      <c r="C1136" s="44">
        <f>'Solver Fixed Mix'!J1133/'Solver Fixed Mix'!J$3 -1</f>
        <v>1.9398831386728168</v>
      </c>
      <c r="D1136" s="46">
        <f t="shared" si="31"/>
        <v>0.61461777763230252</v>
      </c>
      <c r="F1136" s="55">
        <f t="shared" si="30"/>
        <v>45817</v>
      </c>
      <c r="G1136" s="44">
        <f>(Constituents!E1135/Constituents!E890)-1</f>
        <v>5.6910071893559566E-2</v>
      </c>
      <c r="H1136" s="44">
        <f>('Solver Fixed Mix'!J1133/'Solver Fixed Mix'!J888) -1</f>
        <v>3.6976730051615281E-2</v>
      </c>
    </row>
    <row r="1137" spans="1:8">
      <c r="A1137" s="13">
        <v>45818</v>
      </c>
      <c r="B1137" s="46">
        <f>Constituents!E1136/Constituents!E$5 -1</f>
        <v>1.3262022225544428</v>
      </c>
      <c r="C1137" s="44">
        <f>'Solver Fixed Mix'!J1134/'Solver Fixed Mix'!J$3 -1</f>
        <v>1.9439018045890215</v>
      </c>
      <c r="D1137" s="46">
        <f t="shared" si="31"/>
        <v>0.61769958203457875</v>
      </c>
      <c r="F1137" s="55">
        <f t="shared" si="30"/>
        <v>45818</v>
      </c>
      <c r="G1137" s="44">
        <f>(Constituents!E1136/Constituents!E891)-1</f>
        <v>5.0672314680183517E-2</v>
      </c>
      <c r="H1137" s="44">
        <f>('Solver Fixed Mix'!J1134/'Solver Fixed Mix'!J889) -1</f>
        <v>3.4801329610785858E-2</v>
      </c>
    </row>
    <row r="1138" spans="1:8">
      <c r="A1138" s="13">
        <v>45819</v>
      </c>
      <c r="B1138" s="46">
        <f>Constituents!E1137/Constituents!E$5 -1</f>
        <v>1.3259929237055861</v>
      </c>
      <c r="C1138" s="44">
        <f>'Solver Fixed Mix'!J1135/'Solver Fixed Mix'!J$3 -1</f>
        <v>1.948371133313342</v>
      </c>
      <c r="D1138" s="46">
        <f t="shared" si="31"/>
        <v>0.62237820960775592</v>
      </c>
      <c r="F1138" s="55">
        <f t="shared" si="30"/>
        <v>45819</v>
      </c>
      <c r="G1138" s="44">
        <f>(Constituents!E1137/Constituents!E892)-1</f>
        <v>4.5153070364001069E-2</v>
      </c>
      <c r="H1138" s="44">
        <f>('Solver Fixed Mix'!J1135/'Solver Fixed Mix'!J890) -1</f>
        <v>3.419972776132929E-2</v>
      </c>
    </row>
    <row r="1139" spans="1:8">
      <c r="A1139" s="13">
        <v>45820</v>
      </c>
      <c r="B1139" s="46">
        <f>Constituents!E1138/Constituents!E$5 -1</f>
        <v>1.2969502167738076</v>
      </c>
      <c r="C1139" s="44">
        <f>'Solver Fixed Mix'!J1136/'Solver Fixed Mix'!J$3 -1</f>
        <v>1.9137489608845892</v>
      </c>
      <c r="D1139" s="46">
        <f t="shared" si="31"/>
        <v>0.61679874411078162</v>
      </c>
      <c r="F1139" s="55">
        <f t="shared" si="30"/>
        <v>45820</v>
      </c>
      <c r="G1139" s="44">
        <f>(Constituents!E1138/Constituents!E893)-1</f>
        <v>3.6965295681870236E-2</v>
      </c>
      <c r="H1139" s="44">
        <f>('Solver Fixed Mix'!J1136/'Solver Fixed Mix'!J891) -1</f>
        <v>2.9315241051553143E-2</v>
      </c>
    </row>
    <row r="1140" spans="1:8">
      <c r="A1140" s="13">
        <v>45821</v>
      </c>
      <c r="B1140" s="46">
        <f>Constituents!E1139/Constituents!E$5 -1</f>
        <v>1.2829720436537602</v>
      </c>
      <c r="C1140" s="44">
        <f>'Solver Fixed Mix'!J1137/'Solver Fixed Mix'!J$3 -1</f>
        <v>1.8974734758707741</v>
      </c>
      <c r="D1140" s="46">
        <f t="shared" si="31"/>
        <v>0.61450143221701392</v>
      </c>
      <c r="F1140" s="55">
        <f t="shared" si="30"/>
        <v>45821</v>
      </c>
      <c r="G1140" s="44">
        <f>(Constituents!E1139/Constituents!E894)-1</f>
        <v>2.6948993727891946E-2</v>
      </c>
      <c r="H1140" s="44">
        <f>('Solver Fixed Mix'!J1137/'Solver Fixed Mix'!J892) -1</f>
        <v>2.1204646881038292E-2</v>
      </c>
    </row>
    <row r="1141" spans="1:8">
      <c r="A1141" s="13">
        <v>45824</v>
      </c>
      <c r="B1141" s="46">
        <f>Constituents!E1140/Constituents!E$5 -1</f>
        <v>1.3017939901330542</v>
      </c>
      <c r="C1141" s="44">
        <f>'Solver Fixed Mix'!J1138/'Solver Fixed Mix'!J$3 -1</f>
        <v>1.9104828492642563</v>
      </c>
      <c r="D1141" s="46">
        <f t="shared" si="31"/>
        <v>0.60868885913120208</v>
      </c>
      <c r="F1141" s="55">
        <f t="shared" si="30"/>
        <v>45824</v>
      </c>
      <c r="G1141" s="44">
        <f>(Constituents!E1140/Constituents!E895)-1</f>
        <v>3.8623955531970289E-2</v>
      </c>
      <c r="H1141" s="44">
        <f>('Solver Fixed Mix'!J1138/'Solver Fixed Mix'!J893) -1</f>
        <v>3.076221729356976E-2</v>
      </c>
    </row>
    <row r="1142" spans="1:8">
      <c r="A1142" s="13">
        <v>45825</v>
      </c>
      <c r="B1142" s="46">
        <f>Constituents!E1141/Constituents!E$5 -1</f>
        <v>1.290476902377037</v>
      </c>
      <c r="C1142" s="44">
        <f>'Solver Fixed Mix'!J1139/'Solver Fixed Mix'!J$3 -1</f>
        <v>1.8896422924411116</v>
      </c>
      <c r="D1142" s="46">
        <f t="shared" si="31"/>
        <v>0.59916539006407454</v>
      </c>
      <c r="F1142" s="55">
        <f t="shared" si="30"/>
        <v>45825</v>
      </c>
      <c r="G1142" s="44">
        <f>(Constituents!E1141/Constituents!E896)-1</f>
        <v>3.1064511353082969E-2</v>
      </c>
      <c r="H1142" s="44">
        <f>('Solver Fixed Mix'!J1139/'Solver Fixed Mix'!J894) -1</f>
        <v>2.3273026041914946E-2</v>
      </c>
    </row>
    <row r="1143" spans="1:8">
      <c r="A1143" s="13">
        <v>45826</v>
      </c>
      <c r="B1143" s="46">
        <f>Constituents!E1142/Constituents!E$5 -1</f>
        <v>1.2848656999053172</v>
      </c>
      <c r="C1143" s="44">
        <f>'Solver Fixed Mix'!J1140/'Solver Fixed Mix'!J$3 -1</f>
        <v>1.8878855217870694</v>
      </c>
      <c r="D1143" s="46">
        <f t="shared" si="31"/>
        <v>0.60301982188175218</v>
      </c>
      <c r="F1143" s="55">
        <f t="shared" si="30"/>
        <v>45826</v>
      </c>
      <c r="G1143" s="44">
        <f>(Constituents!E1142/Constituents!E897)-1</f>
        <v>2.4789176890255726E-2</v>
      </c>
      <c r="H1143" s="44">
        <f>('Solver Fixed Mix'!J1140/'Solver Fixed Mix'!J895) -1</f>
        <v>1.9020841311307546E-2</v>
      </c>
    </row>
    <row r="1144" spans="1:8">
      <c r="A1144" s="13">
        <v>45827</v>
      </c>
      <c r="B1144" s="46">
        <f>Constituents!E1143/Constituents!E$5 -1</f>
        <v>1.2687496885433798</v>
      </c>
      <c r="C1144" s="44">
        <f>'Solver Fixed Mix'!J1141/'Solver Fixed Mix'!J$3 -1</f>
        <v>1.8609912464250424</v>
      </c>
      <c r="D1144" s="46">
        <f t="shared" si="31"/>
        <v>0.59224155788166266</v>
      </c>
      <c r="F1144" s="55">
        <f t="shared" si="30"/>
        <v>45827</v>
      </c>
      <c r="G1144" s="44">
        <f>(Constituents!E1143/Constituents!E898)-1</f>
        <v>1.456089995008214E-2</v>
      </c>
      <c r="H1144" s="44">
        <f>('Solver Fixed Mix'!J1141/'Solver Fixed Mix'!J896) -1</f>
        <v>6.0127841638459856E-3</v>
      </c>
    </row>
    <row r="1145" spans="1:8">
      <c r="A1145" s="13">
        <v>45828</v>
      </c>
      <c r="B1145" s="46">
        <f>Constituents!E1144/Constituents!E$5 -1</f>
        <v>1.2964170030398163</v>
      </c>
      <c r="C1145" s="44">
        <f>'Solver Fixed Mix'!J1142/'Solver Fixed Mix'!J$3 -1</f>
        <v>1.8857779949694877</v>
      </c>
      <c r="D1145" s="46">
        <f t="shared" si="31"/>
        <v>0.5893609919296714</v>
      </c>
      <c r="F1145" s="55">
        <f t="shared" si="30"/>
        <v>45828</v>
      </c>
      <c r="G1145" s="44">
        <f>(Constituents!E1144/Constituents!E899)-1</f>
        <v>2.2349516803180425E-2</v>
      </c>
      <c r="H1145" s="44">
        <f>('Solver Fixed Mix'!J1142/'Solver Fixed Mix'!J897) -1</f>
        <v>1.1400913896768117E-2</v>
      </c>
    </row>
    <row r="1146" spans="1:8">
      <c r="A1146" s="13">
        <v>45831</v>
      </c>
      <c r="B1146" s="46">
        <f>Constituents!E1145/Constituents!E$5 -1</f>
        <v>1.2924702247470972</v>
      </c>
      <c r="C1146" s="44">
        <f>'Solver Fixed Mix'!J1143/'Solver Fixed Mix'!J$3 -1</f>
        <v>1.8864205489520933</v>
      </c>
      <c r="D1146" s="46">
        <f t="shared" si="31"/>
        <v>0.59395032420499616</v>
      </c>
      <c r="F1146" s="55">
        <f t="shared" si="30"/>
        <v>45831</v>
      </c>
      <c r="G1146" s="44">
        <f>(Constituents!E1145/Constituents!E900)-1</f>
        <v>1.9583593753462969E-2</v>
      </c>
      <c r="H1146" s="44">
        <f>('Solver Fixed Mix'!J1143/'Solver Fixed Mix'!J898) -1</f>
        <v>9.2098915301856987E-3</v>
      </c>
    </row>
    <row r="1147" spans="1:8">
      <c r="A1147" s="13">
        <v>45832</v>
      </c>
      <c r="B1147" s="46">
        <f>Constituents!E1146/Constituents!E$5 -1</f>
        <v>1.3036029301838838</v>
      </c>
      <c r="C1147" s="44">
        <f>'Solver Fixed Mix'!J1144/'Solver Fixed Mix'!J$3 -1</f>
        <v>1.8932020922506085</v>
      </c>
      <c r="D1147" s="46">
        <f t="shared" si="31"/>
        <v>0.58959916206672469</v>
      </c>
      <c r="F1147" s="55">
        <f t="shared" si="30"/>
        <v>45832</v>
      </c>
      <c r="G1147" s="44">
        <f>(Constituents!E1146/Constituents!E901)-1</f>
        <v>1.6966155687358153E-2</v>
      </c>
      <c r="H1147" s="44">
        <f>('Solver Fixed Mix'!J1144/'Solver Fixed Mix'!J899) -1</f>
        <v>4.9485399241755434E-3</v>
      </c>
    </row>
    <row r="1148" spans="1:8">
      <c r="A1148" s="13">
        <v>45833</v>
      </c>
      <c r="B1148" s="46">
        <f>Constituents!E1147/Constituents!E$5 -1</f>
        <v>1.3219066128469623</v>
      </c>
      <c r="C1148" s="44">
        <f>'Solver Fixed Mix'!J1145/'Solver Fixed Mix'!J$3 -1</f>
        <v>1.9110969232168911</v>
      </c>
      <c r="D1148" s="46">
        <f t="shared" si="31"/>
        <v>0.58919031036992875</v>
      </c>
      <c r="F1148" s="55">
        <f t="shared" si="30"/>
        <v>45833</v>
      </c>
      <c r="G1148" s="44">
        <f>(Constituents!E1147/Constituents!E902)-1</f>
        <v>2.7297621462399224E-2</v>
      </c>
      <c r="H1148" s="44">
        <f>('Solver Fixed Mix'!J1145/'Solver Fixed Mix'!J900) -1</f>
        <v>1.271296769759922E-2</v>
      </c>
    </row>
    <row r="1149" spans="1:8">
      <c r="A1149" s="13">
        <v>45834</v>
      </c>
      <c r="B1149" s="46">
        <f>Constituents!E1148/Constituents!E$5 -1</f>
        <v>1.3439029252005779</v>
      </c>
      <c r="C1149" s="44">
        <f>'Solver Fixed Mix'!J1146/'Solver Fixed Mix'!J$3 -1</f>
        <v>1.9294051833048318</v>
      </c>
      <c r="D1149" s="46">
        <f t="shared" si="31"/>
        <v>0.58550225810425394</v>
      </c>
      <c r="F1149" s="55">
        <f t="shared" ref="F1149:F1212" si="32">A1149</f>
        <v>45834</v>
      </c>
      <c r="G1149" s="44">
        <f>(Constituents!E1148/Constituents!E903)-1</f>
        <v>2.9160394202492501E-2</v>
      </c>
      <c r="H1149" s="44">
        <f>('Solver Fixed Mix'!J1146/'Solver Fixed Mix'!J901) -1</f>
        <v>1.339094335098423E-2</v>
      </c>
    </row>
    <row r="1150" spans="1:8">
      <c r="A1150" s="13">
        <v>45835</v>
      </c>
      <c r="B1150" s="46">
        <f>Constituents!E1149/Constituents!E$5 -1</f>
        <v>1.3541286689589875</v>
      </c>
      <c r="C1150" s="44">
        <f>'Solver Fixed Mix'!J1147/'Solver Fixed Mix'!J$3 -1</f>
        <v>1.9458391230762797</v>
      </c>
      <c r="D1150" s="46">
        <f t="shared" si="31"/>
        <v>0.59171045411729217</v>
      </c>
      <c r="F1150" s="55">
        <f t="shared" si="32"/>
        <v>45835</v>
      </c>
      <c r="G1150" s="44">
        <f>(Constituents!E1149/Constituents!E904)-1</f>
        <v>3.0808407013991346E-2</v>
      </c>
      <c r="H1150" s="44">
        <f>('Solver Fixed Mix'!J1147/'Solver Fixed Mix'!J902) -1</f>
        <v>1.5710101743594995E-2</v>
      </c>
    </row>
    <row r="1151" spans="1:8">
      <c r="A1151" s="13">
        <v>45838</v>
      </c>
      <c r="B1151" s="46">
        <f>Constituents!E1150/Constituents!E$5 -1</f>
        <v>1.3538346539094035</v>
      </c>
      <c r="C1151" s="44">
        <f>'Solver Fixed Mix'!J1148/'Solver Fixed Mix'!J$3 -1</f>
        <v>1.9502343971547242</v>
      </c>
      <c r="D1151" s="46">
        <f t="shared" si="31"/>
        <v>0.59639974324532075</v>
      </c>
      <c r="F1151" s="55">
        <f t="shared" si="32"/>
        <v>45838</v>
      </c>
      <c r="G1151" s="44">
        <f>(Constituents!E1150/Constituents!E905)-1</f>
        <v>2.7386444460395065E-2</v>
      </c>
      <c r="H1151" s="44">
        <f>('Solver Fixed Mix'!J1148/'Solver Fixed Mix'!J903) -1</f>
        <v>1.0670016698091311E-2</v>
      </c>
    </row>
    <row r="1152" spans="1:8">
      <c r="A1152" s="13">
        <v>45839</v>
      </c>
      <c r="B1152" s="46">
        <f>Constituents!E1151/Constituents!E$5 -1</f>
        <v>1.3536602382020231</v>
      </c>
      <c r="C1152" s="44">
        <f>'Solver Fixed Mix'!J1149/'Solver Fixed Mix'!J$3 -1</f>
        <v>1.9538728692409277</v>
      </c>
      <c r="D1152" s="46">
        <f t="shared" si="31"/>
        <v>0.60021263103890465</v>
      </c>
      <c r="F1152" s="55">
        <f t="shared" si="32"/>
        <v>45839</v>
      </c>
      <c r="G1152" s="44">
        <f>(Constituents!E1151/Constituents!E906)-1</f>
        <v>2.8048225709204733E-2</v>
      </c>
      <c r="H1152" s="44">
        <f>('Solver Fixed Mix'!J1149/'Solver Fixed Mix'!J904) -1</f>
        <v>1.1004900656448546E-2</v>
      </c>
    </row>
    <row r="1153" spans="1:8">
      <c r="A1153" s="13">
        <v>45840</v>
      </c>
      <c r="B1153" s="46">
        <f>Constituents!E1152/Constituents!E$5 -1</f>
        <v>1.3468630089201175</v>
      </c>
      <c r="C1153" s="44">
        <f>'Solver Fixed Mix'!J1150/'Solver Fixed Mix'!J$3 -1</f>
        <v>1.9453068013491777</v>
      </c>
      <c r="D1153" s="46">
        <f t="shared" si="31"/>
        <v>0.59844379242906021</v>
      </c>
      <c r="F1153" s="55">
        <f t="shared" si="32"/>
        <v>45840</v>
      </c>
      <c r="G1153" s="44">
        <f>(Constituents!E1152/Constituents!E907)-1</f>
        <v>2.0804296982531723E-2</v>
      </c>
      <c r="H1153" s="44">
        <f>('Solver Fixed Mix'!J1150/'Solver Fixed Mix'!J905) -1</f>
        <v>2.8237226959337836E-3</v>
      </c>
    </row>
    <row r="1154" spans="1:8">
      <c r="A1154" s="13">
        <v>45841</v>
      </c>
      <c r="B1154" s="46">
        <f>Constituents!E1153/Constituents!E$5 -1</f>
        <v>1.3443314895101408</v>
      </c>
      <c r="C1154" s="44">
        <f>'Solver Fixed Mix'!J1151/'Solver Fixed Mix'!J$3 -1</f>
        <v>1.9354081960023946</v>
      </c>
      <c r="D1154" s="46">
        <f t="shared" si="31"/>
        <v>0.59107670649225375</v>
      </c>
      <c r="F1154" s="55">
        <f t="shared" si="32"/>
        <v>45841</v>
      </c>
      <c r="G1154" s="44">
        <f>(Constituents!E1153/Constituents!E908)-1</f>
        <v>2.3683884122179366E-2</v>
      </c>
      <c r="H1154" s="44">
        <f>('Solver Fixed Mix'!J1151/'Solver Fixed Mix'!J906) -1</f>
        <v>-4.1190660699157444E-3</v>
      </c>
    </row>
    <row r="1155" spans="1:8">
      <c r="A1155" s="13">
        <v>45842</v>
      </c>
      <c r="B1155" s="46">
        <f>Constituents!E1154/Constituents!E$5 -1</f>
        <v>1.3483779339213635</v>
      </c>
      <c r="C1155" s="44">
        <f>'Solver Fixed Mix'!J1152/'Solver Fixed Mix'!J$3 -1</f>
        <v>1.9438056453587573</v>
      </c>
      <c r="D1155" s="46">
        <f t="shared" si="31"/>
        <v>0.59542771143739381</v>
      </c>
      <c r="F1155" s="55">
        <f t="shared" si="32"/>
        <v>45842</v>
      </c>
      <c r="G1155" s="44">
        <f>(Constituents!E1154/Constituents!E909)-1</f>
        <v>2.4220558350811272E-2</v>
      </c>
      <c r="H1155" s="44">
        <f>('Solver Fixed Mix'!J1152/'Solver Fixed Mix'!J907) -1</f>
        <v>-1.8192341783251909E-3</v>
      </c>
    </row>
    <row r="1156" spans="1:8">
      <c r="A1156" s="13">
        <v>45845</v>
      </c>
      <c r="B1156" s="46">
        <f>Constituents!E1155/Constituents!E$5 -1</f>
        <v>1.3472566900882046</v>
      </c>
      <c r="C1156" s="44">
        <f>'Solver Fixed Mix'!J1153/'Solver Fixed Mix'!J$3 -1</f>
        <v>1.9436429533633586</v>
      </c>
      <c r="D1156" s="46">
        <f t="shared" si="31"/>
        <v>0.59638626327515398</v>
      </c>
      <c r="F1156" s="55">
        <f t="shared" si="32"/>
        <v>45845</v>
      </c>
      <c r="G1156" s="44">
        <f>(Constituents!E1155/Constituents!E910)-1</f>
        <v>1.9733324096304683E-2</v>
      </c>
      <c r="H1156" s="44">
        <f>('Solver Fixed Mix'!J1153/'Solver Fixed Mix'!J908) -1</f>
        <v>-2.8943668207046525E-3</v>
      </c>
    </row>
    <row r="1157" spans="1:8">
      <c r="A1157" s="13">
        <v>45846</v>
      </c>
      <c r="B1157" s="46">
        <f>Constituents!E1156/Constituents!E$5 -1</f>
        <v>1.3493845617182436</v>
      </c>
      <c r="C1157" s="44">
        <f>'Solver Fixed Mix'!J1154/'Solver Fixed Mix'!J$3 -1</f>
        <v>1.9407919242596874</v>
      </c>
      <c r="D1157" s="46">
        <f t="shared" si="31"/>
        <v>0.59140736254144377</v>
      </c>
      <c r="F1157" s="55">
        <f t="shared" si="32"/>
        <v>45846</v>
      </c>
      <c r="G1157" s="44">
        <f>(Constituents!E1156/Constituents!E911)-1</f>
        <v>1.5626985956393558E-2</v>
      </c>
      <c r="H1157" s="44">
        <f>('Solver Fixed Mix'!J1154/'Solver Fixed Mix'!J909) -1</f>
        <v>-1.0515480515510545E-2</v>
      </c>
    </row>
    <row r="1158" spans="1:8">
      <c r="A1158" s="13">
        <v>45847</v>
      </c>
      <c r="B1158" s="46">
        <f>Constituents!E1157/Constituents!E$5 -1</f>
        <v>1.3478796033288485</v>
      </c>
      <c r="C1158" s="44">
        <f>'Solver Fixed Mix'!J1155/'Solver Fixed Mix'!J$3 -1</f>
        <v>1.940204693071943</v>
      </c>
      <c r="D1158" s="46">
        <f t="shared" si="31"/>
        <v>0.5923250897430945</v>
      </c>
      <c r="F1158" s="55">
        <f t="shared" si="32"/>
        <v>45847</v>
      </c>
      <c r="G1158" s="44">
        <f>(Constituents!E1157/Constituents!E912)-1</f>
        <v>1.5221349537261508E-2</v>
      </c>
      <c r="H1158" s="44">
        <f>('Solver Fixed Mix'!J1155/'Solver Fixed Mix'!J910) -1</f>
        <v>-1.4165558441926351E-2</v>
      </c>
    </row>
    <row r="1159" spans="1:8">
      <c r="A1159" s="13">
        <v>45848</v>
      </c>
      <c r="B1159" s="46">
        <f>Constituents!E1158/Constituents!E$5 -1</f>
        <v>1.3393033338316642</v>
      </c>
      <c r="C1159" s="44">
        <f>'Solver Fixed Mix'!J1156/'Solver Fixed Mix'!J$3 -1</f>
        <v>1.9288401405071189</v>
      </c>
      <c r="D1159" s="46">
        <f t="shared" si="31"/>
        <v>0.58953680667545472</v>
      </c>
      <c r="F1159" s="55">
        <f t="shared" si="32"/>
        <v>45848</v>
      </c>
      <c r="G1159" s="44">
        <f>(Constituents!E1158/Constituents!E913)-1</f>
        <v>1.1260208401102201E-2</v>
      </c>
      <c r="H1159" s="44">
        <f>('Solver Fixed Mix'!J1156/'Solver Fixed Mix'!J911) -1</f>
        <v>-1.9020321373641402E-2</v>
      </c>
    </row>
    <row r="1160" spans="1:8">
      <c r="A1160" s="13">
        <v>45849</v>
      </c>
      <c r="B1160" s="46">
        <f>Constituents!E1159/Constituents!E$5 -1</f>
        <v>1.320496337270145</v>
      </c>
      <c r="C1160" s="44">
        <f>'Solver Fixed Mix'!J1157/'Solver Fixed Mix'!J$3 -1</f>
        <v>1.907515713859484</v>
      </c>
      <c r="D1160" s="46">
        <f t="shared" ref="D1160:D1212" si="33">C1160-B1160</f>
        <v>0.587019376589339</v>
      </c>
      <c r="F1160" s="55">
        <f t="shared" si="32"/>
        <v>45849</v>
      </c>
      <c r="G1160" s="44">
        <f>(Constituents!E1159/Constituents!E914)-1</f>
        <v>1.8776035285469339E-2</v>
      </c>
      <c r="H1160" s="44">
        <f>('Solver Fixed Mix'!J1157/'Solver Fixed Mix'!J912) -1</f>
        <v>-1.6985305263605421E-2</v>
      </c>
    </row>
    <row r="1161" spans="1:8">
      <c r="A1161" s="13">
        <v>45853</v>
      </c>
      <c r="B1161" s="46">
        <f>Constituents!E1160/Constituents!E$5 -1</f>
        <v>1.3370857626949721</v>
      </c>
      <c r="C1161" s="44">
        <f>'Solver Fixed Mix'!J1158/'Solver Fixed Mix'!J$3 -1</f>
        <v>1.9274729406151145</v>
      </c>
      <c r="D1161" s="46">
        <f t="shared" si="33"/>
        <v>0.59038717792014239</v>
      </c>
      <c r="F1161" s="55">
        <f t="shared" si="32"/>
        <v>45853</v>
      </c>
      <c r="G1161" s="44">
        <f>(Constituents!E1160/Constituents!E915)-1</f>
        <v>2.2076787119186259E-2</v>
      </c>
      <c r="H1161" s="44">
        <f>('Solver Fixed Mix'!J1158/'Solver Fixed Mix'!J913) -1</f>
        <v>-1.4998388211017177E-2</v>
      </c>
    </row>
    <row r="1162" spans="1:8">
      <c r="A1162" s="13">
        <v>45854</v>
      </c>
      <c r="B1162" s="46">
        <f>Constituents!E1161/Constituents!E$5 -1</f>
        <v>1.3394129665620174</v>
      </c>
      <c r="C1162" s="44">
        <f>'Solver Fixed Mix'!J1159/'Solver Fixed Mix'!J$3 -1</f>
        <v>1.9320885540664028</v>
      </c>
      <c r="D1162" s="46">
        <f t="shared" si="33"/>
        <v>0.59267558750438543</v>
      </c>
      <c r="F1162" s="55">
        <f t="shared" si="32"/>
        <v>45854</v>
      </c>
      <c r="G1162" s="44">
        <f>(Constituents!E1161/Constituents!E916)-1</f>
        <v>2.6560012595560067E-2</v>
      </c>
      <c r="H1162" s="44">
        <f>('Solver Fixed Mix'!J1159/'Solver Fixed Mix'!J914) -1</f>
        <v>-1.7783599616037926E-2</v>
      </c>
    </row>
    <row r="1163" spans="1:8">
      <c r="A1163" s="13">
        <v>45856</v>
      </c>
      <c r="B1163" s="46">
        <f>Constituents!E1162/Constituents!E$5 -1</f>
        <v>1.3197438580754475</v>
      </c>
      <c r="C1163" s="44">
        <f>'Solver Fixed Mix'!J1160/'Solver Fixed Mix'!J$3 -1</f>
        <v>1.9233048155420218</v>
      </c>
      <c r="D1163" s="46">
        <f t="shared" si="33"/>
        <v>0.60356095746657434</v>
      </c>
      <c r="F1163" s="55">
        <f t="shared" si="32"/>
        <v>45856</v>
      </c>
      <c r="G1163" s="44">
        <f>(Constituents!E1162/Constituents!E917)-1</f>
        <v>1.5430960955785888E-2</v>
      </c>
      <c r="H1163" s="44">
        <f>('Solver Fixed Mix'!J1160/'Solver Fixed Mix'!J915) -1</f>
        <v>-2.9403369034654236E-2</v>
      </c>
    </row>
    <row r="1164" spans="1:8">
      <c r="A1164" s="13">
        <v>45859</v>
      </c>
      <c r="B1164" s="46">
        <f>Constituents!E1163/Constituents!E$5 -1</f>
        <v>1.3300393681168088</v>
      </c>
      <c r="C1164" s="44">
        <f>'Solver Fixed Mix'!J1161/'Solver Fixed Mix'!J$3 -1</f>
        <v>1.930252304697532</v>
      </c>
      <c r="D1164" s="46">
        <f t="shared" si="33"/>
        <v>0.60021293658072317</v>
      </c>
      <c r="F1164" s="55">
        <f t="shared" si="32"/>
        <v>45859</v>
      </c>
      <c r="G1164" s="44">
        <f>(Constituents!E1163/Constituents!E918)-1</f>
        <v>2.0124578647088942E-2</v>
      </c>
      <c r="H1164" s="44">
        <f>('Solver Fixed Mix'!J1161/'Solver Fixed Mix'!J916) -1</f>
        <v>-2.8975971390939326E-2</v>
      </c>
    </row>
    <row r="1165" spans="1:8">
      <c r="A1165" s="13">
        <v>45860</v>
      </c>
      <c r="B1165" s="46">
        <f>Constituents!E1164/Constituents!E$5 -1</f>
        <v>1.3243035829969605</v>
      </c>
      <c r="C1165" s="44">
        <f>'Solver Fixed Mix'!J1162/'Solver Fixed Mix'!J$3 -1</f>
        <v>1.9093566626302176</v>
      </c>
      <c r="D1165" s="46">
        <f t="shared" si="33"/>
        <v>0.58505307963325714</v>
      </c>
      <c r="F1165" s="55">
        <f t="shared" si="32"/>
        <v>45860</v>
      </c>
      <c r="G1165" s="44">
        <f>(Constituents!E1164/Constituents!E919)-1</f>
        <v>1.2386200441782957E-3</v>
      </c>
      <c r="H1165" s="44">
        <f>('Solver Fixed Mix'!J1162/'Solver Fixed Mix'!J917) -1</f>
        <v>-4.5876343109241935E-2</v>
      </c>
    </row>
    <row r="1166" spans="1:8">
      <c r="A1166" s="13">
        <v>45861</v>
      </c>
      <c r="B1166" s="46">
        <f>Constituents!E1165/Constituents!E$5 -1</f>
        <v>1.3350176907360343</v>
      </c>
      <c r="C1166" s="44">
        <f>'Solver Fixed Mix'!J1163/'Solver Fixed Mix'!J$3 -1</f>
        <v>1.9222217268580866</v>
      </c>
      <c r="D1166" s="46">
        <f t="shared" si="33"/>
        <v>0.5872040361220523</v>
      </c>
      <c r="F1166" s="55">
        <f t="shared" si="32"/>
        <v>45861</v>
      </c>
      <c r="G1166" s="44">
        <f>(Constituents!E1165/Constituents!E920)-1</f>
        <v>1.4619008130221101E-3</v>
      </c>
      <c r="H1166" s="44">
        <f>('Solver Fixed Mix'!J1163/'Solver Fixed Mix'!J918) -1</f>
        <v>-4.4870161367785766E-2</v>
      </c>
    </row>
    <row r="1167" spans="1:8">
      <c r="A1167" s="13">
        <v>45862</v>
      </c>
      <c r="B1167" s="46">
        <f>Constituents!E1166/Constituents!E$5 -1</f>
        <v>1.3223301938506005</v>
      </c>
      <c r="C1167" s="44">
        <f>'Solver Fixed Mix'!J1164/'Solver Fixed Mix'!J$3 -1</f>
        <v>1.913031450227904</v>
      </c>
      <c r="D1167" s="46">
        <f t="shared" si="33"/>
        <v>0.59070125637730353</v>
      </c>
      <c r="F1167" s="55">
        <f t="shared" si="32"/>
        <v>45862</v>
      </c>
      <c r="G1167" s="44">
        <f>(Constituents!E1166/Constituents!E921)-1</f>
        <v>-5.9639348318538676E-3</v>
      </c>
      <c r="H1167" s="44">
        <f>('Solver Fixed Mix'!J1164/'Solver Fixed Mix'!J919) -1</f>
        <v>-5.013549835874187E-2</v>
      </c>
    </row>
    <row r="1168" spans="1:8">
      <c r="A1168" s="13">
        <v>45863</v>
      </c>
      <c r="B1168" s="46">
        <f>Constituents!E1167/Constituents!E$5 -1</f>
        <v>1.2937957841231871</v>
      </c>
      <c r="C1168" s="44">
        <f>'Solver Fixed Mix'!J1165/'Solver Fixed Mix'!J$3 -1</f>
        <v>1.8772481535485315</v>
      </c>
      <c r="D1168" s="46">
        <f t="shared" si="33"/>
        <v>0.5834523694253444</v>
      </c>
      <c r="F1168" s="55">
        <f t="shared" si="32"/>
        <v>45863</v>
      </c>
      <c r="G1168" s="44">
        <f>(Constituents!E1167/Constituents!E922)-1</f>
        <v>-2.1928706206333803E-2</v>
      </c>
      <c r="H1168" s="44">
        <f>('Solver Fixed Mix'!J1165/'Solver Fixed Mix'!J920) -1</f>
        <v>-6.4947801710661945E-2</v>
      </c>
    </row>
    <row r="1169" spans="1:8">
      <c r="A1169" s="13">
        <v>45867</v>
      </c>
      <c r="B1169" s="46">
        <f>Constituents!E1168/Constituents!E$5 -1</f>
        <v>1.2930532715403396</v>
      </c>
      <c r="C1169" s="44">
        <f>'Solver Fixed Mix'!J1166/'Solver Fixed Mix'!J$3 -1</f>
        <v>1.8811130943480254</v>
      </c>
      <c r="D1169" s="46">
        <f t="shared" si="33"/>
        <v>0.58805982280768587</v>
      </c>
      <c r="F1169" s="55">
        <f t="shared" si="32"/>
        <v>45867</v>
      </c>
      <c r="G1169" s="44">
        <f>(Constituents!E1168/Constituents!E923)-1</f>
        <v>-2.1238715935099073E-2</v>
      </c>
      <c r="H1169" s="44">
        <f>('Solver Fixed Mix'!J1166/'Solver Fixed Mix'!J921) -1</f>
        <v>-6.2510535748588225E-2</v>
      </c>
    </row>
    <row r="1170" spans="1:8">
      <c r="A1170" s="13">
        <v>45868</v>
      </c>
      <c r="B1170" s="46">
        <f>Constituents!E1169/Constituents!E$5 -1</f>
        <v>1.2956645238451188</v>
      </c>
      <c r="C1170" s="44">
        <f>'Solver Fixed Mix'!J1167/'Solver Fixed Mix'!J$3 -1</f>
        <v>1.8791567965484708</v>
      </c>
      <c r="D1170" s="46">
        <f t="shared" si="33"/>
        <v>0.58349227270335202</v>
      </c>
      <c r="F1170" s="55">
        <f t="shared" si="32"/>
        <v>45868</v>
      </c>
      <c r="G1170" s="44">
        <f>(Constituents!E1169/Constituents!E924)-1</f>
        <v>-9.7121815004225232E-3</v>
      </c>
      <c r="H1170" s="44">
        <f>('Solver Fixed Mix'!J1167/'Solver Fixed Mix'!J922) -1</f>
        <v>-6.072882307111338E-2</v>
      </c>
    </row>
    <row r="1171" spans="1:8">
      <c r="A1171" s="13">
        <v>45869</v>
      </c>
      <c r="B1171" s="46">
        <f>Constituents!E1170/Constituents!E$5 -1</f>
        <v>1.2838441221906614</v>
      </c>
      <c r="C1171" s="44">
        <f>'Solver Fixed Mix'!J1168/'Solver Fixed Mix'!J$3 -1</f>
        <v>1.8598075620396837</v>
      </c>
      <c r="D1171" s="46">
        <f t="shared" si="33"/>
        <v>0.57596343984902232</v>
      </c>
      <c r="F1171" s="55">
        <f t="shared" si="32"/>
        <v>45869</v>
      </c>
      <c r="G1171" s="44">
        <f>(Constituents!E1170/Constituents!E925)-1</f>
        <v>1.6524379559453406E-2</v>
      </c>
      <c r="H1171" s="44">
        <f>('Solver Fixed Mix'!J1168/'Solver Fixed Mix'!J923) -1</f>
        <v>-4.6682145448665002E-2</v>
      </c>
    </row>
    <row r="1172" spans="1:8">
      <c r="A1172" s="13">
        <v>45870</v>
      </c>
      <c r="B1172" s="46">
        <f>Constituents!E1171/Constituents!E$5 -1</f>
        <v>1.2597946877958841</v>
      </c>
      <c r="C1172" s="44">
        <f>'Solver Fixed Mix'!J1169/'Solver Fixed Mix'!J$3 -1</f>
        <v>1.8199983423072266</v>
      </c>
      <c r="D1172" s="46">
        <f t="shared" si="33"/>
        <v>0.56020365451134246</v>
      </c>
      <c r="F1172" s="55">
        <f t="shared" si="32"/>
        <v>45870</v>
      </c>
      <c r="G1172" s="44">
        <f>(Constituents!E1171/Constituents!E926)-1</f>
        <v>1.0263642156010944E-2</v>
      </c>
      <c r="H1172" s="44">
        <f>('Solver Fixed Mix'!J1169/'Solver Fixed Mix'!J924) -1</f>
        <v>-5.3388962825903441E-2</v>
      </c>
    </row>
    <row r="1173" spans="1:8">
      <c r="A1173" s="13">
        <v>45873</v>
      </c>
      <c r="B1173" s="46">
        <f>Constituents!E1172/Constituents!E$5 -1</f>
        <v>1.2784073354263219</v>
      </c>
      <c r="C1173" s="44">
        <f>'Solver Fixed Mix'!J1170/'Solver Fixed Mix'!J$3 -1</f>
        <v>1.8469960762816182</v>
      </c>
      <c r="D1173" s="46">
        <f t="shared" si="33"/>
        <v>0.56858874085529632</v>
      </c>
      <c r="F1173" s="55">
        <f t="shared" si="32"/>
        <v>45873</v>
      </c>
      <c r="G1173" s="44">
        <f>(Constituents!E1172/Constituents!E927)-1</f>
        <v>5.0330650490826301E-4</v>
      </c>
      <c r="H1173" s="44">
        <f>('Solver Fixed Mix'!J1170/'Solver Fixed Mix'!J925) -1</f>
        <v>-6.0098400716746658E-2</v>
      </c>
    </row>
    <row r="1174" spans="1:8">
      <c r="A1174" s="13">
        <v>45874</v>
      </c>
      <c r="B1174" s="46">
        <f>Constituents!E1173/Constituents!E$5 -1</f>
        <v>1.2722380026909854</v>
      </c>
      <c r="C1174" s="44">
        <f>'Solver Fixed Mix'!J1171/'Solver Fixed Mix'!J$3 -1</f>
        <v>1.8260267162137702</v>
      </c>
      <c r="D1174" s="46">
        <f t="shared" si="33"/>
        <v>0.5537887135227848</v>
      </c>
      <c r="F1174" s="55">
        <f t="shared" si="32"/>
        <v>45874</v>
      </c>
      <c r="G1174" s="44">
        <f>(Constituents!E1173/Constituents!E928)-1</f>
        <v>4.0870794558194312E-3</v>
      </c>
      <c r="H1174" s="44">
        <f>('Solver Fixed Mix'!J1171/'Solver Fixed Mix'!J926) -1</f>
        <v>-6.492990300143453E-2</v>
      </c>
    </row>
    <row r="1175" spans="1:8">
      <c r="A1175" s="13">
        <v>45876</v>
      </c>
      <c r="B1175" s="46">
        <f>Constituents!E1174/Constituents!E$5 -1</f>
        <v>1.2618328599192701</v>
      </c>
      <c r="C1175" s="44">
        <f>'Solver Fixed Mix'!J1172/'Solver Fixed Mix'!J$3 -1</f>
        <v>1.8091278137928382</v>
      </c>
      <c r="D1175" s="46">
        <f t="shared" si="33"/>
        <v>0.54729495387356808</v>
      </c>
      <c r="F1175" s="55">
        <f t="shared" si="32"/>
        <v>45876</v>
      </c>
      <c r="G1175" s="44">
        <f>(Constituents!E1174/Constituents!E929)-1</f>
        <v>-1.0007197853730943E-2</v>
      </c>
      <c r="H1175" s="44">
        <f>('Solver Fixed Mix'!J1172/'Solver Fixed Mix'!J927) -1</f>
        <v>-7.5217604784446612E-2</v>
      </c>
    </row>
    <row r="1176" spans="1:8">
      <c r="A1176" s="13">
        <v>45877</v>
      </c>
      <c r="B1176" s="46">
        <f>Constituents!E1175/Constituents!E$5 -1</f>
        <v>1.236821647480939</v>
      </c>
      <c r="C1176" s="44">
        <f>'Solver Fixed Mix'!J1173/'Solver Fixed Mix'!J$3 -1</f>
        <v>1.7873424217253442</v>
      </c>
      <c r="D1176" s="46">
        <f t="shared" si="33"/>
        <v>0.55052077424440515</v>
      </c>
      <c r="F1176" s="55">
        <f t="shared" si="32"/>
        <v>45877</v>
      </c>
      <c r="G1176" s="44">
        <f>(Constituents!E1175/Constituents!E930)-1</f>
        <v>-2.0627644185138072E-2</v>
      </c>
      <c r="H1176" s="44">
        <f>('Solver Fixed Mix'!J1173/'Solver Fixed Mix'!J928) -1</f>
        <v>-7.7651452889549444E-2</v>
      </c>
    </row>
    <row r="1177" spans="1:8">
      <c r="A1177" s="13">
        <v>45880</v>
      </c>
      <c r="B1177" s="46">
        <f>Constituents!E1176/Constituents!E$5 -1</f>
        <v>1.2557881098320625</v>
      </c>
      <c r="C1177" s="44">
        <f>'Solver Fixed Mix'!J1174/'Solver Fixed Mix'!J$3 -1</f>
        <v>1.8118891212321993</v>
      </c>
      <c r="D1177" s="46">
        <f t="shared" si="33"/>
        <v>0.55610101140013679</v>
      </c>
      <c r="F1177" s="55">
        <f t="shared" si="32"/>
        <v>45880</v>
      </c>
      <c r="G1177" s="44">
        <f>(Constituents!E1176/Constituents!E931)-1</f>
        <v>-3.1864105206598214E-3</v>
      </c>
      <c r="H1177" s="44">
        <f>('Solver Fixed Mix'!J1174/'Solver Fixed Mix'!J929) -1</f>
        <v>-6.2819058819295281E-2</v>
      </c>
    </row>
    <row r="1178" spans="1:8">
      <c r="A1178" s="13">
        <v>45881</v>
      </c>
      <c r="B1178" s="46">
        <f>Constituents!E1177/Constituents!E$5 -1</f>
        <v>1.2493247620471419</v>
      </c>
      <c r="C1178" s="44">
        <f>'Solver Fixed Mix'!J1175/'Solver Fixed Mix'!J$3 -1</f>
        <v>1.8046309136591936</v>
      </c>
      <c r="D1178" s="46">
        <f t="shared" si="33"/>
        <v>0.55530615161205166</v>
      </c>
      <c r="F1178" s="55">
        <f t="shared" si="32"/>
        <v>45881</v>
      </c>
      <c r="G1178" s="44">
        <f>(Constituents!E1177/Constituents!E932)-1</f>
        <v>-4.5892297547928118E-3</v>
      </c>
      <c r="H1178" s="44">
        <f>('Solver Fixed Mix'!J1175/'Solver Fixed Mix'!J930) -1</f>
        <v>-6.0535843459650129E-2</v>
      </c>
    </row>
    <row r="1179" spans="1:8">
      <c r="A1179" s="13">
        <v>45882</v>
      </c>
      <c r="B1179" s="46">
        <f>Constituents!E1178/Constituents!E$5 -1</f>
        <v>1.2622315243932825</v>
      </c>
      <c r="C1179" s="44">
        <f>'Solver Fixed Mix'!J1176/'Solver Fixed Mix'!J$3 -1</f>
        <v>1.8129551296156134</v>
      </c>
      <c r="D1179" s="46">
        <f t="shared" si="33"/>
        <v>0.55072360522233099</v>
      </c>
      <c r="F1179" s="55">
        <f t="shared" si="32"/>
        <v>45882</v>
      </c>
      <c r="G1179" s="44">
        <f>(Constituents!E1178/Constituents!E933)-1</f>
        <v>-1.55444234814478E-2</v>
      </c>
      <c r="H1179" s="44">
        <f>('Solver Fixed Mix'!J1176/'Solver Fixed Mix'!J931) -1</f>
        <v>-6.8409065271701319E-2</v>
      </c>
    </row>
    <row r="1180" spans="1:8">
      <c r="A1180" s="13">
        <v>45883</v>
      </c>
      <c r="B1180" s="46">
        <f>Constituents!E1179/Constituents!E$5 -1</f>
        <v>1.2604524841780038</v>
      </c>
      <c r="C1180" s="44">
        <f>'Solver Fixed Mix'!J1177/'Solver Fixed Mix'!J$3 -1</f>
        <v>1.8051306556925182</v>
      </c>
      <c r="D1180" s="46">
        <f t="shared" si="33"/>
        <v>0.54467817151451436</v>
      </c>
      <c r="F1180" s="55">
        <f t="shared" si="32"/>
        <v>45883</v>
      </c>
      <c r="G1180" s="44">
        <f>(Constituents!E1179/Constituents!E934)-1</f>
        <v>-1.9857604338854085E-2</v>
      </c>
      <c r="H1180" s="44">
        <f>('Solver Fixed Mix'!J1177/'Solver Fixed Mix'!J932) -1</f>
        <v>-7.6062309596188316E-2</v>
      </c>
    </row>
    <row r="1181" spans="1:8">
      <c r="A1181" s="13">
        <v>45887</v>
      </c>
      <c r="B1181" s="46">
        <f>Constituents!E1180/Constituents!E$5 -1</f>
        <v>1.2854935964518863</v>
      </c>
      <c r="C1181" s="44">
        <f>'Solver Fixed Mix'!J1178/'Solver Fixed Mix'!J$3 -1</f>
        <v>1.8441100567143001</v>
      </c>
      <c r="D1181" s="46">
        <f t="shared" si="33"/>
        <v>0.55861646026241374</v>
      </c>
      <c r="F1181" s="55">
        <f t="shared" si="32"/>
        <v>45887</v>
      </c>
      <c r="G1181" s="44">
        <f>(Constituents!E1180/Constituents!E935)-1</f>
        <v>-1.4984740349693992E-2</v>
      </c>
      <c r="H1181" s="44">
        <f>('Solver Fixed Mix'!J1178/'Solver Fixed Mix'!J933) -1</f>
        <v>-7.1313273696229973E-2</v>
      </c>
    </row>
    <row r="1182" spans="1:8">
      <c r="A1182" s="13">
        <v>45890</v>
      </c>
      <c r="B1182" s="46">
        <f>Constituents!E1181/Constituents!E$5 -1</f>
        <v>1.3059899337220315</v>
      </c>
      <c r="C1182" s="44">
        <f>'Solver Fixed Mix'!J1179/'Solver Fixed Mix'!J$3 -1</f>
        <v>1.8529375711074665</v>
      </c>
      <c r="D1182" s="46">
        <f t="shared" si="33"/>
        <v>0.54694763738543495</v>
      </c>
      <c r="F1182" s="55">
        <f t="shared" si="32"/>
        <v>45890</v>
      </c>
      <c r="G1182" s="44">
        <f>(Constituents!E1181/Constituents!E936)-1</f>
        <v>-9.9064344752478606E-3</v>
      </c>
      <c r="H1182" s="44">
        <f>('Solver Fixed Mix'!J1179/'Solver Fixed Mix'!J934) -1</f>
        <v>-7.5649981579458569E-2</v>
      </c>
    </row>
    <row r="1183" spans="1:8">
      <c r="A1183" s="13">
        <v>45891</v>
      </c>
      <c r="B1183" s="46">
        <f>Constituents!E1182/Constituents!E$5 -1</f>
        <v>1.2914536303383666</v>
      </c>
      <c r="C1183" s="44">
        <f>'Solver Fixed Mix'!J1180/'Solver Fixed Mix'!J$3 -1</f>
        <v>1.8454015263650221</v>
      </c>
      <c r="D1183" s="46">
        <f t="shared" si="33"/>
        <v>0.55394789602665551</v>
      </c>
      <c r="F1183" s="55">
        <f t="shared" si="32"/>
        <v>45891</v>
      </c>
      <c r="G1183" s="44">
        <f>(Constituents!E1182/Constituents!E937)-1</f>
        <v>-1.9171782412641281E-2</v>
      </c>
      <c r="H1183" s="44">
        <f>('Solver Fixed Mix'!J1180/'Solver Fixed Mix'!J935) -1</f>
        <v>-7.9532504064010023E-2</v>
      </c>
    </row>
    <row r="1184" spans="1:8">
      <c r="A1184" s="13">
        <v>45895</v>
      </c>
      <c r="B1184" s="46">
        <f>Constituents!E1183/Constituents!E$5 -1</f>
        <v>1.2692629690536705</v>
      </c>
      <c r="C1184" s="44">
        <f>'Solver Fixed Mix'!J1181/'Solver Fixed Mix'!J$3 -1</f>
        <v>1.8211074472970123</v>
      </c>
      <c r="D1184" s="46">
        <f t="shared" si="33"/>
        <v>0.55184447824334182</v>
      </c>
      <c r="F1184" s="55">
        <f t="shared" si="32"/>
        <v>45895</v>
      </c>
      <c r="G1184" s="44">
        <f>(Constituents!E1183/Constituents!E938)-1</f>
        <v>-2.7755656282492769E-2</v>
      </c>
      <c r="H1184" s="44">
        <f>('Solver Fixed Mix'!J1181/'Solver Fixed Mix'!J936) -1</f>
        <v>-8.6783675961445095E-2</v>
      </c>
    </row>
    <row r="1185" spans="1:8">
      <c r="A1185" s="13">
        <v>45897</v>
      </c>
      <c r="B1185" s="46">
        <f>Constituents!E1184/Constituents!E$5 -1</f>
        <v>1.2466387601534858</v>
      </c>
      <c r="C1185" s="44">
        <f>'Solver Fixed Mix'!J1182/'Solver Fixed Mix'!J$3 -1</f>
        <v>1.7934420645547808</v>
      </c>
      <c r="D1185" s="46">
        <f t="shared" si="33"/>
        <v>0.54680330440129499</v>
      </c>
      <c r="F1185" s="55">
        <f t="shared" si="32"/>
        <v>45897</v>
      </c>
      <c r="G1185" s="44">
        <f>(Constituents!E1184/Constituents!E939)-1</f>
        <v>-4.3294746782390869E-2</v>
      </c>
      <c r="H1185" s="44">
        <f>('Solver Fixed Mix'!J1182/'Solver Fixed Mix'!J937) -1</f>
        <v>-9.879486164207818E-2</v>
      </c>
    </row>
    <row r="1186" spans="1:8">
      <c r="A1186" s="13">
        <v>45898</v>
      </c>
      <c r="B1186" s="46">
        <f>Constituents!E1185/Constituents!E$5 -1</f>
        <v>1.2387950366272986</v>
      </c>
      <c r="C1186" s="44">
        <f>'Solver Fixed Mix'!J1183/'Solver Fixed Mix'!J$3 -1</f>
        <v>1.7797632071166789</v>
      </c>
      <c r="D1186" s="46">
        <f t="shared" si="33"/>
        <v>0.54096817048938028</v>
      </c>
      <c r="F1186" s="55">
        <f t="shared" si="32"/>
        <v>45898</v>
      </c>
      <c r="G1186" s="44">
        <f>(Constituents!E1185/Constituents!E940)-1</f>
        <v>-4.8375651613969062E-2</v>
      </c>
      <c r="H1186" s="44">
        <f>('Solver Fixed Mix'!J1183/'Solver Fixed Mix'!J938) -1</f>
        <v>-0.10519589293077558</v>
      </c>
    </row>
    <row r="1187" spans="1:8">
      <c r="A1187" s="13">
        <v>45901</v>
      </c>
      <c r="B1187" s="46">
        <f>Constituents!E1186/Constituents!E$5 -1</f>
        <v>1.2637713659241538</v>
      </c>
      <c r="C1187" s="44">
        <f>'Solver Fixed Mix'!J1184/'Solver Fixed Mix'!J$3 -1</f>
        <v>1.8180850795329788</v>
      </c>
      <c r="D1187" s="46">
        <f t="shared" si="33"/>
        <v>0.55431371360882498</v>
      </c>
      <c r="F1187" s="55">
        <f t="shared" si="32"/>
        <v>45901</v>
      </c>
      <c r="G1187" s="44">
        <f>(Constituents!E1186/Constituents!E941)-1</f>
        <v>-3.8211463015462077E-2</v>
      </c>
      <c r="H1187" s="44">
        <f>('Solver Fixed Mix'!J1184/'Solver Fixed Mix'!J939) -1</f>
        <v>-9.4353411529361719E-2</v>
      </c>
    </row>
    <row r="1188" spans="1:8">
      <c r="A1188" s="13">
        <v>45902</v>
      </c>
      <c r="B1188" s="46">
        <f>Constituents!E1187/Constituents!E$5 -1</f>
        <v>1.2648527433099122</v>
      </c>
      <c r="C1188" s="44">
        <f>'Solver Fixed Mix'!J1185/'Solver Fixed Mix'!J$3 -1</f>
        <v>1.8252414309495584</v>
      </c>
      <c r="D1188" s="46">
        <f t="shared" si="33"/>
        <v>0.56038868763964622</v>
      </c>
      <c r="F1188" s="55">
        <f t="shared" si="32"/>
        <v>45902</v>
      </c>
      <c r="G1188" s="44">
        <f>(Constituents!E1187/Constituents!E942)-1</f>
        <v>-3.8381136961838869E-2</v>
      </c>
      <c r="H1188" s="44">
        <f>('Solver Fixed Mix'!J1185/'Solver Fixed Mix'!J940) -1</f>
        <v>-9.0150573662331812E-2</v>
      </c>
    </row>
    <row r="1189" spans="1:8">
      <c r="A1189" s="13">
        <v>45903</v>
      </c>
      <c r="B1189" s="46">
        <f>Constituents!E1188/Constituents!E$5 -1</f>
        <v>1.2788309164299596</v>
      </c>
      <c r="C1189" s="44">
        <f>'Solver Fixed Mix'!J1186/'Solver Fixed Mix'!J$3 -1</f>
        <v>1.8472654914138595</v>
      </c>
      <c r="D1189" s="46">
        <f t="shared" si="33"/>
        <v>0.56843457498389993</v>
      </c>
      <c r="F1189" s="55">
        <f t="shared" si="32"/>
        <v>45903</v>
      </c>
      <c r="G1189" s="44">
        <f>(Constituents!E1188/Constituents!E943)-1</f>
        <v>-3.6651210998312478E-2</v>
      </c>
      <c r="H1189" s="44">
        <f>('Solver Fixed Mix'!J1186/'Solver Fixed Mix'!J941) -1</f>
        <v>-8.8746475344930409E-2</v>
      </c>
    </row>
    <row r="1190" spans="1:8">
      <c r="A1190" s="13">
        <v>45904</v>
      </c>
      <c r="B1190" s="46">
        <f>Constituents!E1189/Constituents!E$5 -1</f>
        <v>1.2743459410973239</v>
      </c>
      <c r="C1190" s="44">
        <f>'Solver Fixed Mix'!J1187/'Solver Fixed Mix'!J$3 -1</f>
        <v>1.840219831167214</v>
      </c>
      <c r="D1190" s="46">
        <f t="shared" si="33"/>
        <v>0.56587389006989008</v>
      </c>
      <c r="F1190" s="55">
        <f t="shared" si="32"/>
        <v>45904</v>
      </c>
      <c r="G1190" s="44">
        <f>(Constituents!E1189/Constituents!E944)-1</f>
        <v>-3.9076539232870577E-2</v>
      </c>
      <c r="H1190" s="44">
        <f>('Solver Fixed Mix'!J1187/'Solver Fixed Mix'!J942) -1</f>
        <v>-9.0624069451644362E-2</v>
      </c>
    </row>
    <row r="1191" spans="1:8">
      <c r="A1191" s="13">
        <v>45905</v>
      </c>
      <c r="B1191" s="46">
        <f>Constituents!E1190/Constituents!E$5 -1</f>
        <v>1.2752927692231029</v>
      </c>
      <c r="C1191" s="44">
        <f>'Solver Fixed Mix'!J1188/'Solver Fixed Mix'!J$3 -1</f>
        <v>1.8425852000907379</v>
      </c>
      <c r="D1191" s="46">
        <f t="shared" si="33"/>
        <v>0.56729243086763503</v>
      </c>
      <c r="F1191" s="55">
        <f t="shared" si="32"/>
        <v>45905</v>
      </c>
      <c r="G1191" s="44">
        <f>(Constituents!E1190/Constituents!E945)-1</f>
        <v>-3.9205494787611483E-2</v>
      </c>
      <c r="H1191" s="44">
        <f>('Solver Fixed Mix'!J1188/'Solver Fixed Mix'!J943) -1</f>
        <v>-8.9492556368167775E-2</v>
      </c>
    </row>
    <row r="1192" spans="1:8">
      <c r="A1192" s="13">
        <v>45908</v>
      </c>
      <c r="B1192" s="46">
        <f>Constituents!E1191/Constituents!E$5 -1</f>
        <v>1.280226242089002</v>
      </c>
      <c r="C1192" s="44">
        <f>'Solver Fixed Mix'!J1189/'Solver Fixed Mix'!J$3 -1</f>
        <v>1.8502814300829145</v>
      </c>
      <c r="D1192" s="46">
        <f t="shared" si="33"/>
        <v>0.57005518799391242</v>
      </c>
      <c r="F1192" s="55">
        <f t="shared" si="32"/>
        <v>45908</v>
      </c>
      <c r="G1192" s="44">
        <f>(Constituents!E1191/Constituents!E946)-1</f>
        <v>-3.8245451048723234E-2</v>
      </c>
      <c r="H1192" s="44">
        <f>('Solver Fixed Mix'!J1189/'Solver Fixed Mix'!J944) -1</f>
        <v>-8.7106319278463351E-2</v>
      </c>
    </row>
    <row r="1193" spans="1:8">
      <c r="A1193" s="13">
        <v>45910</v>
      </c>
      <c r="B1193" s="46">
        <f>Constituents!E1192/Constituents!E$5 -1</f>
        <v>1.2997109682563415</v>
      </c>
      <c r="C1193" s="44">
        <f>'Solver Fixed Mix'!J1190/'Solver Fixed Mix'!J$3 -1</f>
        <v>1.8800182291780616</v>
      </c>
      <c r="D1193" s="46">
        <f t="shared" si="33"/>
        <v>0.58030726092172014</v>
      </c>
      <c r="F1193" s="55">
        <f t="shared" si="32"/>
        <v>45910</v>
      </c>
      <c r="G1193" s="44">
        <f>(Constituents!E1192/Constituents!E947)-1</f>
        <v>-2.8411842232692885E-2</v>
      </c>
      <c r="H1193" s="44">
        <f>('Solver Fixed Mix'!J1190/'Solver Fixed Mix'!J945) -1</f>
        <v>-7.8194764934394145E-2</v>
      </c>
    </row>
    <row r="1194" spans="1:8">
      <c r="A1194" s="13">
        <v>45912</v>
      </c>
      <c r="B1194" s="46">
        <f>Constituents!E1193/Constituents!E$5 -1</f>
        <v>1.3112822046145411</v>
      </c>
      <c r="C1194" s="44">
        <f>'Solver Fixed Mix'!J1191/'Solver Fixed Mix'!J$3 -1</f>
        <v>1.8934135698658507</v>
      </c>
      <c r="D1194" s="46">
        <f t="shared" si="33"/>
        <v>0.5821313652513096</v>
      </c>
      <c r="F1194" s="55">
        <f t="shared" si="32"/>
        <v>45912</v>
      </c>
      <c r="G1194" s="44">
        <f>(Constituents!E1193/Constituents!E948)-1</f>
        <v>-2.4094382816839732E-2</v>
      </c>
      <c r="H1194" s="44">
        <f>('Solver Fixed Mix'!J1191/'Solver Fixed Mix'!J946) -1</f>
        <v>-7.3848504039602525E-2</v>
      </c>
    </row>
    <row r="1195" spans="1:8">
      <c r="A1195" s="13">
        <v>45917</v>
      </c>
      <c r="B1195" s="46">
        <f>Constituents!E1194/Constituents!E$5 -1</f>
        <v>1.336692081526885</v>
      </c>
      <c r="C1195" s="44">
        <f>'Solver Fixed Mix'!J1192/'Solver Fixed Mix'!J$3 -1</f>
        <v>1.9244813105577308</v>
      </c>
      <c r="D1195" s="46">
        <f t="shared" si="33"/>
        <v>0.58778922903084574</v>
      </c>
      <c r="F1195" s="55">
        <f t="shared" si="32"/>
        <v>45917</v>
      </c>
      <c r="G1195" s="44">
        <f>(Constituents!E1194/Constituents!E949)-1</f>
        <v>-1.3842923284649311E-3</v>
      </c>
      <c r="H1195" s="44">
        <f>('Solver Fixed Mix'!J1192/'Solver Fixed Mix'!J947) -1</f>
        <v>-5.6609388283533901E-2</v>
      </c>
    </row>
    <row r="1196" spans="1:8">
      <c r="A1196" s="13">
        <v>45918</v>
      </c>
      <c r="B1196" s="46">
        <f>Constituents!E1195/Constituents!E$5 -1</f>
        <v>1.3440374744605572</v>
      </c>
      <c r="C1196" s="44">
        <f>'Solver Fixed Mix'!J1193/'Solver Fixed Mix'!J$3 -1</f>
        <v>1.938411843922446</v>
      </c>
      <c r="D1196" s="46">
        <f t="shared" si="33"/>
        <v>0.59437436946188882</v>
      </c>
      <c r="F1196" s="55">
        <f t="shared" si="32"/>
        <v>45918</v>
      </c>
      <c r="G1196" s="44">
        <f>(Constituents!E1195/Constituents!E950)-1</f>
        <v>7.1270075290974511E-4</v>
      </c>
      <c r="H1196" s="44">
        <f>('Solver Fixed Mix'!J1193/'Solver Fixed Mix'!J948) -1</f>
        <v>-5.2667000417377263E-2</v>
      </c>
    </row>
    <row r="1197" spans="1:8">
      <c r="A1197" s="13">
        <v>45919</v>
      </c>
      <c r="B1197" s="46">
        <f>Constituents!E1196/Constituents!E$5 -1</f>
        <v>1.3408232421388351</v>
      </c>
      <c r="C1197" s="44">
        <f>'Solver Fixed Mix'!J1194/'Solver Fixed Mix'!J$3 -1</f>
        <v>1.9376287921080726</v>
      </c>
      <c r="D1197" s="46">
        <f t="shared" si="33"/>
        <v>0.59680554996923751</v>
      </c>
      <c r="F1197" s="55">
        <f t="shared" si="32"/>
        <v>45919</v>
      </c>
      <c r="G1197" s="44">
        <f>(Constituents!E1196/Constituents!E951)-1</f>
        <v>-6.6402607042482797E-3</v>
      </c>
      <c r="H1197" s="44">
        <f>('Solver Fixed Mix'!J1194/'Solver Fixed Mix'!J949) -1</f>
        <v>-5.6115534608038087E-2</v>
      </c>
    </row>
    <row r="1198" spans="1:8">
      <c r="A1198" s="13">
        <v>45922</v>
      </c>
      <c r="B1198" s="46">
        <f>Constituents!E1197/Constituents!E$5 -1</f>
        <v>1.3303383664723176</v>
      </c>
      <c r="C1198" s="44">
        <f>'Solver Fixed Mix'!J1195/'Solver Fixed Mix'!J$3 -1</f>
        <v>1.9476039690686937</v>
      </c>
      <c r="D1198" s="46">
        <f t="shared" si="33"/>
        <v>0.61726560259637608</v>
      </c>
      <c r="F1198" s="55">
        <f t="shared" si="32"/>
        <v>45922</v>
      </c>
      <c r="G1198" s="44">
        <f>(Constituents!E1197/Constituents!E952)-1</f>
        <v>-6.3660026560424798E-3</v>
      </c>
      <c r="H1198" s="44">
        <f>('Solver Fixed Mix'!J1195/'Solver Fixed Mix'!J950) -1</f>
        <v>-4.9355991887895412E-2</v>
      </c>
    </row>
    <row r="1199" spans="1:8">
      <c r="A1199" s="13">
        <v>45923</v>
      </c>
      <c r="B1199" s="46">
        <f>Constituents!E1198/Constituents!E$5 -1</f>
        <v>1.3247371306124482</v>
      </c>
      <c r="C1199" s="44">
        <f>'Solver Fixed Mix'!J1196/'Solver Fixed Mix'!J$3 -1</f>
        <v>1.9261341893544608</v>
      </c>
      <c r="D1199" s="46">
        <f t="shared" si="33"/>
        <v>0.60139705874201255</v>
      </c>
      <c r="F1199" s="55">
        <f t="shared" si="32"/>
        <v>45923</v>
      </c>
      <c r="G1199" s="44">
        <f>(Constituents!E1198/Constituents!E953)-1</f>
        <v>-2.4348160712082234E-2</v>
      </c>
      <c r="H1199" s="44">
        <f>('Solver Fixed Mix'!J1196/'Solver Fixed Mix'!J951) -1</f>
        <v>-6.624099618386925E-2</v>
      </c>
    </row>
    <row r="1200" spans="1:8">
      <c r="A1200" s="13">
        <v>45924</v>
      </c>
      <c r="B1200" s="46">
        <f>Constituents!E1199/Constituents!E$5 -1</f>
        <v>1.3100862111925049</v>
      </c>
      <c r="C1200" s="44">
        <f>'Solver Fixed Mix'!J1197/'Solver Fixed Mix'!J$3 -1</f>
        <v>1.8928742265419238</v>
      </c>
      <c r="D1200" s="46">
        <f t="shared" si="33"/>
        <v>0.58278801534941893</v>
      </c>
      <c r="F1200" s="55">
        <f t="shared" si="32"/>
        <v>45924</v>
      </c>
      <c r="G1200" s="44">
        <f>(Constituents!E1199/Constituents!E954)-1</f>
        <v>-3.1341680527578353E-2</v>
      </c>
      <c r="H1200" s="44">
        <f>('Solver Fixed Mix'!J1197/'Solver Fixed Mix'!J952) -1</f>
        <v>-7.6754404788084929E-2</v>
      </c>
    </row>
    <row r="1201" spans="1:8">
      <c r="A1201" s="13">
        <v>45926</v>
      </c>
      <c r="B1201" s="46">
        <f>Constituents!E1200/Constituents!E$5 -1</f>
        <v>1.2637314994767532</v>
      </c>
      <c r="C1201" s="44">
        <f>'Solver Fixed Mix'!J1198/'Solver Fixed Mix'!J$3 -1</f>
        <v>1.8479680852096241</v>
      </c>
      <c r="D1201" s="46">
        <f t="shared" si="33"/>
        <v>0.58423658573287085</v>
      </c>
      <c r="F1201" s="55">
        <f t="shared" si="32"/>
        <v>45926</v>
      </c>
      <c r="G1201" s="44">
        <f>(Constituents!E1200/Constituents!E955)-1</f>
        <v>-5.2363131148772113E-2</v>
      </c>
      <c r="H1201" s="44">
        <f>('Solver Fixed Mix'!J1198/'Solver Fixed Mix'!J953) -1</f>
        <v>-8.8118768874100417E-2</v>
      </c>
    </row>
    <row r="1202" spans="1:8">
      <c r="A1202" s="13">
        <v>45931</v>
      </c>
      <c r="B1202" s="46">
        <f>Constituents!E1201/Constituents!E$5 -1</f>
        <v>1.2851746648726765</v>
      </c>
      <c r="C1202" s="44">
        <f>'Solver Fixed Mix'!J1199/'Solver Fixed Mix'!J$3 -1</f>
        <v>1.8689962250192944</v>
      </c>
      <c r="D1202" s="46">
        <f t="shared" si="33"/>
        <v>0.5838215601466179</v>
      </c>
      <c r="F1202" s="55">
        <f t="shared" si="32"/>
        <v>45931</v>
      </c>
      <c r="G1202" s="44">
        <f>(Constituents!E1201/Constituents!E956)-1</f>
        <v>-4.3454499184393813E-2</v>
      </c>
      <c r="H1202" s="44">
        <f>('Solver Fixed Mix'!J1199/'Solver Fixed Mix'!J954) -1</f>
        <v>-8.1262810606560931E-2</v>
      </c>
    </row>
    <row r="1203" spans="1:8">
      <c r="A1203" s="13">
        <v>45933</v>
      </c>
      <c r="B1203" s="46">
        <f>Constituents!E1202/Constituents!E$5 -1</f>
        <v>1.2950814770518764</v>
      </c>
      <c r="C1203" s="44">
        <f>'Solver Fixed Mix'!J1200/'Solver Fixed Mix'!J$3 -1</f>
        <v>1.8809536629700934</v>
      </c>
      <c r="D1203" s="46">
        <f t="shared" si="33"/>
        <v>0.58587218591821699</v>
      </c>
      <c r="F1203" s="55">
        <f t="shared" si="32"/>
        <v>45933</v>
      </c>
      <c r="G1203" s="44">
        <f>(Constituents!E1202/Constituents!E957)-1</f>
        <v>-3.6443481117134247E-2</v>
      </c>
      <c r="H1203" s="44">
        <f>('Solver Fixed Mix'!J1200/'Solver Fixed Mix'!J955) -1</f>
        <v>-7.5876113241682419E-2</v>
      </c>
    </row>
    <row r="1204" spans="1:8">
      <c r="A1204" s="13">
        <v>45937</v>
      </c>
      <c r="B1204" s="46">
        <f>Constituents!E1203/Constituents!E$5 -1</f>
        <v>1.3132007773957244</v>
      </c>
      <c r="C1204" s="44">
        <f>'Solver Fixed Mix'!J1201/'Solver Fixed Mix'!J$3 -1</f>
        <v>1.8946979779576827</v>
      </c>
      <c r="D1204" s="46">
        <f t="shared" si="33"/>
        <v>0.58149720056195831</v>
      </c>
      <c r="F1204" s="55">
        <f t="shared" si="32"/>
        <v>45937</v>
      </c>
      <c r="G1204" s="44">
        <f>(Constituents!E1203/Constituents!E958)-1</f>
        <v>-2.7016489931437015E-2</v>
      </c>
      <c r="H1204" s="44">
        <f>('Solver Fixed Mix'!J1201/'Solver Fixed Mix'!J956) -1</f>
        <v>-6.5874360546452793E-2</v>
      </c>
    </row>
    <row r="1205" spans="1:8">
      <c r="A1205" s="13">
        <v>45938</v>
      </c>
      <c r="B1205" s="46">
        <f>Constituents!E1204/Constituents!E$5 -1</f>
        <v>1.3032192156276472</v>
      </c>
      <c r="C1205" s="44">
        <f>'Solver Fixed Mix'!J1202/'Solver Fixed Mix'!J$3 -1</f>
        <v>1.8788016693600431</v>
      </c>
      <c r="D1205" s="46">
        <f t="shared" si="33"/>
        <v>0.57558245373239592</v>
      </c>
      <c r="F1205" s="55">
        <f t="shared" si="32"/>
        <v>45938</v>
      </c>
      <c r="G1205" s="44">
        <f>(Constituents!E1204/Constituents!E959)-1</f>
        <v>-4.4823467169274767E-2</v>
      </c>
      <c r="H1205" s="44">
        <f>('Solver Fixed Mix'!J1202/'Solver Fixed Mix'!J957) -1</f>
        <v>-7.6954964550088767E-2</v>
      </c>
    </row>
    <row r="1206" spans="1:8">
      <c r="A1206" s="13">
        <v>45940</v>
      </c>
      <c r="B1206" s="46">
        <f>Constituents!E1205/Constituents!E$5 -1</f>
        <v>1.3259630238700355</v>
      </c>
      <c r="C1206" s="44">
        <f>'Solver Fixed Mix'!J1203/'Solver Fixed Mix'!J$3 -1</f>
        <v>1.9084705328229408</v>
      </c>
      <c r="D1206" s="46">
        <f t="shared" si="33"/>
        <v>0.58250750895290526</v>
      </c>
      <c r="F1206" s="55">
        <f t="shared" si="32"/>
        <v>45940</v>
      </c>
      <c r="G1206" s="44">
        <f>(Constituents!E1205/Constituents!E960)-1</f>
        <v>-4.2726996784143934E-2</v>
      </c>
      <c r="H1206" s="44">
        <f>('Solver Fixed Mix'!J1203/'Solver Fixed Mix'!J958) -1</f>
        <v>-7.3984418298461141E-2</v>
      </c>
    </row>
    <row r="1207" spans="1:8">
      <c r="A1207" s="13">
        <v>45943</v>
      </c>
      <c r="B1207" s="46">
        <f>Constituents!E1206/Constituents!E$5 -1</f>
        <v>1.3217022973040313</v>
      </c>
      <c r="C1207" s="44">
        <f>'Solver Fixed Mix'!J1204/'Solver Fixed Mix'!J$3 -1</f>
        <v>1.9095005687349165</v>
      </c>
      <c r="D1207" s="46">
        <f t="shared" si="33"/>
        <v>0.58779827143088514</v>
      </c>
      <c r="F1207" s="55">
        <f t="shared" si="32"/>
        <v>45943</v>
      </c>
      <c r="G1207" s="44">
        <f>(Constituents!E1206/Constituents!E961)-1</f>
        <v>-4.4891901089394337E-2</v>
      </c>
      <c r="H1207" s="44">
        <f>('Solver Fixed Mix'!J1204/'Solver Fixed Mix'!J959) -1</f>
        <v>-6.9956380956185393E-2</v>
      </c>
    </row>
    <row r="1208" spans="1:8">
      <c r="A1208" s="13">
        <v>45944</v>
      </c>
      <c r="B1208" s="46">
        <f>Constituents!E1207/Constituents!E$5 -1</f>
        <v>1.3106642746798225</v>
      </c>
      <c r="C1208" s="44">
        <f>'Solver Fixed Mix'!J1205/'Solver Fixed Mix'!J$3 -1</f>
        <v>1.8955927643401256</v>
      </c>
      <c r="D1208" s="46">
        <f t="shared" si="33"/>
        <v>0.58492848966030309</v>
      </c>
      <c r="F1208" s="55">
        <f t="shared" si="32"/>
        <v>45944</v>
      </c>
      <c r="G1208" s="44">
        <f>(Constituents!E1207/Constituents!E962)-1</f>
        <v>-4.8713135354157111E-2</v>
      </c>
      <c r="H1208" s="44">
        <f>('Solver Fixed Mix'!J1205/'Solver Fixed Mix'!J960) -1</f>
        <v>-7.2789958648126651E-2</v>
      </c>
    </row>
    <row r="1209" spans="1:8">
      <c r="A1209" s="13">
        <v>45945</v>
      </c>
      <c r="B1209" s="46">
        <f>Constituents!E1208/Constituents!E$5 -1</f>
        <v>1.3299297353864552</v>
      </c>
      <c r="C1209" s="44">
        <f>'Solver Fixed Mix'!J1206/'Solver Fixed Mix'!J$3 -1</f>
        <v>1.9235694714056186</v>
      </c>
      <c r="D1209" s="46">
        <f t="shared" si="33"/>
        <v>0.59363973601916342</v>
      </c>
      <c r="F1209" s="55">
        <f t="shared" si="32"/>
        <v>45945</v>
      </c>
      <c r="G1209" s="44">
        <f>(Constituents!E1208/Constituents!E963)-1</f>
        <v>-4.5701701031559239E-2</v>
      </c>
      <c r="H1209" s="44">
        <f>('Solver Fixed Mix'!J1206/'Solver Fixed Mix'!J961) -1</f>
        <v>-6.6786986184925845E-2</v>
      </c>
    </row>
    <row r="1210" spans="1:8">
      <c r="A1210" s="13">
        <v>45946</v>
      </c>
      <c r="B1210" s="46">
        <f>Constituents!E1209/Constituents!E$5 -1</f>
        <v>1.3485124831813424</v>
      </c>
      <c r="C1210" s="44">
        <f>'Solver Fixed Mix'!J1207/'Solver Fixed Mix'!J$3 -1</f>
        <v>1.939086917792908</v>
      </c>
      <c r="D1210" s="46">
        <f t="shared" si="33"/>
        <v>0.59057443461156556</v>
      </c>
      <c r="F1210" s="55">
        <f t="shared" si="32"/>
        <v>45946</v>
      </c>
      <c r="G1210" s="44">
        <f>(Constituents!E1209/Constituents!E964)-1</f>
        <v>-3.780183792678915E-2</v>
      </c>
      <c r="H1210" s="44">
        <f>('Solver Fixed Mix'!J1207/'Solver Fixed Mix'!J962) -1</f>
        <v>-6.7656213987961844E-2</v>
      </c>
    </row>
    <row r="1211" spans="1:8">
      <c r="A1211" s="13">
        <v>45947</v>
      </c>
      <c r="B1211" s="46">
        <f>Constituents!E1210/Constituents!E$5 -1</f>
        <v>1.3519260477400707</v>
      </c>
      <c r="C1211" s="44">
        <f>'Solver Fixed Mix'!J1208/'Solver Fixed Mix'!J$3 -1</f>
        <v>1.9288009758218867</v>
      </c>
      <c r="D1211" s="46">
        <f t="shared" si="33"/>
        <v>0.57687492808181595</v>
      </c>
      <c r="F1211" s="55">
        <f t="shared" si="32"/>
        <v>45947</v>
      </c>
      <c r="G1211" s="44">
        <f>(Constituents!E1210/Constituents!E965)-1</f>
        <v>-2.6691881279593543E-2</v>
      </c>
      <c r="H1211" s="44">
        <f>('Solver Fixed Mix'!J1208/'Solver Fixed Mix'!J963) -1</f>
        <v>-6.2909669667005175E-2</v>
      </c>
    </row>
    <row r="1212" spans="1:8">
      <c r="A1212" s="13">
        <v>45950</v>
      </c>
      <c r="B1212" s="46">
        <f>Constituents!E1211/Constituents!E$5 -1</f>
        <v>1.3636916330293514</v>
      </c>
      <c r="C1212" s="44">
        <f>'Solver Fixed Mix'!J1209/'Solver Fixed Mix'!J$3 -1</f>
        <v>1.9462329438478423</v>
      </c>
      <c r="D1212" s="46">
        <f t="shared" si="33"/>
        <v>0.58254131081849092</v>
      </c>
      <c r="F1212" s="55">
        <f t="shared" si="32"/>
        <v>45950</v>
      </c>
      <c r="G1212" s="44">
        <f>(Constituents!E1211/Constituents!E966)-1</f>
        <v>-2.2874753309464313E-2</v>
      </c>
      <c r="H1212" s="44">
        <f>('Solver Fixed Mix'!J1209/'Solver Fixed Mix'!J964) -1</f>
        <v>-5.5765101579270615E-2</v>
      </c>
    </row>
  </sheetData>
  <mergeCells count="3">
    <mergeCell ref="G3:H3"/>
    <mergeCell ref="B3:C3"/>
    <mergeCell ref="T26:V26"/>
  </mergeCells>
  <phoneticPr fontId="10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Elias</dc:creator>
  <cp:keywords/>
  <dc:description/>
  <cp:lastModifiedBy>Guest User</cp:lastModifiedBy>
  <cp:revision/>
  <dcterms:created xsi:type="dcterms:W3CDTF">2025-12-22T05:26:42Z</dcterms:created>
  <dcterms:modified xsi:type="dcterms:W3CDTF">2026-02-25T06:29:47Z</dcterms:modified>
  <cp:category/>
  <cp:contentStatus/>
</cp:coreProperties>
</file>