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e49316a3e0e438/Documents/Education/University/Semester 5/CM30225 Parallel Computing/Distributed Memory Coursework/results/"/>
    </mc:Choice>
  </mc:AlternateContent>
  <xr:revisionPtr revIDLastSave="392" documentId="8_{5BF57FE9-D1EF-4A5C-B17C-782904888570}" xr6:coauthVersionLast="47" xr6:coauthVersionMax="47" xr10:uidLastSave="{EB0478A9-BB17-49D1-8469-EF37844ED428}"/>
  <bookViews>
    <workbookView xWindow="-108" yWindow="-108" windowWidth="23256" windowHeight="12456" firstSheet="7" activeTab="8" xr2:uid="{FA0C1580-6902-466F-A290-2FB45803593E}"/>
  </bookViews>
  <sheets>
    <sheet name="results-array-160" sheetId="9" r:id="rId1"/>
    <sheet name="results-array-140" sheetId="8" r:id="rId2"/>
    <sheet name="results-array-120" sheetId="7" r:id="rId3"/>
    <sheet name="results-array-100" sheetId="6" r:id="rId4"/>
    <sheet name="results-array-080" sheetId="5" r:id="rId5"/>
    <sheet name="results-array-060" sheetId="4" r:id="rId6"/>
    <sheet name="results-array-040" sheetId="3" r:id="rId7"/>
    <sheet name="results-array-020" sheetId="2" r:id="rId8"/>
    <sheet name="results-array" sheetId="1" r:id="rId9"/>
  </sheets>
  <definedNames>
    <definedName name="ExternalData_1" localSheetId="8" hidden="1">'results-array'!$A$2:$D$34</definedName>
    <definedName name="ExternalData_1" localSheetId="7" hidden="1">'results-array-020'!$A$1:$C$29</definedName>
    <definedName name="ExternalData_2" localSheetId="8" hidden="1">'results-array'!$G$2:$H$32</definedName>
    <definedName name="ExternalData_2" localSheetId="6" hidden="1">'results-array-040'!$A$1:$B$29</definedName>
    <definedName name="ExternalData_3" localSheetId="8" hidden="1">'results-array'!$K$2:$L$33</definedName>
    <definedName name="ExternalData_3" localSheetId="5" hidden="1">'results-array-060'!$A$1:$B$29</definedName>
    <definedName name="ExternalData_4" localSheetId="8" hidden="1">'results-array'!$O$2:$P$30</definedName>
    <definedName name="ExternalData_4" localSheetId="4" hidden="1">'results-array-080'!$A$1:$B$29</definedName>
    <definedName name="ExternalData_5" localSheetId="8" hidden="1">'results-array'!$S$2:$T$33</definedName>
    <definedName name="ExternalData_5" localSheetId="3" hidden="1">'results-array-100'!$A$1:$B$29</definedName>
    <definedName name="ExternalData_6" localSheetId="8" hidden="1">'results-array'!$W$2:$X$30</definedName>
    <definedName name="ExternalData_6" localSheetId="2" hidden="1">'results-array-120'!$A$1:$B$29</definedName>
    <definedName name="ExternalData_7" localSheetId="8" hidden="1">'results-array'!$AA$2:$AB$30</definedName>
    <definedName name="ExternalData_7" localSheetId="1" hidden="1">'results-array-140'!$A$1:$B$29</definedName>
    <definedName name="ExternalData_8" localSheetId="8" hidden="1">'results-array'!$AE$2:$AF$30</definedName>
    <definedName name="ExternalData_8" localSheetId="0" hidden="1">'results-array-160'!$A$1:$B$29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4623B9-6D87-4245-A488-B478979844A6}" keepAlive="1" name="Query - results-array-020" description="Connection to the 'results-array-020' query in the workbook." type="5" refreshedVersion="8" background="1" saveData="1">
    <dbPr connection="Provider=Microsoft.Mashup.OleDb.1;Data Source=$Workbook$;Location=results-array-020;Extended Properties=&quot;&quot;" command="SELECT * FROM [results-array-020]"/>
  </connection>
  <connection id="2" xr16:uid="{A39E83A9-9953-4473-BDA9-6F4A935078B1}" keepAlive="1" name="Query - results-array-020 (2)" description="Connection to the 'results-array-020 (2)' query in the workbook." type="5" refreshedVersion="8" background="1" saveData="1">
    <dbPr connection="Provider=Microsoft.Mashup.OleDb.1;Data Source=$Workbook$;Location=&quot;results-array-020 (2)&quot;;Extended Properties=&quot;&quot;" command="SELECT * FROM [results-array-020 (2)]"/>
  </connection>
  <connection id="3" xr16:uid="{E170469A-6344-4E35-83A0-F762CCFF3BA8}" keepAlive="1" name="Query - results-array-040" description="Connection to the 'results-array-040' query in the workbook." type="5" refreshedVersion="8" background="1" saveData="1">
    <dbPr connection="Provider=Microsoft.Mashup.OleDb.1;Data Source=$Workbook$;Location=results-array-040;Extended Properties=&quot;&quot;" command="SELECT * FROM [results-array-040]"/>
  </connection>
  <connection id="4" xr16:uid="{84C309B4-C7C1-4303-B325-772B3CB43099}" keepAlive="1" name="Query - results-array-040 (2)" description="Connection to the 'results-array-040 (2)' query in the workbook." type="5" refreshedVersion="8" background="1" saveData="1">
    <dbPr connection="Provider=Microsoft.Mashup.OleDb.1;Data Source=$Workbook$;Location=&quot;results-array-040 (2)&quot;;Extended Properties=&quot;&quot;" command="SELECT * FROM [results-array-040 (2)]"/>
  </connection>
  <connection id="5" xr16:uid="{188E3F25-D47A-45A8-A297-F683FBC4109D}" keepAlive="1" name="Query - results-array-060" description="Connection to the 'results-array-060' query in the workbook." type="5" refreshedVersion="8" background="1" saveData="1">
    <dbPr connection="Provider=Microsoft.Mashup.OleDb.1;Data Source=$Workbook$;Location=results-array-060;Extended Properties=&quot;&quot;" command="SELECT * FROM [results-array-060]"/>
  </connection>
  <connection id="6" xr16:uid="{EF923569-3DC0-4AA8-AAE8-E16811E5C5E9}" keepAlive="1" name="Query - results-array-060 (2)" description="Connection to the 'results-array-060 (2)' query in the workbook." type="5" refreshedVersion="8" background="1" saveData="1">
    <dbPr connection="Provider=Microsoft.Mashup.OleDb.1;Data Source=$Workbook$;Location=&quot;results-array-060 (2)&quot;;Extended Properties=&quot;&quot;" command="SELECT * FROM [results-array-060 (2)]"/>
  </connection>
  <connection id="7" xr16:uid="{6F52EC09-6962-4DC1-BA12-E85B5DE35061}" keepAlive="1" name="Query - results-array-080" description="Connection to the 'results-array-080' query in the workbook." type="5" refreshedVersion="8" background="1" saveData="1">
    <dbPr connection="Provider=Microsoft.Mashup.OleDb.1;Data Source=$Workbook$;Location=results-array-080;Extended Properties=&quot;&quot;" command="SELECT * FROM [results-array-080]"/>
  </connection>
  <connection id="8" xr16:uid="{B01EECC2-5C33-438F-ABB1-81EE19669598}" keepAlive="1" name="Query - results-array-080 (2)" description="Connection to the 'results-array-080 (2)' query in the workbook." type="5" refreshedVersion="8" background="1" saveData="1">
    <dbPr connection="Provider=Microsoft.Mashup.OleDb.1;Data Source=$Workbook$;Location=&quot;results-array-080 (2)&quot;;Extended Properties=&quot;&quot;" command="SELECT * FROM [results-array-080 (2)]"/>
  </connection>
  <connection id="9" xr16:uid="{4005C4B2-53AD-42E3-9AC4-F00B952EFD00}" keepAlive="1" name="Query - results-array-100" description="Connection to the 'results-array-100' query in the workbook." type="5" refreshedVersion="8" background="1" saveData="1">
    <dbPr connection="Provider=Microsoft.Mashup.OleDb.1;Data Source=$Workbook$;Location=results-array-100;Extended Properties=&quot;&quot;" command="SELECT * FROM [results-array-100]"/>
  </connection>
  <connection id="10" xr16:uid="{90A65B6F-BEBD-4A6F-BD08-F52401FB19B2}" keepAlive="1" name="Query - results-array-100 (2)" description="Connection to the 'results-array-100 (2)' query in the workbook." type="5" refreshedVersion="8" background="1" saveData="1">
    <dbPr connection="Provider=Microsoft.Mashup.OleDb.1;Data Source=$Workbook$;Location=&quot;results-array-100 (2)&quot;;Extended Properties=&quot;&quot;" command="SELECT * FROM [results-array-100 (2)]"/>
  </connection>
  <connection id="11" xr16:uid="{777A7685-8F93-4D68-B283-14CD11BFD576}" keepAlive="1" name="Query - results-array-120" description="Connection to the 'results-array-120' query in the workbook." type="5" refreshedVersion="8" background="1" saveData="1">
    <dbPr connection="Provider=Microsoft.Mashup.OleDb.1;Data Source=$Workbook$;Location=results-array-120;Extended Properties=&quot;&quot;" command="SELECT * FROM [results-array-120]"/>
  </connection>
  <connection id="12" xr16:uid="{AC21B97B-C3ED-4CD8-AA2C-9C75CDCB0A91}" keepAlive="1" name="Query - results-array-120 (2)" description="Connection to the 'results-array-120 (2)' query in the workbook." type="5" refreshedVersion="8" background="1" saveData="1">
    <dbPr connection="Provider=Microsoft.Mashup.OleDb.1;Data Source=$Workbook$;Location=&quot;results-array-120 (2)&quot;;Extended Properties=&quot;&quot;" command="SELECT * FROM [results-array-120 (2)]"/>
  </connection>
  <connection id="13" xr16:uid="{DAD60D55-4DFA-4ACF-BB70-1BD5A021F786}" keepAlive="1" name="Query - results-array-140" description="Connection to the 'results-array-140' query in the workbook." type="5" refreshedVersion="8" background="1" saveData="1">
    <dbPr connection="Provider=Microsoft.Mashup.OleDb.1;Data Source=$Workbook$;Location=results-array-140;Extended Properties=&quot;&quot;" command="SELECT * FROM [results-array-140]"/>
  </connection>
  <connection id="14" xr16:uid="{98B1DCBD-BBDC-4D57-876B-CB7E0D7FE98D}" keepAlive="1" name="Query - results-array-140 (2)" description="Connection to the 'results-array-140 (2)' query in the workbook." type="5" refreshedVersion="8" background="1" saveData="1">
    <dbPr connection="Provider=Microsoft.Mashup.OleDb.1;Data Source=$Workbook$;Location=&quot;results-array-140 (2)&quot;;Extended Properties=&quot;&quot;" command="SELECT * FROM [results-array-140 (2)]"/>
  </connection>
  <connection id="15" xr16:uid="{D3FFDD8B-4945-4AAC-8B18-F24B88D165D2}" keepAlive="1" name="Query - results-array-160" description="Connection to the 'results-array-160' query in the workbook." type="5" refreshedVersion="8" background="1" saveData="1">
    <dbPr connection="Provider=Microsoft.Mashup.OleDb.1;Data Source=$Workbook$;Location=results-array-160;Extended Properties=&quot;&quot;" command="SELECT * FROM [results-array-160]"/>
  </connection>
  <connection id="16" xr16:uid="{F033B2F4-914A-49DE-A073-3951B66C764B}" keepAlive="1" name="Query - results-array-160 (2)" description="Connection to the 'results-array-160 (2)' query in the workbook." type="5" refreshedVersion="8" background="1" saveData="1">
    <dbPr connection="Provider=Microsoft.Mashup.OleDb.1;Data Source=$Workbook$;Location=&quot;results-array-160 (2)&quot;;Extended Properties=&quot;&quot;" command="SELECT * FROM [results-array-160 (2)]"/>
  </connection>
</connections>
</file>

<file path=xl/sharedStrings.xml><?xml version="1.0" encoding="utf-8"?>
<sst xmlns="http://schemas.openxmlformats.org/spreadsheetml/2006/main" count="472" uniqueCount="12">
  <si>
    <t xml:space="preserve">	Size</t>
  </si>
  <si>
    <t xml:space="preserve">	Pass/Fail</t>
  </si>
  <si>
    <t xml:space="preserve">	Parallel Time (s)</t>
  </si>
  <si>
    <t xml:space="preserve">	FAILED</t>
  </si>
  <si>
    <t xml:space="preserve">	PASSED</t>
  </si>
  <si>
    <t>Number of Cores</t>
  </si>
  <si>
    <t>Column1</t>
  </si>
  <si>
    <t>Column2</t>
  </si>
  <si>
    <t>Column3</t>
  </si>
  <si>
    <t>Speed Up</t>
  </si>
  <si>
    <t>Sequential Time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</si>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</sst>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Varying</a:t>
            </a:r>
            <a:r>
              <a:rPr lang="en-GB" baseline="0"/>
              <a:t> Array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'results-array'!$B$1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'results-array'!$A$3:$A$30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xVal>
          <c:yVal>
            <c:numRef>
              <c:f>'results-array'!$B$3:$B$30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0.02</c:v>
                </c:pt>
                <c:pt idx="11">
                  <c:v>0.05</c:v>
                </c:pt>
                <c:pt idx="12">
                  <c:v>9.2999999999999999E-2</c:v>
                </c:pt>
                <c:pt idx="13">
                  <c:v>0.14599999999999999</c:v>
                </c:pt>
                <c:pt idx="14">
                  <c:v>0.20799999999999999</c:v>
                </c:pt>
                <c:pt idx="15">
                  <c:v>0.28699999999999998</c:v>
                </c:pt>
                <c:pt idx="16">
                  <c:v>0.373</c:v>
                </c:pt>
                <c:pt idx="17">
                  <c:v>0.47299999999999998</c:v>
                </c:pt>
                <c:pt idx="18">
                  <c:v>0.58399999999999996</c:v>
                </c:pt>
                <c:pt idx="19">
                  <c:v>2.4060000000000001</c:v>
                </c:pt>
                <c:pt idx="20">
                  <c:v>5.5270000000000001</c:v>
                </c:pt>
                <c:pt idx="21">
                  <c:v>9.8469999999999995</c:v>
                </c:pt>
                <c:pt idx="22">
                  <c:v>15.545</c:v>
                </c:pt>
                <c:pt idx="23">
                  <c:v>22.437999999999999</c:v>
                </c:pt>
                <c:pt idx="24">
                  <c:v>30.571000000000002</c:v>
                </c:pt>
                <c:pt idx="25">
                  <c:v>39.496000000000002</c:v>
                </c:pt>
                <c:pt idx="26">
                  <c:v>51.228000000000002</c:v>
                </c:pt>
                <c:pt idx="27">
                  <c:v>62.524000000000001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8-44E4-A096-7B4800FA7A40}"/>
            </c:ext>
          </c:extLst>
        </c:ser>
        <c:ser>
          <c:idx val="1"/>
          <c:order val="1"/>
          <c:tx>
            <c:strRef>
              <c:f>'results-array'!$D$1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'results-array'!$A$3:$A$30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xVal>
          <c:yVal>
            <c:numRef>
              <c:f>'results-array'!$D$3:$D$30</c:f>
              <c:numCache>
                <c:formatCode>General</c:formatCode>
                <c:ptCount val="28"/>
                <c:pt idx="0">
                  <c:v>#N/A</c:v>
                </c:pt>
                <c:pt idx="1">
                  <c:v>0.11425</c:v>
                </c:pt>
                <c:pt idx="2">
                  <c:v>9.6500000000000002E-2</c:v>
                </c:pt>
                <c:pt idx="3">
                  <c:v>9.6750000000000003E-2</c:v>
                </c:pt>
                <c:pt idx="4">
                  <c:v>9.6500000000000002E-2</c:v>
                </c:pt>
                <c:pt idx="5">
                  <c:v>9.6500000000000002E-2</c:v>
                </c:pt>
                <c:pt idx="6">
                  <c:v>9.7000000000000003E-2</c:v>
                </c:pt>
                <c:pt idx="7">
                  <c:v>9.6750000000000003E-2</c:v>
                </c:pt>
                <c:pt idx="8">
                  <c:v>9.7199999999999995E-2</c:v>
                </c:pt>
                <c:pt idx="9">
                  <c:v>9.7500000000000003E-2</c:v>
                </c:pt>
                <c:pt idx="10">
                  <c:v>9.7750000000000004E-2</c:v>
                </c:pt>
                <c:pt idx="11">
                  <c:v>0.10025000000000001</c:v>
                </c:pt>
                <c:pt idx="12">
                  <c:v>0.10249999999999999</c:v>
                </c:pt>
                <c:pt idx="13">
                  <c:v>0.104</c:v>
                </c:pt>
                <c:pt idx="14">
                  <c:v>0.10825</c:v>
                </c:pt>
                <c:pt idx="15">
                  <c:v>0.11749999999999999</c:v>
                </c:pt>
                <c:pt idx="16">
                  <c:v>0.11625000000000001</c:v>
                </c:pt>
                <c:pt idx="17">
                  <c:v>0.12225</c:v>
                </c:pt>
                <c:pt idx="18">
                  <c:v>0.13475000000000001</c:v>
                </c:pt>
                <c:pt idx="19">
                  <c:v>0.29975000000000002</c:v>
                </c:pt>
                <c:pt idx="20">
                  <c:v>0.59025000000000005</c:v>
                </c:pt>
                <c:pt idx="21">
                  <c:v>1.0222500000000001</c:v>
                </c:pt>
                <c:pt idx="22">
                  <c:v>1.5822499999999999</c:v>
                </c:pt>
                <c:pt idx="23">
                  <c:v>2.2885</c:v>
                </c:pt>
                <c:pt idx="24">
                  <c:v>3.1537500000000001</c:v>
                </c:pt>
                <c:pt idx="25">
                  <c:v>4.1887499999999998</c:v>
                </c:pt>
                <c:pt idx="26">
                  <c:v>5.3864999999999998</c:v>
                </c:pt>
                <c:pt idx="27">
                  <c:v>6.7725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F8-44E4-A096-7B4800FA7A40}"/>
            </c:ext>
          </c:extLst>
        </c:ser>
        <c:ser>
          <c:idx val="2"/>
          <c:order val="2"/>
          <c:tx>
            <c:strRef>
              <c:f>'results-array'!$H$1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'results-array'!$A$3:$A$30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xVal>
          <c:yVal>
            <c:numRef>
              <c:f>'results-array'!$H$3:$H$30</c:f>
              <c:numCache>
                <c:formatCode>General</c:formatCode>
                <c:ptCount val="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0.20300000000000001</c:v>
                </c:pt>
                <c:pt idx="4">
                  <c:v>0.17100000000000001</c:v>
                </c:pt>
                <c:pt idx="5">
                  <c:v>0.17</c:v>
                </c:pt>
                <c:pt idx="6">
                  <c:v>0.17</c:v>
                </c:pt>
                <c:pt idx="7">
                  <c:v>0.16800000000000001</c:v>
                </c:pt>
                <c:pt idx="8">
                  <c:v>0.16800000000000001</c:v>
                </c:pt>
                <c:pt idx="9">
                  <c:v>0.16800000000000001</c:v>
                </c:pt>
                <c:pt idx="10">
                  <c:v>0.17599999999999999</c:v>
                </c:pt>
                <c:pt idx="11">
                  <c:v>0.17499999999999999</c:v>
                </c:pt>
                <c:pt idx="12">
                  <c:v>0.18</c:v>
                </c:pt>
                <c:pt idx="13">
                  <c:v>0.183</c:v>
                </c:pt>
                <c:pt idx="14">
                  <c:v>0.186</c:v>
                </c:pt>
                <c:pt idx="15">
                  <c:v>0.191</c:v>
                </c:pt>
                <c:pt idx="16">
                  <c:v>0.19700000000000001</c:v>
                </c:pt>
                <c:pt idx="17">
                  <c:v>0.20300000000000001</c:v>
                </c:pt>
                <c:pt idx="18">
                  <c:v>0.215</c:v>
                </c:pt>
                <c:pt idx="19">
                  <c:v>0.318</c:v>
                </c:pt>
                <c:pt idx="20">
                  <c:v>0.50800000000000001</c:v>
                </c:pt>
                <c:pt idx="21">
                  <c:v>0.81599999999999995</c:v>
                </c:pt>
                <c:pt idx="22">
                  <c:v>1.2310000000000001</c:v>
                </c:pt>
                <c:pt idx="23">
                  <c:v>1.696</c:v>
                </c:pt>
                <c:pt idx="24">
                  <c:v>2.2650000000000001</c:v>
                </c:pt>
                <c:pt idx="25">
                  <c:v>2.9279999999999999</c:v>
                </c:pt>
                <c:pt idx="26">
                  <c:v>3.6869999999999998</c:v>
                </c:pt>
                <c:pt idx="27">
                  <c:v>4.5289999999999999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F8-44E4-A096-7B4800FA7A40}"/>
            </c:ext>
          </c:extLst>
        </c:ser>
        <c:ser>
          <c:idx val="3"/>
          <c:order val="3"/>
          <c:tx>
            <c:strRef>
              <c:f>'results-array'!$L$1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xVal>
            <c:numRef>
              <c:f>'results-array'!$A$3:$A$30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xVal>
          <c:yVal>
            <c:numRef>
              <c:f>'results-array'!$L$3:$L$30</c:f>
              <c:numCache>
                <c:formatCode>General</c:formatCode>
                <c:ptCount val="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0.46100000000000002</c:v>
                </c:pt>
                <c:pt idx="6">
                  <c:v>0.42</c:v>
                </c:pt>
                <c:pt idx="7">
                  <c:v>0.42099999999999999</c:v>
                </c:pt>
                <c:pt idx="8">
                  <c:v>0.42099999999999999</c:v>
                </c:pt>
                <c:pt idx="9">
                  <c:v>0.42</c:v>
                </c:pt>
                <c:pt idx="10">
                  <c:v>0.41699999999999998</c:v>
                </c:pt>
                <c:pt idx="11">
                  <c:v>0.42199999999999999</c:v>
                </c:pt>
                <c:pt idx="12">
                  <c:v>0.42199999999999999</c:v>
                </c:pt>
                <c:pt idx="13">
                  <c:v>0.42799999999999999</c:v>
                </c:pt>
                <c:pt idx="14">
                  <c:v>0.43</c:v>
                </c:pt>
                <c:pt idx="15">
                  <c:v>0.434</c:v>
                </c:pt>
                <c:pt idx="16">
                  <c:v>0.441</c:v>
                </c:pt>
                <c:pt idx="17">
                  <c:v>0.443</c:v>
                </c:pt>
                <c:pt idx="18">
                  <c:v>0.45300000000000001</c:v>
                </c:pt>
                <c:pt idx="19">
                  <c:v>0.54300000000000004</c:v>
                </c:pt>
                <c:pt idx="20">
                  <c:v>0.72599999999999998</c:v>
                </c:pt>
                <c:pt idx="21">
                  <c:v>1.016</c:v>
                </c:pt>
                <c:pt idx="22">
                  <c:v>1.4079999999999999</c:v>
                </c:pt>
                <c:pt idx="23">
                  <c:v>1.861</c:v>
                </c:pt>
                <c:pt idx="24">
                  <c:v>2.379</c:v>
                </c:pt>
                <c:pt idx="25">
                  <c:v>3.0230000000000001</c:v>
                </c:pt>
                <c:pt idx="26">
                  <c:v>3.7040000000000002</c:v>
                </c:pt>
                <c:pt idx="27">
                  <c:v>4.4930000000000003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F8-44E4-A096-7B4800FA7A40}"/>
            </c:ext>
          </c:extLst>
        </c:ser>
        <c:ser>
          <c:idx val="4"/>
          <c:order val="4"/>
          <c:tx>
            <c:strRef>
              <c:f>'results-array'!$P$1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'results-array'!$A$3:$A$30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xVal>
          <c:yVal>
            <c:numRef>
              <c:f>'results-array'!$P$3:$P$30</c:f>
              <c:numCache>
                <c:formatCode>General</c:formatCode>
                <c:ptCount val="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0.104</c:v>
                </c:pt>
                <c:pt idx="8">
                  <c:v>0.10100000000000001</c:v>
                </c:pt>
                <c:pt idx="9">
                  <c:v>0.1</c:v>
                </c:pt>
                <c:pt idx="10">
                  <c:v>0.10100000000000001</c:v>
                </c:pt>
                <c:pt idx="11">
                  <c:v>0.105</c:v>
                </c:pt>
                <c:pt idx="12">
                  <c:v>0.106</c:v>
                </c:pt>
                <c:pt idx="13">
                  <c:v>0.115</c:v>
                </c:pt>
                <c:pt idx="14">
                  <c:v>0.12</c:v>
                </c:pt>
                <c:pt idx="15">
                  <c:v>0.11799999999999999</c:v>
                </c:pt>
                <c:pt idx="16">
                  <c:v>0.125</c:v>
                </c:pt>
                <c:pt idx="17">
                  <c:v>0.129</c:v>
                </c:pt>
                <c:pt idx="18">
                  <c:v>0.13800000000000001</c:v>
                </c:pt>
                <c:pt idx="19">
                  <c:v>0.221</c:v>
                </c:pt>
                <c:pt idx="20">
                  <c:v>0.38200000000000001</c:v>
                </c:pt>
                <c:pt idx="21">
                  <c:v>0.67700000000000005</c:v>
                </c:pt>
                <c:pt idx="22">
                  <c:v>1.0549999999999999</c:v>
                </c:pt>
                <c:pt idx="23">
                  <c:v>1.514</c:v>
                </c:pt>
                <c:pt idx="24">
                  <c:v>2.0369999999999999</c:v>
                </c:pt>
                <c:pt idx="25">
                  <c:v>2.661</c:v>
                </c:pt>
                <c:pt idx="26">
                  <c:v>3.3610000000000002</c:v>
                </c:pt>
                <c:pt idx="27">
                  <c:v>4.1719999999999997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F8-44E4-A096-7B4800FA7A40}"/>
            </c:ext>
          </c:extLst>
        </c:ser>
        <c:ser>
          <c:idx val="5"/>
          <c:order val="5"/>
          <c:tx>
            <c:strRef>
              <c:f>'results-array'!$T$1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'results-array'!$A$3:$A$30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xVal>
          <c:yVal>
            <c:numRef>
              <c:f>'results-array'!$T$3:$T$30</c:f>
              <c:numCache>
                <c:formatCode>General</c:formatCode>
                <c:ptCount val="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0.13800000000000001</c:v>
                </c:pt>
                <c:pt idx="10">
                  <c:v>0.14000000000000001</c:v>
                </c:pt>
                <c:pt idx="11">
                  <c:v>0.14199999999999999</c:v>
                </c:pt>
                <c:pt idx="12">
                  <c:v>0.14899999999999999</c:v>
                </c:pt>
                <c:pt idx="13">
                  <c:v>0.155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0.17100000000000001</c:v>
                </c:pt>
                <c:pt idx="17">
                  <c:v>0.17899999999999999</c:v>
                </c:pt>
                <c:pt idx="18">
                  <c:v>0.189</c:v>
                </c:pt>
                <c:pt idx="19">
                  <c:v>0.29599999999999999</c:v>
                </c:pt>
                <c:pt idx="20">
                  <c:v>0.48</c:v>
                </c:pt>
                <c:pt idx="21">
                  <c:v>0.74299999999999999</c:v>
                </c:pt>
                <c:pt idx="22">
                  <c:v>1.127</c:v>
                </c:pt>
                <c:pt idx="23">
                  <c:v>1.599</c:v>
                </c:pt>
                <c:pt idx="24">
                  <c:v>2.1659999999999999</c:v>
                </c:pt>
                <c:pt idx="25">
                  <c:v>2.7850000000000001</c:v>
                </c:pt>
                <c:pt idx="26">
                  <c:v>3.5230000000000001</c:v>
                </c:pt>
                <c:pt idx="27">
                  <c:v>4.3609999999999998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F8-44E4-A096-7B4800FA7A40}"/>
            </c:ext>
          </c:extLst>
        </c:ser>
        <c:ser>
          <c:idx val="6"/>
          <c:order val="6"/>
          <c:tx>
            <c:strRef>
              <c:f>'results-array'!$X$1</c:f>
              <c:strCache>
                <c:ptCount val="1"/>
                <c:pt idx="0">
                  <c:v>120</c:v>
                </c:pt>
              </c:strCache>
            </c:strRef>
          </c:tx>
          <c:spPr>
            <a:ln w="19050" cap="rnd">
              <a:solidFill>
                <a:schemeClr val="accent3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xVal>
            <c:numRef>
              <c:f>'results-array'!$A$3:$A$30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xVal>
          <c:yVal>
            <c:numRef>
              <c:f>'results-array'!$X$3:$X$30</c:f>
              <c:numCache>
                <c:formatCode>General</c:formatCode>
                <c:ptCount val="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0.13</c:v>
                </c:pt>
                <c:pt idx="11">
                  <c:v>0.13100000000000001</c:v>
                </c:pt>
                <c:pt idx="12">
                  <c:v>0.13200000000000001</c:v>
                </c:pt>
                <c:pt idx="13">
                  <c:v>0.14699999999999999</c:v>
                </c:pt>
                <c:pt idx="14">
                  <c:v>0.14599999999999999</c:v>
                </c:pt>
                <c:pt idx="15">
                  <c:v>0.14799999999999999</c:v>
                </c:pt>
                <c:pt idx="16">
                  <c:v>0.153</c:v>
                </c:pt>
                <c:pt idx="17">
                  <c:v>0.16200000000000001</c:v>
                </c:pt>
                <c:pt idx="18">
                  <c:v>0.17499999999999999</c:v>
                </c:pt>
                <c:pt idx="19">
                  <c:v>0.27500000000000002</c:v>
                </c:pt>
                <c:pt idx="20">
                  <c:v>0.44600000000000001</c:v>
                </c:pt>
                <c:pt idx="21">
                  <c:v>0.69899999999999995</c:v>
                </c:pt>
                <c:pt idx="22">
                  <c:v>1.0609999999999999</c:v>
                </c:pt>
                <c:pt idx="23">
                  <c:v>1.5389999999999999</c:v>
                </c:pt>
                <c:pt idx="24">
                  <c:v>2.1139999999999999</c:v>
                </c:pt>
                <c:pt idx="25">
                  <c:v>2.758</c:v>
                </c:pt>
                <c:pt idx="26">
                  <c:v>3.4790000000000001</c:v>
                </c:pt>
                <c:pt idx="27">
                  <c:v>4.3070000000000004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F8-44E4-A096-7B4800FA7A40}"/>
            </c:ext>
          </c:extLst>
        </c:ser>
        <c:ser>
          <c:idx val="7"/>
          <c:order val="7"/>
          <c:tx>
            <c:strRef>
              <c:f>'results-array'!$AB$1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'results-array'!$A$3:$A$30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xVal>
          <c:yVal>
            <c:numRef>
              <c:f>'results-array'!$AB$3:$AB$30</c:f>
              <c:numCache>
                <c:formatCode>General</c:formatCode>
                <c:ptCount val="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0.17</c:v>
                </c:pt>
                <c:pt idx="11">
                  <c:v>0.17599999999999999</c:v>
                </c:pt>
                <c:pt idx="12">
                  <c:v>0.17799999999999999</c:v>
                </c:pt>
                <c:pt idx="13">
                  <c:v>0.192</c:v>
                </c:pt>
                <c:pt idx="14">
                  <c:v>0.193</c:v>
                </c:pt>
                <c:pt idx="15">
                  <c:v>0.19700000000000001</c:v>
                </c:pt>
                <c:pt idx="16">
                  <c:v>0.20399999999999999</c:v>
                </c:pt>
                <c:pt idx="17">
                  <c:v>0.20899999999999999</c:v>
                </c:pt>
                <c:pt idx="18">
                  <c:v>0.219</c:v>
                </c:pt>
                <c:pt idx="19">
                  <c:v>0.31900000000000001</c:v>
                </c:pt>
                <c:pt idx="20">
                  <c:v>0.49399999999999999</c:v>
                </c:pt>
                <c:pt idx="21">
                  <c:v>0.73599999999999999</c:v>
                </c:pt>
                <c:pt idx="22">
                  <c:v>1.121</c:v>
                </c:pt>
                <c:pt idx="23">
                  <c:v>1.62</c:v>
                </c:pt>
                <c:pt idx="24">
                  <c:v>2.2069999999999999</c:v>
                </c:pt>
                <c:pt idx="25">
                  <c:v>2.8580000000000001</c:v>
                </c:pt>
                <c:pt idx="26">
                  <c:v>3.6040000000000001</c:v>
                </c:pt>
                <c:pt idx="27">
                  <c:v>4.4130000000000003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F8-44E4-A096-7B4800FA7A40}"/>
            </c:ext>
          </c:extLst>
        </c:ser>
        <c:ser>
          <c:idx val="8"/>
          <c:order val="8"/>
          <c:tx>
            <c:strRef>
              <c:f>'results-array'!$AF$1</c:f>
              <c:strCache>
                <c:ptCount val="1"/>
                <c:pt idx="0">
                  <c:v>160</c:v>
                </c:pt>
              </c:strCache>
            </c:strRef>
          </c:tx>
          <c:spPr>
            <a:ln w="19050" cap="rnd">
              <a:solidFill>
                <a:schemeClr val="accent3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'results-array'!$A$3:$A$30</c:f>
              <c:numCache>
                <c:formatCode>General</c:formatCode>
                <c:ptCount val="2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</c:numCache>
            </c:numRef>
          </c:xVal>
          <c:yVal>
            <c:numRef>
              <c:f>'results-array'!$AF$3:$AF$30</c:f>
              <c:numCache>
                <c:formatCode>General</c:formatCode>
                <c:ptCount val="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0.18</c:v>
                </c:pt>
                <c:pt idx="11">
                  <c:v>0.17799999999999999</c:v>
                </c:pt>
                <c:pt idx="12">
                  <c:v>0.183</c:v>
                </c:pt>
                <c:pt idx="13">
                  <c:v>0.189</c:v>
                </c:pt>
                <c:pt idx="14">
                  <c:v>0.189</c:v>
                </c:pt>
                <c:pt idx="15">
                  <c:v>0.19500000000000001</c:v>
                </c:pt>
                <c:pt idx="16">
                  <c:v>0.20300000000000001</c:v>
                </c:pt>
                <c:pt idx="17">
                  <c:v>0.21</c:v>
                </c:pt>
                <c:pt idx="18">
                  <c:v>0.217</c:v>
                </c:pt>
                <c:pt idx="19">
                  <c:v>0.30199999999999999</c:v>
                </c:pt>
                <c:pt idx="20">
                  <c:v>0.48399999999999999</c:v>
                </c:pt>
                <c:pt idx="21">
                  <c:v>0.79100000000000004</c:v>
                </c:pt>
                <c:pt idx="22">
                  <c:v>1.25</c:v>
                </c:pt>
                <c:pt idx="23">
                  <c:v>1.7709999999999999</c:v>
                </c:pt>
                <c:pt idx="24">
                  <c:v>2.371</c:v>
                </c:pt>
                <c:pt idx="25">
                  <c:v>3.0409999999999999</c:v>
                </c:pt>
                <c:pt idx="26">
                  <c:v>3.7930000000000001</c:v>
                </c:pt>
                <c:pt idx="27">
                  <c:v>4.6070000000000002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F8-44E4-A096-7B4800FA7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42480"/>
        <c:axId val="325344560"/>
      </c:scatterChart>
      <c:valAx>
        <c:axId val="325342480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44560"/>
        <c:crosses val="autoZero"/>
        <c:crossBetween val="midCat"/>
      </c:valAx>
      <c:valAx>
        <c:axId val="325344560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4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</a:t>
            </a:r>
            <a:r>
              <a:rPr lang="en-GB" baseline="0"/>
              <a:t> Up of each Array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3"/>
          <c:order val="0"/>
          <c:tx>
            <c:strRef>
              <c:f>'results-array'!$A$34</c:f>
              <c:strCache>
                <c:ptCount val="1"/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('results-array'!$E$34,'results-array'!$I$34,'results-array'!$M$34,'results-array'!$Q$34,'results-array'!$U$34,'results-array'!$Y$34,'results-array'!$AC$34,'results-array'!$AG$34)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21-7F21-45A9-85B2-8A6DBE0C2A84}"/>
            </c:ext>
          </c:extLst>
        </c:ser>
        <c:ser>
          <c:idx val="32"/>
          <c:order val="1"/>
          <c:tx>
            <c:strRef>
              <c:f>'results-array'!$A$33</c:f>
              <c:strCache>
                <c:ptCount val="1"/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('results-array'!$E$33,'results-array'!$I$33,'results-array'!$M$33,'results-array'!$Q$33,'results-array'!$U$33,'results-array'!$Y$33,'results-array'!$AC$33,'results-array'!$AG$33)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20-7F21-45A9-85B2-8A6DBE0C2A84}"/>
            </c:ext>
          </c:extLst>
        </c:ser>
        <c:ser>
          <c:idx val="31"/>
          <c:order val="2"/>
          <c:tx>
            <c:strRef>
              <c:f>'results-array'!$A$32</c:f>
              <c:strCache>
                <c:ptCount val="1"/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('results-array'!$E$32,'results-array'!$I$32,'results-array'!$M$32,'results-array'!$Q$32,'results-array'!$U$32,'results-array'!$Y$32,'results-array'!$AC$32,'results-array'!$AG$32)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1F-7F21-45A9-85B2-8A6DBE0C2A84}"/>
            </c:ext>
          </c:extLst>
        </c:ser>
        <c:ser>
          <c:idx val="30"/>
          <c:order val="3"/>
          <c:tx>
            <c:strRef>
              <c:f>'results-array'!$A$31</c:f>
              <c:strCache>
                <c:ptCount val="1"/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('results-array'!$E$31,'results-array'!$I$31,'results-array'!$M$31,'results-array'!$Q$31,'results-array'!$U$31,'results-array'!$Y$31,'results-array'!$AC$31,'results-array'!$AG$31)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1E-7F21-45A9-85B2-8A6DBE0C2A84}"/>
            </c:ext>
          </c:extLst>
        </c:ser>
        <c:ser>
          <c:idx val="29"/>
          <c:order val="4"/>
          <c:tx>
            <c:strRef>
              <c:f>'results-array'!$A$30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('results-array'!$E$30,'results-array'!$I$30,'results-array'!$M$30,'results-array'!$Q$30,'results-array'!$U$30,'results-array'!$Y$30,'results-array'!$AC$30,'results-array'!$AG$30)</c:f>
              <c:numCache>
                <c:formatCode>General</c:formatCode>
                <c:ptCount val="8"/>
                <c:pt idx="0">
                  <c:v>9.2320413436692501</c:v>
                </c:pt>
                <c:pt idx="1">
                  <c:v>13.805255023183927</c:v>
                </c:pt>
                <c:pt idx="2">
                  <c:v>13.9158691297574</c:v>
                </c:pt>
                <c:pt idx="3">
                  <c:v>14.986577181208055</c:v>
                </c:pt>
                <c:pt idx="4">
                  <c:v>14.337078651685394</c:v>
                </c:pt>
                <c:pt idx="5">
                  <c:v>14.516833062456465</c:v>
                </c:pt>
                <c:pt idx="6">
                  <c:v>14.168139587582143</c:v>
                </c:pt>
                <c:pt idx="7">
                  <c:v>13.571521597568916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F21-45A9-85B2-8A6DBE0C2A84}"/>
            </c:ext>
          </c:extLst>
        </c:ser>
        <c:ser>
          <c:idx val="28"/>
          <c:order val="5"/>
          <c:tx>
            <c:strRef>
              <c:f>'results-array'!$A$29</c:f>
              <c:strCache>
                <c:ptCount val="1"/>
                <c:pt idx="0">
                  <c:v>9000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('results-array'!$E$29,'results-array'!$I$29,'results-array'!$M$29,'results-array'!$Q$29,'results-array'!$U$29,'results-array'!$Y$29,'results-array'!$AC$29,'results-array'!$AG$29)</c:f>
              <c:numCache>
                <c:formatCode>General</c:formatCode>
                <c:ptCount val="8"/>
                <c:pt idx="0">
                  <c:v>9.5104427736006691</c:v>
                </c:pt>
                <c:pt idx="1">
                  <c:v>13.894222945484135</c:v>
                </c:pt>
                <c:pt idx="2">
                  <c:v>13.830453563714903</c:v>
                </c:pt>
                <c:pt idx="3">
                  <c:v>15.241892293960131</c:v>
                </c:pt>
                <c:pt idx="4">
                  <c:v>14.541016179392564</c:v>
                </c:pt>
                <c:pt idx="5">
                  <c:v>14.724920954297211</c:v>
                </c:pt>
                <c:pt idx="6">
                  <c:v>14.214206437291898</c:v>
                </c:pt>
                <c:pt idx="7">
                  <c:v>13.505931979963091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F21-45A9-85B2-8A6DBE0C2A84}"/>
            </c:ext>
          </c:extLst>
        </c:ser>
        <c:ser>
          <c:idx val="27"/>
          <c:order val="6"/>
          <c:tx>
            <c:strRef>
              <c:f>'results-array'!$A$28</c:f>
              <c:strCache>
                <c:ptCount val="1"/>
                <c:pt idx="0">
                  <c:v>8000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('results-array'!$E$28,'results-array'!$I$28,'results-array'!$M$28,'results-array'!$Q$28,'results-array'!$U$28,'results-array'!$Y$28,'results-array'!$AC$28,'results-array'!$AG$28)</c:f>
              <c:numCache>
                <c:formatCode>General</c:formatCode>
                <c:ptCount val="8"/>
                <c:pt idx="0">
                  <c:v>9.4290659504625491</c:v>
                </c:pt>
                <c:pt idx="1">
                  <c:v>13.489071038251367</c:v>
                </c:pt>
                <c:pt idx="2">
                  <c:v>13.065167052596758</c:v>
                </c:pt>
                <c:pt idx="3">
                  <c:v>14.842540398346486</c:v>
                </c:pt>
                <c:pt idx="4">
                  <c:v>14.181687612208259</c:v>
                </c:pt>
                <c:pt idx="5">
                  <c:v>14.320522117476433</c:v>
                </c:pt>
                <c:pt idx="6">
                  <c:v>13.819454163750875</c:v>
                </c:pt>
                <c:pt idx="7">
                  <c:v>12.987832949687604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F21-45A9-85B2-8A6DBE0C2A84}"/>
            </c:ext>
          </c:extLst>
        </c:ser>
        <c:ser>
          <c:idx val="26"/>
          <c:order val="7"/>
          <c:tx>
            <c:strRef>
              <c:f>'results-array'!$A$27</c:f>
              <c:strCache>
                <c:ptCount val="1"/>
                <c:pt idx="0">
                  <c:v>7000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('results-array'!$E$27,'results-array'!$I$27,'results-array'!$M$27,'results-array'!$Q$27,'results-array'!$U$27,'results-array'!$Y$27,'results-array'!$AC$27,'results-array'!$AG$27)</c:f>
              <c:numCache>
                <c:formatCode>General</c:formatCode>
                <c:ptCount val="8"/>
                <c:pt idx="0">
                  <c:v>9.6935394371779626</c:v>
                </c:pt>
                <c:pt idx="1">
                  <c:v>13.497130242825607</c:v>
                </c:pt>
                <c:pt idx="2">
                  <c:v>12.850357292980245</c:v>
                </c:pt>
                <c:pt idx="3">
                  <c:v>15.007854688267061</c:v>
                </c:pt>
                <c:pt idx="4">
                  <c:v>14.1140350877193</c:v>
                </c:pt>
                <c:pt idx="5">
                  <c:v>14.461210974456009</c:v>
                </c:pt>
                <c:pt idx="6">
                  <c:v>13.851835070231084</c:v>
                </c:pt>
                <c:pt idx="7">
                  <c:v>12.893715731758752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F21-45A9-85B2-8A6DBE0C2A84}"/>
            </c:ext>
          </c:extLst>
        </c:ser>
        <c:ser>
          <c:idx val="25"/>
          <c:order val="8"/>
          <c:tx>
            <c:strRef>
              <c:f>'results-array'!$A$26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('results-array'!$E$26,'results-array'!$I$26,'results-array'!$M$26,'results-array'!$Q$26,'results-array'!$U$26,'results-array'!$Y$26,'results-array'!$AC$26,'results-array'!$AG$26)</c:f>
              <c:numCache>
                <c:formatCode>General</c:formatCode>
                <c:ptCount val="8"/>
                <c:pt idx="0">
                  <c:v>9.8046755516713997</c:v>
                </c:pt>
                <c:pt idx="1">
                  <c:v>13.22995283018868</c:v>
                </c:pt>
                <c:pt idx="2">
                  <c:v>12.056958624395486</c:v>
                </c:pt>
                <c:pt idx="3">
                  <c:v>14.820343461030383</c:v>
                </c:pt>
                <c:pt idx="4">
                  <c:v>14.032520325203251</c:v>
                </c:pt>
                <c:pt idx="5">
                  <c:v>14.579597141000649</c:v>
                </c:pt>
                <c:pt idx="6">
                  <c:v>13.850617283950616</c:v>
                </c:pt>
                <c:pt idx="7">
                  <c:v>12.669678147939017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F21-45A9-85B2-8A6DBE0C2A84}"/>
            </c:ext>
          </c:extLst>
        </c:ser>
        <c:ser>
          <c:idx val="24"/>
          <c:order val="9"/>
          <c:tx>
            <c:strRef>
              <c:f>'results-array'!$A$25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('results-array'!$E$25,'results-array'!$I$25,'results-array'!$M$25,'results-array'!$Q$25,'results-array'!$U$25,'results-array'!$Y$25,'results-array'!$AC$25,'results-array'!$AG$25)</c:f>
              <c:numCache>
                <c:formatCode>General</c:formatCode>
                <c:ptCount val="8"/>
                <c:pt idx="0">
                  <c:v>9.8246168431031755</c:v>
                </c:pt>
                <c:pt idx="1">
                  <c:v>12.627944760357432</c:v>
                </c:pt>
                <c:pt idx="2">
                  <c:v>11.040482954545455</c:v>
                </c:pt>
                <c:pt idx="3">
                  <c:v>14.734597156398104</c:v>
                </c:pt>
                <c:pt idx="4">
                  <c:v>13.793256433007986</c:v>
                </c:pt>
                <c:pt idx="5">
                  <c:v>14.651272384542885</c:v>
                </c:pt>
                <c:pt idx="6">
                  <c:v>13.867082961641392</c:v>
                </c:pt>
                <c:pt idx="7">
                  <c:v>12.436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F21-45A9-85B2-8A6DBE0C2A84}"/>
            </c:ext>
          </c:extLst>
        </c:ser>
        <c:ser>
          <c:idx val="23"/>
          <c:order val="10"/>
          <c:tx>
            <c:strRef>
              <c:f>'results-array'!$A$24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('results-array'!$E$24,'results-array'!$I$24,'results-array'!$M$24,'results-array'!$Q$24,'results-array'!$U$24,'results-array'!$Y$24,'results-array'!$AC$24,'results-array'!$AG$24)</c:f>
              <c:numCache>
                <c:formatCode>General</c:formatCode>
                <c:ptCount val="8"/>
                <c:pt idx="0">
                  <c:v>9.6326730251895309</c:v>
                </c:pt>
                <c:pt idx="1">
                  <c:v>12.067401960784315</c:v>
                </c:pt>
                <c:pt idx="2">
                  <c:v>9.6919291338582667</c:v>
                </c:pt>
                <c:pt idx="3">
                  <c:v>14.545051698670603</c:v>
                </c:pt>
                <c:pt idx="4">
                  <c:v>13.253028263795423</c:v>
                </c:pt>
                <c:pt idx="5">
                  <c:v>14.087267525035765</c:v>
                </c:pt>
                <c:pt idx="6">
                  <c:v>13.379076086956522</c:v>
                </c:pt>
                <c:pt idx="7">
                  <c:v>12.448798988621997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F21-45A9-85B2-8A6DBE0C2A84}"/>
            </c:ext>
          </c:extLst>
        </c:ser>
        <c:ser>
          <c:idx val="22"/>
          <c:order val="11"/>
          <c:tx>
            <c:strRef>
              <c:f>'results-array'!$A$23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('results-array'!$E$23,'results-array'!$I$23,'results-array'!$M$23,'results-array'!$Q$23,'results-array'!$U$23,'results-array'!$Y$23,'results-array'!$AC$23,'results-array'!$AG$23)</c:f>
              <c:numCache>
                <c:formatCode>General</c:formatCode>
                <c:ptCount val="8"/>
                <c:pt idx="0">
                  <c:v>9.3638288860652263</c:v>
                </c:pt>
                <c:pt idx="1">
                  <c:v>10.87992125984252</c:v>
                </c:pt>
                <c:pt idx="2">
                  <c:v>7.612947658402204</c:v>
                </c:pt>
                <c:pt idx="3">
                  <c:v>14.468586387434556</c:v>
                </c:pt>
                <c:pt idx="4">
                  <c:v>11.514583333333334</c:v>
                </c:pt>
                <c:pt idx="5">
                  <c:v>12.392376681614349</c:v>
                </c:pt>
                <c:pt idx="6">
                  <c:v>11.188259109311741</c:v>
                </c:pt>
                <c:pt idx="7">
                  <c:v>11.419421487603307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F21-45A9-85B2-8A6DBE0C2A84}"/>
            </c:ext>
          </c:extLst>
        </c:ser>
        <c:ser>
          <c:idx val="21"/>
          <c:order val="12"/>
          <c:tx>
            <c:strRef>
              <c:f>'results-array'!$A$22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('results-array'!$E$22,'results-array'!$I$22,'results-array'!$M$22,'results-array'!$Q$22,'results-array'!$U$22,'results-array'!$Y$22,'results-array'!$AC$22,'results-array'!$AG$22)</c:f>
              <c:numCache>
                <c:formatCode>General</c:formatCode>
                <c:ptCount val="8"/>
                <c:pt idx="0">
                  <c:v>8.0266889074228516</c:v>
                </c:pt>
                <c:pt idx="1">
                  <c:v>7.5660377358490569</c:v>
                </c:pt>
                <c:pt idx="2">
                  <c:v>4.430939226519337</c:v>
                </c:pt>
                <c:pt idx="3">
                  <c:v>10.886877828054299</c:v>
                </c:pt>
                <c:pt idx="4">
                  <c:v>8.128378378378379</c:v>
                </c:pt>
                <c:pt idx="5">
                  <c:v>8.7490909090909081</c:v>
                </c:pt>
                <c:pt idx="6">
                  <c:v>7.5423197492163014</c:v>
                </c:pt>
                <c:pt idx="7">
                  <c:v>7.966887417218544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F21-45A9-85B2-8A6DBE0C2A84}"/>
            </c:ext>
          </c:extLst>
        </c:ser>
        <c:ser>
          <c:idx val="20"/>
          <c:order val="13"/>
          <c:tx>
            <c:strRef>
              <c:f>'results-array'!$A$21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('results-array'!$E$21,'results-array'!$I$21,'results-array'!$M$21,'results-array'!$Q$21,'results-array'!$U$21,'results-array'!$Y$21,'results-array'!$AC$21,'results-array'!$AG$21)</c:f>
              <c:numCache>
                <c:formatCode>General</c:formatCode>
                <c:ptCount val="8"/>
                <c:pt idx="0">
                  <c:v>4.3339517625231903</c:v>
                </c:pt>
                <c:pt idx="1">
                  <c:v>2.7162790697674417</c:v>
                </c:pt>
                <c:pt idx="2">
                  <c:v>1.2891832229580573</c:v>
                </c:pt>
                <c:pt idx="3">
                  <c:v>4.2318840579710137</c:v>
                </c:pt>
                <c:pt idx="4">
                  <c:v>3.0899470899470898</c:v>
                </c:pt>
                <c:pt idx="5">
                  <c:v>3.3371428571428572</c:v>
                </c:pt>
                <c:pt idx="6">
                  <c:v>2.6666666666666665</c:v>
                </c:pt>
                <c:pt idx="7">
                  <c:v>2.6912442396313363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F21-45A9-85B2-8A6DBE0C2A84}"/>
            </c:ext>
          </c:extLst>
        </c:ser>
        <c:ser>
          <c:idx val="19"/>
          <c:order val="14"/>
          <c:tx>
            <c:strRef>
              <c:f>'results-array'!$A$20</c:f>
              <c:strCache>
                <c:ptCount val="1"/>
                <c:pt idx="0">
                  <c:v>900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('results-array'!$E$20,'results-array'!$I$20,'results-array'!$M$20,'results-array'!$Q$20,'results-array'!$U$20,'results-array'!$Y$20,'results-array'!$AC$20,'results-array'!$AG$20)</c:f>
              <c:numCache>
                <c:formatCode>General</c:formatCode>
                <c:ptCount val="8"/>
                <c:pt idx="0">
                  <c:v>3.869120654396728</c:v>
                </c:pt>
                <c:pt idx="1">
                  <c:v>2.3300492610837438</c:v>
                </c:pt>
                <c:pt idx="2">
                  <c:v>1.0677200902934536</c:v>
                </c:pt>
                <c:pt idx="3">
                  <c:v>3.6666666666666665</c:v>
                </c:pt>
                <c:pt idx="4">
                  <c:v>2.6424581005586592</c:v>
                </c:pt>
                <c:pt idx="5">
                  <c:v>2.9197530864197527</c:v>
                </c:pt>
                <c:pt idx="6">
                  <c:v>2.263157894736842</c:v>
                </c:pt>
                <c:pt idx="7">
                  <c:v>2.2523809523809524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F21-45A9-85B2-8A6DBE0C2A84}"/>
            </c:ext>
          </c:extLst>
        </c:ser>
        <c:ser>
          <c:idx val="18"/>
          <c:order val="15"/>
          <c:tx>
            <c:strRef>
              <c:f>'results-array'!$A$19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('results-array'!$E$19,'results-array'!$I$19,'results-array'!$M$19,'results-array'!$Q$19,'results-array'!$U$19,'results-array'!$Y$19,'results-array'!$AC$19,'results-array'!$AG$19)</c:f>
              <c:numCache>
                <c:formatCode>General</c:formatCode>
                <c:ptCount val="8"/>
                <c:pt idx="0">
                  <c:v>3.2086021505376343</c:v>
                </c:pt>
                <c:pt idx="1">
                  <c:v>1.8934010152284264</c:v>
                </c:pt>
                <c:pt idx="2">
                  <c:v>0.8458049886621315</c:v>
                </c:pt>
                <c:pt idx="3">
                  <c:v>2.984</c:v>
                </c:pt>
                <c:pt idx="4">
                  <c:v>2.1812865497076022</c:v>
                </c:pt>
                <c:pt idx="5">
                  <c:v>2.4379084967320264</c:v>
                </c:pt>
                <c:pt idx="6">
                  <c:v>1.8284313725490198</c:v>
                </c:pt>
                <c:pt idx="7">
                  <c:v>1.8374384236453201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F21-45A9-85B2-8A6DBE0C2A84}"/>
            </c:ext>
          </c:extLst>
        </c:ser>
        <c:ser>
          <c:idx val="17"/>
          <c:order val="16"/>
          <c:tx>
            <c:strRef>
              <c:f>'results-array'!$A$18</c:f>
              <c:strCache>
                <c:ptCount val="1"/>
                <c:pt idx="0">
                  <c:v>700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('results-array'!$E$18,'results-array'!$I$18,'results-array'!$M$18,'results-array'!$Q$18,'results-array'!$U$18,'results-array'!$Y$18,'results-array'!$AC$18,'results-array'!$AG$18)</c:f>
              <c:numCache>
                <c:formatCode>General</c:formatCode>
                <c:ptCount val="8"/>
                <c:pt idx="0">
                  <c:v>2.4425531914893615</c:v>
                </c:pt>
                <c:pt idx="1">
                  <c:v>1.5026178010471203</c:v>
                </c:pt>
                <c:pt idx="2">
                  <c:v>0.66129032258064513</c:v>
                </c:pt>
                <c:pt idx="3">
                  <c:v>2.4322033898305082</c:v>
                </c:pt>
                <c:pt idx="4">
                  <c:v>1.7393939393939393</c:v>
                </c:pt>
                <c:pt idx="5">
                  <c:v>1.939189189189189</c:v>
                </c:pt>
                <c:pt idx="6">
                  <c:v>1.4568527918781724</c:v>
                </c:pt>
                <c:pt idx="7">
                  <c:v>1.4717948717948717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F21-45A9-85B2-8A6DBE0C2A84}"/>
            </c:ext>
          </c:extLst>
        </c:ser>
        <c:ser>
          <c:idx val="16"/>
          <c:order val="17"/>
          <c:tx>
            <c:strRef>
              <c:f>'results-array'!$A$17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('results-array'!$E$17,'results-array'!$I$17,'results-array'!$M$17,'results-array'!$Q$17,'results-array'!$U$17,'results-array'!$Y$17,'results-array'!$AC$17,'results-array'!$AG$17)</c:f>
              <c:numCache>
                <c:formatCode>General</c:formatCode>
                <c:ptCount val="8"/>
                <c:pt idx="0">
                  <c:v>1.9214780600461894</c:v>
                </c:pt>
                <c:pt idx="1">
                  <c:v>1.118279569892473</c:v>
                </c:pt>
                <c:pt idx="2">
                  <c:v>0.48372093023255813</c:v>
                </c:pt>
                <c:pt idx="3">
                  <c:v>1.7333333333333334</c:v>
                </c:pt>
                <c:pt idx="4">
                  <c:v>1.2682926829268291</c:v>
                </c:pt>
                <c:pt idx="5">
                  <c:v>1.4246575342465753</c:v>
                </c:pt>
                <c:pt idx="6">
                  <c:v>1.0777202072538858</c:v>
                </c:pt>
                <c:pt idx="7">
                  <c:v>1.1005291005291005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21-45A9-85B2-8A6DBE0C2A84}"/>
            </c:ext>
          </c:extLst>
        </c:ser>
        <c:ser>
          <c:idx val="15"/>
          <c:order val="18"/>
          <c:tx>
            <c:strRef>
              <c:f>'results-array'!$A$16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('results-array'!$E$16,'results-array'!$I$16,'results-array'!$M$16,'results-array'!$Q$16,'results-array'!$U$16,'results-array'!$Y$16,'results-array'!$AC$16,'results-array'!$AG$16)</c:f>
              <c:numCache>
                <c:formatCode>General</c:formatCode>
                <c:ptCount val="8"/>
                <c:pt idx="0">
                  <c:v>1.4038461538461537</c:v>
                </c:pt>
                <c:pt idx="1">
                  <c:v>0.79781420765027322</c:v>
                </c:pt>
                <c:pt idx="2">
                  <c:v>0.34112149532710279</c:v>
                </c:pt>
                <c:pt idx="3">
                  <c:v>1.2695652173913041</c:v>
                </c:pt>
                <c:pt idx="4">
                  <c:v>0.9419354838709677</c:v>
                </c:pt>
                <c:pt idx="5">
                  <c:v>0.99319727891156462</c:v>
                </c:pt>
                <c:pt idx="6">
                  <c:v>0.76041666666666663</c:v>
                </c:pt>
                <c:pt idx="7">
                  <c:v>0.77248677248677244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21-45A9-85B2-8A6DBE0C2A84}"/>
            </c:ext>
          </c:extLst>
        </c:ser>
        <c:ser>
          <c:idx val="14"/>
          <c:order val="19"/>
          <c:tx>
            <c:strRef>
              <c:f>'results-array'!$A$15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('results-array'!$E$15,'results-array'!$I$15,'results-array'!$M$15,'results-array'!$Q$15,'results-array'!$U$15,'results-array'!$Y$15,'results-array'!$AC$15,'results-array'!$AG$15)</c:f>
              <c:numCache>
                <c:formatCode>General</c:formatCode>
                <c:ptCount val="8"/>
                <c:pt idx="0">
                  <c:v>0.90731707317073174</c:v>
                </c:pt>
                <c:pt idx="1">
                  <c:v>0.51666666666666672</c:v>
                </c:pt>
                <c:pt idx="2">
                  <c:v>0.22037914691943128</c:v>
                </c:pt>
                <c:pt idx="3">
                  <c:v>0.87735849056603776</c:v>
                </c:pt>
                <c:pt idx="4">
                  <c:v>0.62416107382550334</c:v>
                </c:pt>
                <c:pt idx="5">
                  <c:v>0.70454545454545447</c:v>
                </c:pt>
                <c:pt idx="6">
                  <c:v>0.52247191011235961</c:v>
                </c:pt>
                <c:pt idx="7">
                  <c:v>0.50819672131147542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21-45A9-85B2-8A6DBE0C2A84}"/>
            </c:ext>
          </c:extLst>
        </c:ser>
        <c:ser>
          <c:idx val="13"/>
          <c:order val="20"/>
          <c:tx>
            <c:strRef>
              <c:f>'results-array'!$A$14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('results-array'!$E$14,'results-array'!$I$14,'results-array'!$M$14,'results-array'!$Q$14,'results-array'!$U$14,'results-array'!$Y$14,'results-array'!$AC$14,'results-array'!$AG$14)</c:f>
              <c:numCache>
                <c:formatCode>General</c:formatCode>
                <c:ptCount val="8"/>
                <c:pt idx="0">
                  <c:v>0.49875311720698257</c:v>
                </c:pt>
                <c:pt idx="1">
                  <c:v>0.28571428571428575</c:v>
                </c:pt>
                <c:pt idx="2">
                  <c:v>0.1184834123222749</c:v>
                </c:pt>
                <c:pt idx="3">
                  <c:v>0.47619047619047622</c:v>
                </c:pt>
                <c:pt idx="4">
                  <c:v>0.35211267605633806</c:v>
                </c:pt>
                <c:pt idx="5">
                  <c:v>0.38167938931297712</c:v>
                </c:pt>
                <c:pt idx="6">
                  <c:v>0.28409090909090912</c:v>
                </c:pt>
                <c:pt idx="7">
                  <c:v>0.2808988764044944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21-45A9-85B2-8A6DBE0C2A84}"/>
            </c:ext>
          </c:extLst>
        </c:ser>
        <c:ser>
          <c:idx val="12"/>
          <c:order val="21"/>
          <c:tx>
            <c:strRef>
              <c:f>'results-array'!$A$13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('results-array'!$E$13,'results-array'!$I$13,'results-array'!$M$13,'results-array'!$Q$13,'results-array'!$U$13,'results-array'!$Y$13,'results-array'!$AC$13,'results-array'!$AG$13)</c:f>
              <c:numCache>
                <c:formatCode>General</c:formatCode>
                <c:ptCount val="8"/>
                <c:pt idx="0">
                  <c:v>0.20460358056265984</c:v>
                </c:pt>
                <c:pt idx="1">
                  <c:v>0.11363636363636365</c:v>
                </c:pt>
                <c:pt idx="2">
                  <c:v>4.7961630695443645E-2</c:v>
                </c:pt>
                <c:pt idx="3">
                  <c:v>0.198019801980198</c:v>
                </c:pt>
                <c:pt idx="4">
                  <c:v>0.14285714285714285</c:v>
                </c:pt>
                <c:pt idx="5">
                  <c:v>0.15384615384615385</c:v>
                </c:pt>
                <c:pt idx="6">
                  <c:v>0.11764705882352941</c:v>
                </c:pt>
                <c:pt idx="7">
                  <c:v>0.11111111111111112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21-45A9-85B2-8A6DBE0C2A84}"/>
            </c:ext>
          </c:extLst>
        </c:ser>
        <c:ser>
          <c:idx val="11"/>
          <c:order val="22"/>
          <c:tx>
            <c:strRef>
              <c:f>'results-array'!$A$12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('results-array'!$E$12,'results-array'!$I$12,'results-array'!$M$12,'results-array'!$Q$12,'results-array'!$U$12,'results-array'!$Y$12,'results-array'!$AC$12,'results-array'!$AG$12)</c:f>
              <c:numCache>
                <c:formatCode>General</c:formatCode>
                <c:ptCount val="8"/>
                <c:pt idx="0">
                  <c:v>6.1538461538461535E-2</c:v>
                </c:pt>
                <c:pt idx="1">
                  <c:v>3.5714285714285712E-2</c:v>
                </c:pt>
                <c:pt idx="2">
                  <c:v>1.4285714285714287E-2</c:v>
                </c:pt>
                <c:pt idx="3">
                  <c:v>0.06</c:v>
                </c:pt>
                <c:pt idx="4">
                  <c:v>4.3478260869565216E-2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21-45A9-85B2-8A6DBE0C2A84}"/>
            </c:ext>
          </c:extLst>
        </c:ser>
        <c:ser>
          <c:idx val="10"/>
          <c:order val="23"/>
          <c:tx>
            <c:strRef>
              <c:f>'results-array'!$A$11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('results-array'!$E$11,'results-array'!$I$11,'results-array'!$M$11,'results-array'!$Q$11,'results-array'!$U$11,'results-array'!$Y$11,'results-array'!$AC$11,'results-array'!$AG$11)</c:f>
              <c:numCache>
                <c:formatCode>General</c:formatCode>
                <c:ptCount val="8"/>
                <c:pt idx="0">
                  <c:v>4.1152263374485597E-2</c:v>
                </c:pt>
                <c:pt idx="1">
                  <c:v>2.3809523809523808E-2</c:v>
                </c:pt>
                <c:pt idx="2">
                  <c:v>9.5011876484560574E-3</c:v>
                </c:pt>
                <c:pt idx="3">
                  <c:v>3.9603960396039604E-2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1-45A9-85B2-8A6DBE0C2A84}"/>
            </c:ext>
          </c:extLst>
        </c:ser>
        <c:ser>
          <c:idx val="9"/>
          <c:order val="24"/>
          <c:tx>
            <c:strRef>
              <c:f>'results-array'!$A$10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('results-array'!$E$10,'results-array'!$I$10,'results-array'!$M$10,'results-array'!$Q$10,'results-array'!$U$10,'results-array'!$Y$10,'results-array'!$AC$10,'results-array'!$AG$10)</c:f>
              <c:numCache>
                <c:formatCode>General</c:formatCode>
                <c:ptCount val="8"/>
                <c:pt idx="0">
                  <c:v>3.1007751937984496E-2</c:v>
                </c:pt>
                <c:pt idx="1">
                  <c:v>1.7857142857142856E-2</c:v>
                </c:pt>
                <c:pt idx="2">
                  <c:v>7.1258907363420431E-3</c:v>
                </c:pt>
                <c:pt idx="3">
                  <c:v>2.8846153846153848E-2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1-45A9-85B2-8A6DBE0C2A84}"/>
            </c:ext>
          </c:extLst>
        </c:ser>
        <c:ser>
          <c:idx val="8"/>
          <c:order val="25"/>
          <c:tx>
            <c:strRef>
              <c:f>'results-array'!$A$9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('results-array'!$E$9,'results-array'!$I$9,'results-array'!$M$9,'results-array'!$Q$9,'results-array'!$U$9,'results-array'!$Y$9,'results-array'!$AC$9,'results-array'!$AG$9)</c:f>
              <c:numCache>
                <c:formatCode>General</c:formatCode>
                <c:ptCount val="8"/>
                <c:pt idx="0">
                  <c:v>2.0618556701030927E-2</c:v>
                </c:pt>
                <c:pt idx="1">
                  <c:v>1.1764705882352941E-2</c:v>
                </c:pt>
                <c:pt idx="2">
                  <c:v>4.7619047619047623E-3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1-45A9-85B2-8A6DBE0C2A84}"/>
            </c:ext>
          </c:extLst>
        </c:ser>
        <c:ser>
          <c:idx val="7"/>
          <c:order val="26"/>
          <c:tx>
            <c:strRef>
              <c:f>'results-array'!$A$8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('results-array'!$E$8,'results-array'!$I$8,'results-array'!$M$8,'results-array'!$Q$8,'results-array'!$U$8,'results-array'!$Y$8,'results-array'!$AC$8,'results-array'!$AG$8)</c:f>
              <c:numCache>
                <c:formatCode>General</c:formatCode>
                <c:ptCount val="8"/>
                <c:pt idx="0">
                  <c:v>3.1088082901554404E-2</c:v>
                </c:pt>
                <c:pt idx="1">
                  <c:v>1.7647058823529412E-2</c:v>
                </c:pt>
                <c:pt idx="2">
                  <c:v>6.5075921908893707E-3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1-45A9-85B2-8A6DBE0C2A84}"/>
            </c:ext>
          </c:extLst>
        </c:ser>
        <c:ser>
          <c:idx val="0"/>
          <c:order val="27"/>
          <c:tx>
            <c:strRef>
              <c:f>'results-array'!$A$7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('results-array'!$E$7,'results-array'!$I$7,'results-array'!$M$7,'results-array'!$Q$7,'results-array'!$U$7,'results-array'!$Y$7,'results-array'!$AC$7,'results-array'!$AG$7)</c:f>
              <c:numCache>
                <c:formatCode>General</c:formatCode>
                <c:ptCount val="8"/>
                <c:pt idx="0">
                  <c:v>2.072538860103627E-2</c:v>
                </c:pt>
                <c:pt idx="1">
                  <c:v>1.1695906432748537E-2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F21-45A9-85B2-8A6DBE0C2A84}"/>
            </c:ext>
          </c:extLst>
        </c:ser>
        <c:ser>
          <c:idx val="5"/>
          <c:order val="28"/>
          <c:tx>
            <c:strRef>
              <c:f>'results-array'!$A$6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('results-array'!$E$6,'results-array'!$I$6,'results-array'!$M$6,'results-array'!$Q$6,'results-array'!$U$6,'results-array'!$Y$6,'results-array'!$AC$6,'results-array'!$AG$6)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1-45A9-85B2-8A6DBE0C2A84}"/>
            </c:ext>
          </c:extLst>
        </c:ser>
        <c:ser>
          <c:idx val="4"/>
          <c:order val="29"/>
          <c:tx>
            <c:strRef>
              <c:f>'results-array'!$A$5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('results-array'!$E$5,'results-array'!$I$5,'results-array'!$M$5,'results-array'!$Q$5,'results-array'!$U$5,'results-array'!$Y$5,'results-array'!$AC$5,'results-array'!$AG$5)</c:f>
              <c:numCache>
                <c:formatCode>General</c:formatCode>
                <c:ptCount val="8"/>
                <c:pt idx="0">
                  <c:v>1.0362694300518135E-2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1-45A9-85B2-8A6DBE0C2A84}"/>
            </c:ext>
          </c:extLst>
        </c:ser>
        <c:ser>
          <c:idx val="3"/>
          <c:order val="30"/>
          <c:tx>
            <c:strRef>
              <c:f>'results-array'!$A$4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('results-array'!$E$4,'results-array'!$I$4,'results-array'!$M$4,'results-array'!$Q$4,'results-array'!$U$4,'results-array'!$Y$4,'results-array'!$AC$4,'results-array'!$AG$4)</c:f>
              <c:numCache>
                <c:formatCode>General</c:formatCode>
                <c:ptCount val="8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1-45A9-85B2-8A6DBE0C2A84}"/>
            </c:ext>
          </c:extLst>
        </c:ser>
        <c:ser>
          <c:idx val="2"/>
          <c:order val="31"/>
          <c:tx>
            <c:strRef>
              <c:f>'results-array'!$A$3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('results-array'!$E$1,'results-array'!$I$1,'results-array'!$M$1,'results-array'!$Q$1,'results-array'!$U$1,'results-array'!$Y$1,'results-array'!$AC$1,'results-array'!$AG$1)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('results-array'!$E$3,'results-array'!$I$3,'results-array'!$M$3,'results-array'!$Q$3,'results-array'!$U$3,'results-array'!$Y$3,'results-array'!$AC$3,'results-array'!$AG$3)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1-45A9-85B2-8A6DBE0C2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805424"/>
        <c:axId val="1893807088"/>
      </c:areaChart>
      <c:catAx>
        <c:axId val="189380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07088"/>
        <c:crosses val="autoZero"/>
        <c:auto val="1"/>
        <c:lblAlgn val="ctr"/>
        <c:lblOffset val="100"/>
        <c:noMultiLvlLbl val="0"/>
      </c:catAx>
      <c:valAx>
        <c:axId val="18938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0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of each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9"/>
          <c:order val="0"/>
          <c:tx>
            <c:strRef>
              <c:f>'results-array'!$A$30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('results-array'!$F$30,'results-array'!$J$30,'results-array'!$N$30,'results-array'!$R$30,'results-array'!$V$30,'results-array'!$Z$30,'results-array'!$AD$30,'results-array'!$AH$30)</c:f>
              <c:numCache>
                <c:formatCode>General</c:formatCode>
                <c:ptCount val="8"/>
                <c:pt idx="0">
                  <c:v>0.46160206718346258</c:v>
                </c:pt>
                <c:pt idx="1">
                  <c:v>0.34513137557959817</c:v>
                </c:pt>
                <c:pt idx="2">
                  <c:v>0.23193115216262331</c:v>
                </c:pt>
                <c:pt idx="3">
                  <c:v>0.18733221476510067</c:v>
                </c:pt>
                <c:pt idx="4">
                  <c:v>0.14337078651685395</c:v>
                </c:pt>
                <c:pt idx="5">
                  <c:v>0.12097360885380389</c:v>
                </c:pt>
                <c:pt idx="6">
                  <c:v>0.10120099705415816</c:v>
                </c:pt>
                <c:pt idx="7">
                  <c:v>8.4822009984805727E-2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976-4BA1-A884-D3B6DF79C3A6}"/>
            </c:ext>
          </c:extLst>
        </c:ser>
        <c:ser>
          <c:idx val="28"/>
          <c:order val="1"/>
          <c:tx>
            <c:strRef>
              <c:f>'results-array'!$A$29</c:f>
              <c:strCache>
                <c:ptCount val="1"/>
                <c:pt idx="0">
                  <c:v>9000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('results-array'!$F$29,'results-array'!$J$29,'results-array'!$N$29,'results-array'!$R$29,'results-array'!$V$29,'results-array'!$Z$29,'results-array'!$AD$29,'results-array'!$AH$29)</c:f>
              <c:numCache>
                <c:formatCode>General</c:formatCode>
                <c:ptCount val="8"/>
                <c:pt idx="0">
                  <c:v>0.47552213868003346</c:v>
                </c:pt>
                <c:pt idx="1">
                  <c:v>0.34735557363710334</c:v>
                </c:pt>
                <c:pt idx="2">
                  <c:v>0.23050755939524839</c:v>
                </c:pt>
                <c:pt idx="3">
                  <c:v>0.19052365367450164</c:v>
                </c:pt>
                <c:pt idx="4">
                  <c:v>0.14541016179392563</c:v>
                </c:pt>
                <c:pt idx="5">
                  <c:v>0.12270767461914343</c:v>
                </c:pt>
                <c:pt idx="6">
                  <c:v>0.10153004598065642</c:v>
                </c:pt>
                <c:pt idx="7">
                  <c:v>8.4412074874769316E-2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976-4BA1-A884-D3B6DF79C3A6}"/>
            </c:ext>
          </c:extLst>
        </c:ser>
        <c:ser>
          <c:idx val="27"/>
          <c:order val="2"/>
          <c:tx>
            <c:strRef>
              <c:f>'results-array'!$A$28</c:f>
              <c:strCache>
                <c:ptCount val="1"/>
                <c:pt idx="0">
                  <c:v>8000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('results-array'!$F$28,'results-array'!$J$28,'results-array'!$N$28,'results-array'!$R$28,'results-array'!$V$28,'results-array'!$Z$28,'results-array'!$AD$28,'results-array'!$AH$28)</c:f>
              <c:numCache>
                <c:formatCode>General</c:formatCode>
                <c:ptCount val="8"/>
                <c:pt idx="0">
                  <c:v>0.47145329752312748</c:v>
                </c:pt>
                <c:pt idx="1">
                  <c:v>0.33722677595628414</c:v>
                </c:pt>
                <c:pt idx="2">
                  <c:v>0.21775278420994598</c:v>
                </c:pt>
                <c:pt idx="3">
                  <c:v>0.18553175497933108</c:v>
                </c:pt>
                <c:pt idx="4">
                  <c:v>0.1418168761220826</c:v>
                </c:pt>
                <c:pt idx="5">
                  <c:v>0.11933768431230361</c:v>
                </c:pt>
                <c:pt idx="6">
                  <c:v>9.8710386883934825E-2</c:v>
                </c:pt>
                <c:pt idx="7">
                  <c:v>8.117395593554752E-2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976-4BA1-A884-D3B6DF79C3A6}"/>
            </c:ext>
          </c:extLst>
        </c:ser>
        <c:ser>
          <c:idx val="26"/>
          <c:order val="3"/>
          <c:tx>
            <c:strRef>
              <c:f>'results-array'!$A$27</c:f>
              <c:strCache>
                <c:ptCount val="1"/>
                <c:pt idx="0">
                  <c:v>7000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('results-array'!$F$27,'results-array'!$J$27,'results-array'!$N$27,'results-array'!$R$27,'results-array'!$V$27,'results-array'!$Z$27,'results-array'!$AD$27,'results-array'!$AH$27)</c:f>
              <c:numCache>
                <c:formatCode>General</c:formatCode>
                <c:ptCount val="8"/>
                <c:pt idx="0">
                  <c:v>0.48467697185889813</c:v>
                </c:pt>
                <c:pt idx="1">
                  <c:v>0.33742825607064014</c:v>
                </c:pt>
                <c:pt idx="2">
                  <c:v>0.21417262154967073</c:v>
                </c:pt>
                <c:pt idx="3">
                  <c:v>0.18759818360333827</c:v>
                </c:pt>
                <c:pt idx="4">
                  <c:v>0.14114035087719298</c:v>
                </c:pt>
                <c:pt idx="5">
                  <c:v>0.12051009145380008</c:v>
                </c:pt>
                <c:pt idx="6">
                  <c:v>9.8941679073079186E-2</c:v>
                </c:pt>
                <c:pt idx="7">
                  <c:v>8.0585723323492203E-2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976-4BA1-A884-D3B6DF79C3A6}"/>
            </c:ext>
          </c:extLst>
        </c:ser>
        <c:ser>
          <c:idx val="25"/>
          <c:order val="4"/>
          <c:tx>
            <c:strRef>
              <c:f>'results-array'!$A$26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('results-array'!$F$26,'results-array'!$J$26,'results-array'!$N$26,'results-array'!$R$26,'results-array'!$V$26,'results-array'!$Z$26,'results-array'!$AD$26,'results-array'!$AH$26)</c:f>
              <c:numCache>
                <c:formatCode>General</c:formatCode>
                <c:ptCount val="8"/>
                <c:pt idx="0">
                  <c:v>0.49023377758357006</c:v>
                </c:pt>
                <c:pt idx="1">
                  <c:v>0.33074882075471695</c:v>
                </c:pt>
                <c:pt idx="2">
                  <c:v>0.20094931040659145</c:v>
                </c:pt>
                <c:pt idx="3">
                  <c:v>0.18525429326287976</c:v>
                </c:pt>
                <c:pt idx="4">
                  <c:v>0.14032520325203252</c:v>
                </c:pt>
                <c:pt idx="5">
                  <c:v>0.1214966428416721</c:v>
                </c:pt>
                <c:pt idx="6">
                  <c:v>9.8932980599647252E-2</c:v>
                </c:pt>
                <c:pt idx="7">
                  <c:v>7.9185488424618852E-2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976-4BA1-A884-D3B6DF79C3A6}"/>
            </c:ext>
          </c:extLst>
        </c:ser>
        <c:ser>
          <c:idx val="24"/>
          <c:order val="5"/>
          <c:tx>
            <c:strRef>
              <c:f>'results-array'!$A$25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('results-array'!$F$25,'results-array'!$J$25,'results-array'!$N$25,'results-array'!$R$25,'results-array'!$V$25,'results-array'!$Z$25,'results-array'!$AD$25,'results-array'!$AH$25)</c:f>
              <c:numCache>
                <c:formatCode>General</c:formatCode>
                <c:ptCount val="8"/>
                <c:pt idx="0">
                  <c:v>0.49123084215515878</c:v>
                </c:pt>
                <c:pt idx="1">
                  <c:v>0.31569861900893581</c:v>
                </c:pt>
                <c:pt idx="2">
                  <c:v>0.18400804924242425</c:v>
                </c:pt>
                <c:pt idx="3">
                  <c:v>0.18418246445497632</c:v>
                </c:pt>
                <c:pt idx="4">
                  <c:v>0.13793256433007986</c:v>
                </c:pt>
                <c:pt idx="5">
                  <c:v>0.12209393653785737</c:v>
                </c:pt>
                <c:pt idx="6">
                  <c:v>9.9050592583152797E-2</c:v>
                </c:pt>
                <c:pt idx="7">
                  <c:v>7.7725000000000002E-2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976-4BA1-A884-D3B6DF79C3A6}"/>
            </c:ext>
          </c:extLst>
        </c:ser>
        <c:ser>
          <c:idx val="23"/>
          <c:order val="6"/>
          <c:tx>
            <c:strRef>
              <c:f>'results-array'!$A$24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('results-array'!$F$24,'results-array'!$J$24,'results-array'!$N$24,'results-array'!$R$24,'results-array'!$V$24,'results-array'!$Z$24,'results-array'!$AD$24,'results-array'!$AH$24)</c:f>
              <c:numCache>
                <c:formatCode>General</c:formatCode>
                <c:ptCount val="8"/>
                <c:pt idx="0">
                  <c:v>0.4816336512594766</c:v>
                </c:pt>
                <c:pt idx="1">
                  <c:v>0.3016850490196078</c:v>
                </c:pt>
                <c:pt idx="2">
                  <c:v>0.16153215223097112</c:v>
                </c:pt>
                <c:pt idx="3">
                  <c:v>0.18181314623338254</c:v>
                </c:pt>
                <c:pt idx="4">
                  <c:v>0.13253028263795424</c:v>
                </c:pt>
                <c:pt idx="5">
                  <c:v>0.11739389604196471</c:v>
                </c:pt>
                <c:pt idx="6">
                  <c:v>9.556482919254658E-2</c:v>
                </c:pt>
                <c:pt idx="7">
                  <c:v>7.7804993678887477E-2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976-4BA1-A884-D3B6DF79C3A6}"/>
            </c:ext>
          </c:extLst>
        </c:ser>
        <c:ser>
          <c:idx val="22"/>
          <c:order val="7"/>
          <c:tx>
            <c:strRef>
              <c:f>'results-array'!$A$23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('results-array'!$F$23,'results-array'!$J$23,'results-array'!$N$23,'results-array'!$R$23,'results-array'!$V$23,'results-array'!$Z$23,'results-array'!$AD$23,'results-array'!$AH$23)</c:f>
              <c:numCache>
                <c:formatCode>General</c:formatCode>
                <c:ptCount val="8"/>
                <c:pt idx="0">
                  <c:v>0.46819144430326126</c:v>
                </c:pt>
                <c:pt idx="1">
                  <c:v>0.271998031496063</c:v>
                </c:pt>
                <c:pt idx="2">
                  <c:v>0.12688246097337005</c:v>
                </c:pt>
                <c:pt idx="3">
                  <c:v>0.18085732984293193</c:v>
                </c:pt>
                <c:pt idx="4">
                  <c:v>0.11514583333333334</c:v>
                </c:pt>
                <c:pt idx="5">
                  <c:v>0.10326980568011958</c:v>
                </c:pt>
                <c:pt idx="6">
                  <c:v>7.9916136495083875E-2</c:v>
                </c:pt>
                <c:pt idx="7">
                  <c:v>7.1371384297520671E-2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976-4BA1-A884-D3B6DF79C3A6}"/>
            </c:ext>
          </c:extLst>
        </c:ser>
        <c:ser>
          <c:idx val="21"/>
          <c:order val="8"/>
          <c:tx>
            <c:strRef>
              <c:f>'results-array'!$A$22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('results-array'!$F$22,'results-array'!$J$22,'results-array'!$N$22,'results-array'!$R$22,'results-array'!$V$22,'results-array'!$Z$22,'results-array'!$AD$22,'results-array'!$AH$22)</c:f>
              <c:numCache>
                <c:formatCode>General</c:formatCode>
                <c:ptCount val="8"/>
                <c:pt idx="0">
                  <c:v>0.40133444537114266</c:v>
                </c:pt>
                <c:pt idx="1">
                  <c:v>0.18915094339622643</c:v>
                </c:pt>
                <c:pt idx="2">
                  <c:v>7.3848987108655603E-2</c:v>
                </c:pt>
                <c:pt idx="3">
                  <c:v>0.13608597285067875</c:v>
                </c:pt>
                <c:pt idx="4">
                  <c:v>8.12837837837838E-2</c:v>
                </c:pt>
                <c:pt idx="5">
                  <c:v>7.290909090909091E-2</c:v>
                </c:pt>
                <c:pt idx="6">
                  <c:v>5.3873712494402148E-2</c:v>
                </c:pt>
                <c:pt idx="7">
                  <c:v>4.9793046357615896E-2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976-4BA1-A884-D3B6DF79C3A6}"/>
            </c:ext>
          </c:extLst>
        </c:ser>
        <c:ser>
          <c:idx val="20"/>
          <c:order val="9"/>
          <c:tx>
            <c:strRef>
              <c:f>'results-array'!$A$21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('results-array'!$F$21,'results-array'!$J$21,'results-array'!$N$21,'results-array'!$R$21,'results-array'!$V$21,'results-array'!$Z$21,'results-array'!$AD$21,'results-array'!$AH$21)</c:f>
              <c:numCache>
                <c:formatCode>General</c:formatCode>
                <c:ptCount val="8"/>
                <c:pt idx="0">
                  <c:v>0.21669758812615952</c:v>
                </c:pt>
                <c:pt idx="1">
                  <c:v>6.790697674418604E-2</c:v>
                </c:pt>
                <c:pt idx="2">
                  <c:v>2.1486387049300955E-2</c:v>
                </c:pt>
                <c:pt idx="3">
                  <c:v>5.2898550724637672E-2</c:v>
                </c:pt>
                <c:pt idx="4">
                  <c:v>3.0899470899470899E-2</c:v>
                </c:pt>
                <c:pt idx="5">
                  <c:v>2.7809523809523808E-2</c:v>
                </c:pt>
                <c:pt idx="6">
                  <c:v>1.9047619047619046E-2</c:v>
                </c:pt>
                <c:pt idx="7">
                  <c:v>1.6820276497695852E-2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976-4BA1-A884-D3B6DF79C3A6}"/>
            </c:ext>
          </c:extLst>
        </c:ser>
        <c:ser>
          <c:idx val="19"/>
          <c:order val="10"/>
          <c:tx>
            <c:strRef>
              <c:f>'results-array'!$A$20</c:f>
              <c:strCache>
                <c:ptCount val="1"/>
                <c:pt idx="0">
                  <c:v>900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('results-array'!$F$20,'results-array'!$J$20,'results-array'!$N$20,'results-array'!$R$20,'results-array'!$V$20,'results-array'!$Z$20,'results-array'!$AD$20,'results-array'!$AH$20)</c:f>
              <c:numCache>
                <c:formatCode>General</c:formatCode>
                <c:ptCount val="8"/>
                <c:pt idx="0">
                  <c:v>0.19345603271983641</c:v>
                </c:pt>
                <c:pt idx="1">
                  <c:v>5.8251231527093585E-2</c:v>
                </c:pt>
                <c:pt idx="2">
                  <c:v>1.7795334838224226E-2</c:v>
                </c:pt>
                <c:pt idx="3">
                  <c:v>4.583333333333333E-2</c:v>
                </c:pt>
                <c:pt idx="4">
                  <c:v>2.6424581005586593E-2</c:v>
                </c:pt>
                <c:pt idx="5">
                  <c:v>2.4331275720164608E-2</c:v>
                </c:pt>
                <c:pt idx="6">
                  <c:v>1.6165413533834588E-2</c:v>
                </c:pt>
                <c:pt idx="7">
                  <c:v>1.4077380952380951E-2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976-4BA1-A884-D3B6DF79C3A6}"/>
            </c:ext>
          </c:extLst>
        </c:ser>
        <c:ser>
          <c:idx val="18"/>
          <c:order val="11"/>
          <c:tx>
            <c:strRef>
              <c:f>'results-array'!$A$19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('results-array'!$F$19,'results-array'!$J$19,'results-array'!$N$19,'results-array'!$R$19,'results-array'!$V$19,'results-array'!$Z$19,'results-array'!$AD$19,'results-array'!$AH$19)</c:f>
              <c:numCache>
                <c:formatCode>General</c:formatCode>
                <c:ptCount val="8"/>
                <c:pt idx="0">
                  <c:v>0.16043010752688172</c:v>
                </c:pt>
                <c:pt idx="1">
                  <c:v>4.7335025380710653E-2</c:v>
                </c:pt>
                <c:pt idx="2">
                  <c:v>1.4096749811035526E-2</c:v>
                </c:pt>
                <c:pt idx="3">
                  <c:v>3.73E-2</c:v>
                </c:pt>
                <c:pt idx="4">
                  <c:v>2.181286549707602E-2</c:v>
                </c:pt>
                <c:pt idx="5">
                  <c:v>2.0315904139433551E-2</c:v>
                </c:pt>
                <c:pt idx="6">
                  <c:v>1.3060224089635855E-2</c:v>
                </c:pt>
                <c:pt idx="7">
                  <c:v>1.148399014778325E-2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976-4BA1-A884-D3B6DF79C3A6}"/>
            </c:ext>
          </c:extLst>
        </c:ser>
        <c:ser>
          <c:idx val="17"/>
          <c:order val="12"/>
          <c:tx>
            <c:strRef>
              <c:f>'results-array'!$A$18</c:f>
              <c:strCache>
                <c:ptCount val="1"/>
                <c:pt idx="0">
                  <c:v>700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('results-array'!$F$18,'results-array'!$J$18,'results-array'!$N$18,'results-array'!$R$18,'results-array'!$V$18,'results-array'!$Z$18,'results-array'!$AD$18,'results-array'!$AH$18)</c:f>
              <c:numCache>
                <c:formatCode>General</c:formatCode>
                <c:ptCount val="8"/>
                <c:pt idx="0">
                  <c:v>0.1221276595744681</c:v>
                </c:pt>
                <c:pt idx="1">
                  <c:v>3.7565445026178007E-2</c:v>
                </c:pt>
                <c:pt idx="2">
                  <c:v>1.1021505376344085E-2</c:v>
                </c:pt>
                <c:pt idx="3">
                  <c:v>3.0402542372881355E-2</c:v>
                </c:pt>
                <c:pt idx="4">
                  <c:v>1.7393939393939392E-2</c:v>
                </c:pt>
                <c:pt idx="5">
                  <c:v>1.6159909909909911E-2</c:v>
                </c:pt>
                <c:pt idx="6">
                  <c:v>1.0406091370558375E-2</c:v>
                </c:pt>
                <c:pt idx="7">
                  <c:v>9.1987179487179466E-3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976-4BA1-A884-D3B6DF79C3A6}"/>
            </c:ext>
          </c:extLst>
        </c:ser>
        <c:ser>
          <c:idx val="16"/>
          <c:order val="13"/>
          <c:tx>
            <c:strRef>
              <c:f>'results-array'!$A$17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('results-array'!$F$17,'results-array'!$J$17,'results-array'!$N$17,'results-array'!$R$17,'results-array'!$V$17,'results-array'!$Z$17,'results-array'!$AD$17,'results-array'!$AH$17)</c:f>
              <c:numCache>
                <c:formatCode>General</c:formatCode>
                <c:ptCount val="8"/>
                <c:pt idx="0">
                  <c:v>9.607390300230946E-2</c:v>
                </c:pt>
                <c:pt idx="1">
                  <c:v>2.7956989247311829E-2</c:v>
                </c:pt>
                <c:pt idx="2">
                  <c:v>8.0620155038759692E-3</c:v>
                </c:pt>
                <c:pt idx="3">
                  <c:v>2.1666666666666667E-2</c:v>
                </c:pt>
                <c:pt idx="4">
                  <c:v>1.268292682926829E-2</c:v>
                </c:pt>
                <c:pt idx="5">
                  <c:v>1.1872146118721462E-2</c:v>
                </c:pt>
                <c:pt idx="6">
                  <c:v>7.6980014803848997E-3</c:v>
                </c:pt>
                <c:pt idx="7">
                  <c:v>6.8783068783068776E-3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976-4BA1-A884-D3B6DF79C3A6}"/>
            </c:ext>
          </c:extLst>
        </c:ser>
        <c:ser>
          <c:idx val="15"/>
          <c:order val="14"/>
          <c:tx>
            <c:strRef>
              <c:f>'results-array'!$A$16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('results-array'!$F$16,'results-array'!$J$16,'results-array'!$N$16,'results-array'!$R$16,'results-array'!$V$16,'results-array'!$Z$16,'results-array'!$AD$16,'results-array'!$AH$16)</c:f>
              <c:numCache>
                <c:formatCode>General</c:formatCode>
                <c:ptCount val="8"/>
                <c:pt idx="0">
                  <c:v>7.0192307692307679E-2</c:v>
                </c:pt>
                <c:pt idx="1">
                  <c:v>1.9945355191256828E-2</c:v>
                </c:pt>
                <c:pt idx="2">
                  <c:v>5.6853582554517133E-3</c:v>
                </c:pt>
                <c:pt idx="3">
                  <c:v>1.5869565217391302E-2</c:v>
                </c:pt>
                <c:pt idx="4">
                  <c:v>9.4193548387096777E-3</c:v>
                </c:pt>
                <c:pt idx="5">
                  <c:v>8.2766439909297048E-3</c:v>
                </c:pt>
                <c:pt idx="6">
                  <c:v>5.4315476190476188E-3</c:v>
                </c:pt>
                <c:pt idx="7">
                  <c:v>4.8280423280423271E-3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976-4BA1-A884-D3B6DF79C3A6}"/>
            </c:ext>
          </c:extLst>
        </c:ser>
        <c:ser>
          <c:idx val="14"/>
          <c:order val="15"/>
          <c:tx>
            <c:strRef>
              <c:f>'results-array'!$A$15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('results-array'!$F$15,'results-array'!$J$15,'results-array'!$N$15,'results-array'!$R$15,'results-array'!$V$15,'results-array'!$Z$15,'results-array'!$AD$15,'results-array'!$AH$15)</c:f>
              <c:numCache>
                <c:formatCode>General</c:formatCode>
                <c:ptCount val="8"/>
                <c:pt idx="0">
                  <c:v>4.5365853658536591E-2</c:v>
                </c:pt>
                <c:pt idx="1">
                  <c:v>1.2916666666666668E-2</c:v>
                </c:pt>
                <c:pt idx="2">
                  <c:v>3.6729857819905211E-3</c:v>
                </c:pt>
                <c:pt idx="3">
                  <c:v>1.0966981132075471E-2</c:v>
                </c:pt>
                <c:pt idx="4">
                  <c:v>6.2416107382550342E-3</c:v>
                </c:pt>
                <c:pt idx="5">
                  <c:v>5.8712121212121209E-3</c:v>
                </c:pt>
                <c:pt idx="6">
                  <c:v>3.7319422150882829E-3</c:v>
                </c:pt>
                <c:pt idx="7">
                  <c:v>3.1762295081967213E-3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76-4BA1-A884-D3B6DF79C3A6}"/>
            </c:ext>
          </c:extLst>
        </c:ser>
        <c:ser>
          <c:idx val="13"/>
          <c:order val="16"/>
          <c:tx>
            <c:strRef>
              <c:f>'results-array'!$A$14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('results-array'!$F$14,'results-array'!$J$14,'results-array'!$N$14,'results-array'!$R$14,'results-array'!$V$14,'results-array'!$Z$14,'results-array'!$AD$14,'results-array'!$AH$14)</c:f>
              <c:numCache>
                <c:formatCode>General</c:formatCode>
                <c:ptCount val="8"/>
                <c:pt idx="0">
                  <c:v>2.4937655860349128E-2</c:v>
                </c:pt>
                <c:pt idx="1">
                  <c:v>7.1428571428571435E-3</c:v>
                </c:pt>
                <c:pt idx="2">
                  <c:v>1.9747235387045817E-3</c:v>
                </c:pt>
                <c:pt idx="3">
                  <c:v>5.9523809523809521E-3</c:v>
                </c:pt>
                <c:pt idx="4">
                  <c:v>3.5211267605633808E-3</c:v>
                </c:pt>
                <c:pt idx="5">
                  <c:v>3.1806615776081427E-3</c:v>
                </c:pt>
                <c:pt idx="6">
                  <c:v>2.0292207792207795E-3</c:v>
                </c:pt>
                <c:pt idx="7">
                  <c:v>1.7556179775280903E-3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976-4BA1-A884-D3B6DF79C3A6}"/>
            </c:ext>
          </c:extLst>
        </c:ser>
        <c:ser>
          <c:idx val="12"/>
          <c:order val="17"/>
          <c:tx>
            <c:strRef>
              <c:f>'results-array'!$A$13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('results-array'!$F$13,'results-array'!$J$13,'results-array'!$N$13,'results-array'!$R$13,'results-array'!$V$13,'results-array'!$Z$13,'results-array'!$AD$13,'results-array'!$AH$13)</c:f>
              <c:numCache>
                <c:formatCode>General</c:formatCode>
                <c:ptCount val="8"/>
                <c:pt idx="0">
                  <c:v>1.0230179028132991E-2</c:v>
                </c:pt>
                <c:pt idx="1">
                  <c:v>2.8409090909090914E-3</c:v>
                </c:pt>
                <c:pt idx="2">
                  <c:v>7.993605115907274E-4</c:v>
                </c:pt>
                <c:pt idx="3">
                  <c:v>2.4752475247524753E-3</c:v>
                </c:pt>
                <c:pt idx="4">
                  <c:v>1.4285714285714284E-3</c:v>
                </c:pt>
                <c:pt idx="5">
                  <c:v>1.2820512820512821E-3</c:v>
                </c:pt>
                <c:pt idx="6">
                  <c:v>8.4033613445378145E-4</c:v>
                </c:pt>
                <c:pt idx="7">
                  <c:v>6.9444444444444458E-4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76-4BA1-A884-D3B6DF79C3A6}"/>
            </c:ext>
          </c:extLst>
        </c:ser>
        <c:ser>
          <c:idx val="11"/>
          <c:order val="18"/>
          <c:tx>
            <c:strRef>
              <c:f>'results-array'!$A$12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('results-array'!$F$12,'results-array'!$J$12,'results-array'!$N$12,'results-array'!$R$12,'results-array'!$V$12,'results-array'!$Z$12,'results-array'!$AD$12,'results-array'!$AH$12)</c:f>
              <c:numCache>
                <c:formatCode>General</c:formatCode>
                <c:ptCount val="8"/>
                <c:pt idx="0">
                  <c:v>3.0769230769230769E-3</c:v>
                </c:pt>
                <c:pt idx="1">
                  <c:v>8.9285714285714283E-4</c:v>
                </c:pt>
                <c:pt idx="2">
                  <c:v>2.380952380952381E-4</c:v>
                </c:pt>
                <c:pt idx="3">
                  <c:v>7.5000000000000002E-4</c:v>
                </c:pt>
                <c:pt idx="4">
                  <c:v>4.3478260869565214E-4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76-4BA1-A884-D3B6DF79C3A6}"/>
            </c:ext>
          </c:extLst>
        </c:ser>
        <c:ser>
          <c:idx val="10"/>
          <c:order val="19"/>
          <c:tx>
            <c:strRef>
              <c:f>'results-array'!$A$11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('results-array'!$F$11,'results-array'!$J$11,'results-array'!$N$11,'results-array'!$R$11,'results-array'!$V$11,'results-array'!$Z$11,'results-array'!$AD$11,'results-array'!$AH$11)</c:f>
              <c:numCache>
                <c:formatCode>General</c:formatCode>
                <c:ptCount val="8"/>
                <c:pt idx="0">
                  <c:v>2.05761316872428E-3</c:v>
                </c:pt>
                <c:pt idx="1">
                  <c:v>5.9523809523809518E-4</c:v>
                </c:pt>
                <c:pt idx="2">
                  <c:v>1.5835312747426763E-4</c:v>
                </c:pt>
                <c:pt idx="3">
                  <c:v>4.9504950495049506E-4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76-4BA1-A884-D3B6DF79C3A6}"/>
            </c:ext>
          </c:extLst>
        </c:ser>
        <c:ser>
          <c:idx val="9"/>
          <c:order val="20"/>
          <c:tx>
            <c:strRef>
              <c:f>'results-array'!$A$10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('results-array'!$F$10,'results-array'!$J$10,'results-array'!$N$10,'results-array'!$R$10,'results-array'!$V$10,'results-array'!$Z$10,'results-array'!$AD$10,'results-array'!$AH$10)</c:f>
              <c:numCache>
                <c:formatCode>General</c:formatCode>
                <c:ptCount val="8"/>
                <c:pt idx="0">
                  <c:v>1.5503875968992248E-3</c:v>
                </c:pt>
                <c:pt idx="1">
                  <c:v>4.4642857142857141E-4</c:v>
                </c:pt>
                <c:pt idx="2">
                  <c:v>1.1876484560570073E-4</c:v>
                </c:pt>
                <c:pt idx="3">
                  <c:v>3.605769230769231E-4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76-4BA1-A884-D3B6DF79C3A6}"/>
            </c:ext>
          </c:extLst>
        </c:ser>
        <c:ser>
          <c:idx val="8"/>
          <c:order val="21"/>
          <c:tx>
            <c:strRef>
              <c:f>'results-array'!$A$9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('results-array'!$F$9,'results-array'!$J$9,'results-array'!$N$9,'results-array'!$R$9,'results-array'!$V$9,'results-array'!$Z$9,'results-array'!$AD$9,'results-array'!$AH$9)</c:f>
              <c:numCache>
                <c:formatCode>General</c:formatCode>
                <c:ptCount val="8"/>
                <c:pt idx="0">
                  <c:v>1.0309278350515464E-3</c:v>
                </c:pt>
                <c:pt idx="1">
                  <c:v>2.941176470588235E-4</c:v>
                </c:pt>
                <c:pt idx="2">
                  <c:v>7.9365079365079365E-5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76-4BA1-A884-D3B6DF79C3A6}"/>
            </c:ext>
          </c:extLst>
        </c:ser>
        <c:ser>
          <c:idx val="7"/>
          <c:order val="22"/>
          <c:tx>
            <c:strRef>
              <c:f>'results-array'!$A$8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('results-array'!$F$8,'results-array'!$J$8,'results-array'!$N$8,'results-array'!$R$8,'results-array'!$V$8,'results-array'!$Z$8,'results-array'!$AD$8,'results-array'!$AH$8)</c:f>
              <c:numCache>
                <c:formatCode>General</c:formatCode>
                <c:ptCount val="8"/>
                <c:pt idx="0">
                  <c:v>1.5544041450777201E-3</c:v>
                </c:pt>
                <c:pt idx="1">
                  <c:v>4.4117647058823526E-4</c:v>
                </c:pt>
                <c:pt idx="2">
                  <c:v>1.0845986984815618E-4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76-4BA1-A884-D3B6DF79C3A6}"/>
            </c:ext>
          </c:extLst>
        </c:ser>
        <c:ser>
          <c:idx val="6"/>
          <c:order val="23"/>
          <c:tx>
            <c:strRef>
              <c:f>'results-array'!$A$7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('results-array'!$F$7,'results-array'!$J$7,'results-array'!$N$7,'results-array'!$R$7,'results-array'!$V$7,'results-array'!$Z$7,'results-array'!$AD$7,'results-array'!$AH$7)</c:f>
              <c:numCache>
                <c:formatCode>General</c:formatCode>
                <c:ptCount val="8"/>
                <c:pt idx="0">
                  <c:v>1.0362694300518134E-3</c:v>
                </c:pt>
                <c:pt idx="1">
                  <c:v>2.923976608187134E-4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76-4BA1-A884-D3B6DF79C3A6}"/>
            </c:ext>
          </c:extLst>
        </c:ser>
        <c:ser>
          <c:idx val="5"/>
          <c:order val="24"/>
          <c:tx>
            <c:strRef>
              <c:f>'results-array'!$A$6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('results-array'!$F$6,'results-array'!$J$6,'results-array'!$N$6,'results-array'!$R$6,'results-array'!$V$6,'results-array'!$Z$6,'results-array'!$AD$6,'results-array'!$AH$6)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76-4BA1-A884-D3B6DF79C3A6}"/>
            </c:ext>
          </c:extLst>
        </c:ser>
        <c:ser>
          <c:idx val="4"/>
          <c:order val="25"/>
          <c:tx>
            <c:strRef>
              <c:f>'results-array'!$A$5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('results-array'!$F$5,'results-array'!$J$5,'results-array'!$N$5,'results-array'!$R$5,'results-array'!$V$5,'results-array'!$Z$5,'results-array'!$AD$5,'results-array'!$AH$5)</c:f>
              <c:numCache>
                <c:formatCode>General</c:formatCode>
                <c:ptCount val="8"/>
                <c:pt idx="0">
                  <c:v>5.1813471502590671E-4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76-4BA1-A884-D3B6DF79C3A6}"/>
            </c:ext>
          </c:extLst>
        </c:ser>
        <c:ser>
          <c:idx val="3"/>
          <c:order val="26"/>
          <c:tx>
            <c:strRef>
              <c:f>'results-array'!$A$4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('results-array'!$F$4,'results-array'!$J$4,'results-array'!$N$4,'results-array'!$R$4,'results-array'!$V$4,'results-array'!$Z$4,'results-array'!$AD$4,'results-array'!$AH$4)</c:f>
              <c:numCache>
                <c:formatCode>General</c:formatCode>
                <c:ptCount val="8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76-4BA1-A884-D3B6DF79C3A6}"/>
            </c:ext>
          </c:extLst>
        </c:ser>
        <c:ser>
          <c:idx val="2"/>
          <c:order val="27"/>
          <c:tx>
            <c:strRef>
              <c:f>'results-array'!$A$3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('results-array'!$F$1,'results-array'!$J$1,'results-array'!$N$1,'results-array'!$R$1,'results-array'!$V$1,'results-array'!$Z$1,'results-array'!$AD$1,'results-array'!$AH$1)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('results-array'!$F$3,'results-array'!$J$3,'results-array'!$N$3,'results-array'!$R$3,'results-array'!$V$3,'results-array'!$Z$3,'results-array'!$AD$3,'results-array'!$AH$3)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6-4BA1-A884-D3B6DF79C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906512"/>
        <c:axId val="1994909840"/>
      </c:areaChart>
      <c:catAx>
        <c:axId val="19949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09840"/>
        <c:crosses val="autoZero"/>
        <c:auto val="1"/>
        <c:lblAlgn val="ctr"/>
        <c:lblOffset val="100"/>
        <c:noMultiLvlLbl val="0"/>
      </c:catAx>
      <c:valAx>
        <c:axId val="19949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0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90742</xdr:colOff>
      <xdr:row>0</xdr:row>
      <xdr:rowOff>19538</xdr:rowOff>
    </xdr:from>
    <xdr:to>
      <xdr:col>41</xdr:col>
      <xdr:colOff>391635</xdr:colOff>
      <xdr:row>29</xdr:row>
      <xdr:rowOff>171938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13C612-8EFE-6C2E-D5C6-BBD9AAE7D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19539</xdr:colOff>
      <xdr:row>33</xdr:row>
      <xdr:rowOff>20516</xdr:rowOff>
    </xdr:from>
    <xdr:to>
      <xdr:col>9</xdr:col>
      <xdr:colOff>351693</xdr:colOff>
      <xdr:row>47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24A85-0535-7FCD-F49C-56BDA30F9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400538</xdr:colOff>
      <xdr:row>33</xdr:row>
      <xdr:rowOff>10745</xdr:rowOff>
    </xdr:from>
    <xdr:to>
      <xdr:col>17</xdr:col>
      <xdr:colOff>127000</xdr:colOff>
      <xdr:row>47</xdr:row>
      <xdr:rowOff>155330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FEB44-1762-F319-569D-24412A62B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5" xr16:uid="{A1BA9145-B87F-471F-83D7-D233FFE4DBC3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8F0582CB-91D2-4B13-A689-105BD8195E7B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AAD9DA2A-ADD1-42F3-B23C-71EA081A1CC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28137545-D001-40BB-8796-8EF1BC895430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00C24B45-11B6-433B-A461-0F227C3FC3BB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2" xr16:uid="{CA38D289-C064-4458-B9B8-C07048BF804B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62457483-416B-4AAF-9531-54FAAC9DBEC2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6" xr16:uid="{564ECAEC-F8D3-430B-8A34-A05B7D8B5E3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3" xr16:uid="{DC83A39F-5DAD-4F00-BC4E-4C97BB847A96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06B238BD-0A85-459F-9136-BB93A6A14DA6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05431362-4C32-446E-AC51-0BC22024BA87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4BE48DA8-9318-447F-8685-D3206ADEEE79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F2E06968-1CFD-4F80-9197-58CE8E9CF9DB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5646BC8-9A58-41B6-9F49-2BCD0EBA7268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AFE23B-9336-42BF-92B2-1A8B80A0831D}" autoFormatId="16" applyNumberFormats="0" applyBorderFormats="0" applyFontFormats="0" applyPatternFormats="0" applyAlignmentFormats="0" applyWidthHeightFormats="0">
  <queryTableRefresh nextId="4">
    <queryTableFields count="3">
      <queryTableField id="1" name="_x0009_Size" tableColumnId="1"/>
      <queryTableField id="2" name="_x0009_Pass/Fail" tableColumnId="2"/>
      <queryTableField id="3" name="_x0009_Parallel Time (s)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8D53C6-68FC-458A-A4A7-9FF4CD829F55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_x0009_Size" tableColumnId="1"/>
      <queryTableField id="4" dataBound="0" tableColumnId="4"/>
      <queryTableField id="2" name="_x0009_Pass/Fail" tableColumnId="2"/>
      <queryTableField id="3" name="_x0009_Parallel Time (s)" tableColumnId="3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874354-8E40-4543-83E7-DD421BDC6731}" name="results_array_160" displayName="results_array_160" ref="A1:B29" tableType="queryTable" totalsRowShown="0">
  <autoFilter ref="A1:B29" xr:uid="{16874354-8E40-4543-83E7-DD421BDC6731}"/>
  <tableColumns count="2">
    <tableColumn id="1" xr3:uid="{9EFE2867-3DAA-449C-BCE4-7B38C392A5F6}" uniqueName="1" name="_x0009_Pass/Fail" queryTableFieldId="1" dataDxfId="31"/>
    <tableColumn id="2" xr3:uid="{2AF85B4E-AB0E-4475-AB6E-D08F5CC14CE6}" uniqueName="2" name="_x0009_Parallel Time (s)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5D2E69-0026-439A-BD71-13991CD5443A}" name="results_array_04011" displayName="results_array_04011" ref="G2:J32" tableType="queryTable" totalsRowShown="0">
  <autoFilter ref="G2:J32" xr:uid="{8B5D2E69-0026-439A-BD71-13991CD5443A}"/>
  <tableColumns count="4">
    <tableColumn id="1" xr3:uid="{9F98DC68-185E-44E8-BA7D-493C044CA2F0}" uniqueName="1" name="_x0009_Pass/Fail" queryTableFieldId="1" dataDxfId="20"/>
    <tableColumn id="2" xr3:uid="{00526466-385C-4E0D-86B0-0C51A3187BFD}" uniqueName="2" name="_x0009_Parallel Time (s)" queryTableFieldId="2"/>
    <tableColumn id="3" xr3:uid="{F26E9D83-1BDE-43B3-8407-510D39E2A496}" uniqueName="3" name="Speed Up" queryTableFieldId="3" dataDxfId="19">
      <calculatedColumnFormula>SUM(results_array_02010[[#This Row],[Sequential Time]]/results_array_04011[[#This Row],[	Parallel Time (s)]])</calculatedColumnFormula>
    </tableColumn>
    <tableColumn id="4" xr3:uid="{F85CFD78-19EC-4AC6-A22F-9470D6FF91E6}" uniqueName="4" name="Efficiency" queryTableFieldId="4" dataDxfId="18">
      <calculatedColumnFormula>SUM(results_array_02010[[#This Row],[Sequential Time]]/($J$1 * results_array_04011[[#This Row],[	Parallel Time (s)]]))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4B4F99-CF4C-4009-94B0-4C95F1615375}" name="results_array_06012" displayName="results_array_06012" ref="K2:N33" tableType="queryTable" totalsRowShown="0">
  <autoFilter ref="K2:N33" xr:uid="{144B4F99-CF4C-4009-94B0-4C95F1615375}"/>
  <tableColumns count="4">
    <tableColumn id="1" xr3:uid="{26DBAF16-CB36-4090-B0DB-EFC1B3D24AC5}" uniqueName="1" name="_x0009_Pass/Fail" queryTableFieldId="1" dataDxfId="17"/>
    <tableColumn id="2" xr3:uid="{688B91C5-CFF1-4F27-B800-3B85E9C56645}" uniqueName="2" name="_x0009_Parallel Time (s)" queryTableFieldId="2"/>
    <tableColumn id="3" xr3:uid="{986D6ADD-A35C-45E7-B713-A8897377F697}" uniqueName="3" name="Speed Up" queryTableFieldId="3" dataDxfId="16">
      <calculatedColumnFormula>SUM(results_array_02010[[#This Row],[Sequential Time]]/results_array_06012[[#This Row],[	Parallel Time (s)]])</calculatedColumnFormula>
    </tableColumn>
    <tableColumn id="4" xr3:uid="{DE2E04CC-D143-40C4-9133-94E55F09A8D5}" uniqueName="4" name="Efficiency" queryTableFieldId="4" dataDxfId="15">
      <calculatedColumnFormula>SUM(results_array_02010[[#This Row],[Sequential Time]]/($N$1*results_array_06012[[#This Row],[	Parallel Time (s)]]))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113028-9A49-40CE-9DF8-7762C09AC567}" name="results_array_08013" displayName="results_array_08013" ref="O2:R30" tableType="queryTable" totalsRowShown="0">
  <autoFilter ref="O2:R30" xr:uid="{D4113028-9A49-40CE-9DF8-7762C09AC567}"/>
  <tableColumns count="4">
    <tableColumn id="1" xr3:uid="{9696F7AE-A79C-4F04-B874-495521FB676A}" uniqueName="1" name="_x0009_Pass/Fail" queryTableFieldId="1" dataDxfId="14"/>
    <tableColumn id="2" xr3:uid="{CE3F524A-487F-4CE7-862D-EFF49F897E6A}" uniqueName="2" name="_x0009_Parallel Time (s)" queryTableFieldId="2"/>
    <tableColumn id="3" xr3:uid="{F7E4BC04-BCBA-48A3-B6D9-64E5B5564859}" uniqueName="3" name="Speed Up" queryTableFieldId="3" dataDxfId="13">
      <calculatedColumnFormula>SUM(results_array_02010[[#This Row],[Sequential Time]]/results_array_08013[[#This Row],[	Parallel Time (s)]])</calculatedColumnFormula>
    </tableColumn>
    <tableColumn id="4" xr3:uid="{3ED61FB7-EA48-4B8F-8397-DD602A6B8CBB}" uniqueName="4" name="Efficiency" queryTableFieldId="4" dataDxfId="12">
      <calculatedColumnFormula>SUM(results_array_02010[[#This Row],[Sequential Time]]/($R$1*results_array_08013[[#This Row],[	Parallel Time (s)]]))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B5B823F-01C3-4913-A769-01F63BCD4CBF}" name="results_array_10014" displayName="results_array_10014" ref="S2:V33" tableType="queryTable" totalsRowShown="0">
  <autoFilter ref="S2:V33" xr:uid="{EB5B823F-01C3-4913-A769-01F63BCD4CBF}"/>
  <tableColumns count="4">
    <tableColumn id="1" xr3:uid="{B9C6DD37-3338-4D60-AA36-504854F85351}" uniqueName="1" name="_x0009_Pass/Fail" queryTableFieldId="1" dataDxfId="11"/>
    <tableColumn id="2" xr3:uid="{6CEA3ADB-CC46-479A-8F06-00FDD1D5EEB7}" uniqueName="2" name="_x0009_Parallel Time (s)" queryTableFieldId="2"/>
    <tableColumn id="3" xr3:uid="{FF0AF2A2-4191-460C-BFA7-8E8DE9AF8F6C}" uniqueName="3" name="Speed Up" queryTableFieldId="3" dataDxfId="10">
      <calculatedColumnFormula>SUM(results_array_02010[[#This Row],[Sequential Time]]/results_array_10014[[#This Row],[	Parallel Time (s)]])</calculatedColumnFormula>
    </tableColumn>
    <tableColumn id="4" xr3:uid="{71DC23AB-707C-43AE-83D5-F30F1702A7B1}" uniqueName="4" name="Efficiency" queryTableFieldId="4" dataDxfId="9">
      <calculatedColumnFormula>SUM(results_array_02010[[#This Row],[Sequential Time]]/($V$1*results_array_10014[[#This Row],[	Parallel Time (s)]]))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C639ECA-D129-48C0-B344-B748E42F15FD}" name="results_array_12015" displayName="results_array_12015" ref="W2:Z30" tableType="queryTable" totalsRowShown="0">
  <autoFilter ref="W2:Z30" xr:uid="{9C639ECA-D129-48C0-B344-B748E42F15FD}"/>
  <tableColumns count="4">
    <tableColumn id="1" xr3:uid="{9C75795F-3647-4371-836D-09CE3A3110A4}" uniqueName="1" name="_x0009_Pass/Fail" queryTableFieldId="1" dataDxfId="8"/>
    <tableColumn id="2" xr3:uid="{C92033D2-BEAE-40C4-9B82-B06107291708}" uniqueName="2" name="_x0009_Parallel Time (s)" queryTableFieldId="2"/>
    <tableColumn id="3" xr3:uid="{04812B50-ADBF-45DE-8485-B4DD768B83F5}" uniqueName="3" name="Speed Up" queryTableFieldId="3" dataDxfId="7">
      <calculatedColumnFormula>SUM(results_array_02010[[#This Row],[Sequential Time]]/results_array_12015[[#This Row],[	Parallel Time (s)]])</calculatedColumnFormula>
    </tableColumn>
    <tableColumn id="4" xr3:uid="{8C24D97E-F5E0-438D-97E9-FCD9F4BF2C6D}" uniqueName="4" name="Efficiency" queryTableFieldId="4" dataDxfId="6">
      <calculatedColumnFormula>SUM(results_array_02010[[#This Row],[Sequential Time]]/($Z$1*results_array_12015[[#This Row],[	Parallel Time (s)]]))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00A617A-17DB-4428-8B0A-468A8B322942}" name="results_array_14016" displayName="results_array_14016" ref="AA2:AD30" tableType="queryTable" totalsRowShown="0">
  <autoFilter ref="AA2:AD30" xr:uid="{300A617A-17DB-4428-8B0A-468A8B322942}"/>
  <tableColumns count="4">
    <tableColumn id="1" xr3:uid="{80C56336-C8A8-4FE6-957D-AC76D6ACF4EA}" uniqueName="1" name="_x0009_Pass/Fail" queryTableFieldId="1" dataDxfId="5"/>
    <tableColumn id="2" xr3:uid="{9F790D42-CBA0-4765-8D67-4E397DBDF2D7}" uniqueName="2" name="_x0009_Parallel Time (s)" queryTableFieldId="2"/>
    <tableColumn id="3" xr3:uid="{03809564-BF0A-447B-AB5C-4A43A593F14E}" uniqueName="3" name="Speed Up" queryTableFieldId="3" dataDxfId="4">
      <calculatedColumnFormula>SUM(results_array_02010[[#This Row],[Sequential Time]]/results_array_14016[[#This Row],[	Parallel Time (s)]])</calculatedColumnFormula>
    </tableColumn>
    <tableColumn id="4" xr3:uid="{2E6A6903-049A-426F-AA98-2B81BC09BD6B}" uniqueName="4" name="Efficiency" queryTableFieldId="4" dataDxfId="3">
      <calculatedColumnFormula>SUM(results_array_02010[[#This Row],[Sequential Time]]/($AD$1*results_array_14016[[#This Row],[	Parallel Time (s)]]))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C9EE2D0-13ED-4B59-8B5E-6C82748F109D}" name="results_array_16017" displayName="results_array_16017" ref="AE2:AH30" tableType="queryTable" totalsRowShown="0">
  <autoFilter ref="AE2:AH30" xr:uid="{DC9EE2D0-13ED-4B59-8B5E-6C82748F109D}"/>
  <tableColumns count="4">
    <tableColumn id="1" xr3:uid="{C173C0B8-AD9E-4EBD-A4EB-ABEBB65E7318}" uniqueName="1" name="_x0009_Pass/Fail" queryTableFieldId="1" dataDxfId="2"/>
    <tableColumn id="2" xr3:uid="{B74954D3-3B2D-4AE6-8816-E1C09CBE9AC7}" uniqueName="2" name="_x0009_Parallel Time (s)" queryTableFieldId="2"/>
    <tableColumn id="3" xr3:uid="{691831D9-FEF7-4BE6-A9C9-38EB98729299}" uniqueName="3" name="Speed Up" queryTableFieldId="3" dataDxfId="1">
      <calculatedColumnFormula>SUM(results_array_02010[[#This Row],[Sequential Time]]/results_array_16017[[#This Row],[	Parallel Time (s)]])</calculatedColumnFormula>
    </tableColumn>
    <tableColumn id="4" xr3:uid="{BB13698E-DD6F-4539-89B1-755FB40AA2C1}" uniqueName="4" name="Efficiency" queryTableFieldId="4" dataDxfId="0">
      <calculatedColumnFormula>SUM(results_array_02010[[#This Row],[Sequential Time]]/($AH$1*results_array_16017[[#This Row],[	Parallel Time (s)]]))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D657C7-FEBE-472F-B348-D686B3E0A173}" name="results_array_140" displayName="results_array_140" ref="A1:B29" tableType="queryTable" totalsRowShown="0">
  <autoFilter ref="A1:B29" xr:uid="{8FD657C7-FEBE-472F-B348-D686B3E0A173}"/>
  <tableColumns count="2">
    <tableColumn id="1" xr3:uid="{BCCBEA56-31E9-4DD9-8554-A754A87E1448}" uniqueName="1" name="_x0009_Pass/Fail" queryTableFieldId="1" dataDxfId="30"/>
    <tableColumn id="2" xr3:uid="{87F2241F-0C4C-49E5-8D06-CB85E6B14EB4}" uniqueName="2" name="_x0009_Parallel Time (s)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1CE679-E778-4409-B4EF-1A1AC1DFF959}" name="results_array_120" displayName="results_array_120" ref="A1:B29" tableType="queryTable" totalsRowShown="0">
  <autoFilter ref="A1:B29" xr:uid="{611CE679-E778-4409-B4EF-1A1AC1DFF959}"/>
  <tableColumns count="2">
    <tableColumn id="1" xr3:uid="{7728C79D-98C4-44EF-B71C-100A68FA22A4}" uniqueName="1" name="_x0009_Pass/Fail" queryTableFieldId="1" dataDxfId="29"/>
    <tableColumn id="2" xr3:uid="{6DEC5146-8B76-4217-AFCC-259599CF5E18}" uniqueName="2" name="_x0009_Parallel Time (s)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7CE96A-862C-465D-9194-F23235919578}" name="results_array_100" displayName="results_array_100" ref="A1:B29" tableType="queryTable" totalsRowShown="0">
  <autoFilter ref="A1:B29" xr:uid="{237CE96A-862C-465D-9194-F23235919578}"/>
  <tableColumns count="2">
    <tableColumn id="1" xr3:uid="{6A8B6D60-698C-497A-8CCE-AD4A663DD5AA}" uniqueName="1" name="_x0009_Pass/Fail" queryTableFieldId="1" dataDxfId="28"/>
    <tableColumn id="2" xr3:uid="{45035AF3-D6B5-4DB2-B75C-E1455D829A6B}" uniqueName="2" name="_x0009_Parallel Time (s)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1B7D2B-CA6F-47D9-8CB5-BCFECF351F57}" name="results_array_080" displayName="results_array_080" ref="A1:B29" tableType="queryTable" totalsRowShown="0">
  <autoFilter ref="A1:B29" xr:uid="{491B7D2B-CA6F-47D9-8CB5-BCFECF351F57}"/>
  <tableColumns count="2">
    <tableColumn id="1" xr3:uid="{37E30D71-E9AD-4385-860F-3650873BD41D}" uniqueName="1" name="_x0009_Pass/Fail" queryTableFieldId="1" dataDxfId="27"/>
    <tableColumn id="2" xr3:uid="{1C72903E-0A3C-4CBC-BD3B-F7DB1E047B68}" uniqueName="2" name="_x0009_Parallel Time (s)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E9FD02-A9EC-44C2-8ACB-01B619A13892}" name="results_array_060" displayName="results_array_060" ref="A1:B29" tableType="queryTable" totalsRowShown="0">
  <autoFilter ref="A1:B29" xr:uid="{E4E9FD02-A9EC-44C2-8ACB-01B619A13892}"/>
  <tableColumns count="2">
    <tableColumn id="1" xr3:uid="{79F21C58-6FC9-4B5F-9568-B1FDD8323525}" uniqueName="1" name="_x0009_Pass/Fail" queryTableFieldId="1" dataDxfId="26"/>
    <tableColumn id="2" xr3:uid="{1CC66B1C-C485-4F0C-B536-B8251DCD6BDF}" uniqueName="2" name="_x0009_Parallel Time (s)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3FEEDC-EF8F-47EF-84C4-52DB0D2349E8}" name="results_array_040" displayName="results_array_040" ref="A1:B29" tableType="queryTable" totalsRowShown="0">
  <autoFilter ref="A1:B29" xr:uid="{EA3FEEDC-EF8F-47EF-84C4-52DB0D2349E8}"/>
  <tableColumns count="2">
    <tableColumn id="1" xr3:uid="{1E028B25-EC50-47B0-AEC0-3420327239AF}" uniqueName="1" name="_x0009_Pass/Fail" queryTableFieldId="1" dataDxfId="25"/>
    <tableColumn id="2" xr3:uid="{BCE76CBD-3A40-4DDA-AB39-B10EDD313D44}" uniqueName="2" name="_x0009_Parallel Time (s)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9CB1A8-6C0D-4994-93AA-20DC350D940E}" name="results_array_020" displayName="results_array_020" ref="A1:C29" tableType="queryTable" totalsRowShown="0">
  <autoFilter ref="A1:C29" xr:uid="{269CB1A8-6C0D-4994-93AA-20DC350D940E}"/>
  <tableColumns count="3">
    <tableColumn id="1" xr3:uid="{514D7285-0C7B-4ECE-BCED-C6F8B055268F}" uniqueName="1" name="Column1" queryTableFieldId="1"/>
    <tableColumn id="2" xr3:uid="{C42691C5-9F74-414D-B306-B3FD0B1FE363}" uniqueName="2" name="Column2" queryTableFieldId="2" dataDxfId="24"/>
    <tableColumn id="3" xr3:uid="{31CDD79A-7E48-4629-8A4A-CD1FF0E5A93B}" uniqueName="3" name="Column3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7D52400-8952-4B65-8160-F9A7E63646A9}" name="results_array_02010" displayName="results_array_02010" ref="A2:F34" tableType="queryTable" totalsRowShown="0">
  <autoFilter ref="A2:F34" xr:uid="{A7D52400-8952-4B65-8160-F9A7E63646A9}"/>
  <tableColumns count="6">
    <tableColumn id="1" xr3:uid="{B7A81AE0-D441-4360-99B1-1B41ED2F6521}" uniqueName="1" name="_x0009_Size" queryTableFieldId="1"/>
    <tableColumn id="4" xr3:uid="{9561D724-F2CE-4F96-9E32-34658DC31C8A}" uniqueName="4" name="Sequential Time" queryTableFieldId="4"/>
    <tableColumn id="2" xr3:uid="{D41AD3F5-6DE5-4DAA-A260-48E34924EEF5}" uniqueName="2" name="_x0009_Pass/Fail" queryTableFieldId="2" dataDxfId="23"/>
    <tableColumn id="3" xr3:uid="{9102822C-249C-40B6-B7F3-62C64EA62325}" uniqueName="3" name="_x0009_Parallel Time (s)" queryTableFieldId="3"/>
    <tableColumn id="5" xr3:uid="{5A0C10CD-7B5C-4B7C-B830-C0037722E285}" uniqueName="5" name="Speed Up" queryTableFieldId="5" dataDxfId="22">
      <calculatedColumnFormula>SUM(results_array_02010[[#This Row],[Sequential Time]]/results_array_02010[[#This Row],[	Parallel Time (s)]])</calculatedColumnFormula>
    </tableColumn>
    <tableColumn id="6" xr3:uid="{53A4B13C-99FA-467F-A927-00E87F7AB323}" uniqueName="6" name="Efficiency" queryTableFieldId="6" dataDxfId="21">
      <calculatedColumnFormula>SUM(results_array_02010[[#This Row],[Sequential Time]]/($F$1*results_array_02010[[#This Row],[	Parallel Time (s)]]))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C551-6B63-4CB8-869E-6AEFB001A3EF}">
  <dimension ref="A1:B29"/>
  <sheetViews>
    <sheetView topLeftCell="A4" workbookViewId="0">
      <selection sqref="A1:B29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</v>
      </c>
    </row>
    <row r="3" spans="1:2" x14ac:dyDescent="0.3">
      <c r="A3" t="s">
        <v>3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3</v>
      </c>
      <c r="B5">
        <v>0</v>
      </c>
    </row>
    <row r="6" spans="1:2" x14ac:dyDescent="0.3">
      <c r="A6" t="s">
        <v>3</v>
      </c>
      <c r="B6">
        <v>0</v>
      </c>
    </row>
    <row r="7" spans="1:2" x14ac:dyDescent="0.3">
      <c r="A7" t="s">
        <v>3</v>
      </c>
      <c r="B7">
        <v>0</v>
      </c>
    </row>
    <row r="8" spans="1:2" x14ac:dyDescent="0.3">
      <c r="A8" t="s">
        <v>3</v>
      </c>
      <c r="B8">
        <v>0</v>
      </c>
    </row>
    <row r="9" spans="1:2" x14ac:dyDescent="0.3">
      <c r="A9" t="s">
        <v>3</v>
      </c>
      <c r="B9">
        <v>0</v>
      </c>
    </row>
    <row r="10" spans="1:2" x14ac:dyDescent="0.3">
      <c r="A10" t="s">
        <v>3</v>
      </c>
      <c r="B10">
        <v>0</v>
      </c>
    </row>
    <row r="11" spans="1:2" x14ac:dyDescent="0.3">
      <c r="A11" t="s">
        <v>3</v>
      </c>
      <c r="B11">
        <v>0</v>
      </c>
    </row>
    <row r="12" spans="1:2" x14ac:dyDescent="0.3">
      <c r="A12" t="s">
        <v>4</v>
      </c>
      <c r="B12">
        <v>0.18</v>
      </c>
    </row>
    <row r="13" spans="1:2" x14ac:dyDescent="0.3">
      <c r="A13" t="s">
        <v>4</v>
      </c>
      <c r="B13">
        <v>0.17799999999999999</v>
      </c>
    </row>
    <row r="14" spans="1:2" x14ac:dyDescent="0.3">
      <c r="A14" t="s">
        <v>4</v>
      </c>
      <c r="B14">
        <v>0.183</v>
      </c>
    </row>
    <row r="15" spans="1:2" x14ac:dyDescent="0.3">
      <c r="A15" t="s">
        <v>4</v>
      </c>
      <c r="B15">
        <v>0.189</v>
      </c>
    </row>
    <row r="16" spans="1:2" x14ac:dyDescent="0.3">
      <c r="A16" t="s">
        <v>4</v>
      </c>
      <c r="B16">
        <v>0.189</v>
      </c>
    </row>
    <row r="17" spans="1:2" x14ac:dyDescent="0.3">
      <c r="A17" t="s">
        <v>4</v>
      </c>
      <c r="B17">
        <v>0.19500000000000001</v>
      </c>
    </row>
    <row r="18" spans="1:2" x14ac:dyDescent="0.3">
      <c r="A18" t="s">
        <v>4</v>
      </c>
      <c r="B18">
        <v>0.20300000000000001</v>
      </c>
    </row>
    <row r="19" spans="1:2" x14ac:dyDescent="0.3">
      <c r="A19" t="s">
        <v>4</v>
      </c>
      <c r="B19">
        <v>0.21</v>
      </c>
    </row>
    <row r="20" spans="1:2" x14ac:dyDescent="0.3">
      <c r="A20" t="s">
        <v>4</v>
      </c>
      <c r="B20">
        <v>0.217</v>
      </c>
    </row>
    <row r="21" spans="1:2" x14ac:dyDescent="0.3">
      <c r="A21" t="s">
        <v>4</v>
      </c>
      <c r="B21">
        <v>0.30199999999999999</v>
      </c>
    </row>
    <row r="22" spans="1:2" x14ac:dyDescent="0.3">
      <c r="A22" t="s">
        <v>4</v>
      </c>
      <c r="B22">
        <v>0.48399999999999999</v>
      </c>
    </row>
    <row r="23" spans="1:2" x14ac:dyDescent="0.3">
      <c r="A23" t="s">
        <v>4</v>
      </c>
      <c r="B23">
        <v>0.79100000000000004</v>
      </c>
    </row>
    <row r="24" spans="1:2" x14ac:dyDescent="0.3">
      <c r="A24" t="s">
        <v>4</v>
      </c>
      <c r="B24">
        <v>1.25</v>
      </c>
    </row>
    <row r="25" spans="1:2" x14ac:dyDescent="0.3">
      <c r="A25" t="s">
        <v>4</v>
      </c>
      <c r="B25">
        <v>1.7709999999999999</v>
      </c>
    </row>
    <row r="26" spans="1:2" x14ac:dyDescent="0.3">
      <c r="A26" t="s">
        <v>4</v>
      </c>
      <c r="B26">
        <v>2.371</v>
      </c>
    </row>
    <row r="27" spans="1:2" x14ac:dyDescent="0.3">
      <c r="A27" t="s">
        <v>4</v>
      </c>
      <c r="B27">
        <v>3.0409999999999999</v>
      </c>
    </row>
    <row r="28" spans="1:2" x14ac:dyDescent="0.3">
      <c r="A28" t="s">
        <v>4</v>
      </c>
      <c r="B28">
        <v>3.7930000000000001</v>
      </c>
    </row>
    <row r="29" spans="1:2" x14ac:dyDescent="0.3">
      <c r="A29" t="s">
        <v>4</v>
      </c>
      <c r="B29">
        <v>4.6070000000000002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C586-F2CB-41D9-8FF1-749A148FA804}">
  <dimension ref="A1:B29"/>
  <sheetViews>
    <sheetView topLeftCell="A4" workbookViewId="0">
      <selection sqref="A1:B29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</v>
      </c>
    </row>
    <row r="3" spans="1:2" x14ac:dyDescent="0.3">
      <c r="A3" t="s">
        <v>3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3</v>
      </c>
      <c r="B5">
        <v>0</v>
      </c>
    </row>
    <row r="6" spans="1:2" x14ac:dyDescent="0.3">
      <c r="A6" t="s">
        <v>3</v>
      </c>
      <c r="B6">
        <v>0</v>
      </c>
    </row>
    <row r="7" spans="1:2" x14ac:dyDescent="0.3">
      <c r="A7" t="s">
        <v>3</v>
      </c>
      <c r="B7">
        <v>0</v>
      </c>
    </row>
    <row r="8" spans="1:2" x14ac:dyDescent="0.3">
      <c r="A8" t="s">
        <v>3</v>
      </c>
      <c r="B8">
        <v>0</v>
      </c>
    </row>
    <row r="9" spans="1:2" x14ac:dyDescent="0.3">
      <c r="A9" t="s">
        <v>3</v>
      </c>
      <c r="B9">
        <v>0</v>
      </c>
    </row>
    <row r="10" spans="1:2" x14ac:dyDescent="0.3">
      <c r="A10" t="s">
        <v>3</v>
      </c>
      <c r="B10">
        <v>0</v>
      </c>
    </row>
    <row r="11" spans="1:2" x14ac:dyDescent="0.3">
      <c r="A11" t="s">
        <v>3</v>
      </c>
      <c r="B11">
        <v>0</v>
      </c>
    </row>
    <row r="12" spans="1:2" x14ac:dyDescent="0.3">
      <c r="A12" t="s">
        <v>4</v>
      </c>
      <c r="B12">
        <v>0.17</v>
      </c>
    </row>
    <row r="13" spans="1:2" x14ac:dyDescent="0.3">
      <c r="A13" t="s">
        <v>4</v>
      </c>
      <c r="B13">
        <v>0.17599999999999999</v>
      </c>
    </row>
    <row r="14" spans="1:2" x14ac:dyDescent="0.3">
      <c r="A14" t="s">
        <v>4</v>
      </c>
      <c r="B14">
        <v>0.17799999999999999</v>
      </c>
    </row>
    <row r="15" spans="1:2" x14ac:dyDescent="0.3">
      <c r="A15" t="s">
        <v>4</v>
      </c>
      <c r="B15">
        <v>0.192</v>
      </c>
    </row>
    <row r="16" spans="1:2" x14ac:dyDescent="0.3">
      <c r="A16" t="s">
        <v>4</v>
      </c>
      <c r="B16">
        <v>0.193</v>
      </c>
    </row>
    <row r="17" spans="1:2" x14ac:dyDescent="0.3">
      <c r="A17" t="s">
        <v>4</v>
      </c>
      <c r="B17">
        <v>0.19700000000000001</v>
      </c>
    </row>
    <row r="18" spans="1:2" x14ac:dyDescent="0.3">
      <c r="A18" t="s">
        <v>4</v>
      </c>
      <c r="B18">
        <v>0.20399999999999999</v>
      </c>
    </row>
    <row r="19" spans="1:2" x14ac:dyDescent="0.3">
      <c r="A19" t="s">
        <v>4</v>
      </c>
      <c r="B19">
        <v>0.20899999999999999</v>
      </c>
    </row>
    <row r="20" spans="1:2" x14ac:dyDescent="0.3">
      <c r="A20" t="s">
        <v>4</v>
      </c>
      <c r="B20">
        <v>0.219</v>
      </c>
    </row>
    <row r="21" spans="1:2" x14ac:dyDescent="0.3">
      <c r="A21" t="s">
        <v>4</v>
      </c>
      <c r="B21">
        <v>0.31900000000000001</v>
      </c>
    </row>
    <row r="22" spans="1:2" x14ac:dyDescent="0.3">
      <c r="A22" t="s">
        <v>4</v>
      </c>
      <c r="B22">
        <v>0.49399999999999999</v>
      </c>
    </row>
    <row r="23" spans="1:2" x14ac:dyDescent="0.3">
      <c r="A23" t="s">
        <v>4</v>
      </c>
      <c r="B23">
        <v>0.73599999999999999</v>
      </c>
    </row>
    <row r="24" spans="1:2" x14ac:dyDescent="0.3">
      <c r="A24" t="s">
        <v>4</v>
      </c>
      <c r="B24">
        <v>1.121</v>
      </c>
    </row>
    <row r="25" spans="1:2" x14ac:dyDescent="0.3">
      <c r="A25" t="s">
        <v>4</v>
      </c>
      <c r="B25">
        <v>1.62</v>
      </c>
    </row>
    <row r="26" spans="1:2" x14ac:dyDescent="0.3">
      <c r="A26" t="s">
        <v>4</v>
      </c>
      <c r="B26">
        <v>2.2069999999999999</v>
      </c>
    </row>
    <row r="27" spans="1:2" x14ac:dyDescent="0.3">
      <c r="A27" t="s">
        <v>4</v>
      </c>
      <c r="B27">
        <v>2.8580000000000001</v>
      </c>
    </row>
    <row r="28" spans="1:2" x14ac:dyDescent="0.3">
      <c r="A28" t="s">
        <v>4</v>
      </c>
      <c r="B28">
        <v>3.6040000000000001</v>
      </c>
    </row>
    <row r="29" spans="1:2" x14ac:dyDescent="0.3">
      <c r="A29" t="s">
        <v>4</v>
      </c>
      <c r="B29">
        <v>4.4130000000000003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9151-7490-4D90-902A-7646EC7B2B83}">
  <dimension ref="A1:B29"/>
  <sheetViews>
    <sheetView topLeftCell="A4" workbookViewId="0">
      <selection sqref="A1:B29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</v>
      </c>
    </row>
    <row r="3" spans="1:2" x14ac:dyDescent="0.3">
      <c r="A3" t="s">
        <v>3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3</v>
      </c>
      <c r="B5">
        <v>0</v>
      </c>
    </row>
    <row r="6" spans="1:2" x14ac:dyDescent="0.3">
      <c r="A6" t="s">
        <v>3</v>
      </c>
      <c r="B6">
        <v>0</v>
      </c>
    </row>
    <row r="7" spans="1:2" x14ac:dyDescent="0.3">
      <c r="A7" t="s">
        <v>3</v>
      </c>
      <c r="B7">
        <v>0</v>
      </c>
    </row>
    <row r="8" spans="1:2" x14ac:dyDescent="0.3">
      <c r="A8" t="s">
        <v>3</v>
      </c>
      <c r="B8">
        <v>0</v>
      </c>
    </row>
    <row r="9" spans="1:2" x14ac:dyDescent="0.3">
      <c r="A9" t="s">
        <v>3</v>
      </c>
      <c r="B9">
        <v>0</v>
      </c>
    </row>
    <row r="10" spans="1:2" x14ac:dyDescent="0.3">
      <c r="A10" t="s">
        <v>3</v>
      </c>
      <c r="B10">
        <v>0</v>
      </c>
    </row>
    <row r="11" spans="1:2" x14ac:dyDescent="0.3">
      <c r="A11" t="s">
        <v>3</v>
      </c>
      <c r="B11">
        <v>0</v>
      </c>
    </row>
    <row r="12" spans="1:2" x14ac:dyDescent="0.3">
      <c r="A12" t="s">
        <v>4</v>
      </c>
      <c r="B12">
        <v>0.13</v>
      </c>
    </row>
    <row r="13" spans="1:2" x14ac:dyDescent="0.3">
      <c r="A13" t="s">
        <v>4</v>
      </c>
      <c r="B13">
        <v>0.13100000000000001</v>
      </c>
    </row>
    <row r="14" spans="1:2" x14ac:dyDescent="0.3">
      <c r="A14" t="s">
        <v>4</v>
      </c>
      <c r="B14">
        <v>0.13200000000000001</v>
      </c>
    </row>
    <row r="15" spans="1:2" x14ac:dyDescent="0.3">
      <c r="A15" t="s">
        <v>4</v>
      </c>
      <c r="B15">
        <v>0.14699999999999999</v>
      </c>
    </row>
    <row r="16" spans="1:2" x14ac:dyDescent="0.3">
      <c r="A16" t="s">
        <v>4</v>
      </c>
      <c r="B16">
        <v>0.14599999999999999</v>
      </c>
    </row>
    <row r="17" spans="1:2" x14ac:dyDescent="0.3">
      <c r="A17" t="s">
        <v>4</v>
      </c>
      <c r="B17">
        <v>0.14799999999999999</v>
      </c>
    </row>
    <row r="18" spans="1:2" x14ac:dyDescent="0.3">
      <c r="A18" t="s">
        <v>4</v>
      </c>
      <c r="B18">
        <v>0.153</v>
      </c>
    </row>
    <row r="19" spans="1:2" x14ac:dyDescent="0.3">
      <c r="A19" t="s">
        <v>4</v>
      </c>
      <c r="B19">
        <v>0.16200000000000001</v>
      </c>
    </row>
    <row r="20" spans="1:2" x14ac:dyDescent="0.3">
      <c r="A20" t="s">
        <v>4</v>
      </c>
      <c r="B20">
        <v>0.17499999999999999</v>
      </c>
    </row>
    <row r="21" spans="1:2" x14ac:dyDescent="0.3">
      <c r="A21" t="s">
        <v>4</v>
      </c>
      <c r="B21">
        <v>0.27500000000000002</v>
      </c>
    </row>
    <row r="22" spans="1:2" x14ac:dyDescent="0.3">
      <c r="A22" t="s">
        <v>4</v>
      </c>
      <c r="B22">
        <v>0.44600000000000001</v>
      </c>
    </row>
    <row r="23" spans="1:2" x14ac:dyDescent="0.3">
      <c r="A23" t="s">
        <v>4</v>
      </c>
      <c r="B23">
        <v>0.69899999999999995</v>
      </c>
    </row>
    <row r="24" spans="1:2" x14ac:dyDescent="0.3">
      <c r="A24" t="s">
        <v>4</v>
      </c>
      <c r="B24">
        <v>1.0609999999999999</v>
      </c>
    </row>
    <row r="25" spans="1:2" x14ac:dyDescent="0.3">
      <c r="A25" t="s">
        <v>4</v>
      </c>
      <c r="B25">
        <v>1.5389999999999999</v>
      </c>
    </row>
    <row r="26" spans="1:2" x14ac:dyDescent="0.3">
      <c r="A26" t="s">
        <v>4</v>
      </c>
      <c r="B26">
        <v>2.1139999999999999</v>
      </c>
    </row>
    <row r="27" spans="1:2" x14ac:dyDescent="0.3">
      <c r="A27" t="s">
        <v>4</v>
      </c>
      <c r="B27">
        <v>2.758</v>
      </c>
    </row>
    <row r="28" spans="1:2" x14ac:dyDescent="0.3">
      <c r="A28" t="s">
        <v>4</v>
      </c>
      <c r="B28">
        <v>3.4790000000000001</v>
      </c>
    </row>
    <row r="29" spans="1:2" x14ac:dyDescent="0.3">
      <c r="A29" t="s">
        <v>4</v>
      </c>
      <c r="B29">
        <v>4.3070000000000004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404EB-64C0-4E5A-B626-3D25F9D2BFA6}">
  <dimension ref="A1:B29"/>
  <sheetViews>
    <sheetView topLeftCell="A4" workbookViewId="0">
      <selection sqref="A1:B29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</v>
      </c>
    </row>
    <row r="3" spans="1:2" x14ac:dyDescent="0.3">
      <c r="A3" t="s">
        <v>3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3</v>
      </c>
      <c r="B5">
        <v>0</v>
      </c>
    </row>
    <row r="6" spans="1:2" x14ac:dyDescent="0.3">
      <c r="A6" t="s">
        <v>3</v>
      </c>
      <c r="B6">
        <v>0</v>
      </c>
    </row>
    <row r="7" spans="1:2" x14ac:dyDescent="0.3">
      <c r="A7" t="s">
        <v>3</v>
      </c>
      <c r="B7">
        <v>0</v>
      </c>
    </row>
    <row r="8" spans="1:2" x14ac:dyDescent="0.3">
      <c r="A8" t="s">
        <v>3</v>
      </c>
      <c r="B8">
        <v>0</v>
      </c>
    </row>
    <row r="9" spans="1:2" x14ac:dyDescent="0.3">
      <c r="A9" t="s">
        <v>3</v>
      </c>
      <c r="B9">
        <v>0</v>
      </c>
    </row>
    <row r="10" spans="1:2" x14ac:dyDescent="0.3">
      <c r="A10" t="s">
        <v>3</v>
      </c>
      <c r="B10">
        <v>0</v>
      </c>
    </row>
    <row r="11" spans="1:2" x14ac:dyDescent="0.3">
      <c r="A11" t="s">
        <v>4</v>
      </c>
      <c r="B11">
        <v>0.13800000000000001</v>
      </c>
    </row>
    <row r="12" spans="1:2" x14ac:dyDescent="0.3">
      <c r="A12" t="s">
        <v>4</v>
      </c>
      <c r="B12">
        <v>0.14000000000000001</v>
      </c>
    </row>
    <row r="13" spans="1:2" x14ac:dyDescent="0.3">
      <c r="A13" t="s">
        <v>4</v>
      </c>
      <c r="B13">
        <v>0.14199999999999999</v>
      </c>
    </row>
    <row r="14" spans="1:2" x14ac:dyDescent="0.3">
      <c r="A14" t="s">
        <v>4</v>
      </c>
      <c r="B14">
        <v>0.14899999999999999</v>
      </c>
    </row>
    <row r="15" spans="1:2" x14ac:dyDescent="0.3">
      <c r="A15" t="s">
        <v>4</v>
      </c>
      <c r="B15">
        <v>0.155</v>
      </c>
    </row>
    <row r="16" spans="1:2" x14ac:dyDescent="0.3">
      <c r="A16" t="s">
        <v>4</v>
      </c>
      <c r="B16">
        <v>0.16400000000000001</v>
      </c>
    </row>
    <row r="17" spans="1:2" x14ac:dyDescent="0.3">
      <c r="A17" t="s">
        <v>4</v>
      </c>
      <c r="B17">
        <v>0.16500000000000001</v>
      </c>
    </row>
    <row r="18" spans="1:2" x14ac:dyDescent="0.3">
      <c r="A18" t="s">
        <v>4</v>
      </c>
      <c r="B18">
        <v>0.17100000000000001</v>
      </c>
    </row>
    <row r="19" spans="1:2" x14ac:dyDescent="0.3">
      <c r="A19" t="s">
        <v>4</v>
      </c>
      <c r="B19">
        <v>0.17899999999999999</v>
      </c>
    </row>
    <row r="20" spans="1:2" x14ac:dyDescent="0.3">
      <c r="A20" t="s">
        <v>4</v>
      </c>
      <c r="B20">
        <v>0.189</v>
      </c>
    </row>
    <row r="21" spans="1:2" x14ac:dyDescent="0.3">
      <c r="A21" t="s">
        <v>4</v>
      </c>
      <c r="B21">
        <v>0.29599999999999999</v>
      </c>
    </row>
    <row r="22" spans="1:2" x14ac:dyDescent="0.3">
      <c r="A22" t="s">
        <v>4</v>
      </c>
      <c r="B22">
        <v>0.48</v>
      </c>
    </row>
    <row r="23" spans="1:2" x14ac:dyDescent="0.3">
      <c r="A23" t="s">
        <v>4</v>
      </c>
      <c r="B23">
        <v>0.74299999999999999</v>
      </c>
    </row>
    <row r="24" spans="1:2" x14ac:dyDescent="0.3">
      <c r="A24" t="s">
        <v>4</v>
      </c>
      <c r="B24">
        <v>1.127</v>
      </c>
    </row>
    <row r="25" spans="1:2" x14ac:dyDescent="0.3">
      <c r="A25" t="s">
        <v>4</v>
      </c>
      <c r="B25">
        <v>1.599</v>
      </c>
    </row>
    <row r="26" spans="1:2" x14ac:dyDescent="0.3">
      <c r="A26" t="s">
        <v>4</v>
      </c>
      <c r="B26">
        <v>2.1659999999999999</v>
      </c>
    </row>
    <row r="27" spans="1:2" x14ac:dyDescent="0.3">
      <c r="A27" t="s">
        <v>4</v>
      </c>
      <c r="B27">
        <v>2.7850000000000001</v>
      </c>
    </row>
    <row r="28" spans="1:2" x14ac:dyDescent="0.3">
      <c r="A28" t="s">
        <v>4</v>
      </c>
      <c r="B28">
        <v>3.5230000000000001</v>
      </c>
    </row>
    <row r="29" spans="1:2" x14ac:dyDescent="0.3">
      <c r="A29" t="s">
        <v>4</v>
      </c>
      <c r="B29">
        <v>4.3609999999999998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13BBC-0F0C-4F5A-A8F1-6B7EC688C1B3}">
  <dimension ref="A1:B29"/>
  <sheetViews>
    <sheetView topLeftCell="A4" workbookViewId="0">
      <selection sqref="A1:B29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</v>
      </c>
    </row>
    <row r="3" spans="1:2" x14ac:dyDescent="0.3">
      <c r="A3" t="s">
        <v>3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3</v>
      </c>
      <c r="B5">
        <v>0</v>
      </c>
    </row>
    <row r="6" spans="1:2" x14ac:dyDescent="0.3">
      <c r="A6" t="s">
        <v>3</v>
      </c>
      <c r="B6">
        <v>0</v>
      </c>
    </row>
    <row r="7" spans="1:2" x14ac:dyDescent="0.3">
      <c r="A7" t="s">
        <v>3</v>
      </c>
      <c r="B7">
        <v>0</v>
      </c>
    </row>
    <row r="8" spans="1:2" x14ac:dyDescent="0.3">
      <c r="A8" t="s">
        <v>3</v>
      </c>
      <c r="B8">
        <v>0</v>
      </c>
    </row>
    <row r="9" spans="1:2" x14ac:dyDescent="0.3">
      <c r="A9" t="s">
        <v>4</v>
      </c>
      <c r="B9">
        <v>0.104</v>
      </c>
    </row>
    <row r="10" spans="1:2" x14ac:dyDescent="0.3">
      <c r="A10" t="s">
        <v>4</v>
      </c>
      <c r="B10">
        <v>0.10100000000000001</v>
      </c>
    </row>
    <row r="11" spans="1:2" x14ac:dyDescent="0.3">
      <c r="A11" t="s">
        <v>4</v>
      </c>
      <c r="B11">
        <v>0.1</v>
      </c>
    </row>
    <row r="12" spans="1:2" x14ac:dyDescent="0.3">
      <c r="A12" t="s">
        <v>4</v>
      </c>
      <c r="B12">
        <v>0.10100000000000001</v>
      </c>
    </row>
    <row r="13" spans="1:2" x14ac:dyDescent="0.3">
      <c r="A13" t="s">
        <v>4</v>
      </c>
      <c r="B13">
        <v>0.105</v>
      </c>
    </row>
    <row r="14" spans="1:2" x14ac:dyDescent="0.3">
      <c r="A14" t="s">
        <v>4</v>
      </c>
      <c r="B14">
        <v>0.106</v>
      </c>
    </row>
    <row r="15" spans="1:2" x14ac:dyDescent="0.3">
      <c r="A15" t="s">
        <v>4</v>
      </c>
      <c r="B15">
        <v>0.115</v>
      </c>
    </row>
    <row r="16" spans="1:2" x14ac:dyDescent="0.3">
      <c r="A16" t="s">
        <v>4</v>
      </c>
      <c r="B16">
        <v>0.12</v>
      </c>
    </row>
    <row r="17" spans="1:2" x14ac:dyDescent="0.3">
      <c r="A17" t="s">
        <v>4</v>
      </c>
      <c r="B17">
        <v>0.11799999999999999</v>
      </c>
    </row>
    <row r="18" spans="1:2" x14ac:dyDescent="0.3">
      <c r="A18" t="s">
        <v>4</v>
      </c>
      <c r="B18">
        <v>0.125</v>
      </c>
    </row>
    <row r="19" spans="1:2" x14ac:dyDescent="0.3">
      <c r="A19" t="s">
        <v>4</v>
      </c>
      <c r="B19">
        <v>0.129</v>
      </c>
    </row>
    <row r="20" spans="1:2" x14ac:dyDescent="0.3">
      <c r="A20" t="s">
        <v>4</v>
      </c>
      <c r="B20">
        <v>0.13800000000000001</v>
      </c>
    </row>
    <row r="21" spans="1:2" x14ac:dyDescent="0.3">
      <c r="A21" t="s">
        <v>4</v>
      </c>
      <c r="B21">
        <v>0.221</v>
      </c>
    </row>
    <row r="22" spans="1:2" x14ac:dyDescent="0.3">
      <c r="A22" t="s">
        <v>4</v>
      </c>
      <c r="B22">
        <v>0.38200000000000001</v>
      </c>
    </row>
    <row r="23" spans="1:2" x14ac:dyDescent="0.3">
      <c r="A23" t="s">
        <v>4</v>
      </c>
      <c r="B23">
        <v>0.67700000000000005</v>
      </c>
    </row>
    <row r="24" spans="1:2" x14ac:dyDescent="0.3">
      <c r="A24" t="s">
        <v>4</v>
      </c>
      <c r="B24">
        <v>1.0549999999999999</v>
      </c>
    </row>
    <row r="25" spans="1:2" x14ac:dyDescent="0.3">
      <c r="A25" t="s">
        <v>4</v>
      </c>
      <c r="B25">
        <v>1.514</v>
      </c>
    </row>
    <row r="26" spans="1:2" x14ac:dyDescent="0.3">
      <c r="A26" t="s">
        <v>4</v>
      </c>
      <c r="B26">
        <v>2.0369999999999999</v>
      </c>
    </row>
    <row r="27" spans="1:2" x14ac:dyDescent="0.3">
      <c r="A27" t="s">
        <v>4</v>
      </c>
      <c r="B27">
        <v>2.661</v>
      </c>
    </row>
    <row r="28" spans="1:2" x14ac:dyDescent="0.3">
      <c r="A28" t="s">
        <v>4</v>
      </c>
      <c r="B28">
        <v>3.3610000000000002</v>
      </c>
    </row>
    <row r="29" spans="1:2" x14ac:dyDescent="0.3">
      <c r="A29" t="s">
        <v>4</v>
      </c>
      <c r="B29">
        <v>4.1719999999999997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36F0-C58A-4582-9A0E-F7280F022AFF}">
  <dimension ref="A1:B29"/>
  <sheetViews>
    <sheetView topLeftCell="A4" workbookViewId="0">
      <selection sqref="A1:B29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</v>
      </c>
    </row>
    <row r="3" spans="1:2" x14ac:dyDescent="0.3">
      <c r="A3" t="s">
        <v>3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3</v>
      </c>
      <c r="B5">
        <v>0</v>
      </c>
    </row>
    <row r="6" spans="1:2" x14ac:dyDescent="0.3">
      <c r="A6" t="s">
        <v>3</v>
      </c>
      <c r="B6">
        <v>0</v>
      </c>
    </row>
    <row r="7" spans="1:2" x14ac:dyDescent="0.3">
      <c r="A7" t="s">
        <v>4</v>
      </c>
      <c r="B7">
        <v>0.46100000000000002</v>
      </c>
    </row>
    <row r="8" spans="1:2" x14ac:dyDescent="0.3">
      <c r="A8" t="s">
        <v>4</v>
      </c>
      <c r="B8">
        <v>0.42</v>
      </c>
    </row>
    <row r="9" spans="1:2" x14ac:dyDescent="0.3">
      <c r="A9" t="s">
        <v>4</v>
      </c>
      <c r="B9">
        <v>0.42099999999999999</v>
      </c>
    </row>
    <row r="10" spans="1:2" x14ac:dyDescent="0.3">
      <c r="A10" t="s">
        <v>4</v>
      </c>
      <c r="B10">
        <v>0.42099999999999999</v>
      </c>
    </row>
    <row r="11" spans="1:2" x14ac:dyDescent="0.3">
      <c r="A11" t="s">
        <v>4</v>
      </c>
      <c r="B11">
        <v>0.42</v>
      </c>
    </row>
    <row r="12" spans="1:2" x14ac:dyDescent="0.3">
      <c r="A12" t="s">
        <v>4</v>
      </c>
      <c r="B12">
        <v>0.41699999999999998</v>
      </c>
    </row>
    <row r="13" spans="1:2" x14ac:dyDescent="0.3">
      <c r="A13" t="s">
        <v>4</v>
      </c>
      <c r="B13">
        <v>0.42199999999999999</v>
      </c>
    </row>
    <row r="14" spans="1:2" x14ac:dyDescent="0.3">
      <c r="A14" t="s">
        <v>4</v>
      </c>
      <c r="B14">
        <v>0.42199999999999999</v>
      </c>
    </row>
    <row r="15" spans="1:2" x14ac:dyDescent="0.3">
      <c r="A15" t="s">
        <v>4</v>
      </c>
      <c r="B15">
        <v>0.42799999999999999</v>
      </c>
    </row>
    <row r="16" spans="1:2" x14ac:dyDescent="0.3">
      <c r="A16" t="s">
        <v>4</v>
      </c>
      <c r="B16">
        <v>0.43</v>
      </c>
    </row>
    <row r="17" spans="1:2" x14ac:dyDescent="0.3">
      <c r="A17" t="s">
        <v>4</v>
      </c>
      <c r="B17">
        <v>0.434</v>
      </c>
    </row>
    <row r="18" spans="1:2" x14ac:dyDescent="0.3">
      <c r="A18" t="s">
        <v>4</v>
      </c>
      <c r="B18">
        <v>0.441</v>
      </c>
    </row>
    <row r="19" spans="1:2" x14ac:dyDescent="0.3">
      <c r="A19" t="s">
        <v>4</v>
      </c>
      <c r="B19">
        <v>0.443</v>
      </c>
    </row>
    <row r="20" spans="1:2" x14ac:dyDescent="0.3">
      <c r="A20" t="s">
        <v>4</v>
      </c>
      <c r="B20">
        <v>0.45300000000000001</v>
      </c>
    </row>
    <row r="21" spans="1:2" x14ac:dyDescent="0.3">
      <c r="A21" t="s">
        <v>4</v>
      </c>
      <c r="B21">
        <v>0.54300000000000004</v>
      </c>
    </row>
    <row r="22" spans="1:2" x14ac:dyDescent="0.3">
      <c r="A22" t="s">
        <v>4</v>
      </c>
      <c r="B22">
        <v>0.72599999999999998</v>
      </c>
    </row>
    <row r="23" spans="1:2" x14ac:dyDescent="0.3">
      <c r="A23" t="s">
        <v>4</v>
      </c>
      <c r="B23">
        <v>1.016</v>
      </c>
    </row>
    <row r="24" spans="1:2" x14ac:dyDescent="0.3">
      <c r="A24" t="s">
        <v>4</v>
      </c>
      <c r="B24">
        <v>1.4079999999999999</v>
      </c>
    </row>
    <row r="25" spans="1:2" x14ac:dyDescent="0.3">
      <c r="A25" t="s">
        <v>4</v>
      </c>
      <c r="B25">
        <v>1.861</v>
      </c>
    </row>
    <row r="26" spans="1:2" x14ac:dyDescent="0.3">
      <c r="A26" t="s">
        <v>4</v>
      </c>
      <c r="B26">
        <v>2.379</v>
      </c>
    </row>
    <row r="27" spans="1:2" x14ac:dyDescent="0.3">
      <c r="A27" t="s">
        <v>4</v>
      </c>
      <c r="B27">
        <v>3.0230000000000001</v>
      </c>
    </row>
    <row r="28" spans="1:2" x14ac:dyDescent="0.3">
      <c r="A28" t="s">
        <v>4</v>
      </c>
      <c r="B28">
        <v>3.7040000000000002</v>
      </c>
    </row>
    <row r="29" spans="1:2" x14ac:dyDescent="0.3">
      <c r="A29" t="s">
        <v>4</v>
      </c>
      <c r="B29">
        <v>4.4930000000000003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A1B3-2141-4EF1-B6AD-1280BD9F5689}">
  <dimension ref="A1:B29"/>
  <sheetViews>
    <sheetView topLeftCell="A4" workbookViewId="0">
      <selection sqref="A1:B29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</v>
      </c>
    </row>
    <row r="3" spans="1:2" x14ac:dyDescent="0.3">
      <c r="A3" t="s">
        <v>3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0.20300000000000001</v>
      </c>
    </row>
    <row r="6" spans="1:2" x14ac:dyDescent="0.3">
      <c r="A6" t="s">
        <v>4</v>
      </c>
      <c r="B6">
        <v>0.17100000000000001</v>
      </c>
    </row>
    <row r="7" spans="1:2" x14ac:dyDescent="0.3">
      <c r="A7" t="s">
        <v>4</v>
      </c>
      <c r="B7">
        <v>0.17</v>
      </c>
    </row>
    <row r="8" spans="1:2" x14ac:dyDescent="0.3">
      <c r="A8" t="s">
        <v>4</v>
      </c>
      <c r="B8">
        <v>0.17</v>
      </c>
    </row>
    <row r="9" spans="1:2" x14ac:dyDescent="0.3">
      <c r="A9" t="s">
        <v>4</v>
      </c>
      <c r="B9">
        <v>0.16800000000000001</v>
      </c>
    </row>
    <row r="10" spans="1:2" x14ac:dyDescent="0.3">
      <c r="A10" t="s">
        <v>4</v>
      </c>
      <c r="B10">
        <v>0.16800000000000001</v>
      </c>
    </row>
    <row r="11" spans="1:2" x14ac:dyDescent="0.3">
      <c r="A11" t="s">
        <v>4</v>
      </c>
      <c r="B11">
        <v>0.16800000000000001</v>
      </c>
    </row>
    <row r="12" spans="1:2" x14ac:dyDescent="0.3">
      <c r="A12" t="s">
        <v>4</v>
      </c>
      <c r="B12">
        <v>0.17599999999999999</v>
      </c>
    </row>
    <row r="13" spans="1:2" x14ac:dyDescent="0.3">
      <c r="A13" t="s">
        <v>4</v>
      </c>
      <c r="B13">
        <v>0.17499999999999999</v>
      </c>
    </row>
    <row r="14" spans="1:2" x14ac:dyDescent="0.3">
      <c r="A14" t="s">
        <v>4</v>
      </c>
      <c r="B14">
        <v>0.18</v>
      </c>
    </row>
    <row r="15" spans="1:2" x14ac:dyDescent="0.3">
      <c r="A15" t="s">
        <v>4</v>
      </c>
      <c r="B15">
        <v>0.183</v>
      </c>
    </row>
    <row r="16" spans="1:2" x14ac:dyDescent="0.3">
      <c r="A16" t="s">
        <v>4</v>
      </c>
      <c r="B16">
        <v>0.186</v>
      </c>
    </row>
    <row r="17" spans="1:2" x14ac:dyDescent="0.3">
      <c r="A17" t="s">
        <v>4</v>
      </c>
      <c r="B17">
        <v>0.191</v>
      </c>
    </row>
    <row r="18" spans="1:2" x14ac:dyDescent="0.3">
      <c r="A18" t="s">
        <v>4</v>
      </c>
      <c r="B18">
        <v>0.33</v>
      </c>
    </row>
    <row r="19" spans="1:2" x14ac:dyDescent="0.3">
      <c r="A19" t="s">
        <v>4</v>
      </c>
      <c r="B19">
        <v>0.20300000000000001</v>
      </c>
    </row>
    <row r="20" spans="1:2" x14ac:dyDescent="0.3">
      <c r="A20" t="s">
        <v>4</v>
      </c>
      <c r="B20">
        <v>0.215</v>
      </c>
    </row>
    <row r="21" spans="1:2" x14ac:dyDescent="0.3">
      <c r="A21" t="s">
        <v>4</v>
      </c>
      <c r="B21">
        <v>0.318</v>
      </c>
    </row>
    <row r="22" spans="1:2" x14ac:dyDescent="0.3">
      <c r="A22" t="s">
        <v>4</v>
      </c>
      <c r="B22">
        <v>0.50800000000000001</v>
      </c>
    </row>
    <row r="23" spans="1:2" x14ac:dyDescent="0.3">
      <c r="A23" t="s">
        <v>4</v>
      </c>
      <c r="B23">
        <v>0.81599999999999995</v>
      </c>
    </row>
    <row r="24" spans="1:2" x14ac:dyDescent="0.3">
      <c r="A24" t="s">
        <v>4</v>
      </c>
      <c r="B24">
        <v>1.2310000000000001</v>
      </c>
    </row>
    <row r="25" spans="1:2" x14ac:dyDescent="0.3">
      <c r="A25" t="s">
        <v>4</v>
      </c>
      <c r="B25">
        <v>1.696</v>
      </c>
    </row>
    <row r="26" spans="1:2" x14ac:dyDescent="0.3">
      <c r="A26" t="s">
        <v>4</v>
      </c>
      <c r="B26">
        <v>2.2650000000000001</v>
      </c>
    </row>
    <row r="27" spans="1:2" x14ac:dyDescent="0.3">
      <c r="A27" t="s">
        <v>4</v>
      </c>
      <c r="B27">
        <v>2.9279999999999999</v>
      </c>
    </row>
    <row r="28" spans="1:2" x14ac:dyDescent="0.3">
      <c r="A28" t="s">
        <v>4</v>
      </c>
      <c r="B28">
        <v>3.6869999999999998</v>
      </c>
    </row>
    <row r="29" spans="1:2" x14ac:dyDescent="0.3">
      <c r="A29" t="s">
        <v>4</v>
      </c>
      <c r="B29">
        <v>4.5289999999999999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6EB5-E3BC-419D-AFEF-89DA0EF7B7BB}">
  <dimension ref="A1:C1"/>
  <sheetViews>
    <sheetView workbookViewId="0">
      <selection sqref="A1:C29"/>
    </sheetView>
  </sheetViews>
  <sheetFormatPr defaultRowHeight="14.4" x14ac:dyDescent="0.3"/>
  <cols>
    <col min="1" max="1" width="7.44140625" bestFit="1" customWidth="1"/>
    <col min="2" max="2" width="11.5546875" bestFit="1" customWidth="1"/>
    <col min="3" max="3" width="17.5546875" bestFit="1" customWidth="1"/>
  </cols>
  <sheetData>
    <row r="1" spans="1:3" x14ac:dyDescent="0.3">
      <c r="A1" t="s">
        <v>6</v>
      </c>
      <c r="B1" t="s">
        <v>7</v>
      </c>
      <c r="C1" t="s">
        <v>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4A18C-7E20-43C5-8E80-5F00A8C38BDB}">
  <dimension ref="A1:AH34"/>
  <sheetViews>
    <sheetView tabSelected="1" zoomScale="67" zoomScaleNormal="70" workbookViewId="0">
      <selection activeCell="H25" sqref="H25"/>
    </sheetView>
  </sheetViews>
  <sheetFormatPr defaultRowHeight="14.4" x14ac:dyDescent="0.3"/>
  <sheetData>
    <row r="1" spans="1:34" x14ac:dyDescent="0.3">
      <c r="A1" t="s">
        <v>5</v>
      </c>
      <c r="B1">
        <v>1</v>
      </c>
      <c r="C1">
        <v>20</v>
      </c>
      <c r="D1">
        <v>20</v>
      </c>
      <c r="E1">
        <v>20</v>
      </c>
      <c r="F1">
        <v>20</v>
      </c>
      <c r="G1">
        <v>40</v>
      </c>
      <c r="H1">
        <v>40</v>
      </c>
      <c r="I1">
        <v>40</v>
      </c>
      <c r="J1">
        <v>40</v>
      </c>
      <c r="K1">
        <v>60</v>
      </c>
      <c r="L1">
        <v>60</v>
      </c>
      <c r="M1">
        <v>60</v>
      </c>
      <c r="N1">
        <v>60</v>
      </c>
      <c r="O1">
        <v>80</v>
      </c>
      <c r="P1">
        <v>80</v>
      </c>
      <c r="Q1">
        <v>80</v>
      </c>
      <c r="R1">
        <v>80</v>
      </c>
      <c r="S1">
        <v>100</v>
      </c>
      <c r="T1">
        <v>100</v>
      </c>
      <c r="U1">
        <v>100</v>
      </c>
      <c r="V1">
        <v>100</v>
      </c>
      <c r="W1">
        <v>120</v>
      </c>
      <c r="X1">
        <v>120</v>
      </c>
      <c r="Y1">
        <v>120</v>
      </c>
      <c r="Z1">
        <v>120</v>
      </c>
      <c r="AA1">
        <v>140</v>
      </c>
      <c r="AB1">
        <v>140</v>
      </c>
      <c r="AC1">
        <v>140</v>
      </c>
      <c r="AD1">
        <v>140</v>
      </c>
      <c r="AE1">
        <v>160</v>
      </c>
      <c r="AF1">
        <v>160</v>
      </c>
      <c r="AG1">
        <v>160</v>
      </c>
      <c r="AH1">
        <v>160</v>
      </c>
    </row>
    <row r="2" spans="1:34" x14ac:dyDescent="0.3">
      <c r="A2" t="s">
        <v>0</v>
      </c>
      <c r="B2" t="s">
        <v>10</v>
      </c>
      <c r="C2" t="s">
        <v>1</v>
      </c>
      <c r="D2" t="s">
        <v>2</v>
      </c>
      <c r="E2" t="s">
        <v>9</v>
      </c>
      <c r="F2" t="s">
        <v>11</v>
      </c>
      <c r="G2" t="s">
        <v>1</v>
      </c>
      <c r="H2" t="s">
        <v>2</v>
      </c>
      <c r="I2" t="s">
        <v>9</v>
      </c>
      <c r="J2" t="s">
        <v>11</v>
      </c>
      <c r="K2" t="s">
        <v>1</v>
      </c>
      <c r="L2" t="s">
        <v>2</v>
      </c>
      <c r="M2" t="s">
        <v>9</v>
      </c>
      <c r="N2" t="s">
        <v>11</v>
      </c>
      <c r="O2" t="s">
        <v>1</v>
      </c>
      <c r="P2" t="s">
        <v>2</v>
      </c>
      <c r="Q2" t="s">
        <v>9</v>
      </c>
      <c r="R2" t="s">
        <v>11</v>
      </c>
      <c r="S2" t="s">
        <v>1</v>
      </c>
      <c r="T2" t="s">
        <v>2</v>
      </c>
      <c r="U2" t="s">
        <v>9</v>
      </c>
      <c r="V2" t="s">
        <v>11</v>
      </c>
      <c r="W2" t="s">
        <v>1</v>
      </c>
      <c r="X2" t="s">
        <v>2</v>
      </c>
      <c r="Y2" t="s">
        <v>9</v>
      </c>
      <c r="Z2" t="s">
        <v>11</v>
      </c>
      <c r="AA2" t="s">
        <v>1</v>
      </c>
      <c r="AB2" t="s">
        <v>2</v>
      </c>
      <c r="AC2" t="s">
        <v>9</v>
      </c>
      <c r="AD2" t="s">
        <v>11</v>
      </c>
      <c r="AE2" t="s">
        <v>1</v>
      </c>
      <c r="AF2" t="s">
        <v>2</v>
      </c>
      <c r="AG2" t="s">
        <v>9</v>
      </c>
      <c r="AH2" t="s">
        <v>11</v>
      </c>
    </row>
    <row r="3" spans="1:34" x14ac:dyDescent="0.3">
      <c r="A3">
        <v>10</v>
      </c>
      <c r="B3">
        <v>0</v>
      </c>
      <c r="C3" t="s">
        <v>3</v>
      </c>
      <c r="D3" t="e">
        <v>#N/A</v>
      </c>
      <c r="E3" t="e">
        <f>SUM(results_array_02010[[#This Row],[Sequential Time]]/results_array_02010[[#This Row],[	Parallel Time (s)]])</f>
        <v>#N/A</v>
      </c>
      <c r="F3" t="e">
        <f>SUM(results_array_02010[[#This Row],[Sequential Time]]/($F$1*results_array_02010[[#This Row],[	Parallel Time (s)]]))</f>
        <v>#N/A</v>
      </c>
      <c r="G3" t="s">
        <v>3</v>
      </c>
      <c r="H3" t="e">
        <v>#N/A</v>
      </c>
      <c r="I3" t="e">
        <f>SUM(results_array_02010[[#This Row],[Sequential Time]]/results_array_04011[[#This Row],[	Parallel Time (s)]])</f>
        <v>#N/A</v>
      </c>
      <c r="J3" t="e">
        <f>SUM(results_array_02010[[#This Row],[Sequential Time]]/($J$1 * results_array_04011[[#This Row],[	Parallel Time (s)]]))</f>
        <v>#N/A</v>
      </c>
      <c r="K3" t="s">
        <v>3</v>
      </c>
      <c r="L3" t="e">
        <v>#N/A</v>
      </c>
      <c r="M3" t="e">
        <f>SUM(results_array_02010[[#This Row],[Sequential Time]]/results_array_06012[[#This Row],[	Parallel Time (s)]])</f>
        <v>#N/A</v>
      </c>
      <c r="N3" t="e">
        <f>SUM(results_array_02010[[#This Row],[Sequential Time]]/($N$1*results_array_06012[[#This Row],[	Parallel Time (s)]]))</f>
        <v>#N/A</v>
      </c>
      <c r="O3" t="s">
        <v>3</v>
      </c>
      <c r="P3" t="e">
        <v>#N/A</v>
      </c>
      <c r="Q3" t="e">
        <f>SUM(results_array_02010[[#This Row],[Sequential Time]]/results_array_08013[[#This Row],[	Parallel Time (s)]])</f>
        <v>#N/A</v>
      </c>
      <c r="R3" t="e">
        <f>SUM(results_array_02010[[#This Row],[Sequential Time]]/($R$1*results_array_08013[[#This Row],[	Parallel Time (s)]]))</f>
        <v>#N/A</v>
      </c>
      <c r="S3" t="s">
        <v>3</v>
      </c>
      <c r="T3" t="e">
        <v>#N/A</v>
      </c>
      <c r="U3" t="e">
        <f>SUM(results_array_02010[[#This Row],[Sequential Time]]/results_array_10014[[#This Row],[	Parallel Time (s)]])</f>
        <v>#N/A</v>
      </c>
      <c r="V3" t="e">
        <f>SUM(results_array_02010[[#This Row],[Sequential Time]]/($V$1*results_array_10014[[#This Row],[	Parallel Time (s)]]))</f>
        <v>#N/A</v>
      </c>
      <c r="W3" t="s">
        <v>3</v>
      </c>
      <c r="X3" t="e">
        <v>#N/A</v>
      </c>
      <c r="Y3" t="e">
        <f>SUM(results_array_02010[[#This Row],[Sequential Time]]/results_array_12015[[#This Row],[	Parallel Time (s)]])</f>
        <v>#N/A</v>
      </c>
      <c r="Z3" t="e">
        <f>SUM(results_array_02010[[#This Row],[Sequential Time]]/($Z$1*results_array_12015[[#This Row],[	Parallel Time (s)]]))</f>
        <v>#N/A</v>
      </c>
      <c r="AA3" t="s">
        <v>3</v>
      </c>
      <c r="AB3" t="e">
        <v>#N/A</v>
      </c>
      <c r="AC3" t="e">
        <f>SUM(results_array_02010[[#This Row],[Sequential Time]]/results_array_14016[[#This Row],[	Parallel Time (s)]])</f>
        <v>#N/A</v>
      </c>
      <c r="AD3" t="e">
        <f>SUM(results_array_02010[[#This Row],[Sequential Time]]/($AD$1*results_array_14016[[#This Row],[	Parallel Time (s)]]))</f>
        <v>#N/A</v>
      </c>
      <c r="AE3" t="s">
        <v>3</v>
      </c>
      <c r="AF3" t="e">
        <v>#N/A</v>
      </c>
      <c r="AG3" t="e">
        <f>SUM(results_array_02010[[#This Row],[Sequential Time]]/results_array_16017[[#This Row],[	Parallel Time (s)]])</f>
        <v>#N/A</v>
      </c>
      <c r="AH3" t="e">
        <f>SUM(results_array_02010[[#This Row],[Sequential Time]]/($AH$1*results_array_16017[[#This Row],[	Parallel Time (s)]]))</f>
        <v>#N/A</v>
      </c>
    </row>
    <row r="4" spans="1:34" x14ac:dyDescent="0.3">
      <c r="A4">
        <v>20</v>
      </c>
      <c r="B4">
        <v>0</v>
      </c>
      <c r="C4" t="s">
        <v>4</v>
      </c>
      <c r="D4">
        <v>0.11425</v>
      </c>
      <c r="E4">
        <f>SUM(results_array_02010[[#This Row],[Sequential Time]]/results_array_02010[[#This Row],[	Parallel Time (s)]])</f>
        <v>0</v>
      </c>
      <c r="F4">
        <f>SUM(results_array_02010[[#This Row],[Sequential Time]]/($F$1*results_array_02010[[#This Row],[	Parallel Time (s)]]))</f>
        <v>0</v>
      </c>
      <c r="G4" t="s">
        <v>3</v>
      </c>
      <c r="H4" t="e">
        <v>#N/A</v>
      </c>
      <c r="I4" t="e">
        <f>SUM(results_array_02010[[#This Row],[Sequential Time]]/results_array_04011[[#This Row],[	Parallel Time (s)]])</f>
        <v>#N/A</v>
      </c>
      <c r="J4" t="e">
        <f>SUM(results_array_02010[[#This Row],[Sequential Time]]/($J$1 * results_array_04011[[#This Row],[	Parallel Time (s)]]))</f>
        <v>#N/A</v>
      </c>
      <c r="K4" t="s">
        <v>3</v>
      </c>
      <c r="L4" t="e">
        <v>#N/A</v>
      </c>
      <c r="M4" t="e">
        <f>SUM(results_array_02010[[#This Row],[Sequential Time]]/results_array_06012[[#This Row],[	Parallel Time (s)]])</f>
        <v>#N/A</v>
      </c>
      <c r="N4" t="e">
        <f>SUM(results_array_02010[[#This Row],[Sequential Time]]/($N$1*results_array_06012[[#This Row],[	Parallel Time (s)]]))</f>
        <v>#N/A</v>
      </c>
      <c r="O4" t="s">
        <v>3</v>
      </c>
      <c r="P4" t="e">
        <v>#N/A</v>
      </c>
      <c r="Q4" t="e">
        <f>SUM(results_array_02010[[#This Row],[Sequential Time]]/results_array_08013[[#This Row],[	Parallel Time (s)]])</f>
        <v>#N/A</v>
      </c>
      <c r="R4" t="e">
        <f>SUM(results_array_02010[[#This Row],[Sequential Time]]/($R$1*results_array_08013[[#This Row],[	Parallel Time (s)]]))</f>
        <v>#N/A</v>
      </c>
      <c r="S4" t="s">
        <v>3</v>
      </c>
      <c r="T4" t="e">
        <v>#N/A</v>
      </c>
      <c r="U4" t="e">
        <f>SUM(results_array_02010[[#This Row],[Sequential Time]]/results_array_10014[[#This Row],[	Parallel Time (s)]])</f>
        <v>#N/A</v>
      </c>
      <c r="V4" t="e">
        <f>SUM(results_array_02010[[#This Row],[Sequential Time]]/($V$1*results_array_10014[[#This Row],[	Parallel Time (s)]]))</f>
        <v>#N/A</v>
      </c>
      <c r="W4" t="s">
        <v>3</v>
      </c>
      <c r="X4" t="e">
        <v>#N/A</v>
      </c>
      <c r="Y4" t="e">
        <f>SUM(results_array_02010[[#This Row],[Sequential Time]]/results_array_12015[[#This Row],[	Parallel Time (s)]])</f>
        <v>#N/A</v>
      </c>
      <c r="Z4" t="e">
        <f>SUM(results_array_02010[[#This Row],[Sequential Time]]/($Z$1*results_array_12015[[#This Row],[	Parallel Time (s)]]))</f>
        <v>#N/A</v>
      </c>
      <c r="AA4" t="s">
        <v>3</v>
      </c>
      <c r="AB4" t="e">
        <v>#N/A</v>
      </c>
      <c r="AC4" t="e">
        <f>SUM(results_array_02010[[#This Row],[Sequential Time]]/results_array_14016[[#This Row],[	Parallel Time (s)]])</f>
        <v>#N/A</v>
      </c>
      <c r="AD4" t="e">
        <f>SUM(results_array_02010[[#This Row],[Sequential Time]]/($AD$1*results_array_14016[[#This Row],[	Parallel Time (s)]]))</f>
        <v>#N/A</v>
      </c>
      <c r="AE4" t="s">
        <v>3</v>
      </c>
      <c r="AF4" t="e">
        <v>#N/A</v>
      </c>
      <c r="AG4" t="e">
        <f>SUM(results_array_02010[[#This Row],[Sequential Time]]/results_array_16017[[#This Row],[	Parallel Time (s)]])</f>
        <v>#N/A</v>
      </c>
      <c r="AH4" t="e">
        <f>SUM(results_array_02010[[#This Row],[Sequential Time]]/($AH$1*results_array_16017[[#This Row],[	Parallel Time (s)]]))</f>
        <v>#N/A</v>
      </c>
    </row>
    <row r="5" spans="1:34" x14ac:dyDescent="0.3">
      <c r="A5">
        <v>30</v>
      </c>
      <c r="B5">
        <v>1E-3</v>
      </c>
      <c r="C5" t="s">
        <v>4</v>
      </c>
      <c r="D5">
        <v>9.6500000000000002E-2</v>
      </c>
      <c r="E5">
        <f>SUM(results_array_02010[[#This Row],[Sequential Time]]/results_array_02010[[#This Row],[	Parallel Time (s)]])</f>
        <v>1.0362694300518135E-2</v>
      </c>
      <c r="F5">
        <f>SUM(results_array_02010[[#This Row],[Sequential Time]]/($F$1*results_array_02010[[#This Row],[	Parallel Time (s)]]))</f>
        <v>5.1813471502590671E-4</v>
      </c>
      <c r="G5" t="s">
        <v>3</v>
      </c>
      <c r="H5" t="e">
        <v>#N/A</v>
      </c>
      <c r="I5" t="e">
        <f>SUM(results_array_02010[[#This Row],[Sequential Time]]/results_array_04011[[#This Row],[	Parallel Time (s)]])</f>
        <v>#N/A</v>
      </c>
      <c r="J5" t="e">
        <f>SUM(results_array_02010[[#This Row],[Sequential Time]]/($J$1 * results_array_04011[[#This Row],[	Parallel Time (s)]]))</f>
        <v>#N/A</v>
      </c>
      <c r="K5" t="s">
        <v>3</v>
      </c>
      <c r="L5" t="e">
        <v>#N/A</v>
      </c>
      <c r="M5" t="e">
        <f>SUM(results_array_02010[[#This Row],[Sequential Time]]/results_array_06012[[#This Row],[	Parallel Time (s)]])</f>
        <v>#N/A</v>
      </c>
      <c r="N5" t="e">
        <f>SUM(results_array_02010[[#This Row],[Sequential Time]]/($N$1*results_array_06012[[#This Row],[	Parallel Time (s)]]))</f>
        <v>#N/A</v>
      </c>
      <c r="O5" t="s">
        <v>3</v>
      </c>
      <c r="P5" t="e">
        <v>#N/A</v>
      </c>
      <c r="Q5" t="e">
        <f>SUM(results_array_02010[[#This Row],[Sequential Time]]/results_array_08013[[#This Row],[	Parallel Time (s)]])</f>
        <v>#N/A</v>
      </c>
      <c r="R5" t="e">
        <f>SUM(results_array_02010[[#This Row],[Sequential Time]]/($R$1*results_array_08013[[#This Row],[	Parallel Time (s)]]))</f>
        <v>#N/A</v>
      </c>
      <c r="S5" t="s">
        <v>3</v>
      </c>
      <c r="T5" t="e">
        <v>#N/A</v>
      </c>
      <c r="U5" t="e">
        <f>SUM(results_array_02010[[#This Row],[Sequential Time]]/results_array_10014[[#This Row],[	Parallel Time (s)]])</f>
        <v>#N/A</v>
      </c>
      <c r="V5" t="e">
        <f>SUM(results_array_02010[[#This Row],[Sequential Time]]/($V$1*results_array_10014[[#This Row],[	Parallel Time (s)]]))</f>
        <v>#N/A</v>
      </c>
      <c r="W5" t="s">
        <v>3</v>
      </c>
      <c r="X5" t="e">
        <v>#N/A</v>
      </c>
      <c r="Y5" t="e">
        <f>SUM(results_array_02010[[#This Row],[Sequential Time]]/results_array_12015[[#This Row],[	Parallel Time (s)]])</f>
        <v>#N/A</v>
      </c>
      <c r="Z5" t="e">
        <f>SUM(results_array_02010[[#This Row],[Sequential Time]]/($Z$1*results_array_12015[[#This Row],[	Parallel Time (s)]]))</f>
        <v>#N/A</v>
      </c>
      <c r="AA5" t="s">
        <v>3</v>
      </c>
      <c r="AB5" t="e">
        <v>#N/A</v>
      </c>
      <c r="AC5" t="e">
        <f>SUM(results_array_02010[[#This Row],[Sequential Time]]/results_array_14016[[#This Row],[	Parallel Time (s)]])</f>
        <v>#N/A</v>
      </c>
      <c r="AD5" t="e">
        <f>SUM(results_array_02010[[#This Row],[Sequential Time]]/($AD$1*results_array_14016[[#This Row],[	Parallel Time (s)]]))</f>
        <v>#N/A</v>
      </c>
      <c r="AE5" t="s">
        <v>3</v>
      </c>
      <c r="AF5" t="e">
        <v>#N/A</v>
      </c>
      <c r="AG5" t="e">
        <f>SUM(results_array_02010[[#This Row],[Sequential Time]]/results_array_16017[[#This Row],[	Parallel Time (s)]])</f>
        <v>#N/A</v>
      </c>
      <c r="AH5" t="e">
        <f>SUM(results_array_02010[[#This Row],[Sequential Time]]/($AH$1*results_array_16017[[#This Row],[	Parallel Time (s)]]))</f>
        <v>#N/A</v>
      </c>
    </row>
    <row r="6" spans="1:34" x14ac:dyDescent="0.3">
      <c r="A6">
        <v>40</v>
      </c>
      <c r="B6">
        <v>0</v>
      </c>
      <c r="C6" t="s">
        <v>4</v>
      </c>
      <c r="D6">
        <v>9.6750000000000003E-2</v>
      </c>
      <c r="E6">
        <f>SUM(results_array_02010[[#This Row],[Sequential Time]]/results_array_02010[[#This Row],[	Parallel Time (s)]])</f>
        <v>0</v>
      </c>
      <c r="F6">
        <f>SUM(results_array_02010[[#This Row],[Sequential Time]]/($F$1*results_array_02010[[#This Row],[	Parallel Time (s)]]))</f>
        <v>0</v>
      </c>
      <c r="G6" t="s">
        <v>4</v>
      </c>
      <c r="H6">
        <v>0.20300000000000001</v>
      </c>
      <c r="I6">
        <f>SUM(results_array_02010[[#This Row],[Sequential Time]]/results_array_04011[[#This Row],[	Parallel Time (s)]])</f>
        <v>0</v>
      </c>
      <c r="J6">
        <f>SUM(results_array_02010[[#This Row],[Sequential Time]]/($J$1 * results_array_04011[[#This Row],[	Parallel Time (s)]]))</f>
        <v>0</v>
      </c>
      <c r="K6" t="s">
        <v>3</v>
      </c>
      <c r="L6" t="e">
        <v>#N/A</v>
      </c>
      <c r="M6" t="e">
        <f>SUM(results_array_02010[[#This Row],[Sequential Time]]/results_array_06012[[#This Row],[	Parallel Time (s)]])</f>
        <v>#N/A</v>
      </c>
      <c r="N6" t="e">
        <f>SUM(results_array_02010[[#This Row],[Sequential Time]]/($N$1*results_array_06012[[#This Row],[	Parallel Time (s)]]))</f>
        <v>#N/A</v>
      </c>
      <c r="O6" t="s">
        <v>3</v>
      </c>
      <c r="P6" t="e">
        <v>#N/A</v>
      </c>
      <c r="Q6" t="e">
        <f>SUM(results_array_02010[[#This Row],[Sequential Time]]/results_array_08013[[#This Row],[	Parallel Time (s)]])</f>
        <v>#N/A</v>
      </c>
      <c r="R6" t="e">
        <f>SUM(results_array_02010[[#This Row],[Sequential Time]]/($R$1*results_array_08013[[#This Row],[	Parallel Time (s)]]))</f>
        <v>#N/A</v>
      </c>
      <c r="S6" t="s">
        <v>3</v>
      </c>
      <c r="T6" t="e">
        <v>#N/A</v>
      </c>
      <c r="U6" t="e">
        <f>SUM(results_array_02010[[#This Row],[Sequential Time]]/results_array_10014[[#This Row],[	Parallel Time (s)]])</f>
        <v>#N/A</v>
      </c>
      <c r="V6" t="e">
        <f>SUM(results_array_02010[[#This Row],[Sequential Time]]/($V$1*results_array_10014[[#This Row],[	Parallel Time (s)]]))</f>
        <v>#N/A</v>
      </c>
      <c r="W6" t="s">
        <v>3</v>
      </c>
      <c r="X6" t="e">
        <v>#N/A</v>
      </c>
      <c r="Y6" t="e">
        <f>SUM(results_array_02010[[#This Row],[Sequential Time]]/results_array_12015[[#This Row],[	Parallel Time (s)]])</f>
        <v>#N/A</v>
      </c>
      <c r="Z6" t="e">
        <f>SUM(results_array_02010[[#This Row],[Sequential Time]]/($Z$1*results_array_12015[[#This Row],[	Parallel Time (s)]]))</f>
        <v>#N/A</v>
      </c>
      <c r="AA6" t="s">
        <v>3</v>
      </c>
      <c r="AB6" t="e">
        <v>#N/A</v>
      </c>
      <c r="AC6" t="e">
        <f>SUM(results_array_02010[[#This Row],[Sequential Time]]/results_array_14016[[#This Row],[	Parallel Time (s)]])</f>
        <v>#N/A</v>
      </c>
      <c r="AD6" t="e">
        <f>SUM(results_array_02010[[#This Row],[Sequential Time]]/($AD$1*results_array_14016[[#This Row],[	Parallel Time (s)]]))</f>
        <v>#N/A</v>
      </c>
      <c r="AE6" t="s">
        <v>3</v>
      </c>
      <c r="AF6" t="e">
        <v>#N/A</v>
      </c>
      <c r="AG6" t="e">
        <f>SUM(results_array_02010[[#This Row],[Sequential Time]]/results_array_16017[[#This Row],[	Parallel Time (s)]])</f>
        <v>#N/A</v>
      </c>
      <c r="AH6" t="e">
        <f>SUM(results_array_02010[[#This Row],[Sequential Time]]/($AH$1*results_array_16017[[#This Row],[	Parallel Time (s)]]))</f>
        <v>#N/A</v>
      </c>
    </row>
    <row r="7" spans="1:34" x14ac:dyDescent="0.3">
      <c r="A7">
        <v>50</v>
      </c>
      <c r="B7">
        <v>2E-3</v>
      </c>
      <c r="C7" t="s">
        <v>4</v>
      </c>
      <c r="D7">
        <v>9.6500000000000002E-2</v>
      </c>
      <c r="E7">
        <f>SUM(results_array_02010[[#This Row],[Sequential Time]]/results_array_02010[[#This Row],[	Parallel Time (s)]])</f>
        <v>2.072538860103627E-2</v>
      </c>
      <c r="F7">
        <f>SUM(results_array_02010[[#This Row],[Sequential Time]]/($F$1*results_array_02010[[#This Row],[	Parallel Time (s)]]))</f>
        <v>1.0362694300518134E-3</v>
      </c>
      <c r="G7" t="s">
        <v>4</v>
      </c>
      <c r="H7">
        <v>0.17100000000000001</v>
      </c>
      <c r="I7">
        <f>SUM(results_array_02010[[#This Row],[Sequential Time]]/results_array_04011[[#This Row],[	Parallel Time (s)]])</f>
        <v>1.1695906432748537E-2</v>
      </c>
      <c r="J7">
        <f>SUM(results_array_02010[[#This Row],[Sequential Time]]/($J$1 * results_array_04011[[#This Row],[	Parallel Time (s)]]))</f>
        <v>2.923976608187134E-4</v>
      </c>
      <c r="K7" t="s">
        <v>3</v>
      </c>
      <c r="L7" t="e">
        <v>#N/A</v>
      </c>
      <c r="M7" t="e">
        <f>SUM(results_array_02010[[#This Row],[Sequential Time]]/results_array_06012[[#This Row],[	Parallel Time (s)]])</f>
        <v>#N/A</v>
      </c>
      <c r="N7" t="e">
        <f>SUM(results_array_02010[[#This Row],[Sequential Time]]/($N$1*results_array_06012[[#This Row],[	Parallel Time (s)]]))</f>
        <v>#N/A</v>
      </c>
      <c r="O7" t="s">
        <v>3</v>
      </c>
      <c r="P7" t="e">
        <v>#N/A</v>
      </c>
      <c r="Q7" t="e">
        <f>SUM(results_array_02010[[#This Row],[Sequential Time]]/results_array_08013[[#This Row],[	Parallel Time (s)]])</f>
        <v>#N/A</v>
      </c>
      <c r="R7" t="e">
        <f>SUM(results_array_02010[[#This Row],[Sequential Time]]/($R$1*results_array_08013[[#This Row],[	Parallel Time (s)]]))</f>
        <v>#N/A</v>
      </c>
      <c r="S7" t="s">
        <v>3</v>
      </c>
      <c r="T7" t="e">
        <v>#N/A</v>
      </c>
      <c r="U7" t="e">
        <f>SUM(results_array_02010[[#This Row],[Sequential Time]]/results_array_10014[[#This Row],[	Parallel Time (s)]])</f>
        <v>#N/A</v>
      </c>
      <c r="V7" t="e">
        <f>SUM(results_array_02010[[#This Row],[Sequential Time]]/($V$1*results_array_10014[[#This Row],[	Parallel Time (s)]]))</f>
        <v>#N/A</v>
      </c>
      <c r="W7" t="s">
        <v>3</v>
      </c>
      <c r="X7" t="e">
        <v>#N/A</v>
      </c>
      <c r="Y7" t="e">
        <f>SUM(results_array_02010[[#This Row],[Sequential Time]]/results_array_12015[[#This Row],[	Parallel Time (s)]])</f>
        <v>#N/A</v>
      </c>
      <c r="Z7" t="e">
        <f>SUM(results_array_02010[[#This Row],[Sequential Time]]/($Z$1*results_array_12015[[#This Row],[	Parallel Time (s)]]))</f>
        <v>#N/A</v>
      </c>
      <c r="AA7" t="s">
        <v>3</v>
      </c>
      <c r="AB7" t="e">
        <v>#N/A</v>
      </c>
      <c r="AC7" t="e">
        <f>SUM(results_array_02010[[#This Row],[Sequential Time]]/results_array_14016[[#This Row],[	Parallel Time (s)]])</f>
        <v>#N/A</v>
      </c>
      <c r="AD7" t="e">
        <f>SUM(results_array_02010[[#This Row],[Sequential Time]]/($AD$1*results_array_14016[[#This Row],[	Parallel Time (s)]]))</f>
        <v>#N/A</v>
      </c>
      <c r="AE7" t="s">
        <v>3</v>
      </c>
      <c r="AF7" t="e">
        <v>#N/A</v>
      </c>
      <c r="AG7" t="e">
        <f>SUM(results_array_02010[[#This Row],[Sequential Time]]/results_array_16017[[#This Row],[	Parallel Time (s)]])</f>
        <v>#N/A</v>
      </c>
      <c r="AH7" t="e">
        <f>SUM(results_array_02010[[#This Row],[Sequential Time]]/($AH$1*results_array_16017[[#This Row],[	Parallel Time (s)]]))</f>
        <v>#N/A</v>
      </c>
    </row>
    <row r="8" spans="1:34" x14ac:dyDescent="0.3">
      <c r="A8">
        <v>60</v>
      </c>
      <c r="B8">
        <v>3.0000000000000001E-3</v>
      </c>
      <c r="C8" t="s">
        <v>4</v>
      </c>
      <c r="D8">
        <v>9.6500000000000002E-2</v>
      </c>
      <c r="E8">
        <f>SUM(results_array_02010[[#This Row],[Sequential Time]]/results_array_02010[[#This Row],[	Parallel Time (s)]])</f>
        <v>3.1088082901554404E-2</v>
      </c>
      <c r="F8">
        <f>SUM(results_array_02010[[#This Row],[Sequential Time]]/($F$1*results_array_02010[[#This Row],[	Parallel Time (s)]]))</f>
        <v>1.5544041450777201E-3</v>
      </c>
      <c r="G8" t="s">
        <v>4</v>
      </c>
      <c r="H8">
        <v>0.17</v>
      </c>
      <c r="I8">
        <f>SUM(results_array_02010[[#This Row],[Sequential Time]]/results_array_04011[[#This Row],[	Parallel Time (s)]])</f>
        <v>1.7647058823529412E-2</v>
      </c>
      <c r="J8">
        <f>SUM(results_array_02010[[#This Row],[Sequential Time]]/($J$1 * results_array_04011[[#This Row],[	Parallel Time (s)]]))</f>
        <v>4.4117647058823526E-4</v>
      </c>
      <c r="K8" t="s">
        <v>4</v>
      </c>
      <c r="L8">
        <v>0.46100000000000002</v>
      </c>
      <c r="M8">
        <f>SUM(results_array_02010[[#This Row],[Sequential Time]]/results_array_06012[[#This Row],[	Parallel Time (s)]])</f>
        <v>6.5075921908893707E-3</v>
      </c>
      <c r="N8">
        <f>SUM(results_array_02010[[#This Row],[Sequential Time]]/($N$1*results_array_06012[[#This Row],[	Parallel Time (s)]]))</f>
        <v>1.0845986984815618E-4</v>
      </c>
      <c r="O8" t="s">
        <v>3</v>
      </c>
      <c r="P8" t="e">
        <v>#N/A</v>
      </c>
      <c r="Q8" t="e">
        <f>SUM(results_array_02010[[#This Row],[Sequential Time]]/results_array_08013[[#This Row],[	Parallel Time (s)]])</f>
        <v>#N/A</v>
      </c>
      <c r="R8" t="e">
        <f>SUM(results_array_02010[[#This Row],[Sequential Time]]/($R$1*results_array_08013[[#This Row],[	Parallel Time (s)]]))</f>
        <v>#N/A</v>
      </c>
      <c r="S8" t="s">
        <v>3</v>
      </c>
      <c r="T8" t="e">
        <v>#N/A</v>
      </c>
      <c r="U8" t="e">
        <f>SUM(results_array_02010[[#This Row],[Sequential Time]]/results_array_10014[[#This Row],[	Parallel Time (s)]])</f>
        <v>#N/A</v>
      </c>
      <c r="V8" t="e">
        <f>SUM(results_array_02010[[#This Row],[Sequential Time]]/($V$1*results_array_10014[[#This Row],[	Parallel Time (s)]]))</f>
        <v>#N/A</v>
      </c>
      <c r="W8" t="s">
        <v>3</v>
      </c>
      <c r="X8" t="e">
        <v>#N/A</v>
      </c>
      <c r="Y8" t="e">
        <f>SUM(results_array_02010[[#This Row],[Sequential Time]]/results_array_12015[[#This Row],[	Parallel Time (s)]])</f>
        <v>#N/A</v>
      </c>
      <c r="Z8" t="e">
        <f>SUM(results_array_02010[[#This Row],[Sequential Time]]/($Z$1*results_array_12015[[#This Row],[	Parallel Time (s)]]))</f>
        <v>#N/A</v>
      </c>
      <c r="AA8" t="s">
        <v>3</v>
      </c>
      <c r="AB8" t="e">
        <v>#N/A</v>
      </c>
      <c r="AC8" t="e">
        <f>SUM(results_array_02010[[#This Row],[Sequential Time]]/results_array_14016[[#This Row],[	Parallel Time (s)]])</f>
        <v>#N/A</v>
      </c>
      <c r="AD8" t="e">
        <f>SUM(results_array_02010[[#This Row],[Sequential Time]]/($AD$1*results_array_14016[[#This Row],[	Parallel Time (s)]]))</f>
        <v>#N/A</v>
      </c>
      <c r="AE8" t="s">
        <v>3</v>
      </c>
      <c r="AF8" t="e">
        <v>#N/A</v>
      </c>
      <c r="AG8" t="e">
        <f>SUM(results_array_02010[[#This Row],[Sequential Time]]/results_array_16017[[#This Row],[	Parallel Time (s)]])</f>
        <v>#N/A</v>
      </c>
      <c r="AH8" t="e">
        <f>SUM(results_array_02010[[#This Row],[Sequential Time]]/($AH$1*results_array_16017[[#This Row],[	Parallel Time (s)]]))</f>
        <v>#N/A</v>
      </c>
    </row>
    <row r="9" spans="1:34" x14ac:dyDescent="0.3">
      <c r="A9">
        <v>70</v>
      </c>
      <c r="B9">
        <v>2E-3</v>
      </c>
      <c r="C9" t="s">
        <v>4</v>
      </c>
      <c r="D9">
        <v>9.7000000000000003E-2</v>
      </c>
      <c r="E9">
        <f>SUM(results_array_02010[[#This Row],[Sequential Time]]/results_array_02010[[#This Row],[	Parallel Time (s)]])</f>
        <v>2.0618556701030927E-2</v>
      </c>
      <c r="F9">
        <f>SUM(results_array_02010[[#This Row],[Sequential Time]]/($F$1*results_array_02010[[#This Row],[	Parallel Time (s)]]))</f>
        <v>1.0309278350515464E-3</v>
      </c>
      <c r="G9" t="s">
        <v>4</v>
      </c>
      <c r="H9">
        <v>0.17</v>
      </c>
      <c r="I9">
        <f>SUM(results_array_02010[[#This Row],[Sequential Time]]/results_array_04011[[#This Row],[	Parallel Time (s)]])</f>
        <v>1.1764705882352941E-2</v>
      </c>
      <c r="J9">
        <f>SUM(results_array_02010[[#This Row],[Sequential Time]]/($J$1 * results_array_04011[[#This Row],[	Parallel Time (s)]]))</f>
        <v>2.941176470588235E-4</v>
      </c>
      <c r="K9" t="s">
        <v>4</v>
      </c>
      <c r="L9">
        <v>0.42</v>
      </c>
      <c r="M9">
        <f>SUM(results_array_02010[[#This Row],[Sequential Time]]/results_array_06012[[#This Row],[	Parallel Time (s)]])</f>
        <v>4.7619047619047623E-3</v>
      </c>
      <c r="N9">
        <f>SUM(results_array_02010[[#This Row],[Sequential Time]]/($N$1*results_array_06012[[#This Row],[	Parallel Time (s)]]))</f>
        <v>7.9365079365079365E-5</v>
      </c>
      <c r="O9" t="s">
        <v>3</v>
      </c>
      <c r="P9" t="e">
        <v>#N/A</v>
      </c>
      <c r="Q9" t="e">
        <f>SUM(results_array_02010[[#This Row],[Sequential Time]]/results_array_08013[[#This Row],[	Parallel Time (s)]])</f>
        <v>#N/A</v>
      </c>
      <c r="R9" t="e">
        <f>SUM(results_array_02010[[#This Row],[Sequential Time]]/($R$1*results_array_08013[[#This Row],[	Parallel Time (s)]]))</f>
        <v>#N/A</v>
      </c>
      <c r="S9" t="s">
        <v>3</v>
      </c>
      <c r="T9" t="e">
        <v>#N/A</v>
      </c>
      <c r="U9" t="e">
        <f>SUM(results_array_02010[[#This Row],[Sequential Time]]/results_array_10014[[#This Row],[	Parallel Time (s)]])</f>
        <v>#N/A</v>
      </c>
      <c r="V9" t="e">
        <f>SUM(results_array_02010[[#This Row],[Sequential Time]]/($V$1*results_array_10014[[#This Row],[	Parallel Time (s)]]))</f>
        <v>#N/A</v>
      </c>
      <c r="W9" t="s">
        <v>3</v>
      </c>
      <c r="X9" t="e">
        <v>#N/A</v>
      </c>
      <c r="Y9" t="e">
        <f>SUM(results_array_02010[[#This Row],[Sequential Time]]/results_array_12015[[#This Row],[	Parallel Time (s)]])</f>
        <v>#N/A</v>
      </c>
      <c r="Z9" t="e">
        <f>SUM(results_array_02010[[#This Row],[Sequential Time]]/($Z$1*results_array_12015[[#This Row],[	Parallel Time (s)]]))</f>
        <v>#N/A</v>
      </c>
      <c r="AA9" t="s">
        <v>3</v>
      </c>
      <c r="AB9" t="e">
        <v>#N/A</v>
      </c>
      <c r="AC9" t="e">
        <f>SUM(results_array_02010[[#This Row],[Sequential Time]]/results_array_14016[[#This Row],[	Parallel Time (s)]])</f>
        <v>#N/A</v>
      </c>
      <c r="AD9" t="e">
        <f>SUM(results_array_02010[[#This Row],[Sequential Time]]/($AD$1*results_array_14016[[#This Row],[	Parallel Time (s)]]))</f>
        <v>#N/A</v>
      </c>
      <c r="AE9" t="s">
        <v>3</v>
      </c>
      <c r="AF9" t="e">
        <v>#N/A</v>
      </c>
      <c r="AG9" t="e">
        <f>SUM(results_array_02010[[#This Row],[Sequential Time]]/results_array_16017[[#This Row],[	Parallel Time (s)]])</f>
        <v>#N/A</v>
      </c>
      <c r="AH9" t="e">
        <f>SUM(results_array_02010[[#This Row],[Sequential Time]]/($AH$1*results_array_16017[[#This Row],[	Parallel Time (s)]]))</f>
        <v>#N/A</v>
      </c>
    </row>
    <row r="10" spans="1:34" x14ac:dyDescent="0.3">
      <c r="A10">
        <v>80</v>
      </c>
      <c r="B10">
        <v>3.0000000000000001E-3</v>
      </c>
      <c r="C10" t="s">
        <v>4</v>
      </c>
      <c r="D10">
        <v>9.6750000000000003E-2</v>
      </c>
      <c r="E10">
        <f>SUM(results_array_02010[[#This Row],[Sequential Time]]/results_array_02010[[#This Row],[	Parallel Time (s)]])</f>
        <v>3.1007751937984496E-2</v>
      </c>
      <c r="F10">
        <f>SUM(results_array_02010[[#This Row],[Sequential Time]]/($F$1*results_array_02010[[#This Row],[	Parallel Time (s)]]))</f>
        <v>1.5503875968992248E-3</v>
      </c>
      <c r="G10" t="s">
        <v>4</v>
      </c>
      <c r="H10">
        <v>0.16800000000000001</v>
      </c>
      <c r="I10">
        <f>SUM(results_array_02010[[#This Row],[Sequential Time]]/results_array_04011[[#This Row],[	Parallel Time (s)]])</f>
        <v>1.7857142857142856E-2</v>
      </c>
      <c r="J10">
        <f>SUM(results_array_02010[[#This Row],[Sequential Time]]/($J$1 * results_array_04011[[#This Row],[	Parallel Time (s)]]))</f>
        <v>4.4642857142857141E-4</v>
      </c>
      <c r="K10" t="s">
        <v>4</v>
      </c>
      <c r="L10">
        <v>0.42099999999999999</v>
      </c>
      <c r="M10">
        <f>SUM(results_array_02010[[#This Row],[Sequential Time]]/results_array_06012[[#This Row],[	Parallel Time (s)]])</f>
        <v>7.1258907363420431E-3</v>
      </c>
      <c r="N10">
        <f>SUM(results_array_02010[[#This Row],[Sequential Time]]/($N$1*results_array_06012[[#This Row],[	Parallel Time (s)]]))</f>
        <v>1.1876484560570073E-4</v>
      </c>
      <c r="O10" t="s">
        <v>4</v>
      </c>
      <c r="P10">
        <v>0.104</v>
      </c>
      <c r="Q10">
        <f>SUM(results_array_02010[[#This Row],[Sequential Time]]/results_array_08013[[#This Row],[	Parallel Time (s)]])</f>
        <v>2.8846153846153848E-2</v>
      </c>
      <c r="R10">
        <f>SUM(results_array_02010[[#This Row],[Sequential Time]]/($R$1*results_array_08013[[#This Row],[	Parallel Time (s)]]))</f>
        <v>3.605769230769231E-4</v>
      </c>
      <c r="S10" t="s">
        <v>3</v>
      </c>
      <c r="T10" t="e">
        <v>#N/A</v>
      </c>
      <c r="U10" t="e">
        <f>SUM(results_array_02010[[#This Row],[Sequential Time]]/results_array_10014[[#This Row],[	Parallel Time (s)]])</f>
        <v>#N/A</v>
      </c>
      <c r="V10" t="e">
        <f>SUM(results_array_02010[[#This Row],[Sequential Time]]/($V$1*results_array_10014[[#This Row],[	Parallel Time (s)]]))</f>
        <v>#N/A</v>
      </c>
      <c r="W10" t="s">
        <v>3</v>
      </c>
      <c r="X10" t="e">
        <v>#N/A</v>
      </c>
      <c r="Y10" t="e">
        <f>SUM(results_array_02010[[#This Row],[Sequential Time]]/results_array_12015[[#This Row],[	Parallel Time (s)]])</f>
        <v>#N/A</v>
      </c>
      <c r="Z10" t="e">
        <f>SUM(results_array_02010[[#This Row],[Sequential Time]]/($Z$1*results_array_12015[[#This Row],[	Parallel Time (s)]]))</f>
        <v>#N/A</v>
      </c>
      <c r="AA10" t="s">
        <v>3</v>
      </c>
      <c r="AB10" t="e">
        <v>#N/A</v>
      </c>
      <c r="AC10" t="e">
        <f>SUM(results_array_02010[[#This Row],[Sequential Time]]/results_array_14016[[#This Row],[	Parallel Time (s)]])</f>
        <v>#N/A</v>
      </c>
      <c r="AD10" t="e">
        <f>SUM(results_array_02010[[#This Row],[Sequential Time]]/($AD$1*results_array_14016[[#This Row],[	Parallel Time (s)]]))</f>
        <v>#N/A</v>
      </c>
      <c r="AE10" t="s">
        <v>3</v>
      </c>
      <c r="AF10" t="e">
        <v>#N/A</v>
      </c>
      <c r="AG10" t="e">
        <f>SUM(results_array_02010[[#This Row],[Sequential Time]]/results_array_16017[[#This Row],[	Parallel Time (s)]])</f>
        <v>#N/A</v>
      </c>
      <c r="AH10" t="e">
        <f>SUM(results_array_02010[[#This Row],[Sequential Time]]/($AH$1*results_array_16017[[#This Row],[	Parallel Time (s)]]))</f>
        <v>#N/A</v>
      </c>
    </row>
    <row r="11" spans="1:34" x14ac:dyDescent="0.3">
      <c r="A11">
        <v>90</v>
      </c>
      <c r="B11">
        <v>4.0000000000000001E-3</v>
      </c>
      <c r="C11" t="s">
        <v>4</v>
      </c>
      <c r="D11">
        <v>9.7199999999999995E-2</v>
      </c>
      <c r="E11">
        <f>SUM(results_array_02010[[#This Row],[Sequential Time]]/results_array_02010[[#This Row],[	Parallel Time (s)]])</f>
        <v>4.1152263374485597E-2</v>
      </c>
      <c r="F11">
        <f>SUM(results_array_02010[[#This Row],[Sequential Time]]/($F$1*results_array_02010[[#This Row],[	Parallel Time (s)]]))</f>
        <v>2.05761316872428E-3</v>
      </c>
      <c r="G11" t="s">
        <v>4</v>
      </c>
      <c r="H11">
        <v>0.16800000000000001</v>
      </c>
      <c r="I11">
        <f>SUM(results_array_02010[[#This Row],[Sequential Time]]/results_array_04011[[#This Row],[	Parallel Time (s)]])</f>
        <v>2.3809523809523808E-2</v>
      </c>
      <c r="J11">
        <f>SUM(results_array_02010[[#This Row],[Sequential Time]]/($J$1 * results_array_04011[[#This Row],[	Parallel Time (s)]]))</f>
        <v>5.9523809523809518E-4</v>
      </c>
      <c r="K11" t="s">
        <v>4</v>
      </c>
      <c r="L11">
        <v>0.42099999999999999</v>
      </c>
      <c r="M11">
        <f>SUM(results_array_02010[[#This Row],[Sequential Time]]/results_array_06012[[#This Row],[	Parallel Time (s)]])</f>
        <v>9.5011876484560574E-3</v>
      </c>
      <c r="N11">
        <f>SUM(results_array_02010[[#This Row],[Sequential Time]]/($N$1*results_array_06012[[#This Row],[	Parallel Time (s)]]))</f>
        <v>1.5835312747426763E-4</v>
      </c>
      <c r="O11" t="s">
        <v>4</v>
      </c>
      <c r="P11">
        <v>0.10100000000000001</v>
      </c>
      <c r="Q11">
        <f>SUM(results_array_02010[[#This Row],[Sequential Time]]/results_array_08013[[#This Row],[	Parallel Time (s)]])</f>
        <v>3.9603960396039604E-2</v>
      </c>
      <c r="R11">
        <f>SUM(results_array_02010[[#This Row],[Sequential Time]]/($R$1*results_array_08013[[#This Row],[	Parallel Time (s)]]))</f>
        <v>4.9504950495049506E-4</v>
      </c>
      <c r="S11" t="s">
        <v>3</v>
      </c>
      <c r="T11" t="e">
        <v>#N/A</v>
      </c>
      <c r="U11" t="e">
        <f>SUM(results_array_02010[[#This Row],[Sequential Time]]/results_array_10014[[#This Row],[	Parallel Time (s)]])</f>
        <v>#N/A</v>
      </c>
      <c r="V11" t="e">
        <f>SUM(results_array_02010[[#This Row],[Sequential Time]]/($V$1*results_array_10014[[#This Row],[	Parallel Time (s)]]))</f>
        <v>#N/A</v>
      </c>
      <c r="W11" t="s">
        <v>3</v>
      </c>
      <c r="X11" t="e">
        <v>#N/A</v>
      </c>
      <c r="Y11" t="e">
        <f>SUM(results_array_02010[[#This Row],[Sequential Time]]/results_array_12015[[#This Row],[	Parallel Time (s)]])</f>
        <v>#N/A</v>
      </c>
      <c r="Z11" t="e">
        <f>SUM(results_array_02010[[#This Row],[Sequential Time]]/($Z$1*results_array_12015[[#This Row],[	Parallel Time (s)]]))</f>
        <v>#N/A</v>
      </c>
      <c r="AA11" t="s">
        <v>3</v>
      </c>
      <c r="AB11" t="e">
        <v>#N/A</v>
      </c>
      <c r="AC11" t="e">
        <f>SUM(results_array_02010[[#This Row],[Sequential Time]]/results_array_14016[[#This Row],[	Parallel Time (s)]])</f>
        <v>#N/A</v>
      </c>
      <c r="AD11" t="e">
        <f>SUM(results_array_02010[[#This Row],[Sequential Time]]/($AD$1*results_array_14016[[#This Row],[	Parallel Time (s)]]))</f>
        <v>#N/A</v>
      </c>
      <c r="AE11" t="s">
        <v>3</v>
      </c>
      <c r="AF11" t="e">
        <v>#N/A</v>
      </c>
      <c r="AG11" t="e">
        <f>SUM(results_array_02010[[#This Row],[Sequential Time]]/results_array_16017[[#This Row],[	Parallel Time (s)]])</f>
        <v>#N/A</v>
      </c>
      <c r="AH11" t="e">
        <f>SUM(results_array_02010[[#This Row],[Sequential Time]]/($AH$1*results_array_16017[[#This Row],[	Parallel Time (s)]]))</f>
        <v>#N/A</v>
      </c>
    </row>
    <row r="12" spans="1:34" x14ac:dyDescent="0.3">
      <c r="A12">
        <v>100</v>
      </c>
      <c r="B12">
        <v>6.0000000000000001E-3</v>
      </c>
      <c r="C12" t="s">
        <v>4</v>
      </c>
      <c r="D12">
        <v>9.7500000000000003E-2</v>
      </c>
      <c r="E12">
        <f>SUM(results_array_02010[[#This Row],[Sequential Time]]/results_array_02010[[#This Row],[	Parallel Time (s)]])</f>
        <v>6.1538461538461535E-2</v>
      </c>
      <c r="F12">
        <f>SUM(results_array_02010[[#This Row],[Sequential Time]]/($F$1*results_array_02010[[#This Row],[	Parallel Time (s)]]))</f>
        <v>3.0769230769230769E-3</v>
      </c>
      <c r="G12" t="s">
        <v>4</v>
      </c>
      <c r="H12">
        <v>0.16800000000000001</v>
      </c>
      <c r="I12">
        <f>SUM(results_array_02010[[#This Row],[Sequential Time]]/results_array_04011[[#This Row],[	Parallel Time (s)]])</f>
        <v>3.5714285714285712E-2</v>
      </c>
      <c r="J12">
        <f>SUM(results_array_02010[[#This Row],[Sequential Time]]/($J$1 * results_array_04011[[#This Row],[	Parallel Time (s)]]))</f>
        <v>8.9285714285714283E-4</v>
      </c>
      <c r="K12" t="s">
        <v>4</v>
      </c>
      <c r="L12">
        <v>0.42</v>
      </c>
      <c r="M12">
        <f>SUM(results_array_02010[[#This Row],[Sequential Time]]/results_array_06012[[#This Row],[	Parallel Time (s)]])</f>
        <v>1.4285714285714287E-2</v>
      </c>
      <c r="N12">
        <f>SUM(results_array_02010[[#This Row],[Sequential Time]]/($N$1*results_array_06012[[#This Row],[	Parallel Time (s)]]))</f>
        <v>2.380952380952381E-4</v>
      </c>
      <c r="O12" t="s">
        <v>4</v>
      </c>
      <c r="P12">
        <v>0.1</v>
      </c>
      <c r="Q12">
        <f>SUM(results_array_02010[[#This Row],[Sequential Time]]/results_array_08013[[#This Row],[	Parallel Time (s)]])</f>
        <v>0.06</v>
      </c>
      <c r="R12">
        <f>SUM(results_array_02010[[#This Row],[Sequential Time]]/($R$1*results_array_08013[[#This Row],[	Parallel Time (s)]]))</f>
        <v>7.5000000000000002E-4</v>
      </c>
      <c r="S12" t="s">
        <v>4</v>
      </c>
      <c r="T12">
        <v>0.13800000000000001</v>
      </c>
      <c r="U12">
        <f>SUM(results_array_02010[[#This Row],[Sequential Time]]/results_array_10014[[#This Row],[	Parallel Time (s)]])</f>
        <v>4.3478260869565216E-2</v>
      </c>
      <c r="V12">
        <f>SUM(results_array_02010[[#This Row],[Sequential Time]]/($V$1*results_array_10014[[#This Row],[	Parallel Time (s)]]))</f>
        <v>4.3478260869565214E-4</v>
      </c>
      <c r="W12" t="s">
        <v>3</v>
      </c>
      <c r="X12" t="e">
        <v>#N/A</v>
      </c>
      <c r="Y12" t="e">
        <f>SUM(results_array_02010[[#This Row],[Sequential Time]]/results_array_12015[[#This Row],[	Parallel Time (s)]])</f>
        <v>#N/A</v>
      </c>
      <c r="Z12" t="e">
        <f>SUM(results_array_02010[[#This Row],[Sequential Time]]/($Z$1*results_array_12015[[#This Row],[	Parallel Time (s)]]))</f>
        <v>#N/A</v>
      </c>
      <c r="AA12" t="s">
        <v>3</v>
      </c>
      <c r="AB12" t="e">
        <v>#N/A</v>
      </c>
      <c r="AC12" t="e">
        <f>SUM(results_array_02010[[#This Row],[Sequential Time]]/results_array_14016[[#This Row],[	Parallel Time (s)]])</f>
        <v>#N/A</v>
      </c>
      <c r="AD12" t="e">
        <f>SUM(results_array_02010[[#This Row],[Sequential Time]]/($AD$1*results_array_14016[[#This Row],[	Parallel Time (s)]]))</f>
        <v>#N/A</v>
      </c>
      <c r="AE12" t="s">
        <v>3</v>
      </c>
      <c r="AF12" t="e">
        <v>#N/A</v>
      </c>
      <c r="AG12" t="e">
        <f>SUM(results_array_02010[[#This Row],[Sequential Time]]/results_array_16017[[#This Row],[	Parallel Time (s)]])</f>
        <v>#N/A</v>
      </c>
      <c r="AH12" t="e">
        <f>SUM(results_array_02010[[#This Row],[Sequential Time]]/($AH$1*results_array_16017[[#This Row],[	Parallel Time (s)]]))</f>
        <v>#N/A</v>
      </c>
    </row>
    <row r="13" spans="1:34" x14ac:dyDescent="0.3">
      <c r="A13">
        <v>200</v>
      </c>
      <c r="B13">
        <v>0.02</v>
      </c>
      <c r="C13" t="s">
        <v>4</v>
      </c>
      <c r="D13">
        <v>9.7750000000000004E-2</v>
      </c>
      <c r="E13">
        <f>SUM(results_array_02010[[#This Row],[Sequential Time]]/results_array_02010[[#This Row],[	Parallel Time (s)]])</f>
        <v>0.20460358056265984</v>
      </c>
      <c r="F13">
        <f>SUM(results_array_02010[[#This Row],[Sequential Time]]/($F$1*results_array_02010[[#This Row],[	Parallel Time (s)]]))</f>
        <v>1.0230179028132991E-2</v>
      </c>
      <c r="G13" t="s">
        <v>4</v>
      </c>
      <c r="H13">
        <v>0.17599999999999999</v>
      </c>
      <c r="I13">
        <f>SUM(results_array_02010[[#This Row],[Sequential Time]]/results_array_04011[[#This Row],[	Parallel Time (s)]])</f>
        <v>0.11363636363636365</v>
      </c>
      <c r="J13">
        <f>SUM(results_array_02010[[#This Row],[Sequential Time]]/($J$1 * results_array_04011[[#This Row],[	Parallel Time (s)]]))</f>
        <v>2.8409090909090914E-3</v>
      </c>
      <c r="K13" t="s">
        <v>4</v>
      </c>
      <c r="L13">
        <v>0.41699999999999998</v>
      </c>
      <c r="M13">
        <f>SUM(results_array_02010[[#This Row],[Sequential Time]]/results_array_06012[[#This Row],[	Parallel Time (s)]])</f>
        <v>4.7961630695443645E-2</v>
      </c>
      <c r="N13">
        <f>SUM(results_array_02010[[#This Row],[Sequential Time]]/($N$1*results_array_06012[[#This Row],[	Parallel Time (s)]]))</f>
        <v>7.993605115907274E-4</v>
      </c>
      <c r="O13" t="s">
        <v>4</v>
      </c>
      <c r="P13">
        <v>0.10100000000000001</v>
      </c>
      <c r="Q13">
        <f>SUM(results_array_02010[[#This Row],[Sequential Time]]/results_array_08013[[#This Row],[	Parallel Time (s)]])</f>
        <v>0.198019801980198</v>
      </c>
      <c r="R13">
        <f>SUM(results_array_02010[[#This Row],[Sequential Time]]/($R$1*results_array_08013[[#This Row],[	Parallel Time (s)]]))</f>
        <v>2.4752475247524753E-3</v>
      </c>
      <c r="S13" t="s">
        <v>4</v>
      </c>
      <c r="T13">
        <v>0.14000000000000001</v>
      </c>
      <c r="U13">
        <f>SUM(results_array_02010[[#This Row],[Sequential Time]]/results_array_10014[[#This Row],[	Parallel Time (s)]])</f>
        <v>0.14285714285714285</v>
      </c>
      <c r="V13">
        <f>SUM(results_array_02010[[#This Row],[Sequential Time]]/($V$1*results_array_10014[[#This Row],[	Parallel Time (s)]]))</f>
        <v>1.4285714285714284E-3</v>
      </c>
      <c r="W13" t="s">
        <v>4</v>
      </c>
      <c r="X13">
        <v>0.13</v>
      </c>
      <c r="Y13">
        <f>SUM(results_array_02010[[#This Row],[Sequential Time]]/results_array_12015[[#This Row],[	Parallel Time (s)]])</f>
        <v>0.15384615384615385</v>
      </c>
      <c r="Z13">
        <f>SUM(results_array_02010[[#This Row],[Sequential Time]]/($Z$1*results_array_12015[[#This Row],[	Parallel Time (s)]]))</f>
        <v>1.2820512820512821E-3</v>
      </c>
      <c r="AA13" t="s">
        <v>4</v>
      </c>
      <c r="AB13">
        <v>0.17</v>
      </c>
      <c r="AC13">
        <f>SUM(results_array_02010[[#This Row],[Sequential Time]]/results_array_14016[[#This Row],[	Parallel Time (s)]])</f>
        <v>0.11764705882352941</v>
      </c>
      <c r="AD13">
        <f>SUM(results_array_02010[[#This Row],[Sequential Time]]/($AD$1*results_array_14016[[#This Row],[	Parallel Time (s)]]))</f>
        <v>8.4033613445378145E-4</v>
      </c>
      <c r="AE13" t="s">
        <v>4</v>
      </c>
      <c r="AF13">
        <v>0.18</v>
      </c>
      <c r="AG13">
        <f>SUM(results_array_02010[[#This Row],[Sequential Time]]/results_array_16017[[#This Row],[	Parallel Time (s)]])</f>
        <v>0.11111111111111112</v>
      </c>
      <c r="AH13">
        <f>SUM(results_array_02010[[#This Row],[Sequential Time]]/($AH$1*results_array_16017[[#This Row],[	Parallel Time (s)]]))</f>
        <v>6.9444444444444458E-4</v>
      </c>
    </row>
    <row r="14" spans="1:34" x14ac:dyDescent="0.3">
      <c r="A14">
        <v>300</v>
      </c>
      <c r="B14">
        <v>0.05</v>
      </c>
      <c r="C14" t="s">
        <v>4</v>
      </c>
      <c r="D14">
        <v>0.10025000000000001</v>
      </c>
      <c r="E14">
        <f>SUM(results_array_02010[[#This Row],[Sequential Time]]/results_array_02010[[#This Row],[	Parallel Time (s)]])</f>
        <v>0.49875311720698257</v>
      </c>
      <c r="F14">
        <f>SUM(results_array_02010[[#This Row],[Sequential Time]]/($F$1*results_array_02010[[#This Row],[	Parallel Time (s)]]))</f>
        <v>2.4937655860349128E-2</v>
      </c>
      <c r="G14" t="s">
        <v>4</v>
      </c>
      <c r="H14">
        <v>0.17499999999999999</v>
      </c>
      <c r="I14">
        <f>SUM(results_array_02010[[#This Row],[Sequential Time]]/results_array_04011[[#This Row],[	Parallel Time (s)]])</f>
        <v>0.28571428571428575</v>
      </c>
      <c r="J14">
        <f>SUM(results_array_02010[[#This Row],[Sequential Time]]/($J$1 * results_array_04011[[#This Row],[	Parallel Time (s)]]))</f>
        <v>7.1428571428571435E-3</v>
      </c>
      <c r="K14" t="s">
        <v>4</v>
      </c>
      <c r="L14">
        <v>0.42199999999999999</v>
      </c>
      <c r="M14">
        <f>SUM(results_array_02010[[#This Row],[Sequential Time]]/results_array_06012[[#This Row],[	Parallel Time (s)]])</f>
        <v>0.1184834123222749</v>
      </c>
      <c r="N14">
        <f>SUM(results_array_02010[[#This Row],[Sequential Time]]/($N$1*results_array_06012[[#This Row],[	Parallel Time (s)]]))</f>
        <v>1.9747235387045817E-3</v>
      </c>
      <c r="O14" t="s">
        <v>4</v>
      </c>
      <c r="P14">
        <v>0.105</v>
      </c>
      <c r="Q14">
        <f>SUM(results_array_02010[[#This Row],[Sequential Time]]/results_array_08013[[#This Row],[	Parallel Time (s)]])</f>
        <v>0.47619047619047622</v>
      </c>
      <c r="R14">
        <f>SUM(results_array_02010[[#This Row],[Sequential Time]]/($R$1*results_array_08013[[#This Row],[	Parallel Time (s)]]))</f>
        <v>5.9523809523809521E-3</v>
      </c>
      <c r="S14" t="s">
        <v>4</v>
      </c>
      <c r="T14">
        <v>0.14199999999999999</v>
      </c>
      <c r="U14">
        <f>SUM(results_array_02010[[#This Row],[Sequential Time]]/results_array_10014[[#This Row],[	Parallel Time (s)]])</f>
        <v>0.35211267605633806</v>
      </c>
      <c r="V14">
        <f>SUM(results_array_02010[[#This Row],[Sequential Time]]/($V$1*results_array_10014[[#This Row],[	Parallel Time (s)]]))</f>
        <v>3.5211267605633808E-3</v>
      </c>
      <c r="W14" t="s">
        <v>4</v>
      </c>
      <c r="X14">
        <v>0.13100000000000001</v>
      </c>
      <c r="Y14">
        <f>SUM(results_array_02010[[#This Row],[Sequential Time]]/results_array_12015[[#This Row],[	Parallel Time (s)]])</f>
        <v>0.38167938931297712</v>
      </c>
      <c r="Z14">
        <f>SUM(results_array_02010[[#This Row],[Sequential Time]]/($Z$1*results_array_12015[[#This Row],[	Parallel Time (s)]]))</f>
        <v>3.1806615776081427E-3</v>
      </c>
      <c r="AA14" t="s">
        <v>4</v>
      </c>
      <c r="AB14">
        <v>0.17599999999999999</v>
      </c>
      <c r="AC14">
        <f>SUM(results_array_02010[[#This Row],[Sequential Time]]/results_array_14016[[#This Row],[	Parallel Time (s)]])</f>
        <v>0.28409090909090912</v>
      </c>
      <c r="AD14">
        <f>SUM(results_array_02010[[#This Row],[Sequential Time]]/($AD$1*results_array_14016[[#This Row],[	Parallel Time (s)]]))</f>
        <v>2.0292207792207795E-3</v>
      </c>
      <c r="AE14" t="s">
        <v>4</v>
      </c>
      <c r="AF14">
        <v>0.17799999999999999</v>
      </c>
      <c r="AG14">
        <f>SUM(results_array_02010[[#This Row],[Sequential Time]]/results_array_16017[[#This Row],[	Parallel Time (s)]])</f>
        <v>0.2808988764044944</v>
      </c>
      <c r="AH14">
        <f>SUM(results_array_02010[[#This Row],[Sequential Time]]/($AH$1*results_array_16017[[#This Row],[	Parallel Time (s)]]))</f>
        <v>1.7556179775280903E-3</v>
      </c>
    </row>
    <row r="15" spans="1:34" x14ac:dyDescent="0.3">
      <c r="A15">
        <v>400</v>
      </c>
      <c r="B15">
        <v>9.2999999999999999E-2</v>
      </c>
      <c r="C15" t="s">
        <v>4</v>
      </c>
      <c r="D15">
        <v>0.10249999999999999</v>
      </c>
      <c r="E15">
        <f>SUM(results_array_02010[[#This Row],[Sequential Time]]/results_array_02010[[#This Row],[	Parallel Time (s)]])</f>
        <v>0.90731707317073174</v>
      </c>
      <c r="F15">
        <f>SUM(results_array_02010[[#This Row],[Sequential Time]]/($F$1*results_array_02010[[#This Row],[	Parallel Time (s)]]))</f>
        <v>4.5365853658536591E-2</v>
      </c>
      <c r="G15" t="s">
        <v>4</v>
      </c>
      <c r="H15">
        <v>0.18</v>
      </c>
      <c r="I15">
        <f>SUM(results_array_02010[[#This Row],[Sequential Time]]/results_array_04011[[#This Row],[	Parallel Time (s)]])</f>
        <v>0.51666666666666672</v>
      </c>
      <c r="J15">
        <f>SUM(results_array_02010[[#This Row],[Sequential Time]]/($J$1 * results_array_04011[[#This Row],[	Parallel Time (s)]]))</f>
        <v>1.2916666666666668E-2</v>
      </c>
      <c r="K15" t="s">
        <v>4</v>
      </c>
      <c r="L15">
        <v>0.42199999999999999</v>
      </c>
      <c r="M15">
        <f>SUM(results_array_02010[[#This Row],[Sequential Time]]/results_array_06012[[#This Row],[	Parallel Time (s)]])</f>
        <v>0.22037914691943128</v>
      </c>
      <c r="N15">
        <f>SUM(results_array_02010[[#This Row],[Sequential Time]]/($N$1*results_array_06012[[#This Row],[	Parallel Time (s)]]))</f>
        <v>3.6729857819905211E-3</v>
      </c>
      <c r="O15" t="s">
        <v>4</v>
      </c>
      <c r="P15">
        <v>0.106</v>
      </c>
      <c r="Q15">
        <f>SUM(results_array_02010[[#This Row],[Sequential Time]]/results_array_08013[[#This Row],[	Parallel Time (s)]])</f>
        <v>0.87735849056603776</v>
      </c>
      <c r="R15">
        <f>SUM(results_array_02010[[#This Row],[Sequential Time]]/($R$1*results_array_08013[[#This Row],[	Parallel Time (s)]]))</f>
        <v>1.0966981132075471E-2</v>
      </c>
      <c r="S15" t="s">
        <v>4</v>
      </c>
      <c r="T15">
        <v>0.14899999999999999</v>
      </c>
      <c r="U15">
        <f>SUM(results_array_02010[[#This Row],[Sequential Time]]/results_array_10014[[#This Row],[	Parallel Time (s)]])</f>
        <v>0.62416107382550334</v>
      </c>
      <c r="V15">
        <f>SUM(results_array_02010[[#This Row],[Sequential Time]]/($V$1*results_array_10014[[#This Row],[	Parallel Time (s)]]))</f>
        <v>6.2416107382550342E-3</v>
      </c>
      <c r="W15" t="s">
        <v>4</v>
      </c>
      <c r="X15">
        <v>0.13200000000000001</v>
      </c>
      <c r="Y15">
        <f>SUM(results_array_02010[[#This Row],[Sequential Time]]/results_array_12015[[#This Row],[	Parallel Time (s)]])</f>
        <v>0.70454545454545447</v>
      </c>
      <c r="Z15">
        <f>SUM(results_array_02010[[#This Row],[Sequential Time]]/($Z$1*results_array_12015[[#This Row],[	Parallel Time (s)]]))</f>
        <v>5.8712121212121209E-3</v>
      </c>
      <c r="AA15" t="s">
        <v>4</v>
      </c>
      <c r="AB15">
        <v>0.17799999999999999</v>
      </c>
      <c r="AC15">
        <f>SUM(results_array_02010[[#This Row],[Sequential Time]]/results_array_14016[[#This Row],[	Parallel Time (s)]])</f>
        <v>0.52247191011235961</v>
      </c>
      <c r="AD15">
        <f>SUM(results_array_02010[[#This Row],[Sequential Time]]/($AD$1*results_array_14016[[#This Row],[	Parallel Time (s)]]))</f>
        <v>3.7319422150882829E-3</v>
      </c>
      <c r="AE15" t="s">
        <v>4</v>
      </c>
      <c r="AF15">
        <v>0.183</v>
      </c>
      <c r="AG15">
        <f>SUM(results_array_02010[[#This Row],[Sequential Time]]/results_array_16017[[#This Row],[	Parallel Time (s)]])</f>
        <v>0.50819672131147542</v>
      </c>
      <c r="AH15">
        <f>SUM(results_array_02010[[#This Row],[Sequential Time]]/($AH$1*results_array_16017[[#This Row],[	Parallel Time (s)]]))</f>
        <v>3.1762295081967213E-3</v>
      </c>
    </row>
    <row r="16" spans="1:34" x14ac:dyDescent="0.3">
      <c r="A16">
        <v>500</v>
      </c>
      <c r="B16">
        <v>0.14599999999999999</v>
      </c>
      <c r="C16" t="s">
        <v>4</v>
      </c>
      <c r="D16">
        <v>0.104</v>
      </c>
      <c r="E16">
        <f>SUM(results_array_02010[[#This Row],[Sequential Time]]/results_array_02010[[#This Row],[	Parallel Time (s)]])</f>
        <v>1.4038461538461537</v>
      </c>
      <c r="F16">
        <f>SUM(results_array_02010[[#This Row],[Sequential Time]]/($F$1*results_array_02010[[#This Row],[	Parallel Time (s)]]))</f>
        <v>7.0192307692307679E-2</v>
      </c>
      <c r="G16" t="s">
        <v>4</v>
      </c>
      <c r="H16">
        <v>0.183</v>
      </c>
      <c r="I16">
        <f>SUM(results_array_02010[[#This Row],[Sequential Time]]/results_array_04011[[#This Row],[	Parallel Time (s)]])</f>
        <v>0.79781420765027322</v>
      </c>
      <c r="J16">
        <f>SUM(results_array_02010[[#This Row],[Sequential Time]]/($J$1 * results_array_04011[[#This Row],[	Parallel Time (s)]]))</f>
        <v>1.9945355191256828E-2</v>
      </c>
      <c r="K16" t="s">
        <v>4</v>
      </c>
      <c r="L16">
        <v>0.42799999999999999</v>
      </c>
      <c r="M16">
        <f>SUM(results_array_02010[[#This Row],[Sequential Time]]/results_array_06012[[#This Row],[	Parallel Time (s)]])</f>
        <v>0.34112149532710279</v>
      </c>
      <c r="N16">
        <f>SUM(results_array_02010[[#This Row],[Sequential Time]]/($N$1*results_array_06012[[#This Row],[	Parallel Time (s)]]))</f>
        <v>5.6853582554517133E-3</v>
      </c>
      <c r="O16" t="s">
        <v>4</v>
      </c>
      <c r="P16">
        <v>0.115</v>
      </c>
      <c r="Q16">
        <f>SUM(results_array_02010[[#This Row],[Sequential Time]]/results_array_08013[[#This Row],[	Parallel Time (s)]])</f>
        <v>1.2695652173913041</v>
      </c>
      <c r="R16">
        <f>SUM(results_array_02010[[#This Row],[Sequential Time]]/($R$1*results_array_08013[[#This Row],[	Parallel Time (s)]]))</f>
        <v>1.5869565217391302E-2</v>
      </c>
      <c r="S16" t="s">
        <v>4</v>
      </c>
      <c r="T16">
        <v>0.155</v>
      </c>
      <c r="U16">
        <f>SUM(results_array_02010[[#This Row],[Sequential Time]]/results_array_10014[[#This Row],[	Parallel Time (s)]])</f>
        <v>0.9419354838709677</v>
      </c>
      <c r="V16">
        <f>SUM(results_array_02010[[#This Row],[Sequential Time]]/($V$1*results_array_10014[[#This Row],[	Parallel Time (s)]]))</f>
        <v>9.4193548387096777E-3</v>
      </c>
      <c r="W16" t="s">
        <v>4</v>
      </c>
      <c r="X16">
        <v>0.14699999999999999</v>
      </c>
      <c r="Y16">
        <f>SUM(results_array_02010[[#This Row],[Sequential Time]]/results_array_12015[[#This Row],[	Parallel Time (s)]])</f>
        <v>0.99319727891156462</v>
      </c>
      <c r="Z16">
        <f>SUM(results_array_02010[[#This Row],[Sequential Time]]/($Z$1*results_array_12015[[#This Row],[	Parallel Time (s)]]))</f>
        <v>8.2766439909297048E-3</v>
      </c>
      <c r="AA16" t="s">
        <v>4</v>
      </c>
      <c r="AB16">
        <v>0.192</v>
      </c>
      <c r="AC16">
        <f>SUM(results_array_02010[[#This Row],[Sequential Time]]/results_array_14016[[#This Row],[	Parallel Time (s)]])</f>
        <v>0.76041666666666663</v>
      </c>
      <c r="AD16">
        <f>SUM(results_array_02010[[#This Row],[Sequential Time]]/($AD$1*results_array_14016[[#This Row],[	Parallel Time (s)]]))</f>
        <v>5.4315476190476188E-3</v>
      </c>
      <c r="AE16" t="s">
        <v>4</v>
      </c>
      <c r="AF16">
        <v>0.189</v>
      </c>
      <c r="AG16">
        <f>SUM(results_array_02010[[#This Row],[Sequential Time]]/results_array_16017[[#This Row],[	Parallel Time (s)]])</f>
        <v>0.77248677248677244</v>
      </c>
      <c r="AH16">
        <f>SUM(results_array_02010[[#This Row],[Sequential Time]]/($AH$1*results_array_16017[[#This Row],[	Parallel Time (s)]]))</f>
        <v>4.8280423280423271E-3</v>
      </c>
    </row>
    <row r="17" spans="1:34" x14ac:dyDescent="0.3">
      <c r="A17">
        <v>600</v>
      </c>
      <c r="B17">
        <v>0.20799999999999999</v>
      </c>
      <c r="C17" t="s">
        <v>4</v>
      </c>
      <c r="D17">
        <v>0.10825</v>
      </c>
      <c r="E17">
        <f>SUM(results_array_02010[[#This Row],[Sequential Time]]/results_array_02010[[#This Row],[	Parallel Time (s)]])</f>
        <v>1.9214780600461894</v>
      </c>
      <c r="F17">
        <f>SUM(results_array_02010[[#This Row],[Sequential Time]]/($F$1*results_array_02010[[#This Row],[	Parallel Time (s)]]))</f>
        <v>9.607390300230946E-2</v>
      </c>
      <c r="G17" t="s">
        <v>4</v>
      </c>
      <c r="H17">
        <v>0.186</v>
      </c>
      <c r="I17">
        <f>SUM(results_array_02010[[#This Row],[Sequential Time]]/results_array_04011[[#This Row],[	Parallel Time (s)]])</f>
        <v>1.118279569892473</v>
      </c>
      <c r="J17">
        <f>SUM(results_array_02010[[#This Row],[Sequential Time]]/($J$1 * results_array_04011[[#This Row],[	Parallel Time (s)]]))</f>
        <v>2.7956989247311829E-2</v>
      </c>
      <c r="K17" t="s">
        <v>4</v>
      </c>
      <c r="L17">
        <v>0.43</v>
      </c>
      <c r="M17">
        <f>SUM(results_array_02010[[#This Row],[Sequential Time]]/results_array_06012[[#This Row],[	Parallel Time (s)]])</f>
        <v>0.48372093023255813</v>
      </c>
      <c r="N17">
        <f>SUM(results_array_02010[[#This Row],[Sequential Time]]/($N$1*results_array_06012[[#This Row],[	Parallel Time (s)]]))</f>
        <v>8.0620155038759692E-3</v>
      </c>
      <c r="O17" t="s">
        <v>4</v>
      </c>
      <c r="P17">
        <v>0.12</v>
      </c>
      <c r="Q17">
        <f>SUM(results_array_02010[[#This Row],[Sequential Time]]/results_array_08013[[#This Row],[	Parallel Time (s)]])</f>
        <v>1.7333333333333334</v>
      </c>
      <c r="R17">
        <f>SUM(results_array_02010[[#This Row],[Sequential Time]]/($R$1*results_array_08013[[#This Row],[	Parallel Time (s)]]))</f>
        <v>2.1666666666666667E-2</v>
      </c>
      <c r="S17" t="s">
        <v>4</v>
      </c>
      <c r="T17">
        <v>0.16400000000000001</v>
      </c>
      <c r="U17">
        <f>SUM(results_array_02010[[#This Row],[Sequential Time]]/results_array_10014[[#This Row],[	Parallel Time (s)]])</f>
        <v>1.2682926829268291</v>
      </c>
      <c r="V17">
        <f>SUM(results_array_02010[[#This Row],[Sequential Time]]/($V$1*results_array_10014[[#This Row],[	Parallel Time (s)]]))</f>
        <v>1.268292682926829E-2</v>
      </c>
      <c r="W17" t="s">
        <v>4</v>
      </c>
      <c r="X17">
        <v>0.14599999999999999</v>
      </c>
      <c r="Y17">
        <f>SUM(results_array_02010[[#This Row],[Sequential Time]]/results_array_12015[[#This Row],[	Parallel Time (s)]])</f>
        <v>1.4246575342465753</v>
      </c>
      <c r="Z17">
        <f>SUM(results_array_02010[[#This Row],[Sequential Time]]/($Z$1*results_array_12015[[#This Row],[	Parallel Time (s)]]))</f>
        <v>1.1872146118721462E-2</v>
      </c>
      <c r="AA17" t="s">
        <v>4</v>
      </c>
      <c r="AB17">
        <v>0.193</v>
      </c>
      <c r="AC17">
        <f>SUM(results_array_02010[[#This Row],[Sequential Time]]/results_array_14016[[#This Row],[	Parallel Time (s)]])</f>
        <v>1.0777202072538858</v>
      </c>
      <c r="AD17">
        <f>SUM(results_array_02010[[#This Row],[Sequential Time]]/($AD$1*results_array_14016[[#This Row],[	Parallel Time (s)]]))</f>
        <v>7.6980014803848997E-3</v>
      </c>
      <c r="AE17" t="s">
        <v>4</v>
      </c>
      <c r="AF17">
        <v>0.189</v>
      </c>
      <c r="AG17">
        <f>SUM(results_array_02010[[#This Row],[Sequential Time]]/results_array_16017[[#This Row],[	Parallel Time (s)]])</f>
        <v>1.1005291005291005</v>
      </c>
      <c r="AH17">
        <f>SUM(results_array_02010[[#This Row],[Sequential Time]]/($AH$1*results_array_16017[[#This Row],[	Parallel Time (s)]]))</f>
        <v>6.8783068783068776E-3</v>
      </c>
    </row>
    <row r="18" spans="1:34" x14ac:dyDescent="0.3">
      <c r="A18">
        <v>700</v>
      </c>
      <c r="B18">
        <v>0.28699999999999998</v>
      </c>
      <c r="C18" t="s">
        <v>4</v>
      </c>
      <c r="D18">
        <v>0.11749999999999999</v>
      </c>
      <c r="E18">
        <f>SUM(results_array_02010[[#This Row],[Sequential Time]]/results_array_02010[[#This Row],[	Parallel Time (s)]])</f>
        <v>2.4425531914893615</v>
      </c>
      <c r="F18">
        <f>SUM(results_array_02010[[#This Row],[Sequential Time]]/($F$1*results_array_02010[[#This Row],[	Parallel Time (s)]]))</f>
        <v>0.1221276595744681</v>
      </c>
      <c r="G18" t="s">
        <v>4</v>
      </c>
      <c r="H18">
        <v>0.191</v>
      </c>
      <c r="I18">
        <f>SUM(results_array_02010[[#This Row],[Sequential Time]]/results_array_04011[[#This Row],[	Parallel Time (s)]])</f>
        <v>1.5026178010471203</v>
      </c>
      <c r="J18">
        <f>SUM(results_array_02010[[#This Row],[Sequential Time]]/($J$1 * results_array_04011[[#This Row],[	Parallel Time (s)]]))</f>
        <v>3.7565445026178007E-2</v>
      </c>
      <c r="K18" t="s">
        <v>4</v>
      </c>
      <c r="L18">
        <v>0.434</v>
      </c>
      <c r="M18">
        <f>SUM(results_array_02010[[#This Row],[Sequential Time]]/results_array_06012[[#This Row],[	Parallel Time (s)]])</f>
        <v>0.66129032258064513</v>
      </c>
      <c r="N18">
        <f>SUM(results_array_02010[[#This Row],[Sequential Time]]/($N$1*results_array_06012[[#This Row],[	Parallel Time (s)]]))</f>
        <v>1.1021505376344085E-2</v>
      </c>
      <c r="O18" t="s">
        <v>4</v>
      </c>
      <c r="P18">
        <v>0.11799999999999999</v>
      </c>
      <c r="Q18">
        <f>SUM(results_array_02010[[#This Row],[Sequential Time]]/results_array_08013[[#This Row],[	Parallel Time (s)]])</f>
        <v>2.4322033898305082</v>
      </c>
      <c r="R18">
        <f>SUM(results_array_02010[[#This Row],[Sequential Time]]/($R$1*results_array_08013[[#This Row],[	Parallel Time (s)]]))</f>
        <v>3.0402542372881355E-2</v>
      </c>
      <c r="S18" t="s">
        <v>4</v>
      </c>
      <c r="T18">
        <v>0.16500000000000001</v>
      </c>
      <c r="U18">
        <f>SUM(results_array_02010[[#This Row],[Sequential Time]]/results_array_10014[[#This Row],[	Parallel Time (s)]])</f>
        <v>1.7393939393939393</v>
      </c>
      <c r="V18">
        <f>SUM(results_array_02010[[#This Row],[Sequential Time]]/($V$1*results_array_10014[[#This Row],[	Parallel Time (s)]]))</f>
        <v>1.7393939393939392E-2</v>
      </c>
      <c r="W18" t="s">
        <v>4</v>
      </c>
      <c r="X18">
        <v>0.14799999999999999</v>
      </c>
      <c r="Y18">
        <f>SUM(results_array_02010[[#This Row],[Sequential Time]]/results_array_12015[[#This Row],[	Parallel Time (s)]])</f>
        <v>1.939189189189189</v>
      </c>
      <c r="Z18">
        <f>SUM(results_array_02010[[#This Row],[Sequential Time]]/($Z$1*results_array_12015[[#This Row],[	Parallel Time (s)]]))</f>
        <v>1.6159909909909911E-2</v>
      </c>
      <c r="AA18" t="s">
        <v>4</v>
      </c>
      <c r="AB18">
        <v>0.19700000000000001</v>
      </c>
      <c r="AC18">
        <f>SUM(results_array_02010[[#This Row],[Sequential Time]]/results_array_14016[[#This Row],[	Parallel Time (s)]])</f>
        <v>1.4568527918781724</v>
      </c>
      <c r="AD18">
        <f>SUM(results_array_02010[[#This Row],[Sequential Time]]/($AD$1*results_array_14016[[#This Row],[	Parallel Time (s)]]))</f>
        <v>1.0406091370558375E-2</v>
      </c>
      <c r="AE18" t="s">
        <v>4</v>
      </c>
      <c r="AF18">
        <v>0.19500000000000001</v>
      </c>
      <c r="AG18">
        <f>SUM(results_array_02010[[#This Row],[Sequential Time]]/results_array_16017[[#This Row],[	Parallel Time (s)]])</f>
        <v>1.4717948717948717</v>
      </c>
      <c r="AH18">
        <f>SUM(results_array_02010[[#This Row],[Sequential Time]]/($AH$1*results_array_16017[[#This Row],[	Parallel Time (s)]]))</f>
        <v>9.1987179487179466E-3</v>
      </c>
    </row>
    <row r="19" spans="1:34" x14ac:dyDescent="0.3">
      <c r="A19">
        <v>800</v>
      </c>
      <c r="B19">
        <v>0.373</v>
      </c>
      <c r="C19" t="s">
        <v>4</v>
      </c>
      <c r="D19">
        <v>0.11625000000000001</v>
      </c>
      <c r="E19">
        <f>SUM(results_array_02010[[#This Row],[Sequential Time]]/results_array_02010[[#This Row],[	Parallel Time (s)]])</f>
        <v>3.2086021505376343</v>
      </c>
      <c r="F19">
        <f>SUM(results_array_02010[[#This Row],[Sequential Time]]/($F$1*results_array_02010[[#This Row],[	Parallel Time (s)]]))</f>
        <v>0.16043010752688172</v>
      </c>
      <c r="G19" t="s">
        <v>4</v>
      </c>
      <c r="H19">
        <v>0.19700000000000001</v>
      </c>
      <c r="I19">
        <f>SUM(results_array_02010[[#This Row],[Sequential Time]]/results_array_04011[[#This Row],[	Parallel Time (s)]])</f>
        <v>1.8934010152284264</v>
      </c>
      <c r="J19">
        <f>SUM(results_array_02010[[#This Row],[Sequential Time]]/($J$1 * results_array_04011[[#This Row],[	Parallel Time (s)]]))</f>
        <v>4.7335025380710653E-2</v>
      </c>
      <c r="K19" t="s">
        <v>4</v>
      </c>
      <c r="L19">
        <v>0.441</v>
      </c>
      <c r="M19">
        <f>SUM(results_array_02010[[#This Row],[Sequential Time]]/results_array_06012[[#This Row],[	Parallel Time (s)]])</f>
        <v>0.8458049886621315</v>
      </c>
      <c r="N19">
        <f>SUM(results_array_02010[[#This Row],[Sequential Time]]/($N$1*results_array_06012[[#This Row],[	Parallel Time (s)]]))</f>
        <v>1.4096749811035526E-2</v>
      </c>
      <c r="O19" t="s">
        <v>4</v>
      </c>
      <c r="P19">
        <v>0.125</v>
      </c>
      <c r="Q19">
        <f>SUM(results_array_02010[[#This Row],[Sequential Time]]/results_array_08013[[#This Row],[	Parallel Time (s)]])</f>
        <v>2.984</v>
      </c>
      <c r="R19">
        <f>SUM(results_array_02010[[#This Row],[Sequential Time]]/($R$1*results_array_08013[[#This Row],[	Parallel Time (s)]]))</f>
        <v>3.73E-2</v>
      </c>
      <c r="S19" t="s">
        <v>4</v>
      </c>
      <c r="T19">
        <v>0.17100000000000001</v>
      </c>
      <c r="U19">
        <f>SUM(results_array_02010[[#This Row],[Sequential Time]]/results_array_10014[[#This Row],[	Parallel Time (s)]])</f>
        <v>2.1812865497076022</v>
      </c>
      <c r="V19">
        <f>SUM(results_array_02010[[#This Row],[Sequential Time]]/($V$1*results_array_10014[[#This Row],[	Parallel Time (s)]]))</f>
        <v>2.181286549707602E-2</v>
      </c>
      <c r="W19" t="s">
        <v>4</v>
      </c>
      <c r="X19">
        <v>0.153</v>
      </c>
      <c r="Y19">
        <f>SUM(results_array_02010[[#This Row],[Sequential Time]]/results_array_12015[[#This Row],[	Parallel Time (s)]])</f>
        <v>2.4379084967320264</v>
      </c>
      <c r="Z19">
        <f>SUM(results_array_02010[[#This Row],[Sequential Time]]/($Z$1*results_array_12015[[#This Row],[	Parallel Time (s)]]))</f>
        <v>2.0315904139433551E-2</v>
      </c>
      <c r="AA19" t="s">
        <v>4</v>
      </c>
      <c r="AB19">
        <v>0.20399999999999999</v>
      </c>
      <c r="AC19">
        <f>SUM(results_array_02010[[#This Row],[Sequential Time]]/results_array_14016[[#This Row],[	Parallel Time (s)]])</f>
        <v>1.8284313725490198</v>
      </c>
      <c r="AD19">
        <f>SUM(results_array_02010[[#This Row],[Sequential Time]]/($AD$1*results_array_14016[[#This Row],[	Parallel Time (s)]]))</f>
        <v>1.3060224089635855E-2</v>
      </c>
      <c r="AE19" t="s">
        <v>4</v>
      </c>
      <c r="AF19">
        <v>0.20300000000000001</v>
      </c>
      <c r="AG19">
        <f>SUM(results_array_02010[[#This Row],[Sequential Time]]/results_array_16017[[#This Row],[	Parallel Time (s)]])</f>
        <v>1.8374384236453201</v>
      </c>
      <c r="AH19">
        <f>SUM(results_array_02010[[#This Row],[Sequential Time]]/($AH$1*results_array_16017[[#This Row],[	Parallel Time (s)]]))</f>
        <v>1.148399014778325E-2</v>
      </c>
    </row>
    <row r="20" spans="1:34" x14ac:dyDescent="0.3">
      <c r="A20">
        <v>900</v>
      </c>
      <c r="B20">
        <v>0.47299999999999998</v>
      </c>
      <c r="C20" t="s">
        <v>4</v>
      </c>
      <c r="D20">
        <v>0.12225</v>
      </c>
      <c r="E20">
        <f>SUM(results_array_02010[[#This Row],[Sequential Time]]/results_array_02010[[#This Row],[	Parallel Time (s)]])</f>
        <v>3.869120654396728</v>
      </c>
      <c r="F20">
        <f>SUM(results_array_02010[[#This Row],[Sequential Time]]/($F$1*results_array_02010[[#This Row],[	Parallel Time (s)]]))</f>
        <v>0.19345603271983641</v>
      </c>
      <c r="G20" t="s">
        <v>4</v>
      </c>
      <c r="H20">
        <v>0.20300000000000001</v>
      </c>
      <c r="I20">
        <f>SUM(results_array_02010[[#This Row],[Sequential Time]]/results_array_04011[[#This Row],[	Parallel Time (s)]])</f>
        <v>2.3300492610837438</v>
      </c>
      <c r="J20">
        <f>SUM(results_array_02010[[#This Row],[Sequential Time]]/($J$1 * results_array_04011[[#This Row],[	Parallel Time (s)]]))</f>
        <v>5.8251231527093585E-2</v>
      </c>
      <c r="K20" t="s">
        <v>4</v>
      </c>
      <c r="L20">
        <v>0.443</v>
      </c>
      <c r="M20">
        <f>SUM(results_array_02010[[#This Row],[Sequential Time]]/results_array_06012[[#This Row],[	Parallel Time (s)]])</f>
        <v>1.0677200902934536</v>
      </c>
      <c r="N20">
        <f>SUM(results_array_02010[[#This Row],[Sequential Time]]/($N$1*results_array_06012[[#This Row],[	Parallel Time (s)]]))</f>
        <v>1.7795334838224226E-2</v>
      </c>
      <c r="O20" t="s">
        <v>4</v>
      </c>
      <c r="P20">
        <v>0.129</v>
      </c>
      <c r="Q20">
        <f>SUM(results_array_02010[[#This Row],[Sequential Time]]/results_array_08013[[#This Row],[	Parallel Time (s)]])</f>
        <v>3.6666666666666665</v>
      </c>
      <c r="R20">
        <f>SUM(results_array_02010[[#This Row],[Sequential Time]]/($R$1*results_array_08013[[#This Row],[	Parallel Time (s)]]))</f>
        <v>4.583333333333333E-2</v>
      </c>
      <c r="S20" t="s">
        <v>4</v>
      </c>
      <c r="T20">
        <v>0.17899999999999999</v>
      </c>
      <c r="U20">
        <f>SUM(results_array_02010[[#This Row],[Sequential Time]]/results_array_10014[[#This Row],[	Parallel Time (s)]])</f>
        <v>2.6424581005586592</v>
      </c>
      <c r="V20">
        <f>SUM(results_array_02010[[#This Row],[Sequential Time]]/($V$1*results_array_10014[[#This Row],[	Parallel Time (s)]]))</f>
        <v>2.6424581005586593E-2</v>
      </c>
      <c r="W20" t="s">
        <v>4</v>
      </c>
      <c r="X20">
        <v>0.16200000000000001</v>
      </c>
      <c r="Y20">
        <f>SUM(results_array_02010[[#This Row],[Sequential Time]]/results_array_12015[[#This Row],[	Parallel Time (s)]])</f>
        <v>2.9197530864197527</v>
      </c>
      <c r="Z20">
        <f>SUM(results_array_02010[[#This Row],[Sequential Time]]/($Z$1*results_array_12015[[#This Row],[	Parallel Time (s)]]))</f>
        <v>2.4331275720164608E-2</v>
      </c>
      <c r="AA20" t="s">
        <v>4</v>
      </c>
      <c r="AB20">
        <v>0.20899999999999999</v>
      </c>
      <c r="AC20">
        <f>SUM(results_array_02010[[#This Row],[Sequential Time]]/results_array_14016[[#This Row],[	Parallel Time (s)]])</f>
        <v>2.263157894736842</v>
      </c>
      <c r="AD20">
        <f>SUM(results_array_02010[[#This Row],[Sequential Time]]/($AD$1*results_array_14016[[#This Row],[	Parallel Time (s)]]))</f>
        <v>1.6165413533834588E-2</v>
      </c>
      <c r="AE20" t="s">
        <v>4</v>
      </c>
      <c r="AF20">
        <v>0.21</v>
      </c>
      <c r="AG20">
        <f>SUM(results_array_02010[[#This Row],[Sequential Time]]/results_array_16017[[#This Row],[	Parallel Time (s)]])</f>
        <v>2.2523809523809524</v>
      </c>
      <c r="AH20">
        <f>SUM(results_array_02010[[#This Row],[Sequential Time]]/($AH$1*results_array_16017[[#This Row],[	Parallel Time (s)]]))</f>
        <v>1.4077380952380951E-2</v>
      </c>
    </row>
    <row r="21" spans="1:34" x14ac:dyDescent="0.3">
      <c r="A21">
        <v>1000</v>
      </c>
      <c r="B21">
        <v>0.58399999999999996</v>
      </c>
      <c r="C21" t="s">
        <v>4</v>
      </c>
      <c r="D21">
        <v>0.13475000000000001</v>
      </c>
      <c r="E21">
        <f>SUM(results_array_02010[[#This Row],[Sequential Time]]/results_array_02010[[#This Row],[	Parallel Time (s)]])</f>
        <v>4.3339517625231903</v>
      </c>
      <c r="F21">
        <f>SUM(results_array_02010[[#This Row],[Sequential Time]]/($F$1*results_array_02010[[#This Row],[	Parallel Time (s)]]))</f>
        <v>0.21669758812615952</v>
      </c>
      <c r="G21" t="s">
        <v>4</v>
      </c>
      <c r="H21">
        <v>0.215</v>
      </c>
      <c r="I21">
        <f>SUM(results_array_02010[[#This Row],[Sequential Time]]/results_array_04011[[#This Row],[	Parallel Time (s)]])</f>
        <v>2.7162790697674417</v>
      </c>
      <c r="J21">
        <f>SUM(results_array_02010[[#This Row],[Sequential Time]]/($J$1 * results_array_04011[[#This Row],[	Parallel Time (s)]]))</f>
        <v>6.790697674418604E-2</v>
      </c>
      <c r="K21" t="s">
        <v>4</v>
      </c>
      <c r="L21">
        <v>0.45300000000000001</v>
      </c>
      <c r="M21">
        <f>SUM(results_array_02010[[#This Row],[Sequential Time]]/results_array_06012[[#This Row],[	Parallel Time (s)]])</f>
        <v>1.2891832229580573</v>
      </c>
      <c r="N21">
        <f>SUM(results_array_02010[[#This Row],[Sequential Time]]/($N$1*results_array_06012[[#This Row],[	Parallel Time (s)]]))</f>
        <v>2.1486387049300955E-2</v>
      </c>
      <c r="O21" t="s">
        <v>4</v>
      </c>
      <c r="P21">
        <v>0.13800000000000001</v>
      </c>
      <c r="Q21">
        <f>SUM(results_array_02010[[#This Row],[Sequential Time]]/results_array_08013[[#This Row],[	Parallel Time (s)]])</f>
        <v>4.2318840579710137</v>
      </c>
      <c r="R21">
        <f>SUM(results_array_02010[[#This Row],[Sequential Time]]/($R$1*results_array_08013[[#This Row],[	Parallel Time (s)]]))</f>
        <v>5.2898550724637672E-2</v>
      </c>
      <c r="S21" t="s">
        <v>4</v>
      </c>
      <c r="T21">
        <v>0.189</v>
      </c>
      <c r="U21">
        <f>SUM(results_array_02010[[#This Row],[Sequential Time]]/results_array_10014[[#This Row],[	Parallel Time (s)]])</f>
        <v>3.0899470899470898</v>
      </c>
      <c r="V21">
        <f>SUM(results_array_02010[[#This Row],[Sequential Time]]/($V$1*results_array_10014[[#This Row],[	Parallel Time (s)]]))</f>
        <v>3.0899470899470899E-2</v>
      </c>
      <c r="W21" t="s">
        <v>4</v>
      </c>
      <c r="X21">
        <v>0.17499999999999999</v>
      </c>
      <c r="Y21">
        <f>SUM(results_array_02010[[#This Row],[Sequential Time]]/results_array_12015[[#This Row],[	Parallel Time (s)]])</f>
        <v>3.3371428571428572</v>
      </c>
      <c r="Z21">
        <f>SUM(results_array_02010[[#This Row],[Sequential Time]]/($Z$1*results_array_12015[[#This Row],[	Parallel Time (s)]]))</f>
        <v>2.7809523809523808E-2</v>
      </c>
      <c r="AA21" t="s">
        <v>4</v>
      </c>
      <c r="AB21">
        <v>0.219</v>
      </c>
      <c r="AC21">
        <f>SUM(results_array_02010[[#This Row],[Sequential Time]]/results_array_14016[[#This Row],[	Parallel Time (s)]])</f>
        <v>2.6666666666666665</v>
      </c>
      <c r="AD21">
        <f>SUM(results_array_02010[[#This Row],[Sequential Time]]/($AD$1*results_array_14016[[#This Row],[	Parallel Time (s)]]))</f>
        <v>1.9047619047619046E-2</v>
      </c>
      <c r="AE21" t="s">
        <v>4</v>
      </c>
      <c r="AF21">
        <v>0.217</v>
      </c>
      <c r="AG21">
        <f>SUM(results_array_02010[[#This Row],[Sequential Time]]/results_array_16017[[#This Row],[	Parallel Time (s)]])</f>
        <v>2.6912442396313363</v>
      </c>
      <c r="AH21">
        <f>SUM(results_array_02010[[#This Row],[Sequential Time]]/($AH$1*results_array_16017[[#This Row],[	Parallel Time (s)]]))</f>
        <v>1.6820276497695852E-2</v>
      </c>
    </row>
    <row r="22" spans="1:34" x14ac:dyDescent="0.3">
      <c r="A22">
        <v>2000</v>
      </c>
      <c r="B22">
        <v>2.4060000000000001</v>
      </c>
      <c r="C22" t="s">
        <v>4</v>
      </c>
      <c r="D22">
        <v>0.29975000000000002</v>
      </c>
      <c r="E22">
        <f>SUM(results_array_02010[[#This Row],[Sequential Time]]/results_array_02010[[#This Row],[	Parallel Time (s)]])</f>
        <v>8.0266889074228516</v>
      </c>
      <c r="F22">
        <f>SUM(results_array_02010[[#This Row],[Sequential Time]]/($F$1*results_array_02010[[#This Row],[	Parallel Time (s)]]))</f>
        <v>0.40133444537114266</v>
      </c>
      <c r="G22" t="s">
        <v>4</v>
      </c>
      <c r="H22">
        <v>0.318</v>
      </c>
      <c r="I22">
        <f>SUM(results_array_02010[[#This Row],[Sequential Time]]/results_array_04011[[#This Row],[	Parallel Time (s)]])</f>
        <v>7.5660377358490569</v>
      </c>
      <c r="J22">
        <f>SUM(results_array_02010[[#This Row],[Sequential Time]]/($J$1 * results_array_04011[[#This Row],[	Parallel Time (s)]]))</f>
        <v>0.18915094339622643</v>
      </c>
      <c r="K22" t="s">
        <v>4</v>
      </c>
      <c r="L22">
        <v>0.54300000000000004</v>
      </c>
      <c r="M22">
        <f>SUM(results_array_02010[[#This Row],[Sequential Time]]/results_array_06012[[#This Row],[	Parallel Time (s)]])</f>
        <v>4.430939226519337</v>
      </c>
      <c r="N22">
        <f>SUM(results_array_02010[[#This Row],[Sequential Time]]/($N$1*results_array_06012[[#This Row],[	Parallel Time (s)]]))</f>
        <v>7.3848987108655603E-2</v>
      </c>
      <c r="O22" t="s">
        <v>4</v>
      </c>
      <c r="P22">
        <v>0.221</v>
      </c>
      <c r="Q22">
        <f>SUM(results_array_02010[[#This Row],[Sequential Time]]/results_array_08013[[#This Row],[	Parallel Time (s)]])</f>
        <v>10.886877828054299</v>
      </c>
      <c r="R22">
        <f>SUM(results_array_02010[[#This Row],[Sequential Time]]/($R$1*results_array_08013[[#This Row],[	Parallel Time (s)]]))</f>
        <v>0.13608597285067875</v>
      </c>
      <c r="S22" t="s">
        <v>4</v>
      </c>
      <c r="T22">
        <v>0.29599999999999999</v>
      </c>
      <c r="U22">
        <f>SUM(results_array_02010[[#This Row],[Sequential Time]]/results_array_10014[[#This Row],[	Parallel Time (s)]])</f>
        <v>8.128378378378379</v>
      </c>
      <c r="V22">
        <f>SUM(results_array_02010[[#This Row],[Sequential Time]]/($V$1*results_array_10014[[#This Row],[	Parallel Time (s)]]))</f>
        <v>8.12837837837838E-2</v>
      </c>
      <c r="W22" t="s">
        <v>4</v>
      </c>
      <c r="X22">
        <v>0.27500000000000002</v>
      </c>
      <c r="Y22">
        <f>SUM(results_array_02010[[#This Row],[Sequential Time]]/results_array_12015[[#This Row],[	Parallel Time (s)]])</f>
        <v>8.7490909090909081</v>
      </c>
      <c r="Z22">
        <f>SUM(results_array_02010[[#This Row],[Sequential Time]]/($Z$1*results_array_12015[[#This Row],[	Parallel Time (s)]]))</f>
        <v>7.290909090909091E-2</v>
      </c>
      <c r="AA22" t="s">
        <v>4</v>
      </c>
      <c r="AB22">
        <v>0.31900000000000001</v>
      </c>
      <c r="AC22">
        <f>SUM(results_array_02010[[#This Row],[Sequential Time]]/results_array_14016[[#This Row],[	Parallel Time (s)]])</f>
        <v>7.5423197492163014</v>
      </c>
      <c r="AD22">
        <f>SUM(results_array_02010[[#This Row],[Sequential Time]]/($AD$1*results_array_14016[[#This Row],[	Parallel Time (s)]]))</f>
        <v>5.3873712494402148E-2</v>
      </c>
      <c r="AE22" t="s">
        <v>4</v>
      </c>
      <c r="AF22">
        <v>0.30199999999999999</v>
      </c>
      <c r="AG22">
        <f>SUM(results_array_02010[[#This Row],[Sequential Time]]/results_array_16017[[#This Row],[	Parallel Time (s)]])</f>
        <v>7.966887417218544</v>
      </c>
      <c r="AH22">
        <f>SUM(results_array_02010[[#This Row],[Sequential Time]]/($AH$1*results_array_16017[[#This Row],[	Parallel Time (s)]]))</f>
        <v>4.9793046357615896E-2</v>
      </c>
    </row>
    <row r="23" spans="1:34" x14ac:dyDescent="0.3">
      <c r="A23">
        <v>3000</v>
      </c>
      <c r="B23">
        <v>5.5270000000000001</v>
      </c>
      <c r="C23" t="s">
        <v>4</v>
      </c>
      <c r="D23">
        <v>0.59025000000000005</v>
      </c>
      <c r="E23">
        <f>SUM(results_array_02010[[#This Row],[Sequential Time]]/results_array_02010[[#This Row],[	Parallel Time (s)]])</f>
        <v>9.3638288860652263</v>
      </c>
      <c r="F23">
        <f>SUM(results_array_02010[[#This Row],[Sequential Time]]/($F$1*results_array_02010[[#This Row],[	Parallel Time (s)]]))</f>
        <v>0.46819144430326126</v>
      </c>
      <c r="G23" t="s">
        <v>4</v>
      </c>
      <c r="H23">
        <v>0.50800000000000001</v>
      </c>
      <c r="I23">
        <f>SUM(results_array_02010[[#This Row],[Sequential Time]]/results_array_04011[[#This Row],[	Parallel Time (s)]])</f>
        <v>10.87992125984252</v>
      </c>
      <c r="J23">
        <f>SUM(results_array_02010[[#This Row],[Sequential Time]]/($J$1 * results_array_04011[[#This Row],[	Parallel Time (s)]]))</f>
        <v>0.271998031496063</v>
      </c>
      <c r="K23" t="s">
        <v>4</v>
      </c>
      <c r="L23">
        <v>0.72599999999999998</v>
      </c>
      <c r="M23">
        <f>SUM(results_array_02010[[#This Row],[Sequential Time]]/results_array_06012[[#This Row],[	Parallel Time (s)]])</f>
        <v>7.612947658402204</v>
      </c>
      <c r="N23">
        <f>SUM(results_array_02010[[#This Row],[Sequential Time]]/($N$1*results_array_06012[[#This Row],[	Parallel Time (s)]]))</f>
        <v>0.12688246097337005</v>
      </c>
      <c r="O23" t="s">
        <v>4</v>
      </c>
      <c r="P23">
        <v>0.38200000000000001</v>
      </c>
      <c r="Q23">
        <f>SUM(results_array_02010[[#This Row],[Sequential Time]]/results_array_08013[[#This Row],[	Parallel Time (s)]])</f>
        <v>14.468586387434556</v>
      </c>
      <c r="R23">
        <f>SUM(results_array_02010[[#This Row],[Sequential Time]]/($R$1*results_array_08013[[#This Row],[	Parallel Time (s)]]))</f>
        <v>0.18085732984293193</v>
      </c>
      <c r="S23" t="s">
        <v>4</v>
      </c>
      <c r="T23">
        <v>0.48</v>
      </c>
      <c r="U23">
        <f>SUM(results_array_02010[[#This Row],[Sequential Time]]/results_array_10014[[#This Row],[	Parallel Time (s)]])</f>
        <v>11.514583333333334</v>
      </c>
      <c r="V23">
        <f>SUM(results_array_02010[[#This Row],[Sequential Time]]/($V$1*results_array_10014[[#This Row],[	Parallel Time (s)]]))</f>
        <v>0.11514583333333334</v>
      </c>
      <c r="W23" t="s">
        <v>4</v>
      </c>
      <c r="X23">
        <v>0.44600000000000001</v>
      </c>
      <c r="Y23">
        <f>SUM(results_array_02010[[#This Row],[Sequential Time]]/results_array_12015[[#This Row],[	Parallel Time (s)]])</f>
        <v>12.392376681614349</v>
      </c>
      <c r="Z23">
        <f>SUM(results_array_02010[[#This Row],[Sequential Time]]/($Z$1*results_array_12015[[#This Row],[	Parallel Time (s)]]))</f>
        <v>0.10326980568011958</v>
      </c>
      <c r="AA23" t="s">
        <v>4</v>
      </c>
      <c r="AB23">
        <v>0.49399999999999999</v>
      </c>
      <c r="AC23">
        <f>SUM(results_array_02010[[#This Row],[Sequential Time]]/results_array_14016[[#This Row],[	Parallel Time (s)]])</f>
        <v>11.188259109311741</v>
      </c>
      <c r="AD23">
        <f>SUM(results_array_02010[[#This Row],[Sequential Time]]/($AD$1*results_array_14016[[#This Row],[	Parallel Time (s)]]))</f>
        <v>7.9916136495083875E-2</v>
      </c>
      <c r="AE23" t="s">
        <v>4</v>
      </c>
      <c r="AF23">
        <v>0.48399999999999999</v>
      </c>
      <c r="AG23">
        <f>SUM(results_array_02010[[#This Row],[Sequential Time]]/results_array_16017[[#This Row],[	Parallel Time (s)]])</f>
        <v>11.419421487603307</v>
      </c>
      <c r="AH23">
        <f>SUM(results_array_02010[[#This Row],[Sequential Time]]/($AH$1*results_array_16017[[#This Row],[	Parallel Time (s)]]))</f>
        <v>7.1371384297520671E-2</v>
      </c>
    </row>
    <row r="24" spans="1:34" x14ac:dyDescent="0.3">
      <c r="A24">
        <v>4000</v>
      </c>
      <c r="B24">
        <v>9.8469999999999995</v>
      </c>
      <c r="C24" t="s">
        <v>4</v>
      </c>
      <c r="D24">
        <v>1.0222500000000001</v>
      </c>
      <c r="E24">
        <f>SUM(results_array_02010[[#This Row],[Sequential Time]]/results_array_02010[[#This Row],[	Parallel Time (s)]])</f>
        <v>9.6326730251895309</v>
      </c>
      <c r="F24">
        <f>SUM(results_array_02010[[#This Row],[Sequential Time]]/($F$1*results_array_02010[[#This Row],[	Parallel Time (s)]]))</f>
        <v>0.4816336512594766</v>
      </c>
      <c r="G24" t="s">
        <v>4</v>
      </c>
      <c r="H24">
        <v>0.81599999999999995</v>
      </c>
      <c r="I24">
        <f>SUM(results_array_02010[[#This Row],[Sequential Time]]/results_array_04011[[#This Row],[	Parallel Time (s)]])</f>
        <v>12.067401960784315</v>
      </c>
      <c r="J24">
        <f>SUM(results_array_02010[[#This Row],[Sequential Time]]/($J$1 * results_array_04011[[#This Row],[	Parallel Time (s)]]))</f>
        <v>0.3016850490196078</v>
      </c>
      <c r="K24" t="s">
        <v>4</v>
      </c>
      <c r="L24">
        <v>1.016</v>
      </c>
      <c r="M24">
        <f>SUM(results_array_02010[[#This Row],[Sequential Time]]/results_array_06012[[#This Row],[	Parallel Time (s)]])</f>
        <v>9.6919291338582667</v>
      </c>
      <c r="N24">
        <f>SUM(results_array_02010[[#This Row],[Sequential Time]]/($N$1*results_array_06012[[#This Row],[	Parallel Time (s)]]))</f>
        <v>0.16153215223097112</v>
      </c>
      <c r="O24" t="s">
        <v>4</v>
      </c>
      <c r="P24">
        <v>0.67700000000000005</v>
      </c>
      <c r="Q24">
        <f>SUM(results_array_02010[[#This Row],[Sequential Time]]/results_array_08013[[#This Row],[	Parallel Time (s)]])</f>
        <v>14.545051698670603</v>
      </c>
      <c r="R24">
        <f>SUM(results_array_02010[[#This Row],[Sequential Time]]/($R$1*results_array_08013[[#This Row],[	Parallel Time (s)]]))</f>
        <v>0.18181314623338254</v>
      </c>
      <c r="S24" t="s">
        <v>4</v>
      </c>
      <c r="T24">
        <v>0.74299999999999999</v>
      </c>
      <c r="U24">
        <f>SUM(results_array_02010[[#This Row],[Sequential Time]]/results_array_10014[[#This Row],[	Parallel Time (s)]])</f>
        <v>13.253028263795423</v>
      </c>
      <c r="V24">
        <f>SUM(results_array_02010[[#This Row],[Sequential Time]]/($V$1*results_array_10014[[#This Row],[	Parallel Time (s)]]))</f>
        <v>0.13253028263795424</v>
      </c>
      <c r="W24" t="s">
        <v>4</v>
      </c>
      <c r="X24">
        <v>0.69899999999999995</v>
      </c>
      <c r="Y24">
        <f>SUM(results_array_02010[[#This Row],[Sequential Time]]/results_array_12015[[#This Row],[	Parallel Time (s)]])</f>
        <v>14.087267525035765</v>
      </c>
      <c r="Z24">
        <f>SUM(results_array_02010[[#This Row],[Sequential Time]]/($Z$1*results_array_12015[[#This Row],[	Parallel Time (s)]]))</f>
        <v>0.11739389604196471</v>
      </c>
      <c r="AA24" t="s">
        <v>4</v>
      </c>
      <c r="AB24">
        <v>0.73599999999999999</v>
      </c>
      <c r="AC24">
        <f>SUM(results_array_02010[[#This Row],[Sequential Time]]/results_array_14016[[#This Row],[	Parallel Time (s)]])</f>
        <v>13.379076086956522</v>
      </c>
      <c r="AD24">
        <f>SUM(results_array_02010[[#This Row],[Sequential Time]]/($AD$1*results_array_14016[[#This Row],[	Parallel Time (s)]]))</f>
        <v>9.556482919254658E-2</v>
      </c>
      <c r="AE24" t="s">
        <v>4</v>
      </c>
      <c r="AF24">
        <v>0.79100000000000004</v>
      </c>
      <c r="AG24">
        <f>SUM(results_array_02010[[#This Row],[Sequential Time]]/results_array_16017[[#This Row],[	Parallel Time (s)]])</f>
        <v>12.448798988621997</v>
      </c>
      <c r="AH24">
        <f>SUM(results_array_02010[[#This Row],[Sequential Time]]/($AH$1*results_array_16017[[#This Row],[	Parallel Time (s)]]))</f>
        <v>7.7804993678887477E-2</v>
      </c>
    </row>
    <row r="25" spans="1:34" x14ac:dyDescent="0.3">
      <c r="A25">
        <v>5000</v>
      </c>
      <c r="B25">
        <v>15.545</v>
      </c>
      <c r="C25" t="s">
        <v>4</v>
      </c>
      <c r="D25">
        <v>1.5822499999999999</v>
      </c>
      <c r="E25">
        <f>SUM(results_array_02010[[#This Row],[Sequential Time]]/results_array_02010[[#This Row],[	Parallel Time (s)]])</f>
        <v>9.8246168431031755</v>
      </c>
      <c r="F25">
        <f>SUM(results_array_02010[[#This Row],[Sequential Time]]/($F$1*results_array_02010[[#This Row],[	Parallel Time (s)]]))</f>
        <v>0.49123084215515878</v>
      </c>
      <c r="G25" t="s">
        <v>4</v>
      </c>
      <c r="H25">
        <v>1.2310000000000001</v>
      </c>
      <c r="I25">
        <f>SUM(results_array_02010[[#This Row],[Sequential Time]]/results_array_04011[[#This Row],[	Parallel Time (s)]])</f>
        <v>12.627944760357432</v>
      </c>
      <c r="J25">
        <f>SUM(results_array_02010[[#This Row],[Sequential Time]]/($J$1 * results_array_04011[[#This Row],[	Parallel Time (s)]]))</f>
        <v>0.31569861900893581</v>
      </c>
      <c r="K25" t="s">
        <v>4</v>
      </c>
      <c r="L25">
        <v>1.4079999999999999</v>
      </c>
      <c r="M25">
        <f>SUM(results_array_02010[[#This Row],[Sequential Time]]/results_array_06012[[#This Row],[	Parallel Time (s)]])</f>
        <v>11.040482954545455</v>
      </c>
      <c r="N25">
        <f>SUM(results_array_02010[[#This Row],[Sequential Time]]/($N$1*results_array_06012[[#This Row],[	Parallel Time (s)]]))</f>
        <v>0.18400804924242425</v>
      </c>
      <c r="O25" t="s">
        <v>4</v>
      </c>
      <c r="P25">
        <v>1.0549999999999999</v>
      </c>
      <c r="Q25">
        <f>SUM(results_array_02010[[#This Row],[Sequential Time]]/results_array_08013[[#This Row],[	Parallel Time (s)]])</f>
        <v>14.734597156398104</v>
      </c>
      <c r="R25">
        <f>SUM(results_array_02010[[#This Row],[Sequential Time]]/($R$1*results_array_08013[[#This Row],[	Parallel Time (s)]]))</f>
        <v>0.18418246445497632</v>
      </c>
      <c r="S25" t="s">
        <v>4</v>
      </c>
      <c r="T25">
        <v>1.127</v>
      </c>
      <c r="U25">
        <f>SUM(results_array_02010[[#This Row],[Sequential Time]]/results_array_10014[[#This Row],[	Parallel Time (s)]])</f>
        <v>13.793256433007986</v>
      </c>
      <c r="V25">
        <f>SUM(results_array_02010[[#This Row],[Sequential Time]]/($V$1*results_array_10014[[#This Row],[	Parallel Time (s)]]))</f>
        <v>0.13793256433007986</v>
      </c>
      <c r="W25" t="s">
        <v>4</v>
      </c>
      <c r="X25">
        <v>1.0609999999999999</v>
      </c>
      <c r="Y25">
        <f>SUM(results_array_02010[[#This Row],[Sequential Time]]/results_array_12015[[#This Row],[	Parallel Time (s)]])</f>
        <v>14.651272384542885</v>
      </c>
      <c r="Z25">
        <f>SUM(results_array_02010[[#This Row],[Sequential Time]]/($Z$1*results_array_12015[[#This Row],[	Parallel Time (s)]]))</f>
        <v>0.12209393653785737</v>
      </c>
      <c r="AA25" t="s">
        <v>4</v>
      </c>
      <c r="AB25">
        <v>1.121</v>
      </c>
      <c r="AC25">
        <f>SUM(results_array_02010[[#This Row],[Sequential Time]]/results_array_14016[[#This Row],[	Parallel Time (s)]])</f>
        <v>13.867082961641392</v>
      </c>
      <c r="AD25">
        <f>SUM(results_array_02010[[#This Row],[Sequential Time]]/($AD$1*results_array_14016[[#This Row],[	Parallel Time (s)]]))</f>
        <v>9.9050592583152797E-2</v>
      </c>
      <c r="AE25" t="s">
        <v>4</v>
      </c>
      <c r="AF25">
        <v>1.25</v>
      </c>
      <c r="AG25">
        <f>SUM(results_array_02010[[#This Row],[Sequential Time]]/results_array_16017[[#This Row],[	Parallel Time (s)]])</f>
        <v>12.436</v>
      </c>
      <c r="AH25">
        <f>SUM(results_array_02010[[#This Row],[Sequential Time]]/($AH$1*results_array_16017[[#This Row],[	Parallel Time (s)]]))</f>
        <v>7.7725000000000002E-2</v>
      </c>
    </row>
    <row r="26" spans="1:34" x14ac:dyDescent="0.3">
      <c r="A26">
        <v>6000</v>
      </c>
      <c r="B26">
        <v>22.437999999999999</v>
      </c>
      <c r="C26" t="s">
        <v>4</v>
      </c>
      <c r="D26">
        <v>2.2885</v>
      </c>
      <c r="E26">
        <f>SUM(results_array_02010[[#This Row],[Sequential Time]]/results_array_02010[[#This Row],[	Parallel Time (s)]])</f>
        <v>9.8046755516713997</v>
      </c>
      <c r="F26">
        <f>SUM(results_array_02010[[#This Row],[Sequential Time]]/($F$1*results_array_02010[[#This Row],[	Parallel Time (s)]]))</f>
        <v>0.49023377758357006</v>
      </c>
      <c r="G26" t="s">
        <v>4</v>
      </c>
      <c r="H26">
        <v>1.696</v>
      </c>
      <c r="I26">
        <f>SUM(results_array_02010[[#This Row],[Sequential Time]]/results_array_04011[[#This Row],[	Parallel Time (s)]])</f>
        <v>13.22995283018868</v>
      </c>
      <c r="J26">
        <f>SUM(results_array_02010[[#This Row],[Sequential Time]]/($J$1 * results_array_04011[[#This Row],[	Parallel Time (s)]]))</f>
        <v>0.33074882075471695</v>
      </c>
      <c r="K26" t="s">
        <v>4</v>
      </c>
      <c r="L26">
        <v>1.861</v>
      </c>
      <c r="M26">
        <f>SUM(results_array_02010[[#This Row],[Sequential Time]]/results_array_06012[[#This Row],[	Parallel Time (s)]])</f>
        <v>12.056958624395486</v>
      </c>
      <c r="N26">
        <f>SUM(results_array_02010[[#This Row],[Sequential Time]]/($N$1*results_array_06012[[#This Row],[	Parallel Time (s)]]))</f>
        <v>0.20094931040659145</v>
      </c>
      <c r="O26" t="s">
        <v>4</v>
      </c>
      <c r="P26">
        <v>1.514</v>
      </c>
      <c r="Q26">
        <f>SUM(results_array_02010[[#This Row],[Sequential Time]]/results_array_08013[[#This Row],[	Parallel Time (s)]])</f>
        <v>14.820343461030383</v>
      </c>
      <c r="R26">
        <f>SUM(results_array_02010[[#This Row],[Sequential Time]]/($R$1*results_array_08013[[#This Row],[	Parallel Time (s)]]))</f>
        <v>0.18525429326287976</v>
      </c>
      <c r="S26" t="s">
        <v>4</v>
      </c>
      <c r="T26">
        <v>1.599</v>
      </c>
      <c r="U26">
        <f>SUM(results_array_02010[[#This Row],[Sequential Time]]/results_array_10014[[#This Row],[	Parallel Time (s)]])</f>
        <v>14.032520325203251</v>
      </c>
      <c r="V26">
        <f>SUM(results_array_02010[[#This Row],[Sequential Time]]/($V$1*results_array_10014[[#This Row],[	Parallel Time (s)]]))</f>
        <v>0.14032520325203252</v>
      </c>
      <c r="W26" t="s">
        <v>4</v>
      </c>
      <c r="X26">
        <v>1.5389999999999999</v>
      </c>
      <c r="Y26">
        <f>SUM(results_array_02010[[#This Row],[Sequential Time]]/results_array_12015[[#This Row],[	Parallel Time (s)]])</f>
        <v>14.579597141000649</v>
      </c>
      <c r="Z26">
        <f>SUM(results_array_02010[[#This Row],[Sequential Time]]/($Z$1*results_array_12015[[#This Row],[	Parallel Time (s)]]))</f>
        <v>0.1214966428416721</v>
      </c>
      <c r="AA26" t="s">
        <v>4</v>
      </c>
      <c r="AB26">
        <v>1.62</v>
      </c>
      <c r="AC26">
        <f>SUM(results_array_02010[[#This Row],[Sequential Time]]/results_array_14016[[#This Row],[	Parallel Time (s)]])</f>
        <v>13.850617283950616</v>
      </c>
      <c r="AD26">
        <f>SUM(results_array_02010[[#This Row],[Sequential Time]]/($AD$1*results_array_14016[[#This Row],[	Parallel Time (s)]]))</f>
        <v>9.8932980599647252E-2</v>
      </c>
      <c r="AE26" t="s">
        <v>4</v>
      </c>
      <c r="AF26">
        <v>1.7709999999999999</v>
      </c>
      <c r="AG26">
        <f>SUM(results_array_02010[[#This Row],[Sequential Time]]/results_array_16017[[#This Row],[	Parallel Time (s)]])</f>
        <v>12.669678147939017</v>
      </c>
      <c r="AH26">
        <f>SUM(results_array_02010[[#This Row],[Sequential Time]]/($AH$1*results_array_16017[[#This Row],[	Parallel Time (s)]]))</f>
        <v>7.9185488424618852E-2</v>
      </c>
    </row>
    <row r="27" spans="1:34" x14ac:dyDescent="0.3">
      <c r="A27">
        <v>7000</v>
      </c>
      <c r="B27">
        <v>30.571000000000002</v>
      </c>
      <c r="C27" t="s">
        <v>4</v>
      </c>
      <c r="D27">
        <v>3.1537500000000001</v>
      </c>
      <c r="E27">
        <f>SUM(results_array_02010[[#This Row],[Sequential Time]]/results_array_02010[[#This Row],[	Parallel Time (s)]])</f>
        <v>9.6935394371779626</v>
      </c>
      <c r="F27">
        <f>SUM(results_array_02010[[#This Row],[Sequential Time]]/($F$1*results_array_02010[[#This Row],[	Parallel Time (s)]]))</f>
        <v>0.48467697185889813</v>
      </c>
      <c r="G27" t="s">
        <v>4</v>
      </c>
      <c r="H27">
        <v>2.2650000000000001</v>
      </c>
      <c r="I27">
        <f>SUM(results_array_02010[[#This Row],[Sequential Time]]/results_array_04011[[#This Row],[	Parallel Time (s)]])</f>
        <v>13.497130242825607</v>
      </c>
      <c r="J27">
        <f>SUM(results_array_02010[[#This Row],[Sequential Time]]/($J$1 * results_array_04011[[#This Row],[	Parallel Time (s)]]))</f>
        <v>0.33742825607064014</v>
      </c>
      <c r="K27" t="s">
        <v>4</v>
      </c>
      <c r="L27">
        <v>2.379</v>
      </c>
      <c r="M27">
        <f>SUM(results_array_02010[[#This Row],[Sequential Time]]/results_array_06012[[#This Row],[	Parallel Time (s)]])</f>
        <v>12.850357292980245</v>
      </c>
      <c r="N27">
        <f>SUM(results_array_02010[[#This Row],[Sequential Time]]/($N$1*results_array_06012[[#This Row],[	Parallel Time (s)]]))</f>
        <v>0.21417262154967073</v>
      </c>
      <c r="O27" t="s">
        <v>4</v>
      </c>
      <c r="P27">
        <v>2.0369999999999999</v>
      </c>
      <c r="Q27">
        <f>SUM(results_array_02010[[#This Row],[Sequential Time]]/results_array_08013[[#This Row],[	Parallel Time (s)]])</f>
        <v>15.007854688267061</v>
      </c>
      <c r="R27">
        <f>SUM(results_array_02010[[#This Row],[Sequential Time]]/($R$1*results_array_08013[[#This Row],[	Parallel Time (s)]]))</f>
        <v>0.18759818360333827</v>
      </c>
      <c r="S27" t="s">
        <v>4</v>
      </c>
      <c r="T27">
        <v>2.1659999999999999</v>
      </c>
      <c r="U27">
        <f>SUM(results_array_02010[[#This Row],[Sequential Time]]/results_array_10014[[#This Row],[	Parallel Time (s)]])</f>
        <v>14.1140350877193</v>
      </c>
      <c r="V27">
        <f>SUM(results_array_02010[[#This Row],[Sequential Time]]/($V$1*results_array_10014[[#This Row],[	Parallel Time (s)]]))</f>
        <v>0.14114035087719298</v>
      </c>
      <c r="W27" t="s">
        <v>4</v>
      </c>
      <c r="X27">
        <v>2.1139999999999999</v>
      </c>
      <c r="Y27">
        <f>SUM(results_array_02010[[#This Row],[Sequential Time]]/results_array_12015[[#This Row],[	Parallel Time (s)]])</f>
        <v>14.461210974456009</v>
      </c>
      <c r="Z27">
        <f>SUM(results_array_02010[[#This Row],[Sequential Time]]/($Z$1*results_array_12015[[#This Row],[	Parallel Time (s)]]))</f>
        <v>0.12051009145380008</v>
      </c>
      <c r="AA27" t="s">
        <v>4</v>
      </c>
      <c r="AB27">
        <v>2.2069999999999999</v>
      </c>
      <c r="AC27">
        <f>SUM(results_array_02010[[#This Row],[Sequential Time]]/results_array_14016[[#This Row],[	Parallel Time (s)]])</f>
        <v>13.851835070231084</v>
      </c>
      <c r="AD27">
        <f>SUM(results_array_02010[[#This Row],[Sequential Time]]/($AD$1*results_array_14016[[#This Row],[	Parallel Time (s)]]))</f>
        <v>9.8941679073079186E-2</v>
      </c>
      <c r="AE27" t="s">
        <v>4</v>
      </c>
      <c r="AF27">
        <v>2.371</v>
      </c>
      <c r="AG27">
        <f>SUM(results_array_02010[[#This Row],[Sequential Time]]/results_array_16017[[#This Row],[	Parallel Time (s)]])</f>
        <v>12.893715731758752</v>
      </c>
      <c r="AH27">
        <f>SUM(results_array_02010[[#This Row],[Sequential Time]]/($AH$1*results_array_16017[[#This Row],[	Parallel Time (s)]]))</f>
        <v>8.0585723323492203E-2</v>
      </c>
    </row>
    <row r="28" spans="1:34" x14ac:dyDescent="0.3">
      <c r="A28">
        <v>8000</v>
      </c>
      <c r="B28">
        <v>39.496000000000002</v>
      </c>
      <c r="C28" t="s">
        <v>4</v>
      </c>
      <c r="D28">
        <v>4.1887499999999998</v>
      </c>
      <c r="E28">
        <f>SUM(results_array_02010[[#This Row],[Sequential Time]]/results_array_02010[[#This Row],[	Parallel Time (s)]])</f>
        <v>9.4290659504625491</v>
      </c>
      <c r="F28">
        <f>SUM(results_array_02010[[#This Row],[Sequential Time]]/($F$1*results_array_02010[[#This Row],[	Parallel Time (s)]]))</f>
        <v>0.47145329752312748</v>
      </c>
      <c r="G28" t="s">
        <v>4</v>
      </c>
      <c r="H28">
        <v>2.9279999999999999</v>
      </c>
      <c r="I28">
        <f>SUM(results_array_02010[[#This Row],[Sequential Time]]/results_array_04011[[#This Row],[	Parallel Time (s)]])</f>
        <v>13.489071038251367</v>
      </c>
      <c r="J28">
        <f>SUM(results_array_02010[[#This Row],[Sequential Time]]/($J$1 * results_array_04011[[#This Row],[	Parallel Time (s)]]))</f>
        <v>0.33722677595628414</v>
      </c>
      <c r="K28" t="s">
        <v>4</v>
      </c>
      <c r="L28">
        <v>3.0230000000000001</v>
      </c>
      <c r="M28">
        <f>SUM(results_array_02010[[#This Row],[Sequential Time]]/results_array_06012[[#This Row],[	Parallel Time (s)]])</f>
        <v>13.065167052596758</v>
      </c>
      <c r="N28">
        <f>SUM(results_array_02010[[#This Row],[Sequential Time]]/($N$1*results_array_06012[[#This Row],[	Parallel Time (s)]]))</f>
        <v>0.21775278420994598</v>
      </c>
      <c r="O28" t="s">
        <v>4</v>
      </c>
      <c r="P28">
        <v>2.661</v>
      </c>
      <c r="Q28">
        <f>SUM(results_array_02010[[#This Row],[Sequential Time]]/results_array_08013[[#This Row],[	Parallel Time (s)]])</f>
        <v>14.842540398346486</v>
      </c>
      <c r="R28">
        <f>SUM(results_array_02010[[#This Row],[Sequential Time]]/($R$1*results_array_08013[[#This Row],[	Parallel Time (s)]]))</f>
        <v>0.18553175497933108</v>
      </c>
      <c r="S28" t="s">
        <v>4</v>
      </c>
      <c r="T28">
        <v>2.7850000000000001</v>
      </c>
      <c r="U28">
        <f>SUM(results_array_02010[[#This Row],[Sequential Time]]/results_array_10014[[#This Row],[	Parallel Time (s)]])</f>
        <v>14.181687612208259</v>
      </c>
      <c r="V28">
        <f>SUM(results_array_02010[[#This Row],[Sequential Time]]/($V$1*results_array_10014[[#This Row],[	Parallel Time (s)]]))</f>
        <v>0.1418168761220826</v>
      </c>
      <c r="W28" t="s">
        <v>4</v>
      </c>
      <c r="X28">
        <v>2.758</v>
      </c>
      <c r="Y28">
        <f>SUM(results_array_02010[[#This Row],[Sequential Time]]/results_array_12015[[#This Row],[	Parallel Time (s)]])</f>
        <v>14.320522117476433</v>
      </c>
      <c r="Z28">
        <f>SUM(results_array_02010[[#This Row],[Sequential Time]]/($Z$1*results_array_12015[[#This Row],[	Parallel Time (s)]]))</f>
        <v>0.11933768431230361</v>
      </c>
      <c r="AA28" t="s">
        <v>4</v>
      </c>
      <c r="AB28">
        <v>2.8580000000000001</v>
      </c>
      <c r="AC28">
        <f>SUM(results_array_02010[[#This Row],[Sequential Time]]/results_array_14016[[#This Row],[	Parallel Time (s)]])</f>
        <v>13.819454163750875</v>
      </c>
      <c r="AD28">
        <f>SUM(results_array_02010[[#This Row],[Sequential Time]]/($AD$1*results_array_14016[[#This Row],[	Parallel Time (s)]]))</f>
        <v>9.8710386883934825E-2</v>
      </c>
      <c r="AE28" t="s">
        <v>4</v>
      </c>
      <c r="AF28">
        <v>3.0409999999999999</v>
      </c>
      <c r="AG28">
        <f>SUM(results_array_02010[[#This Row],[Sequential Time]]/results_array_16017[[#This Row],[	Parallel Time (s)]])</f>
        <v>12.987832949687604</v>
      </c>
      <c r="AH28">
        <f>SUM(results_array_02010[[#This Row],[Sequential Time]]/($AH$1*results_array_16017[[#This Row],[	Parallel Time (s)]]))</f>
        <v>8.117395593554752E-2</v>
      </c>
    </row>
    <row r="29" spans="1:34" x14ac:dyDescent="0.3">
      <c r="A29">
        <v>9000</v>
      </c>
      <c r="B29">
        <v>51.228000000000002</v>
      </c>
      <c r="C29" t="s">
        <v>4</v>
      </c>
      <c r="D29">
        <v>5.3864999999999998</v>
      </c>
      <c r="E29">
        <f>SUM(results_array_02010[[#This Row],[Sequential Time]]/results_array_02010[[#This Row],[	Parallel Time (s)]])</f>
        <v>9.5104427736006691</v>
      </c>
      <c r="F29">
        <f>SUM(results_array_02010[[#This Row],[Sequential Time]]/($F$1*results_array_02010[[#This Row],[	Parallel Time (s)]]))</f>
        <v>0.47552213868003346</v>
      </c>
      <c r="G29" t="s">
        <v>4</v>
      </c>
      <c r="H29">
        <v>3.6869999999999998</v>
      </c>
      <c r="I29">
        <f>SUM(results_array_02010[[#This Row],[Sequential Time]]/results_array_04011[[#This Row],[	Parallel Time (s)]])</f>
        <v>13.894222945484135</v>
      </c>
      <c r="J29">
        <f>SUM(results_array_02010[[#This Row],[Sequential Time]]/($J$1 * results_array_04011[[#This Row],[	Parallel Time (s)]]))</f>
        <v>0.34735557363710334</v>
      </c>
      <c r="K29" t="s">
        <v>4</v>
      </c>
      <c r="L29">
        <v>3.7040000000000002</v>
      </c>
      <c r="M29">
        <f>SUM(results_array_02010[[#This Row],[Sequential Time]]/results_array_06012[[#This Row],[	Parallel Time (s)]])</f>
        <v>13.830453563714903</v>
      </c>
      <c r="N29">
        <f>SUM(results_array_02010[[#This Row],[Sequential Time]]/($N$1*results_array_06012[[#This Row],[	Parallel Time (s)]]))</f>
        <v>0.23050755939524839</v>
      </c>
      <c r="O29" t="s">
        <v>4</v>
      </c>
      <c r="P29">
        <v>3.3610000000000002</v>
      </c>
      <c r="Q29">
        <f>SUM(results_array_02010[[#This Row],[Sequential Time]]/results_array_08013[[#This Row],[	Parallel Time (s)]])</f>
        <v>15.241892293960131</v>
      </c>
      <c r="R29">
        <f>SUM(results_array_02010[[#This Row],[Sequential Time]]/($R$1*results_array_08013[[#This Row],[	Parallel Time (s)]]))</f>
        <v>0.19052365367450164</v>
      </c>
      <c r="S29" t="s">
        <v>4</v>
      </c>
      <c r="T29">
        <v>3.5230000000000001</v>
      </c>
      <c r="U29">
        <f>SUM(results_array_02010[[#This Row],[Sequential Time]]/results_array_10014[[#This Row],[	Parallel Time (s)]])</f>
        <v>14.541016179392564</v>
      </c>
      <c r="V29">
        <f>SUM(results_array_02010[[#This Row],[Sequential Time]]/($V$1*results_array_10014[[#This Row],[	Parallel Time (s)]]))</f>
        <v>0.14541016179392563</v>
      </c>
      <c r="W29" t="s">
        <v>4</v>
      </c>
      <c r="X29">
        <v>3.4790000000000001</v>
      </c>
      <c r="Y29">
        <f>SUM(results_array_02010[[#This Row],[Sequential Time]]/results_array_12015[[#This Row],[	Parallel Time (s)]])</f>
        <v>14.724920954297211</v>
      </c>
      <c r="Z29">
        <f>SUM(results_array_02010[[#This Row],[Sequential Time]]/($Z$1*results_array_12015[[#This Row],[	Parallel Time (s)]]))</f>
        <v>0.12270767461914343</v>
      </c>
      <c r="AA29" t="s">
        <v>4</v>
      </c>
      <c r="AB29">
        <v>3.6040000000000001</v>
      </c>
      <c r="AC29">
        <f>SUM(results_array_02010[[#This Row],[Sequential Time]]/results_array_14016[[#This Row],[	Parallel Time (s)]])</f>
        <v>14.214206437291898</v>
      </c>
      <c r="AD29">
        <f>SUM(results_array_02010[[#This Row],[Sequential Time]]/($AD$1*results_array_14016[[#This Row],[	Parallel Time (s)]]))</f>
        <v>0.10153004598065642</v>
      </c>
      <c r="AE29" t="s">
        <v>4</v>
      </c>
      <c r="AF29">
        <v>3.7930000000000001</v>
      </c>
      <c r="AG29">
        <f>SUM(results_array_02010[[#This Row],[Sequential Time]]/results_array_16017[[#This Row],[	Parallel Time (s)]])</f>
        <v>13.505931979963091</v>
      </c>
      <c r="AH29">
        <f>SUM(results_array_02010[[#This Row],[Sequential Time]]/($AH$1*results_array_16017[[#This Row],[	Parallel Time (s)]]))</f>
        <v>8.4412074874769316E-2</v>
      </c>
    </row>
    <row r="30" spans="1:34" x14ac:dyDescent="0.3">
      <c r="A30">
        <v>10000</v>
      </c>
      <c r="B30">
        <v>62.524000000000001</v>
      </c>
      <c r="C30" t="s">
        <v>4</v>
      </c>
      <c r="D30">
        <v>6.7725</v>
      </c>
      <c r="E30">
        <f>SUM(results_array_02010[[#This Row],[Sequential Time]]/results_array_02010[[#This Row],[	Parallel Time (s)]])</f>
        <v>9.2320413436692501</v>
      </c>
      <c r="F30">
        <f>SUM(results_array_02010[[#This Row],[Sequential Time]]/($F$1*results_array_02010[[#This Row],[	Parallel Time (s)]]))</f>
        <v>0.46160206718346258</v>
      </c>
      <c r="G30" t="s">
        <v>4</v>
      </c>
      <c r="H30">
        <v>4.5289999999999999</v>
      </c>
      <c r="I30">
        <f>SUM(results_array_02010[[#This Row],[Sequential Time]]/results_array_04011[[#This Row],[	Parallel Time (s)]])</f>
        <v>13.805255023183927</v>
      </c>
      <c r="J30">
        <f>SUM(results_array_02010[[#This Row],[Sequential Time]]/($J$1 * results_array_04011[[#This Row],[	Parallel Time (s)]]))</f>
        <v>0.34513137557959817</v>
      </c>
      <c r="K30" t="s">
        <v>4</v>
      </c>
      <c r="L30">
        <v>4.4930000000000003</v>
      </c>
      <c r="M30">
        <f>SUM(results_array_02010[[#This Row],[Sequential Time]]/results_array_06012[[#This Row],[	Parallel Time (s)]])</f>
        <v>13.9158691297574</v>
      </c>
      <c r="N30">
        <f>SUM(results_array_02010[[#This Row],[Sequential Time]]/($N$1*results_array_06012[[#This Row],[	Parallel Time (s)]]))</f>
        <v>0.23193115216262331</v>
      </c>
      <c r="O30" t="s">
        <v>4</v>
      </c>
      <c r="P30">
        <v>4.1719999999999997</v>
      </c>
      <c r="Q30">
        <f>SUM(results_array_02010[[#This Row],[Sequential Time]]/results_array_08013[[#This Row],[	Parallel Time (s)]])</f>
        <v>14.986577181208055</v>
      </c>
      <c r="R30">
        <f>SUM(results_array_02010[[#This Row],[Sequential Time]]/($R$1*results_array_08013[[#This Row],[	Parallel Time (s)]]))</f>
        <v>0.18733221476510067</v>
      </c>
      <c r="S30" t="s">
        <v>4</v>
      </c>
      <c r="T30">
        <v>4.3609999999999998</v>
      </c>
      <c r="U30">
        <f>SUM(results_array_02010[[#This Row],[Sequential Time]]/results_array_10014[[#This Row],[	Parallel Time (s)]])</f>
        <v>14.337078651685394</v>
      </c>
      <c r="V30">
        <f>SUM(results_array_02010[[#This Row],[Sequential Time]]/($V$1*results_array_10014[[#This Row],[	Parallel Time (s)]]))</f>
        <v>0.14337078651685395</v>
      </c>
      <c r="W30" t="s">
        <v>4</v>
      </c>
      <c r="X30">
        <v>4.3070000000000004</v>
      </c>
      <c r="Y30">
        <f>SUM(results_array_02010[[#This Row],[Sequential Time]]/results_array_12015[[#This Row],[	Parallel Time (s)]])</f>
        <v>14.516833062456465</v>
      </c>
      <c r="Z30">
        <f>SUM(results_array_02010[[#This Row],[Sequential Time]]/($Z$1*results_array_12015[[#This Row],[	Parallel Time (s)]]))</f>
        <v>0.12097360885380389</v>
      </c>
      <c r="AA30" t="s">
        <v>4</v>
      </c>
      <c r="AB30">
        <v>4.4130000000000003</v>
      </c>
      <c r="AC30">
        <f>SUM(results_array_02010[[#This Row],[Sequential Time]]/results_array_14016[[#This Row],[	Parallel Time (s)]])</f>
        <v>14.168139587582143</v>
      </c>
      <c r="AD30">
        <f>SUM(results_array_02010[[#This Row],[Sequential Time]]/($AD$1*results_array_14016[[#This Row],[	Parallel Time (s)]]))</f>
        <v>0.10120099705415816</v>
      </c>
      <c r="AE30" t="s">
        <v>4</v>
      </c>
      <c r="AF30">
        <v>4.6070000000000002</v>
      </c>
      <c r="AG30">
        <f>SUM(results_array_02010[[#This Row],[Sequential Time]]/results_array_16017[[#This Row],[	Parallel Time (s)]])</f>
        <v>13.571521597568916</v>
      </c>
      <c r="AH30">
        <f>SUM(results_array_02010[[#This Row],[Sequential Time]]/($AH$1*results_array_16017[[#This Row],[	Parallel Time (s)]]))</f>
        <v>8.4822009984805727E-2</v>
      </c>
    </row>
    <row r="31" spans="1:34" x14ac:dyDescent="0.3">
      <c r="F31" t="e">
        <f>SUM(results_array_02010[[#This Row],[Sequential Time]]/($F$1*results_array_02010[[#This Row],[	Parallel Time (s)]]))</f>
        <v>#DIV/0!</v>
      </c>
      <c r="J31" t="e">
        <f>SUM(results_array_02010[[#This Row],[Sequential Time]]/($J$1 * results_array_04011[[#This Row],[	Parallel Time (s)]]))</f>
        <v>#DIV/0!</v>
      </c>
      <c r="N31" t="e">
        <f>SUM(results_array_02010[[#This Row],[Sequential Time]]/($N$1*results_array_06012[[#This Row],[	Parallel Time (s)]]))</f>
        <v>#DIV/0!</v>
      </c>
      <c r="V31" t="e">
        <f>SUM(results_array_02010[[#This Row],[Sequential Time]]/($V$1*results_array_10014[[#This Row],[	Parallel Time (s)]]))</f>
        <v>#DIV/0!</v>
      </c>
    </row>
    <row r="32" spans="1:34" x14ac:dyDescent="0.3">
      <c r="F32" t="e">
        <f>SUM(results_array_02010[[#This Row],[Sequential Time]]/($F$1*results_array_02010[[#This Row],[	Parallel Time (s)]]))</f>
        <v>#DIV/0!</v>
      </c>
      <c r="J32" t="e">
        <f>SUM(results_array_02010[[#This Row],[Sequential Time]]/($J$1 * results_array_04011[[#This Row],[	Parallel Time (s)]]))</f>
        <v>#DIV/0!</v>
      </c>
      <c r="N32" t="e">
        <f>SUM(results_array_02010[[#This Row],[Sequential Time]]/($N$1*results_array_06012[[#This Row],[	Parallel Time (s)]]))</f>
        <v>#DIV/0!</v>
      </c>
      <c r="V32" t="e">
        <f>SUM(results_array_02010[[#This Row],[Sequential Time]]/($V$1*results_array_10014[[#This Row],[	Parallel Time (s)]]))</f>
        <v>#DIV/0!</v>
      </c>
    </row>
    <row r="33" spans="6:22" x14ac:dyDescent="0.3">
      <c r="F33" t="e">
        <f>SUM(results_array_02010[[#This Row],[Sequential Time]]/($F$1*results_array_02010[[#This Row],[	Parallel Time (s)]]))</f>
        <v>#DIV/0!</v>
      </c>
      <c r="N33" t="e">
        <f>SUM(results_array_02010[[#This Row],[Sequential Time]]/($N$1*results_array_06012[[#This Row],[	Parallel Time (s)]]))</f>
        <v>#DIV/0!</v>
      </c>
      <c r="V33" t="e">
        <f>SUM(results_array_02010[[#This Row],[Sequential Time]]/($V$1*results_array_10014[[#This Row],[	Parallel Time (s)]]))</f>
        <v>#DIV/0!</v>
      </c>
    </row>
    <row r="34" spans="6:22" x14ac:dyDescent="0.3">
      <c r="F34" t="e">
        <f>SUM(results_array_02010[[#This Row],[Sequential Time]]/($F$1*results_array_02010[[#This Row],[	Parallel Time (s)]]))</f>
        <v>#DIV/0!</v>
      </c>
    </row>
  </sheetData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F A A B Q S w M E F A A C A A g A x 7 q X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M e 6 l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u p d V U k f k z 4 U C A A D V N w A A E w A c A E Z v c m 1 1 b G F z L 1 N l Y 3 R p b 2 4 x L m 0 g o h g A K K A U A A A A A A A A A A A A A A A A A A A A A A A A A A A A 7 Z l N b 9 p A E I b v S P y H l b k Y y a G 2 S y h q x S G C p O 0 h a V r I K e 5 h M R O y 6 n o 3 3 Q 9 S i v j v X W Q Q K A m R q l 6 6 q + E C 7 I x 3 Z l 7 v I 1 s z G k r D p C D j + j v 7 0 G w 0 G / q e K p i R V q R A W 2 7 0 C V W K L k / S P I 3 I g H A w z Q Z x n 7 G 0 q g S 3 M t S L z k i W t g J h 4 g v G o T O U w r g / O o 6 G 7 4 s b D U o X H 0 G q e f F F w E i x B R Q 7 f 1 2 c z 2 x J N 8 G L G + E s S j O z L M Z Q g T a g y G k x v H y b 5 v k p u a a K c g 6 c D G X 1 Y A 0 T 8 2 L E t F F s a o 3 L 9 h I q q Z b O a J W G R 6 l + F N v s i 2 d V d E q 9 i N r J 7 Q g 4 q 5 i L M o i S K H G X c l s J P X i X k H N R y p m L M M j y 0 z w h X 6 0 0 M D Z L D o P 9 z 8 6 V F P C 9 n d R i t K J r J S u 5 y e Q T 0 J k r Y 6 P V h E 6 d 4 9 a y X Y 9 r 3 R J y u 1 0 / 4 3 x c U k 6 V H h h l D 7 c c 3 l M x d z t O l g + w 3 2 6 i q N B 3 U l V 1 w h u j j l + I n 6 x W 0 Z W t i L x z p T k R X I m f h e l 1 O 5 s r 1 g l Z R a 3 Y 0 G l 7 z H 7 D M d u Z U n X 0 I / Z r B S X T 7 u Y 5 B + N M R N h q C u r Q g 2 r 9 5 o I y v v M w 8 M s c R o e f 1 p 0 D R j m Z s A p I r N t H g + 1 O w I H j Y d D 1 X r l v 7 j Q s n B b b e 7 o X r z Z s l + M n E i f P B H s 1 y R c 0 e C r b u t 1 s M H E s q 1 d p 6 w Z B W x d p Q 9 r + l r Z a o u e i H A f u p b r + g b 1 e E O z 1 k D 1 k z z v 2 + k G w 1 0 f 2 k D 3 f 2 M v S E N h z V S B 7 y J 5 v 7 A X R X c m w u 4 L s + c d e E L 2 W D H s t y J 5 / 7 A X R a 8 m w 1 4 L s e c d e m q c k z t s B 8 I d T P e T P k 6 l e K M T h 2 y Y S 5 9 8 T r x c M f / j G i f z 5 x 1 8 / G P 5 w w o f 8 e c d f l o b C H 0 7 5 k D 8 P + Q u m 4 4 K T P u T P Q / 6 C 6 b / g t A / 5 8 5 C / Y P o v O P F D / v 5 T / v 4 A U E s B A i 0 A F A A C A A g A x 7 q X V R J Q m N K l A A A A 9 g A A A B I A A A A A A A A A A A A A A A A A A A A A A E N v b m Z p Z y 9 Q Y W N r Y W d l L n h t b F B L A Q I t A B Q A A g A I A M e 6 l 1 U P y u m r p A A A A O k A A A A T A A A A A A A A A A A A A A A A A P E A A A B b Q 2 9 u d G V u d F 9 U e X B l c 1 0 u e G 1 s U E s B A i 0 A F A A C A A g A x 7 q X V V J H 5 M + F A g A A 1 T c A A B M A A A A A A A A A A A A A A A A A 4 g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5 A A A A A A A A C 1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Y X J y Y X l f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z V D I z O j E 0 O j E 5 L j g 3 O D Q z M T Z a I i A v P j x F b n R y e S B U e X B l P S J G a W x s Q 2 9 s d W 1 u V H l w Z X M i I F Z h b H V l P S J z Q X d Z R i I g L z 4 8 R W 5 0 c n k g V H l w Z T 0 i R m l s b E N v b H V t b k 5 h b W V z I i B W Y W x 1 Z T 0 i c 1 s m c X V v d D t c d F N p e m U m c X V v d D s s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Y X J y Y X k t M D I w L 0 F 1 d G 9 S Z W 1 v d m V k Q 2 9 s d W 1 u c z E u e 1 x 0 U 2 l 6 Z S w w f S Z x d W 9 0 O y w m c X V v d D t T Z W N 0 a W 9 u M S 9 y Z X N 1 b H R z L W F y c m F 5 L T A y M C 9 B d X R v U m V t b 3 Z l Z E N v b H V t b n M x L n t c d F B h c 3 M v R m F p b C w x f S Z x d W 9 0 O y w m c X V v d D t T Z W N 0 a W 9 u M S 9 y Z X N 1 b H R z L W F y c m F 5 L T A y M C 9 B d X R v U m V t b 3 Z l Z E N v b H V t b n M x L n t c d F B h c m F s b G V s I F R p b W U g K H M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t Y X J y Y X k t M D I w L 0 F 1 d G 9 S Z W 1 v d m V k Q 2 9 s d W 1 u c z E u e 1 x 0 U 2 l 6 Z S w w f S Z x d W 9 0 O y w m c X V v d D t T Z W N 0 a W 9 u M S 9 y Z X N 1 b H R z L W F y c m F 5 L T A y M C 9 B d X R v U m V t b 3 Z l Z E N v b H V t b n M x L n t c d F B h c 3 M v R m F p b C w x f S Z x d W 9 0 O y w m c X V v d D t T Z W N 0 a W 9 u M S 9 y Z X N 1 b H R z L W F y c m F 5 L T A y M C 9 B d X R v U m V t b 3 Z l Z E N v b H V t b n M x L n t c d F B h c m F s b G V s I F R p b W U g K H M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W F y c m F 5 L T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D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w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h c n J h e V 8 w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N U M j M 6 M T Y 6 M T A u O T A x N j E w M F o i I C 8 + P E V u d H J 5 I F R 5 c G U 9 I k Z p b G x D b 2 x 1 b W 5 U e X B l c y I g V m F s d W U 9 I n N C Z 1 U 9 I i A v P j x F b n R y e S B U e X B l P S J G a W x s Q 2 9 s d W 1 u T m F t Z X M i I F Z h b H V l P S J z W y Z x d W 9 0 O 1 x 0 U G F z c y 9 G Y W l s J n F 1 b 3 Q 7 L C Z x d W 9 0 O 1 x 0 U G F y Y W x s Z W w g V G l t Z S A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W F y c m F 5 L T A 0 M C 9 B d X R v U m V t b 3 Z l Z E N v b H V t b n M x L n t c d F B h c 3 M v R m F p b C w w f S Z x d W 9 0 O y w m c X V v d D t T Z W N 0 a W 9 u M S 9 y Z X N 1 b H R z L W F y c m F 5 L T A 0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Y X J y Y X k t M D Q w L 0 F 1 d G 9 S Z W 1 v d m V k Q 2 9 s d W 1 u c z E u e 1 x 0 U G F z c y 9 G Y W l s L D B 9 J n F 1 b 3 Q 7 L C Z x d W 9 0 O 1 N l Y 3 R p b 2 4 x L 3 J l c 3 V s d H M t Y X J y Y X k t M D Q w L 0 F 1 d G 9 S Z W 1 v d m V k Q 2 9 s d W 1 u c z E u e 1 x 0 U G F y Y W x s Z W w g V G l t Z S A o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Y X J y Y X k t M D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D Q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D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w N D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2 F y c m F 5 X z A 2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x N j o z O C 4 1 M z I 1 N T Q 0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Y X J y Y X k t M D Y w L 0 F 1 d G 9 S Z W 1 v d m V k Q 2 9 s d W 1 u c z E u e 1 x 0 U G F z c y 9 G Y W l s L D B 9 J n F 1 b 3 Q 7 L C Z x d W 9 0 O 1 N l Y 3 R p b 2 4 x L 3 J l c 3 V s d H M t Y X J y Y X k t M D Y w L 0 F 1 d G 9 S Z W 1 v d m V k Q 2 9 s d W 1 u c z E u e 1 x 0 U G F y Y W x s Z W w g V G l t Z S A o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1 h c n J h e S 0 w N j A v Q X V 0 b 1 J l b W 9 2 Z W R D b 2 x 1 b W 5 z M S 5 7 X H R Q Y X N z L 0 Z h a W w s M H 0 m c X V v d D s s J n F 1 b 3 Q 7 U 2 V j d G l v b j E v c m V z d W x 0 c y 1 h c n J h e S 0 w N j A v Q X V 0 b 1 J l b W 9 2 Z W R D b 2 x 1 b W 5 z M S 5 7 X H R Q Y X J h b G x l b C B U a W 1 l I C h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1 h c n J h e S 0 w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w N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w N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2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D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Y X J y Y X l f M D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z V D I z O j E 3 O j E w L j g 4 O D M x N T l a I i A v P j x F b n R y e S B U e X B l P S J G a W x s Q 2 9 s d W 1 u V H l w Z X M i I F Z h b H V l P S J z Q m d V P S I g L z 4 8 R W 5 0 c n k g V H l w Z T 0 i R m l s b E N v b H V t b k 5 h b W V z I i B W Y W x 1 Z T 0 i c 1 s m c X V v d D t c d F B h c 3 M v R m F p b C Z x d W 9 0 O y w m c X V v d D t c d F B h c m F s b G V s I F R p b W U g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h c n J h e S 0 w O D A v Q X V 0 b 1 J l b W 9 2 Z W R D b 2 x 1 b W 5 z M S 5 7 X H R Q Y X N z L 0 Z h a W w s M H 0 m c X V v d D s s J n F 1 b 3 Q 7 U 2 V j d G l v b j E v c m V z d W x 0 c y 1 h c n J h e S 0 w O D A v Q X V 0 b 1 J l b W 9 2 Z W R D b 2 x 1 b W 5 z M S 5 7 X H R Q Y X J h b G x l b C B U a W 1 l I C h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W F y c m F 5 L T A 4 M C 9 B d X R v U m V t b 3 Z l Z E N v b H V t b n M x L n t c d F B h c 3 M v R m F p b C w w f S Z x d W 9 0 O y w m c X V v d D t T Z W N 0 a W 9 u M S 9 y Z X N 1 b H R z L W F y c m F 5 L T A 4 M C 9 B d X R v U m V t b 3 Z l Z E N v b H V t b n M x L n t c d F B h c m F s b G V s I F R p b W U g K H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W F y c m F 5 L T A 4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4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4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D g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h c n J h e V 8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N U M j M 6 M T c 6 M z g u O T k y M j I x N 1 o i I C 8 + P E V u d H J 5 I F R 5 c G U 9 I k Z p b G x D b 2 x 1 b W 5 U e X B l c y I g V m F s d W U 9 I n N C Z 1 U 9 I i A v P j x F b n R y e S B U e X B l P S J G a W x s Q 2 9 s d W 1 u T m F t Z X M i I F Z h b H V l P S J z W y Z x d W 9 0 O 1 x 0 U G F z c y 9 G Y W l s J n F 1 b 3 Q 7 L C Z x d W 9 0 O 1 x 0 U G F y Y W x s Z W w g V G l t Z S A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W F y c m F 5 L T E w M C 9 B d X R v U m V t b 3 Z l Z E N v b H V t b n M x L n t c d F B h c 3 M v R m F p b C w w f S Z x d W 9 0 O y w m c X V v d D t T Z W N 0 a W 9 u M S 9 y Z X N 1 b H R z L W F y c m F 5 L T E w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Y X J y Y X k t M T A w L 0 F 1 d G 9 S Z W 1 v d m V k Q 2 9 s d W 1 u c z E u e 1 x 0 U G F z c y 9 G Y W l s L D B 9 J n F 1 b 3 Q 7 L C Z x d W 9 0 O 1 N l Y 3 R p b 2 4 x L 3 J l c 3 V s d H M t Y X J y Y X k t M T A w L 0 F 1 d G 9 S Z W 1 v d m V k Q 2 9 s d W 1 u c z E u e 1 x 0 U G F y Y W x s Z W w g V G l t Z S A o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Y X J y Y X k t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x M D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2 F y c m F 5 X z E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x O D o w N y 4 0 M z E y N D E 1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Y X J y Y X k t M T I w L 0 F 1 d G 9 S Z W 1 v d m V k Q 2 9 s d W 1 u c z E u e 1 x 0 U G F z c y 9 G Y W l s L D B 9 J n F 1 b 3 Q 7 L C Z x d W 9 0 O 1 N l Y 3 R p b 2 4 x L 3 J l c 3 V s d H M t Y X J y Y X k t M T I w L 0 F 1 d G 9 S Z W 1 v d m V k Q 2 9 s d W 1 u c z E u e 1 x 0 U G F y Y W x s Z W w g V G l t Z S A o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1 h c n J h e S 0 x M j A v Q X V 0 b 1 J l b W 9 2 Z W R D b 2 x 1 b W 5 z M S 5 7 X H R Q Y X N z L 0 Z h a W w s M H 0 m c X V v d D s s J n F 1 b 3 Q 7 U 2 V j d G l v b j E v c m V z d W x 0 c y 1 h c n J h e S 0 x M j A v Q X V 0 b 1 J l b W 9 2 Z W R D b 2 x 1 b W 5 z M S 5 7 X H R Q Y X J h b G x l b C B U a W 1 l I C h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1 h c n J h e S 0 x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x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x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E y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Y X J y Y X l f M T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z V D I z O j E 4 O j M y L j A x N j Y 0 M z h a I i A v P j x F b n R y e S B U e X B l P S J G a W x s Q 2 9 s d W 1 u V H l w Z X M i I F Z h b H V l P S J z Q m d V P S I g L z 4 8 R W 5 0 c n k g V H l w Z T 0 i R m l s b E N v b H V t b k 5 h b W V z I i B W Y W x 1 Z T 0 i c 1 s m c X V v d D t c d F B h c 3 M v R m F p b C Z x d W 9 0 O y w m c X V v d D t c d F B h c m F s b G V s I F R p b W U g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h c n J h e S 0 x N D A v Q X V 0 b 1 J l b W 9 2 Z W R D b 2 x 1 b W 5 z M S 5 7 X H R Q Y X N z L 0 Z h a W w s M H 0 m c X V v d D s s J n F 1 b 3 Q 7 U 2 V j d G l v b j E v c m V z d W x 0 c y 1 h c n J h e S 0 x N D A v Q X V 0 b 1 J l b W 9 2 Z W R D b 2 x 1 b W 5 z M S 5 7 X H R Q Y X J h b G x l b C B U a W 1 l I C h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W F y c m F 5 L T E 0 M C 9 B d X R v U m V t b 3 Z l Z E N v b H V t b n M x L n t c d F B h c 3 M v R m F p b C w w f S Z x d W 9 0 O y w m c X V v d D t T Z W N 0 a W 9 u M S 9 y Z X N 1 b H R z L W F y c m F 5 L T E 0 M C 9 B d X R v U m V t b 3 Z l Z E N v b H V t b n M x L n t c d F B h c m F s b G V s I F R p b W U g K H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W F y c m F 5 L T E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E 0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E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Q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x N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h c n J h e V 8 x N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N U M j M 6 M T k 6 M D E u M j Y z M D I 1 N V o i I C 8 + P E V u d H J 5 I F R 5 c G U 9 I k Z p b G x D b 2 x 1 b W 5 U e X B l c y I g V m F s d W U 9 I n N C Z 1 U 9 I i A v P j x F b n R y e S B U e X B l P S J G a W x s Q 2 9 s d W 1 u T m F t Z X M i I F Z h b H V l P S J z W y Z x d W 9 0 O 1 x 0 U G F z c y 9 G Y W l s J n F 1 b 3 Q 7 L C Z x d W 9 0 O 1 x 0 U G F y Y W x s Z W w g V G l t Z S A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W F y c m F 5 L T E 2 M C 9 B d X R v U m V t b 3 Z l Z E N v b H V t b n M x L n t c d F B h c 3 M v R m F p b C w w f S Z x d W 9 0 O y w m c X V v d D t T Z W N 0 a W 9 u M S 9 y Z X N 1 b H R z L W F y c m F 5 L T E 2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Y X J y Y X k t M T Y w L 0 F 1 d G 9 S Z W 1 v d m V k Q 2 9 s d W 1 u c z E u e 1 x 0 U G F z c y 9 G Y W l s L D B 9 J n F 1 b 3 Q 7 L C Z x d W 9 0 O 1 N l Y 3 R p b 2 4 x L 3 J l c 3 V s d H M t Y X J y Y X k t M T Y w L 0 F 1 d G 9 S Z W 1 v d m V k Q 2 9 s d W 1 u c z E u e 1 x 0 U G F y Y W x s Z W w g V G l t Z S A o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Y X J y Y X k t M T Y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Y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x N j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y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N 1 b H R z X 2 F y c m F 5 X z A y M D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x N D o x O S 4 4 N z g 0 M z E 2 W i I g L z 4 8 R W 5 0 c n k g V H l w Z T 0 i R m l s b E N v b H V t b l R 5 c G V z I i B W Y W x 1 Z T 0 i c 0 F 3 W U Y i I C 8 + P E V u d H J 5 I F R 5 c G U 9 I k Z p b G x D b 2 x 1 b W 5 O Y W 1 l c y I g V m F s d W U 9 I n N b J n F 1 b 3 Q 7 X H R T a X p l J n F 1 b 3 Q 7 L C Z x d W 9 0 O 1 x 0 U G F z c y 9 G Y W l s J n F 1 b 3 Q 7 L C Z x d W 9 0 O 1 x 0 U G F y Y W x s Z W w g V G l t Z S A o c y k m c X V v d D t d I i A v P j x F b n R y e S B U e X B l P S J G a W x s U 3 R h d H V z I i B W Y W x 1 Z T 0 i c 0 N v b X B s Z X R l I i A v P j x F b n R y e S B U e X B l P S J G a W x s Q 2 9 1 b n Q i I F Z h b H V l P S J s M j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Y X J y Y X k t M D I w L 0 F 1 d G 9 S Z W 1 v d m V k Q 2 9 s d W 1 u c z E u e 1 x 0 U 2 l 6 Z S w w f S Z x d W 9 0 O y w m c X V v d D t T Z W N 0 a W 9 u M S 9 y Z X N 1 b H R z L W F y c m F 5 L T A y M C 9 B d X R v U m V t b 3 Z l Z E N v b H V t b n M x L n t c d F B h c 3 M v R m F p b C w x f S Z x d W 9 0 O y w m c X V v d D t T Z W N 0 a W 9 u M S 9 y Z X N 1 b H R z L W F y c m F 5 L T A y M C 9 B d X R v U m V t b 3 Z l Z E N v b H V t b n M x L n t c d F B h c m F s b G V s I F R p b W U g K H M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t Y X J y Y X k t M D I w L 0 F 1 d G 9 S Z W 1 v d m V k Q 2 9 s d W 1 u c z E u e 1 x 0 U 2 l 6 Z S w w f S Z x d W 9 0 O y w m c X V v d D t T Z W N 0 a W 9 u M S 9 y Z X N 1 b H R z L W F y c m F 5 L T A y M C 9 B d X R v U m V t b 3 Z l Z E N v b H V t b n M x L n t c d F B h c 3 M v R m F p b C w x f S Z x d W 9 0 O y w m c X V v d D t T Z W N 0 a W 9 u M S 9 y Z X N 1 b H R z L W F y c m F 5 L T A y M C 9 B d X R v U m V t b 3 Z l Z E N v b H V t b n M x L n t c d F B h c m F s b G V s I F R p b W U g K H M p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1 h c n J h e S 0 w M j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w M j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w M j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y M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D Q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Y X J y Y X l f M D Q w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z V D I z O j E 2 O j E w L j k w M T Y x M D B a I i A v P j x F b n R y e S B U e X B l P S J G a W x s Q 2 9 s d W 1 u V H l w Z X M i I F Z h b H V l P S J z Q m d V P S I g L z 4 8 R W 5 0 c n k g V H l w Z T 0 i R m l s b E N v b H V t b k 5 h b W V z I i B W Y W x 1 Z T 0 i c 1 s m c X V v d D t c d F B h c 3 M v R m F p b C Z x d W 9 0 O y w m c X V v d D t c d F B h c m F s b G V s I F R p b W U g K H M p J n F 1 b 3 Q 7 X S I g L z 4 8 R W 5 0 c n k g V H l w Z T 0 i R m l s b F N 0 Y X R 1 c y I g V m F s d W U 9 I n N D b 2 1 w b G V 0 Z S I g L z 4 8 R W 5 0 c n k g V H l w Z T 0 i R m l s b E N v d W 5 0 I i B W Y W x 1 Z T 0 i b D I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W F y c m F 5 L T A 0 M C 9 B d X R v U m V t b 3 Z l Z E N v b H V t b n M x L n t c d F B h c 3 M v R m F p b C w w f S Z x d W 9 0 O y w m c X V v d D t T Z W N 0 a W 9 u M S 9 y Z X N 1 b H R z L W F y c m F 5 L T A 0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Y X J y Y X k t M D Q w L 0 F 1 d G 9 S Z W 1 v d m V k Q 2 9 s d W 1 u c z E u e 1 x 0 U G F z c y 9 G Y W l s L D B 9 J n F 1 b 3 Q 7 L C Z x d W 9 0 O 1 N l Y 3 R p b 2 4 x L 3 J l c 3 V s d H M t Y X J y Y X k t M D Q w L 0 F 1 d G 9 S Z W 1 v d m V k Q 2 9 s d W 1 u c z E u e 1 x 0 U G F y Y W x s Z W w g V G l t Z S A o c y k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L W F y c m F 5 L T A 0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0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0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D Q w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w N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1 9 h c n J h e V 8 w N j A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N U M j M 6 M T Y 6 M z g u N T M y N T U 0 N F o i I C 8 + P E V u d H J 5 I F R 5 c G U 9 I k Z p b G x D b 2 x 1 b W 5 U e X B l c y I g V m F s d W U 9 I n N C Z 1 U 9 I i A v P j x F b n R y e S B U e X B l P S J G a W x s Q 2 9 s d W 1 u T m F t Z X M i I F Z h b H V l P S J z W y Z x d W 9 0 O 1 x 0 U G F z c y 9 G Y W l s J n F 1 b 3 Q 7 L C Z x d W 9 0 O 1 x 0 U G F y Y W x s Z W w g V G l t Z S A o c y k m c X V v d D t d I i A v P j x F b n R y e S B U e X B l P S J G a W x s U 3 R h d H V z I i B W Y W x 1 Z T 0 i c 0 N v b X B s Z X R l I i A v P j x F b n R y e S B U e X B l P S J G a W x s Q 2 9 1 b n Q i I F Z h b H V l P S J s M j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Y X J y Y X k t M D Y w L 0 F 1 d G 9 S Z W 1 v d m V k Q 2 9 s d W 1 u c z E u e 1 x 0 U G F z c y 9 G Y W l s L D B 9 J n F 1 b 3 Q 7 L C Z x d W 9 0 O 1 N l Y 3 R p b 2 4 x L 3 J l c 3 V s d H M t Y X J y Y X k t M D Y w L 0 F 1 d G 9 S Z W 1 v d m V k Q 2 9 s d W 1 u c z E u e 1 x 0 U G F y Y W x s Z W w g V G l t Z S A o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1 h c n J h e S 0 w N j A v Q X V 0 b 1 J l b W 9 2 Z W R D b 2 x 1 b W 5 z M S 5 7 X H R Q Y X N z L 0 Z h a W w s M H 0 m c X V v d D s s J n F 1 b 3 Q 7 U 2 V j d G l v b j E v c m V z d W x 0 c y 1 h c n J h e S 0 w N j A v Q X V 0 b 1 J l b W 9 2 Z W R D b 2 x 1 b W 5 z M S 5 7 X H R Q Y X J h b G x l b C B U a W 1 l I C h z K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t Y X J y Y X k t M D Y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D Y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D Y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w N j A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4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N 1 b H R z X 2 F y c m F 5 X z A 4 M D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x N z o x M C 4 4 O D g z M T U 5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k Z p b G x D b 3 V u d C I g V m F s d W U 9 I m w y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h c n J h e S 0 w O D A v Q X V 0 b 1 J l b W 9 2 Z W R D b 2 x 1 b W 5 z M S 5 7 X H R Q Y X N z L 0 Z h a W w s M H 0 m c X V v d D s s J n F 1 b 3 Q 7 U 2 V j d G l v b j E v c m V z d W x 0 c y 1 h c n J h e S 0 w O D A v Q X V 0 b 1 J l b W 9 2 Z W R D b 2 x 1 b W 5 z M S 5 7 X H R Q Y X J h b G x l b C B U a W 1 l I C h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W F y c m F 5 L T A 4 M C 9 B d X R v U m V t b 3 Z l Z E N v b H V t b n M x L n t c d F B h c 3 M v R m F p b C w w f S Z x d W 9 0 O y w m c X V v d D t T Z W N 0 a W 9 u M S 9 y Z X N 1 b H R z L W F y c m F 5 L T A 4 M C 9 B d X R v U m V t b 3 Z l Z E N v b H V t b n M x L n t c d F B h c m F s b G V s I F R p b W U g K H M p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1 h c n J h e S 0 w O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w O D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w O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A 4 M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Y X J y Y X l f M T A w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z V D I z O j E 3 O j M 4 L j k 5 M j I y M T d a I i A v P j x F b n R y e S B U e X B l P S J G a W x s Q 2 9 s d W 1 u V H l w Z X M i I F Z h b H V l P S J z Q m d V P S I g L z 4 8 R W 5 0 c n k g V H l w Z T 0 i R m l s b E N v b H V t b k 5 h b W V z I i B W Y W x 1 Z T 0 i c 1 s m c X V v d D t c d F B h c 3 M v R m F p b C Z x d W 9 0 O y w m c X V v d D t c d F B h c m F s b G V s I F R p b W U g K H M p J n F 1 b 3 Q 7 X S I g L z 4 8 R W 5 0 c n k g V H l w Z T 0 i R m l s b F N 0 Y X R 1 c y I g V m F s d W U 9 I n N D b 2 1 w b G V 0 Z S I g L z 4 8 R W 5 0 c n k g V H l w Z T 0 i R m l s b E N v d W 5 0 I i B W Y W x 1 Z T 0 i b D I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W F y c m F 5 L T E w M C 9 B d X R v U m V t b 3 Z l Z E N v b H V t b n M x L n t c d F B h c 3 M v R m F p b C w w f S Z x d W 9 0 O y w m c X V v d D t T Z W N 0 a W 9 u M S 9 y Z X N 1 b H R z L W F y c m F 5 L T E w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Y X J y Y X k t M T A w L 0 F 1 d G 9 S Z W 1 v d m V k Q 2 9 s d W 1 u c z E u e 1 x 0 U G F z c y 9 G Y W l s L D B 9 J n F 1 b 3 Q 7 L C Z x d W 9 0 O 1 N l Y 3 R p b 2 4 x L 3 J l c 3 V s d H M t Y X J y Y X k t M T A w L 0 F 1 d G 9 S Z W 1 v d m V k Q 2 9 s d W 1 u c z E u e 1 x 0 U G F y Y W x s Z W w g V G l t Z S A o c y k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L W F y c m F 5 L T E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E w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E w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A w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x M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1 9 h c n J h e V 8 x M j A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N U M j M 6 M T g 6 M D c u N D M x M j Q x N V o i I C 8 + P E V u d H J 5 I F R 5 c G U 9 I k Z p b G x D b 2 x 1 b W 5 U e X B l c y I g V m F s d W U 9 I n N C Z 1 U 9 I i A v P j x F b n R y e S B U e X B l P S J G a W x s Q 2 9 s d W 1 u T m F t Z X M i I F Z h b H V l P S J z W y Z x d W 9 0 O 1 x 0 U G F z c y 9 G Y W l s J n F 1 b 3 Q 7 L C Z x d W 9 0 O 1 x 0 U G F y Y W x s Z W w g V G l t Z S A o c y k m c X V v d D t d I i A v P j x F b n R y e S B U e X B l P S J G a W x s U 3 R h d H V z I i B W Y W x 1 Z T 0 i c 0 N v b X B s Z X R l I i A v P j x F b n R y e S B U e X B l P S J G a W x s Q 2 9 1 b n Q i I F Z h b H V l P S J s M j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Y X J y Y X k t M T I w L 0 F 1 d G 9 S Z W 1 v d m V k Q 2 9 s d W 1 u c z E u e 1 x 0 U G F z c y 9 G Y W l s L D B 9 J n F 1 b 3 Q 7 L C Z x d W 9 0 O 1 N l Y 3 R p b 2 4 x L 3 J l c 3 V s d H M t Y X J y Y X k t M T I w L 0 F 1 d G 9 S Z W 1 v d m V k Q 2 9 s d W 1 u c z E u e 1 x 0 U G F y Y W x s Z W w g V G l t Z S A o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1 h c n J h e S 0 x M j A v Q X V 0 b 1 J l b W 9 2 Z W R D b 2 x 1 b W 5 z M S 5 7 X H R Q Y X N z L 0 Z h a W w s M H 0 m c X V v d D s s J n F 1 b 3 Q 7 U 2 V j d G l v b j E v c m V z d W x 0 c y 1 h c n J h e S 0 x M j A v Q X V 0 b 1 J l b W 9 2 Z W R D b 2 x 1 b W 5 z M S 5 7 X H R Q Y X J h b G x l b C B U a W 1 l I C h z K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t Y X J y Y X k t M T I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I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I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x M j A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E 0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N 1 b H R z X 2 F y c m F 5 X z E 0 M D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x O D o z M i 4 w M T Y 2 N D M 4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k Z p b G x D b 3 V u d C I g V m F s d W U 9 I m w y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h c n J h e S 0 x N D A v Q X V 0 b 1 J l b W 9 2 Z W R D b 2 x 1 b W 5 z M S 5 7 X H R Q Y X N z L 0 Z h a W w s M H 0 m c X V v d D s s J n F 1 b 3 Q 7 U 2 V j d G l v b j E v c m V z d W x 0 c y 1 h c n J h e S 0 x N D A v Q X V 0 b 1 J l b W 9 2 Z W R D b 2 x 1 b W 5 z M S 5 7 X H R Q Y X J h b G x l b C B U a W 1 l I C h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W F y c m F 5 L T E 0 M C 9 B d X R v U m V t b 3 Z l Z E N v b H V t b n M x L n t c d F B h c 3 M v R m F p b C w w f S Z x d W 9 0 O y w m c X V v d D t T Z W N 0 a W 9 u M S 9 y Z X N 1 b H R z L W F y c m F 5 L T E 0 M C 9 B d X R v U m V t b 3 Z l Z E N v b H V t b n M x L n t c d F B h c m F s b G V s I F R p b W U g K H M p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1 h c n J h e S 0 x N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x N D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h c n J h e S 0 x N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E 0 M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Y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Y X J y Y X l f M T Y w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z V D I z O j E 5 O j A x L j I 2 M z A y N T V a I i A v P j x F b n R y e S B U e X B l P S J G a W x s Q 2 9 s d W 1 u V H l w Z X M i I F Z h b H V l P S J z Q m d V P S I g L z 4 8 R W 5 0 c n k g V H l w Z T 0 i R m l s b E N v b H V t b k 5 h b W V z I i B W Y W x 1 Z T 0 i c 1 s m c X V v d D t c d F B h c 3 M v R m F p b C Z x d W 9 0 O y w m c X V v d D t c d F B h c m F s b G V s I F R p b W U g K H M p J n F 1 b 3 Q 7 X S I g L z 4 8 R W 5 0 c n k g V H l w Z T 0 i R m l s b F N 0 Y X R 1 c y I g V m F s d W U 9 I n N D b 2 1 w b G V 0 Z S I g L z 4 8 R W 5 0 c n k g V H l w Z T 0 i R m l s b E N v d W 5 0 I i B W Y W x 1 Z T 0 i b D I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W F y c m F 5 L T E 2 M C 9 B d X R v U m V t b 3 Z l Z E N v b H V t b n M x L n t c d F B h c 3 M v R m F p b C w w f S Z x d W 9 0 O y w m c X V v d D t T Z W N 0 a W 9 u M S 9 y Z X N 1 b H R z L W F y c m F 5 L T E 2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Y X J y Y X k t M T Y w L 0 F 1 d G 9 S Z W 1 v d m V k Q 2 9 s d W 1 u c z E u e 1 x 0 U G F z c y 9 G Y W l s L D B 9 J n F 1 b 3 Q 7 L C Z x d W 9 0 O 1 N l Y 3 R p b 2 4 x L 3 J l c 3 V s d H M t Y X J y Y X k t M T Y w L 0 F 1 d G 9 S Z W 1 v d m V k Q 2 9 s d W 1 u c z E u e 1 x 0 U G F y Y W x s Z W w g V G l t Z S A o c y k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L W F y c m F 5 L T E 2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E 2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W F y c m F 5 L T E 2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Y X J y Y X k t M T Y w J T I w K D I p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6 R L k W F 3 O Z J q c J R m V o h S r o A A A A A A g A A A A A A E G Y A A A A B A A A g A A A A z j F E J o D 9 y o 2 e w p T s Y i i h W c d O 4 S H I J h A T p j n T a G 6 d V n A A A A A A D o A A A A A C A A A g A A A A h W 2 I N y R p / B p p V + d r u r Q Y G M 7 j 9 m T Y K I Z V 5 X v q J M T L o T x Q A A A A q B d A P I u a 9 Z X V d f P 8 E 2 Q A F U W N W 2 h f W L K R V 8 U F b 6 J U S 0 e u w a M X L n v H + 2 5 T v 3 a 8 a 3 o u g K g Q L S w 6 C V N I X S v m P V 2 X h s d L s R M 8 H 1 6 M L / 9 6 j s U B v U F A A A A A v a Z Q Y z M 6 l h m 6 n Q f O t i P J B 5 A e h E c r + 8 4 b o E 6 K s 5 J v X Z X F s b y p k 4 i v q Q o M v c s 5 E K Y i z B D 4 J o M i 9 2 g t 2 G j d i V + z T w = = < / D a t a M a s h u p > 
</file>

<file path=customXml/itemProps1.xml><?xml version="1.0" encoding="utf-8"?>
<ds:datastoreItem xmlns:ds="http://schemas.openxmlformats.org/officeDocument/2006/customXml" ds:itemID="{B6BA304B-8299-45F9-9CA9-967526D437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results-array-160</vt:lpstr>
      <vt:lpstr>results-array-140</vt:lpstr>
      <vt:lpstr>results-array-120</vt:lpstr>
      <vt:lpstr>results-array-100</vt:lpstr>
      <vt:lpstr>results-array-080</vt:lpstr>
      <vt:lpstr>results-array-060</vt:lpstr>
      <vt:lpstr>results-array-040</vt:lpstr>
      <vt:lpstr>results-array-020</vt:lpstr>
      <vt:lpstr>results-array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Madeley</dc:creator>
  <cp:lastModifiedBy>George Madeley</cp:lastModifiedBy>
  <dcterms:created xsi:type="dcterms:W3CDTF">2022-12-23T23:12:11Z</dcterms:created>
  <dcterms:modified xsi:type="dcterms:W3CDTF">2023-01-08T10:24:31Z</dcterms:modified>
</cp:coreProperties>
</file>