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eHealth4EveryOne Assesment\"/>
    </mc:Choice>
  </mc:AlternateContent>
  <xr:revisionPtr revIDLastSave="0" documentId="13_ncr:1_{18488EDB-44B2-4E3A-8D15-F983E09D83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ad_me" sheetId="1" r:id="rId1"/>
    <sheet name="Raw_data" sheetId="2" r:id="rId2"/>
    <sheet name="GEORGE UGOCHUKWU_DATA_ANALYST" sheetId="6" r:id="rId3"/>
    <sheet name="Lookup_period" sheetId="4" r:id="rId4"/>
    <sheet name="Result_picture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eBRaQDaygJXA3iG/F1Uc9WCReS1na7jX1zNVj45M2K8="/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2" i="6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<sst xmlns="http://schemas.openxmlformats.org/spreadsheetml/2006/main" count="3644" uniqueCount="1013">
  <si>
    <t>Instructions</t>
  </si>
  <si>
    <r>
      <rPr>
        <b/>
        <sz val="11"/>
        <color rgb="FF00B050"/>
        <rFont val="Calibri"/>
      </rPr>
      <t>Raw data</t>
    </r>
    <r>
      <rPr>
        <sz val="11"/>
        <color theme="1"/>
        <rFont val="Calibri"/>
      </rPr>
      <t xml:space="preserve"> sheet contains the dataset that needs to be transformed</t>
    </r>
  </si>
  <si>
    <r>
      <rPr>
        <b/>
        <sz val="11"/>
        <color rgb="FF00B050"/>
        <rFont val="Calibri"/>
      </rPr>
      <t>Final_result</t>
    </r>
    <r>
      <rPr>
        <sz val="11"/>
        <color theme="1"/>
        <rFont val="Calibri"/>
      </rPr>
      <t xml:space="preserve"> sheet should contain the results of this assignment (formulas included)</t>
    </r>
  </si>
  <si>
    <r>
      <rPr>
        <b/>
        <sz val="11"/>
        <color rgb="FF00B050"/>
        <rFont val="Calibri"/>
      </rPr>
      <t>Lookup_period</t>
    </r>
    <r>
      <rPr>
        <sz val="11"/>
        <color theme="1"/>
        <rFont val="Calibri"/>
      </rPr>
      <t xml:space="preserve"> sheet contains the period name and the number of days</t>
    </r>
  </si>
  <si>
    <r>
      <rPr>
        <b/>
        <sz val="11"/>
        <color rgb="FF00B050"/>
        <rFont val="Calibri"/>
      </rPr>
      <t>Result_picture</t>
    </r>
    <r>
      <rPr>
        <sz val="11"/>
        <color theme="1"/>
        <rFont val="Calibri"/>
      </rPr>
      <t xml:space="preserve"> sheet contains a snapshot of what the final result of this assignment should look like</t>
    </r>
  </si>
  <si>
    <t>To achieve the final result as seen in the "Result_picture" sheet, perform the following steps:</t>
  </si>
  <si>
    <t>Steps</t>
  </si>
  <si>
    <t>Illustration</t>
  </si>
  <si>
    <t>Step 1: From the "Final_result" sheet, reference the "Raw data" sheet and, clean the State column using formulas.</t>
  </si>
  <si>
    <t>Step 2: Numerator value should be extracted in between the unnecessary text</t>
  </si>
  <si>
    <t>Step 3: To create the Denominator value as seen in the "Final_result" sheet, do this -&gt;
(0.05 * Total Population) / (365/ no of days in that specific month)</t>
  </si>
  <si>
    <r>
      <rPr>
        <sz val="11"/>
        <color theme="1"/>
        <rFont val="Calibri"/>
      </rPr>
      <t xml:space="preserve">Total population is obtained from the raw_data sheet.
To calculate the no of days in that specific month, extract the month name from the Period column on the "Raw_data" sheet and look it up on the "Lookup_period" sheet.
For example, for period </t>
    </r>
    <r>
      <rPr>
        <sz val="11"/>
        <color rgb="FFFF0000"/>
        <rFont val="Calibri"/>
      </rPr>
      <t>January 2018</t>
    </r>
    <r>
      <rPr>
        <sz val="11"/>
        <color theme="1"/>
        <rFont val="Calibri"/>
      </rPr>
      <t xml:space="preserve">, </t>
    </r>
    <r>
      <rPr>
        <sz val="11"/>
        <color rgb="FFFF0000"/>
        <rFont val="Calibri"/>
      </rPr>
      <t>extract the first word, which is January</t>
    </r>
    <r>
      <rPr>
        <sz val="11"/>
        <color theme="1"/>
        <rFont val="Calibri"/>
      </rPr>
      <t xml:space="preserve"> and look it up, this should equal </t>
    </r>
    <r>
      <rPr>
        <sz val="11"/>
        <color rgb="FFFF0000"/>
        <rFont val="Calibri"/>
      </rPr>
      <t>31</t>
    </r>
    <r>
      <rPr>
        <sz val="11"/>
        <color theme="1"/>
        <rFont val="Calibri"/>
      </rPr>
      <t>. Denominator will then be (0.05 * TP)/(365/31).
Another example is April 2019, extract first word (April) and look up, this should give 30. And so on.
Note: Do not use "Text to column" to extract the period name, use Excel formulas</t>
    </r>
  </si>
  <si>
    <t>Step 4: Create the indicator value by dividing the numerator by the denominator.
(Cleaned Numerator) / (Calculated Denominator)</t>
  </si>
  <si>
    <t>Indicator = (Cleaned numerator from step 2)/ (Calculated denominator from step 3)</t>
  </si>
  <si>
    <t>Step 5: Change the Number format of the Indicator to Percentage and round up to 2 decimal place</t>
  </si>
  <si>
    <t>Step 6: Create a pivot table by States, summarizing the result by the average of indicator value</t>
  </si>
  <si>
    <r>
      <rPr>
        <sz val="11"/>
        <color theme="1"/>
        <rFont val="Calibri"/>
      </rPr>
      <t xml:space="preserve">Summarize by </t>
    </r>
    <r>
      <rPr>
        <sz val="11"/>
        <color rgb="FFFF0000"/>
        <rFont val="Calibri"/>
      </rPr>
      <t>AVERAGE</t>
    </r>
    <r>
      <rPr>
        <sz val="11"/>
        <color theme="1"/>
        <rFont val="Calibri"/>
      </rPr>
      <t xml:space="preserve">
Note: Pivot table should be on the "Final_result" sheet</t>
    </r>
  </si>
  <si>
    <t>Step 7: Apply conditional formatting to the average of  indicator, make it similar to what is on the "result_picture" sheet</t>
  </si>
  <si>
    <t>NOTE: ALL FORMULAS AND CALCULATIONS SHOULD BE PERFORMED ON THE FINAL RESULT SHEET
Always check the "Result_picture" sheet to know if you are on track</t>
  </si>
  <si>
    <t>Please rename this workbook with your name and job title before submitting. E.g Olabisi Chinedu_Excel Analyst</t>
  </si>
  <si>
    <t>Period</t>
  </si>
  <si>
    <t>State</t>
  </si>
  <si>
    <t>Numerator</t>
  </si>
  <si>
    <t>Total Population</t>
  </si>
  <si>
    <t>January 2018</t>
  </si>
  <si>
    <t xml:space="preserve"> an Anambra state</t>
  </si>
  <si>
    <t>&lt;span style='color:red'&gt;1836&lt;/span&gt;</t>
  </si>
  <si>
    <t>ab Abia State</t>
  </si>
  <si>
    <t>&lt;span style='color:red'&gt;885&lt;/span&gt;</t>
  </si>
  <si>
    <t>ad Adamawa</t>
  </si>
  <si>
    <t>&lt;span style='color:green'&gt;11219&lt;/span&gt;</t>
  </si>
  <si>
    <t>ak Akwa-Ibom</t>
  </si>
  <si>
    <t>&lt;span style='color:red'&gt;1734&lt;/span&gt;</t>
  </si>
  <si>
    <t>ba Bauchi State</t>
  </si>
  <si>
    <t>&lt;span style='color:green'&gt;11087&lt;/span&gt;</t>
  </si>
  <si>
    <t>be Benue</t>
  </si>
  <si>
    <t>&lt;span style='color:red'&gt;1215&lt;/span&gt;</t>
  </si>
  <si>
    <t xml:space="preserve"> bo Borno</t>
  </si>
  <si>
    <t>&lt;span style='color:red'&gt;5588&lt;/span&gt;</t>
  </si>
  <si>
    <t>by Bayelsa State</t>
  </si>
  <si>
    <t>&lt;span style='color:red'&gt;455&lt;/span&gt;</t>
  </si>
  <si>
    <t>cr Cross River State</t>
  </si>
  <si>
    <t>&lt;span style='color:red'&gt;1378&lt;/span&gt;</t>
  </si>
  <si>
    <t>de Delta</t>
  </si>
  <si>
    <t>&lt;span style='color:red'&gt;3950&lt;/span&gt;</t>
  </si>
  <si>
    <t>eb Ebonyi</t>
  </si>
  <si>
    <t>&lt;span style='color:red'&gt;1574&lt;/span&gt;</t>
  </si>
  <si>
    <t>ed Edo</t>
  </si>
  <si>
    <t>&lt;span style='color:red'&gt;1989&lt;/span&gt;</t>
  </si>
  <si>
    <t>ek Ekiti</t>
  </si>
  <si>
    <t>&lt;span style='color:red'&gt;726&lt;/span&gt;</t>
  </si>
  <si>
    <t>en Enugu State</t>
  </si>
  <si>
    <t>&lt;span style='color:red'&gt;1994&lt;/span&gt;</t>
  </si>
  <si>
    <t>fc Federal Capital Territory</t>
  </si>
  <si>
    <t>&lt;span style='color:green'&gt;5118&lt;/span&gt;</t>
  </si>
  <si>
    <t>go Gombe State</t>
  </si>
  <si>
    <t>&lt;span style='color:green'&gt;4291&lt;/span&gt;</t>
  </si>
  <si>
    <t xml:space="preserve"> im Imo State</t>
  </si>
  <si>
    <t>&lt;span style='color:red'&gt;1545&lt;/span&gt;</t>
  </si>
  <si>
    <t>ji Jigawa State</t>
  </si>
  <si>
    <t>&lt;span style='color:green'&gt;12663&lt;/span&gt;</t>
  </si>
  <si>
    <t>kd Kaduna State</t>
  </si>
  <si>
    <t>&lt;span style='color:green'&gt;15584&lt;/span&gt;</t>
  </si>
  <si>
    <t>ke Kebbi State</t>
  </si>
  <si>
    <t>&lt;span style='color:red'&gt;4765&lt;/span&gt;</t>
  </si>
  <si>
    <t>kn Kano State</t>
  </si>
  <si>
    <t>&lt;span style='color:red'&gt;14272&lt;/span&gt;</t>
  </si>
  <si>
    <t>ko Kogi State</t>
  </si>
  <si>
    <t>&lt;span style='color:red'&gt;1536&lt;/span&gt;</t>
  </si>
  <si>
    <t>kt Katsina State</t>
  </si>
  <si>
    <t>&lt;span style='color:green'&gt;14826&lt;/span&gt;</t>
  </si>
  <si>
    <t>kw Kwara State</t>
  </si>
  <si>
    <t>&lt;span style='color:red'&gt;2134&lt;/span&gt;</t>
  </si>
  <si>
    <t>la Lagos State</t>
  </si>
  <si>
    <t>&lt;span style='color:red'&gt;12036&lt;/span&gt;</t>
  </si>
  <si>
    <t>na Nasarawa State</t>
  </si>
  <si>
    <t>&lt;span style='color:green'&gt;5366&lt;/span&gt;</t>
  </si>
  <si>
    <t>ni Niger State</t>
  </si>
  <si>
    <t>&lt;span style='color:green'&gt;9735&lt;/span&gt;</t>
  </si>
  <si>
    <t>og Ogun State</t>
  </si>
  <si>
    <t>&lt;span style='color:red'&gt;3394&lt;/span&gt;</t>
  </si>
  <si>
    <t>on Ondo State</t>
  </si>
  <si>
    <t>&lt;span style='color:red'&gt;3727&lt;/span&gt;</t>
  </si>
  <si>
    <t>os Osun State</t>
  </si>
  <si>
    <t>&lt;span style='color:red'&gt;3401&lt;/span&gt;</t>
  </si>
  <si>
    <t xml:space="preserve"> oy Oyo State</t>
  </si>
  <si>
    <t>&lt;span style='color:red'&gt;4403&lt;/span&gt;</t>
  </si>
  <si>
    <t>pl Plateau State</t>
  </si>
  <si>
    <t>&lt;span style='color:red'&gt;3161&lt;/span&gt;</t>
  </si>
  <si>
    <t>ri Rivers State</t>
  </si>
  <si>
    <t>&lt;span style='color:red'&gt;3653&lt;/span&gt;</t>
  </si>
  <si>
    <t>so Sokoto State</t>
  </si>
  <si>
    <t>&lt;span style='color:green'&gt;7647&lt;/span&gt;</t>
  </si>
  <si>
    <t>ta Taraba State</t>
  </si>
  <si>
    <t>&lt;span style='color:red'&gt;2951&lt;/span&gt;</t>
  </si>
  <si>
    <t>yo Yobe State</t>
  </si>
  <si>
    <t>&lt;span style='color:green'&gt;6206&lt;/span&gt;</t>
  </si>
  <si>
    <t>za Zamfara State</t>
  </si>
  <si>
    <t>&lt;span style='color:red'&gt;3256&lt;/span&gt;</t>
  </si>
  <si>
    <t>February 2018</t>
  </si>
  <si>
    <t>&lt;span style='color:red'&gt;1575&lt;/span&gt;</t>
  </si>
  <si>
    <t>&lt;span style='color:red'&gt;946&lt;/span&gt;</t>
  </si>
  <si>
    <t>&lt;span style='color:green'&gt;10971&lt;/span&gt;</t>
  </si>
  <si>
    <t>&lt;span style='color:red'&gt;1429&lt;/span&gt;</t>
  </si>
  <si>
    <t>&lt;span style='color:green'&gt;11714&lt;/span&gt;</t>
  </si>
  <si>
    <t>&lt;span style='color:red'&gt;1052&lt;/span&gt;</t>
  </si>
  <si>
    <t>bo Borno State</t>
  </si>
  <si>
    <t>&lt;span style='color:green'&gt;6690&lt;/span&gt;</t>
  </si>
  <si>
    <t>&lt;span style='color:red'&gt;619&lt;/span&gt;</t>
  </si>
  <si>
    <t>&lt;span style='color:red'&gt;1191&lt;/span&gt;</t>
  </si>
  <si>
    <t>de Delta State</t>
  </si>
  <si>
    <t>&lt;span style='color:red'&gt;3019&lt;/span&gt;</t>
  </si>
  <si>
    <t>eb Ebonyi State</t>
  </si>
  <si>
    <t>&lt;span style='color:red'&gt;1710&lt;/span&gt;</t>
  </si>
  <si>
    <t>&lt;span style='color:red'&gt;1612&lt;/span&gt;</t>
  </si>
  <si>
    <t>ek Ekiti State</t>
  </si>
  <si>
    <t>&lt;span style='color:red'&gt;677&lt;/span&gt;</t>
  </si>
  <si>
    <t>&lt;span style='color:red'&gt;2765&lt;/span&gt;</t>
  </si>
  <si>
    <t>&lt;span style='color:green'&gt;5615&lt;/span&gt;</t>
  </si>
  <si>
    <t>&lt;span style='color:green'&gt;4296&lt;/span&gt;</t>
  </si>
  <si>
    <t>im Imo State</t>
  </si>
  <si>
    <t>&lt;span style='color:red'&gt;1513&lt;/span&gt;</t>
  </si>
  <si>
    <t xml:space="preserve"> ji Jigawa State</t>
  </si>
  <si>
    <t>&lt;span style='color:green'&gt;11387&lt;/span&gt;</t>
  </si>
  <si>
    <t>&lt;span style='color:green'&gt;14794&lt;/span&gt;</t>
  </si>
  <si>
    <t>&lt;span style='color:red'&gt;3785&lt;/span&gt;</t>
  </si>
  <si>
    <t>&lt;span style='color:green'&gt;13725&lt;/span&gt;</t>
  </si>
  <si>
    <t>&lt;span style='color:red'&gt;1537&lt;/span&gt;</t>
  </si>
  <si>
    <t>&lt;span style='color:green'&gt;15031&lt;/span&gt;</t>
  </si>
  <si>
    <t>&lt;span style='color:red'&gt;1278&lt;/span&gt;</t>
  </si>
  <si>
    <t>&lt;span style='color:red'&gt;10929&lt;/span&gt;</t>
  </si>
  <si>
    <t>&lt;span style='color:green'&gt;5727&lt;/span&gt;</t>
  </si>
  <si>
    <t>&lt;span style='color:green'&gt;7771&lt;/span&gt;</t>
  </si>
  <si>
    <t>&lt;span style='color:red'&gt;3610&lt;/span&gt;</t>
  </si>
  <si>
    <t>&lt;span style='color:red'&gt;3381&lt;/span&gt;</t>
  </si>
  <si>
    <t>&lt;span style='color:red'&gt;2618&lt;/span&gt;</t>
  </si>
  <si>
    <t>oy Oyo State</t>
  </si>
  <si>
    <t>&lt;span style='color:red'&gt;5581&lt;/span&gt;</t>
  </si>
  <si>
    <t>&lt;span style='color:red'&gt;3111&lt;/span&gt;</t>
  </si>
  <si>
    <t>&lt;span style='color:red'&gt;3306&lt;/span&gt;</t>
  </si>
  <si>
    <t>&lt;span style='color:green'&gt;6061&lt;/span&gt;</t>
  </si>
  <si>
    <t>&lt;span style='color:red'&gt;2763&lt;/span&gt;</t>
  </si>
  <si>
    <t>&lt;span style='color:green'&gt;6081&lt;/span&gt;</t>
  </si>
  <si>
    <t>&lt;span style='color:red'&gt;2909&lt;/span&gt;</t>
  </si>
  <si>
    <t>March 2018</t>
  </si>
  <si>
    <t>&lt;span style='color:red'&gt;1811&lt;/span&gt;</t>
  </si>
  <si>
    <t>&lt;span style='color:red'&gt;1156&lt;/span&gt;</t>
  </si>
  <si>
    <t>&lt;span style='color:green'&gt;11789&lt;/span&gt;</t>
  </si>
  <si>
    <t>&lt;span style='color:red'&gt;1549&lt;/span&gt;</t>
  </si>
  <si>
    <t>&lt;span style='color:green'&gt;9900&lt;/span&gt;</t>
  </si>
  <si>
    <t>&lt;span style='color:red'&gt;1090&lt;/span&gt;</t>
  </si>
  <si>
    <t>&lt;span style='color:green'&gt;8030&lt;/span&gt;</t>
  </si>
  <si>
    <t>&lt;span style='color:red'&gt;632&lt;/span&gt;</t>
  </si>
  <si>
    <t>&lt;span style='color:red'&gt;1577&lt;/span&gt;</t>
  </si>
  <si>
    <t>&lt;span style='color:red'&gt;3539&lt;/span&gt;</t>
  </si>
  <si>
    <t>&lt;span style='color:red'&gt;1689&lt;/span&gt;</t>
  </si>
  <si>
    <t>&lt;span style='color:red'&gt;1976&lt;/span&gt;</t>
  </si>
  <si>
    <t>&lt;span style='color:red'&gt;765&lt;/span&gt;</t>
  </si>
  <si>
    <t>&lt;span style='color:red'&gt;1759&lt;/span&gt;</t>
  </si>
  <si>
    <t>&lt;span style='color:green'&gt;6176&lt;/span&gt;</t>
  </si>
  <si>
    <t>&lt;span style='color:green'&gt;4575&lt;/span&gt;</t>
  </si>
  <si>
    <t>&lt;span style='color:red'&gt;1452&lt;/span&gt;</t>
  </si>
  <si>
    <t>&lt;span style='color:green'&gt;12351&lt;/span&gt;</t>
  </si>
  <si>
    <t>&lt;span style='color:green'&gt;15484&lt;/span&gt;</t>
  </si>
  <si>
    <t>&lt;span style='color:red'&gt;4446&lt;/span&gt;</t>
  </si>
  <si>
    <t>&lt;span style='color:red'&gt;14023&lt;/span&gt;</t>
  </si>
  <si>
    <t>&lt;span style='color:red'&gt;1464&lt;/span&gt;</t>
  </si>
  <si>
    <t>&lt;span style='color:green'&gt;15038&lt;/span&gt;</t>
  </si>
  <si>
    <t>&lt;span style='color:red'&gt;1369&lt;/span&gt;</t>
  </si>
  <si>
    <t>&lt;span style='color:red'&gt;12235&lt;/span&gt;</t>
  </si>
  <si>
    <t>&lt;span style='color:green'&gt;5069&lt;/span&gt;</t>
  </si>
  <si>
    <t>&lt;span style='color:green'&gt;7709&lt;/span&gt;</t>
  </si>
  <si>
    <t>&lt;span style='color:red'&gt;4332&lt;/span&gt;</t>
  </si>
  <si>
    <t>&lt;span style='color:red'&gt;4344&lt;/span&gt;</t>
  </si>
  <si>
    <t>&lt;span style='color:red'&gt;2911&lt;/span&gt;</t>
  </si>
  <si>
    <t>&lt;span style='color:red'&gt;6317&lt;/span&gt;</t>
  </si>
  <si>
    <t>&lt;span style='color:red'&gt;3593&lt;/span&gt;</t>
  </si>
  <si>
    <t>&lt;span style='color:red'&gt;2968&lt;/span&gt;</t>
  </si>
  <si>
    <t>&lt;span style='color:green'&gt;6698&lt;/span&gt;</t>
  </si>
  <si>
    <t>&lt;span style='color:red'&gt;2699&lt;/span&gt;</t>
  </si>
  <si>
    <t>&lt;span style='color:green'&gt;6175&lt;/span&gt;</t>
  </si>
  <si>
    <t>&lt;span style='color:red'&gt;3386&lt;/span&gt;</t>
  </si>
  <si>
    <t>April 2018</t>
  </si>
  <si>
    <t>&lt;span style='color:red'&gt;1569&lt;/span&gt;</t>
  </si>
  <si>
    <t>&lt;span style='color:red'&gt;1138&lt;/span&gt;</t>
  </si>
  <si>
    <t>&lt;span style='color:green'&gt;10866&lt;/span&gt;</t>
  </si>
  <si>
    <t>&lt;span style='color:red'&gt;881&lt;/span&gt;</t>
  </si>
  <si>
    <t>&lt;span style='color:green'&gt;9107&lt;/span&gt;</t>
  </si>
  <si>
    <t>&lt;span style='color:red'&gt;887&lt;/span&gt;</t>
  </si>
  <si>
    <t>&lt;span style='color:green'&gt;7723&lt;/span&gt;</t>
  </si>
  <si>
    <t>&lt;span style='color:red'&gt;321&lt;/span&gt;</t>
  </si>
  <si>
    <t>&lt;span style='color:red'&gt;1859&lt;/span&gt;</t>
  </si>
  <si>
    <t>&lt;span style='color:red'&gt;3548&lt;/span&gt;</t>
  </si>
  <si>
    <t>&lt;span style='color:red'&gt;1703&lt;/span&gt;</t>
  </si>
  <si>
    <t>&lt;span style='color:red'&gt;2132&lt;/span&gt;</t>
  </si>
  <si>
    <t>&lt;span style='color:red'&gt;742&lt;/span&gt;</t>
  </si>
  <si>
    <t>&lt;span style='color:red'&gt;2407&lt;/span&gt;</t>
  </si>
  <si>
    <t>&lt;span style='color:green'&gt;4762&lt;/span&gt;</t>
  </si>
  <si>
    <t>&lt;span style='color:green'&gt;3749&lt;/span&gt;</t>
  </si>
  <si>
    <t>&lt;span style='color:red'&gt;1308&lt;/span&gt;</t>
  </si>
  <si>
    <t>&lt;span style='color:green'&gt;12330&lt;/span&gt;</t>
  </si>
  <si>
    <t>&lt;span style='color:green'&gt;16092&lt;/span&gt;</t>
  </si>
  <si>
    <t>&lt;span style='color:red'&gt;4214&lt;/span&gt;</t>
  </si>
  <si>
    <t>&lt;span style='color:red'&gt;14148&lt;/span&gt;</t>
  </si>
  <si>
    <t>&lt;span style='color:red'&gt;1631&lt;/span&gt;</t>
  </si>
  <si>
    <t>&lt;span style='color:green'&gt;12302&lt;/span&gt;</t>
  </si>
  <si>
    <t>&lt;span style='color:red'&gt;1282&lt;/span&gt;</t>
  </si>
  <si>
    <t>&lt;span style='color:red'&gt;11533&lt;/span&gt;</t>
  </si>
  <si>
    <t>&lt;span style='color:green'&gt;7895&lt;/span&gt;</t>
  </si>
  <si>
    <t>&lt;span style='color:green'&gt;6788&lt;/span&gt;</t>
  </si>
  <si>
    <t>&lt;span style='color:red'&gt;3698&lt;/span&gt;</t>
  </si>
  <si>
    <t>&lt;span style='color:red'&gt;3010&lt;/span&gt;</t>
  </si>
  <si>
    <t>&lt;span style='color:red'&gt;3397&lt;/span&gt;</t>
  </si>
  <si>
    <t>&lt;span style='color:red'&gt;6402&lt;/span&gt;</t>
  </si>
  <si>
    <t>&lt;span style='color:red'&gt;3091&lt;/span&gt;</t>
  </si>
  <si>
    <t>&lt;span style='color:red'&gt;3142&lt;/span&gt;</t>
  </si>
  <si>
    <t>&lt;span style='color:green'&gt;5900&lt;/span&gt;</t>
  </si>
  <si>
    <t>&lt;span style='color:red'&gt;2438&lt;/span&gt;</t>
  </si>
  <si>
    <t>&lt;span style='color:green'&gt;4988&lt;/span&gt;</t>
  </si>
  <si>
    <t>&lt;span style='color:red'&gt;2703&lt;/span&gt;</t>
  </si>
  <si>
    <t>May 2018</t>
  </si>
  <si>
    <t>&lt;span style='color:red'&gt;1511&lt;/span&gt;</t>
  </si>
  <si>
    <t>&lt;span style='color:red'&gt;490&lt;/span&gt;</t>
  </si>
  <si>
    <t>&lt;span style='color:red'&gt;2656&lt;/span&gt;</t>
  </si>
  <si>
    <t>&lt;span style='color:red'&gt;1201&lt;/span&gt;</t>
  </si>
  <si>
    <t>&lt;span style='color:green'&gt;9413&lt;/span&gt;</t>
  </si>
  <si>
    <t>&lt;span style='color:red'&gt;580&lt;/span&gt;</t>
  </si>
  <si>
    <t>&lt;span style='color:red'&gt;5723&lt;/span&gt;</t>
  </si>
  <si>
    <t>&lt;span style='color:red'&gt;166&lt;/span&gt;</t>
  </si>
  <si>
    <t>&lt;span style='color:red'&gt;1286&lt;/span&gt;</t>
  </si>
  <si>
    <t>&lt;span style='color:red'&gt;1039&lt;/span&gt;</t>
  </si>
  <si>
    <t>&lt;span style='color:red'&gt;2343&lt;/span&gt;</t>
  </si>
  <si>
    <t>&lt;span style='color:red'&gt;2383&lt;/span&gt;</t>
  </si>
  <si>
    <t>&lt;span style='color:red'&gt;330&lt;/span&gt;</t>
  </si>
  <si>
    <t>&lt;span style='color:red'&gt;2367&lt;/span&gt;</t>
  </si>
  <si>
    <t>&lt;span style='color:green'&gt;3612&lt;/span&gt;</t>
  </si>
  <si>
    <t>&lt;span style='color:red'&gt;1882&lt;/span&gt;</t>
  </si>
  <si>
    <t>&lt;span style='color:red'&gt;739&lt;/span&gt;</t>
  </si>
  <si>
    <t>&lt;span style='color:green'&gt;9737&lt;/span&gt;</t>
  </si>
  <si>
    <t>&lt;span style='color:green'&gt;11697&lt;/span&gt;</t>
  </si>
  <si>
    <t>&lt;span style='color:red'&gt;1313&lt;/span&gt;</t>
  </si>
  <si>
    <t>&lt;span style='color:red'&gt;5714&lt;/span&gt;</t>
  </si>
  <si>
    <t>&lt;span style='color:red'&gt;1194&lt;/span&gt;</t>
  </si>
  <si>
    <t>&lt;span style='color:green'&gt;12731&lt;/span&gt;</t>
  </si>
  <si>
    <t>&lt;span style='color:red'&gt;219&lt;/span&gt;</t>
  </si>
  <si>
    <t>&lt;span style='color:red'&gt;10257&lt;/span&gt;</t>
  </si>
  <si>
    <t>&lt;span style='color:green'&gt;5731&lt;/span&gt;</t>
  </si>
  <si>
    <t>&lt;span style='color:red'&gt;4120&lt;/span&gt;</t>
  </si>
  <si>
    <t>&lt;span style='color:red'&gt;3568&lt;/span&gt;</t>
  </si>
  <si>
    <t>&lt;span style='color:red'&gt;3143&lt;/span&gt;</t>
  </si>
  <si>
    <t>&lt;span style='color:red'&gt;3339&lt;/span&gt;</t>
  </si>
  <si>
    <t>&lt;span style='color:red'&gt;4669&lt;/span&gt;</t>
  </si>
  <si>
    <t>&lt;span style='color:red'&gt;1009&lt;/span&gt;</t>
  </si>
  <si>
    <t>&lt;span style='color:red'&gt;3451&lt;/span&gt;</t>
  </si>
  <si>
    <t>&lt;span style='color:green'&gt;6193&lt;/span&gt;</t>
  </si>
  <si>
    <t>&lt;span style='color:red'&gt;1571&lt;/span&gt;</t>
  </si>
  <si>
    <t>&lt;span style='color:green'&gt;5413&lt;/span&gt;</t>
  </si>
  <si>
    <t>&lt;span style='color:red'&gt;3051&lt;/span&gt;</t>
  </si>
  <si>
    <t>June 2018</t>
  </si>
  <si>
    <t>&lt;span style='color:red'&gt;1854&lt;/span&gt;</t>
  </si>
  <si>
    <t>ad Adamawa State</t>
  </si>
  <si>
    <t>&lt;span style='color:red'&gt;3095&lt;/span&gt;</t>
  </si>
  <si>
    <t>ak Akwa-Ibom State</t>
  </si>
  <si>
    <t>&lt;span style='color:red'&gt;1236&lt;/span&gt;</t>
  </si>
  <si>
    <t>&lt;span style='color:green'&gt;8733&lt;/span&gt;</t>
  </si>
  <si>
    <t>be Benue State</t>
  </si>
  <si>
    <t>&lt;span style='color:red'&gt;940&lt;/span&gt;</t>
  </si>
  <si>
    <t>&lt;span style='color:red'&gt;5522&lt;/span&gt;</t>
  </si>
  <si>
    <t>&lt;span style='color:red'&gt;288&lt;/span&gt;</t>
  </si>
  <si>
    <t>&lt;span style='color:red'&gt;1248&lt;/span&gt;</t>
  </si>
  <si>
    <t>&lt;span style='color:red'&gt;3367&lt;/span&gt;</t>
  </si>
  <si>
    <t>&lt;span style='color:red'&gt;2590&lt;/span&gt;</t>
  </si>
  <si>
    <t>&lt;span style='color:red'&gt;1388&lt;/span&gt;</t>
  </si>
  <si>
    <t>&lt;span style='color:red'&gt;544&lt;/span&gt;</t>
  </si>
  <si>
    <t>&lt;span style='color:red'&gt;2470&lt;/span&gt;</t>
  </si>
  <si>
    <t>&lt;span style='color:green'&gt;4577&lt;/span&gt;</t>
  </si>
  <si>
    <t>&lt;span style='color:red'&gt;2960&lt;/span&gt;</t>
  </si>
  <si>
    <t>&lt;span style='color:red'&gt;1200&lt;/span&gt;</t>
  </si>
  <si>
    <t>&lt;span style='color:green'&gt;10171&lt;/span&gt;</t>
  </si>
  <si>
    <t>&lt;span style='color:green'&gt;12224&lt;/span&gt;</t>
  </si>
  <si>
    <t>&lt;span style='color:red'&gt;2996&lt;/span&gt;</t>
  </si>
  <si>
    <t>&lt;span style='color:red'&gt;8992&lt;/span&gt;</t>
  </si>
  <si>
    <t>&lt;span style='color:red'&gt;1543&lt;/span&gt;</t>
  </si>
  <si>
    <t>&lt;span style='color:green'&gt;12569&lt;/span&gt;</t>
  </si>
  <si>
    <t>&lt;span style='color:red'&gt;1265&lt;/span&gt;</t>
  </si>
  <si>
    <t>&lt;span style='color:red'&gt;12117&lt;/span&gt;</t>
  </si>
  <si>
    <t>&lt;span style='color:green'&gt;5225&lt;/span&gt;</t>
  </si>
  <si>
    <t>&lt;span style='color:green'&gt;6728&lt;/span&gt;</t>
  </si>
  <si>
    <t>&lt;span style='color:red'&gt;3305&lt;/span&gt;</t>
  </si>
  <si>
    <t>&lt;span style='color:red'&gt;3146&lt;/span&gt;</t>
  </si>
  <si>
    <t>&lt;span style='color:red'&gt;2894&lt;/span&gt;</t>
  </si>
  <si>
    <t>&lt;span style='color:red'&gt;5519&lt;/span&gt;</t>
  </si>
  <si>
    <t>&lt;span style='color:red'&gt;2702&lt;/span&gt;</t>
  </si>
  <si>
    <t>&lt;span style='color:green'&gt;5466&lt;/span&gt;</t>
  </si>
  <si>
    <t>&lt;span style='color:red'&gt;2555&lt;/span&gt;</t>
  </si>
  <si>
    <t>&lt;span style='color:green'&gt;5084&lt;/span&gt;</t>
  </si>
  <si>
    <t>&lt;span style='color:red'&gt;2184&lt;/span&gt;</t>
  </si>
  <si>
    <t>July 2018</t>
  </si>
  <si>
    <t>&lt;span style='color:red'&gt;1919&lt;/span&gt;</t>
  </si>
  <si>
    <t>&lt;span style='color:red'&gt;1344&lt;/span&gt;</t>
  </si>
  <si>
    <t>&lt;span style='color:green'&gt;9528&lt;/span&gt;</t>
  </si>
  <si>
    <t>&lt;span style='color:red'&gt;1701&lt;/span&gt;</t>
  </si>
  <si>
    <t>&lt;span style='color:green'&gt;9075&lt;/span&gt;</t>
  </si>
  <si>
    <t>&lt;span style='color:red'&gt;957&lt;/span&gt;</t>
  </si>
  <si>
    <t>&lt;span style='color:green'&gt;8450&lt;/span&gt;</t>
  </si>
  <si>
    <t>&lt;span style='color:red'&gt;348&lt;/span&gt;</t>
  </si>
  <si>
    <t>&lt;span style='color:red'&gt;1595&lt;/span&gt;</t>
  </si>
  <si>
    <t>&lt;span style='color:red'&gt;4116&lt;/span&gt;</t>
  </si>
  <si>
    <t>&lt;span style='color:red'&gt;1727&lt;/span&gt;</t>
  </si>
  <si>
    <t>&lt;span style='color:red'&gt;2010&lt;/span&gt;</t>
  </si>
  <si>
    <t>&lt;span style='color:red'&gt;533&lt;/span&gt;</t>
  </si>
  <si>
    <t>&lt;span style='color:red'&gt;1789&lt;/span&gt;</t>
  </si>
  <si>
    <t>&lt;span style='color:green'&gt;6091&lt;/span&gt;</t>
  </si>
  <si>
    <t>&lt;span style='color:green'&gt;3911&lt;/span&gt;</t>
  </si>
  <si>
    <t>&lt;span style='color:red'&gt;1323&lt;/span&gt;</t>
  </si>
  <si>
    <t>&lt;span style='color:green'&gt;9957&lt;/span&gt;</t>
  </si>
  <si>
    <t>&lt;span style='color:green'&gt;16429&lt;/span&gt;</t>
  </si>
  <si>
    <t>&lt;span style='color:red'&gt;4730&lt;/span&gt;</t>
  </si>
  <si>
    <t>&lt;span style='color:red'&gt;11048&lt;/span&gt;</t>
  </si>
  <si>
    <t>&lt;span style='color:red'&gt;1608&lt;/span&gt;</t>
  </si>
  <si>
    <t>&lt;span style='color:green'&gt;13225&lt;/span&gt;</t>
  </si>
  <si>
    <t>&lt;span style='color:red'&gt;1420&lt;/span&gt;</t>
  </si>
  <si>
    <t>&lt;span style='color:red'&gt;10905&lt;/span&gt;</t>
  </si>
  <si>
    <t>&lt;span style='color:green'&gt;4466&lt;/span&gt;</t>
  </si>
  <si>
    <t>&lt;span style='color:green'&gt;7440&lt;/span&gt;</t>
  </si>
  <si>
    <t>&lt;span style='color:red'&gt;3683&lt;/span&gt;</t>
  </si>
  <si>
    <t>&lt;span style='color:red'&gt;3543&lt;/span&gt;</t>
  </si>
  <si>
    <t>&lt;span style='color:red'&gt;2774&lt;/span&gt;</t>
  </si>
  <si>
    <t>&lt;span style='color:red'&gt;5511&lt;/span&gt;</t>
  </si>
  <si>
    <t>&lt;span style='color:red'&gt;2799&lt;/span&gt;</t>
  </si>
  <si>
    <t>&lt;span style='color:red'&gt;3644&lt;/span&gt;</t>
  </si>
  <si>
    <t>&lt;span style='color:green'&gt;6817&lt;/span&gt;</t>
  </si>
  <si>
    <t>&lt;span style='color:red'&gt;2358&lt;/span&gt;</t>
  </si>
  <si>
    <t>&lt;span style='color:green'&gt;5432&lt;/span&gt;</t>
  </si>
  <si>
    <t>&lt;span style='color:red'&gt;2664&lt;/span&gt;</t>
  </si>
  <si>
    <t>August 2018</t>
  </si>
  <si>
    <t>&lt;span style='color:red'&gt;1680&lt;/span&gt;</t>
  </si>
  <si>
    <t>&lt;span style='color:red'&gt;1354&lt;/span&gt;</t>
  </si>
  <si>
    <t>&lt;span style='color:green'&gt;9940&lt;/span&gt;</t>
  </si>
  <si>
    <t>&lt;span style='color:red'&gt;1453&lt;/span&gt;</t>
  </si>
  <si>
    <t>&lt;span style='color:green'&gt;10551&lt;/span&gt;</t>
  </si>
  <si>
    <t>&lt;span style='color:red'&gt;1334&lt;/span&gt;</t>
  </si>
  <si>
    <t>&lt;span style='color:red'&gt;4657&lt;/span&gt;</t>
  </si>
  <si>
    <t>&lt;span style='color:red'&gt;576&lt;/span&gt;</t>
  </si>
  <si>
    <t>&lt;span style='color:red'&gt;1708&lt;/span&gt;</t>
  </si>
  <si>
    <t>&lt;span style='color:red'&gt;3608&lt;/span&gt;</t>
  </si>
  <si>
    <t>&lt;span style='color:red'&gt;1911&lt;/span&gt;</t>
  </si>
  <si>
    <t>&lt;span style='color:red'&gt;1891&lt;/span&gt;</t>
  </si>
  <si>
    <t>&lt;span style='color:red'&gt;695&lt;/span&gt;</t>
  </si>
  <si>
    <t>&lt;span style='color:red'&gt;2820&lt;/span&gt;</t>
  </si>
  <si>
    <t>&lt;span style='color:green'&gt;6828&lt;/span&gt;</t>
  </si>
  <si>
    <t>&lt;span style='color:green'&gt;4753&lt;/span&gt;</t>
  </si>
  <si>
    <t>&lt;span style='color:red'&gt;1310&lt;/span&gt;</t>
  </si>
  <si>
    <t>&lt;span style='color:green'&gt;10278&lt;/span&gt;</t>
  </si>
  <si>
    <t>&lt;span style='color:green'&gt;15474&lt;/span&gt;</t>
  </si>
  <si>
    <t xml:space="preserve"> ke Kebbi State</t>
  </si>
  <si>
    <t>&lt;span style='color:red'&gt;3834&lt;/span&gt;</t>
  </si>
  <si>
    <t>&lt;span style='color:red'&gt;11946&lt;/span&gt;</t>
  </si>
  <si>
    <t>&lt;span style='color:red'&gt;1803&lt;/span&gt;</t>
  </si>
  <si>
    <t>&lt;span style='color:green'&gt;12343&lt;/span&gt;</t>
  </si>
  <si>
    <t>&lt;span style='color:red'&gt;1245&lt;/span&gt;</t>
  </si>
  <si>
    <t>&lt;span style='color:red'&gt;9702&lt;/span&gt;</t>
  </si>
  <si>
    <t>&lt;span style='color:green'&gt;5874&lt;/span&gt;</t>
  </si>
  <si>
    <t>&lt;span style='color:green'&gt;8903&lt;/span&gt;</t>
  </si>
  <si>
    <t>&lt;span style='color:red'&gt;3605&lt;/span&gt;</t>
  </si>
  <si>
    <t>&lt;span style='color:red'&gt;3210&lt;/span&gt;</t>
  </si>
  <si>
    <t>&lt;span style='color:red'&gt;2662&lt;/span&gt;</t>
  </si>
  <si>
    <t>&lt;span style='color:red'&gt;4412&lt;/span&gt;</t>
  </si>
  <si>
    <t>&lt;span style='color:red'&gt;3130&lt;/span&gt;</t>
  </si>
  <si>
    <t>&lt;span style='color:red'&gt;4508&lt;/span&gt;</t>
  </si>
  <si>
    <t>&lt;span style='color:red'&gt;5207&lt;/span&gt;</t>
  </si>
  <si>
    <t>&lt;span style='color:red'&gt;2326&lt;/span&gt;</t>
  </si>
  <si>
    <t>&lt;span style='color:green'&gt;6115&lt;/span&gt;</t>
  </si>
  <si>
    <t>&lt;span style='color:red'&gt;2576&lt;/span&gt;</t>
  </si>
  <si>
    <t>September 2018</t>
  </si>
  <si>
    <t>&lt;span style='color:red'&gt;1692&lt;/span&gt;</t>
  </si>
  <si>
    <t>&lt;span style='color:red'&gt;1491&lt;/span&gt;</t>
  </si>
  <si>
    <t>&lt;span style='color:green'&gt;9797&lt;/span&gt;</t>
  </si>
  <si>
    <t>&lt;span style='color:red'&gt;1253&lt;/span&gt;</t>
  </si>
  <si>
    <t>&lt;span style='color:green'&gt;10265&lt;/span&gt;</t>
  </si>
  <si>
    <t>&lt;span style='color:red'&gt;1094&lt;/span&gt;</t>
  </si>
  <si>
    <t>&lt;span style='color:green'&gt;7236&lt;/span&gt;</t>
  </si>
  <si>
    <t>&lt;span style='color:red'&gt;487&lt;/span&gt;</t>
  </si>
  <si>
    <t>&lt;span style='color:red'&gt;1901&lt;/span&gt;</t>
  </si>
  <si>
    <t>&lt;span style='color:red'&gt;2898&lt;/span&gt;</t>
  </si>
  <si>
    <t>&lt;span style='color:red'&gt;1831&lt;/span&gt;</t>
  </si>
  <si>
    <t>&lt;span style='color:red'&gt;387&lt;/span&gt;</t>
  </si>
  <si>
    <t>&lt;span style='color:red'&gt;2186&lt;/span&gt;</t>
  </si>
  <si>
    <t>&lt;span style='color:green'&gt;6038&lt;/span&gt;</t>
  </si>
  <si>
    <t>&lt;span style='color:green'&gt;3994&lt;/span&gt;</t>
  </si>
  <si>
    <t>&lt;span style='color:red'&gt;1199&lt;/span&gt;</t>
  </si>
  <si>
    <t>&lt;span style='color:green'&gt;9843&lt;/span&gt;</t>
  </si>
  <si>
    <t>&lt;span style='color:green'&gt;15849&lt;/span&gt;</t>
  </si>
  <si>
    <t>&lt;span style='color:green'&gt;4820&lt;/span&gt;</t>
  </si>
  <si>
    <t>&lt;span style='color:red'&gt;11106&lt;/span&gt;</t>
  </si>
  <si>
    <t>&lt;span style='color:red'&gt;1804&lt;/span&gt;</t>
  </si>
  <si>
    <t>&lt;span style='color:green'&gt;12685&lt;/span&gt;</t>
  </si>
  <si>
    <t>&lt;span style='color:red'&gt;1677&lt;/span&gt;</t>
  </si>
  <si>
    <t>&lt;span style='color:red'&gt;11211&lt;/span&gt;</t>
  </si>
  <si>
    <t>&lt;span style='color:green'&gt;5005&lt;/span&gt;</t>
  </si>
  <si>
    <t>&lt;span style='color:green'&gt;9115&lt;/span&gt;</t>
  </si>
  <si>
    <t>&lt;span style='color:red'&gt;3112&lt;/span&gt;</t>
  </si>
  <si>
    <t>&lt;span style='color:red'&gt;3002&lt;/span&gt;</t>
  </si>
  <si>
    <t>&lt;span style='color:red'&gt;2627&lt;/span&gt;</t>
  </si>
  <si>
    <t>&lt;span style='color:red'&gt;4633&lt;/span&gt;</t>
  </si>
  <si>
    <t>&lt;span style='color:red'&gt;3363&lt;/span&gt;</t>
  </si>
  <si>
    <t>&lt;span style='color:red'&gt;2674&lt;/span&gt;</t>
  </si>
  <si>
    <t>&lt;span style='color:green'&gt;5588&lt;/span&gt;</t>
  </si>
  <si>
    <t>&lt;span style='color:green'&gt;3370&lt;/span&gt;</t>
  </si>
  <si>
    <t>&lt;span style='color:green'&gt;5357&lt;/span&gt;</t>
  </si>
  <si>
    <t>&lt;span style='color:red'&gt;2653&lt;/span&gt;</t>
  </si>
  <si>
    <t>October 2018</t>
  </si>
  <si>
    <t>&lt;span style='color:red'&gt;1998&lt;/span&gt;</t>
  </si>
  <si>
    <t>&lt;span style='color:red'&gt;1353&lt;/span&gt;</t>
  </si>
  <si>
    <t>&lt;span style='color:green'&gt;10022&lt;/span&gt;</t>
  </si>
  <si>
    <t>&lt;span style='color:red'&gt;1383&lt;/span&gt;</t>
  </si>
  <si>
    <t>&lt;span style='color:green'&gt;8428&lt;/span&gt;</t>
  </si>
  <si>
    <t>&lt;span style='color:red'&gt;865&lt;/span&gt;</t>
  </si>
  <si>
    <t>&lt;span style='color:red'&gt;5700&lt;/span&gt;</t>
  </si>
  <si>
    <t>&lt;span style='color:red'&gt;583&lt;/span&gt;</t>
  </si>
  <si>
    <t>&lt;span style='color:red'&gt;1774&lt;/span&gt;</t>
  </si>
  <si>
    <t>&lt;span style='color:red'&gt;3652&lt;/span&gt;</t>
  </si>
  <si>
    <t>&lt;span style='color:red'&gt;2079&lt;/span&gt;</t>
  </si>
  <si>
    <t>&lt;span style='color:red'&gt;1931&lt;/span&gt;</t>
  </si>
  <si>
    <t>&lt;span style='color:red'&gt;360&lt;/span&gt;</t>
  </si>
  <si>
    <t>&lt;span style='color:red'&gt;2081&lt;/span&gt;</t>
  </si>
  <si>
    <t>&lt;span style='color:green'&gt;6925&lt;/span&gt;</t>
  </si>
  <si>
    <t>&lt;span style='color:green'&gt;4878&lt;/span&gt;</t>
  </si>
  <si>
    <t>&lt;span style='color:red'&gt;1883&lt;/span&gt;</t>
  </si>
  <si>
    <t>&lt;span style='color:green'&gt;11103&lt;/span&gt;</t>
  </si>
  <si>
    <t>&lt;span style='color:green'&gt;18048&lt;/span&gt;</t>
  </si>
  <si>
    <t>&lt;span style='color:green'&gt;6258&lt;/span&gt;</t>
  </si>
  <si>
    <t>&lt;span style='color:green'&gt;16025&lt;/span&gt;</t>
  </si>
  <si>
    <t>&lt;span style='color:red'&gt;1594&lt;/span&gt;</t>
  </si>
  <si>
    <t>&lt;span style='color:green'&gt;15123&lt;/span&gt;</t>
  </si>
  <si>
    <t>&lt;span style='color:red'&gt;1390&lt;/span&gt;</t>
  </si>
  <si>
    <t>&lt;span style='color:red'&gt;10385&lt;/span&gt;</t>
  </si>
  <si>
    <t>&lt;span style='color:green'&gt;6487&lt;/span&gt;</t>
  </si>
  <si>
    <t>&lt;span style='color:green'&gt;8816&lt;/span&gt;</t>
  </si>
  <si>
    <t>&lt;span style='color:red'&gt;3465&lt;/span&gt;</t>
  </si>
  <si>
    <t>&lt;span style='color:red'&gt;4084&lt;/span&gt;</t>
  </si>
  <si>
    <t>&lt;span style='color:red'&gt;2632&lt;/span&gt;</t>
  </si>
  <si>
    <t>&lt;span style='color:red'&gt;6474&lt;/span&gt;</t>
  </si>
  <si>
    <t>&lt;span style='color:red'&gt;3477&lt;/span&gt;</t>
  </si>
  <si>
    <t>&lt;span style='color:red'&gt;3779&lt;/span&gt;</t>
  </si>
  <si>
    <t>&lt;span style='color:red'&gt;5538&lt;/span&gt;</t>
  </si>
  <si>
    <t xml:space="preserve"> ta Taraba State</t>
  </si>
  <si>
    <t>&lt;span style='color:green'&gt;3487&lt;/span&gt;</t>
  </si>
  <si>
    <t>&lt;span style='color:green'&gt;5532&lt;/span&gt;</t>
  </si>
  <si>
    <t>November 2018</t>
  </si>
  <si>
    <t>&lt;span style='color:red'&gt;2479&lt;/span&gt;</t>
  </si>
  <si>
    <t>&lt;span style='color:green'&gt;9720&lt;/span&gt;</t>
  </si>
  <si>
    <t>&lt;span style='color:red'&gt;1180&lt;/span&gt;</t>
  </si>
  <si>
    <t>&lt;span style='color:green'&gt;11145&lt;/span&gt;</t>
  </si>
  <si>
    <t>&lt;span style='color:red'&gt;1035&lt;/span&gt;</t>
  </si>
  <si>
    <t>&lt;span style='color:green'&gt;6835&lt;/span&gt;</t>
  </si>
  <si>
    <t>&lt;span style='color:red'&gt;556&lt;/span&gt;</t>
  </si>
  <si>
    <t>&lt;span style='color:red'&gt;1622&lt;/span&gt;</t>
  </si>
  <si>
    <t>&lt;span style='color:red'&gt;3131&lt;/span&gt;</t>
  </si>
  <si>
    <t>&lt;span style='color:red'&gt;1960&lt;/span&gt;</t>
  </si>
  <si>
    <t>&lt;span style='color:red'&gt;2128&lt;/span&gt;</t>
  </si>
  <si>
    <t>&lt;span style='color:red'&gt;520&lt;/span&gt;</t>
  </si>
  <si>
    <t>&lt;span style='color:red'&gt;1523&lt;/span&gt;</t>
  </si>
  <si>
    <t>&lt;span style='color:green'&gt;4116&lt;/span&gt;</t>
  </si>
  <si>
    <t>&lt;span style='color:green'&gt;4337&lt;/span&gt;</t>
  </si>
  <si>
    <t>&lt;span style='color:red'&gt;1251&lt;/span&gt;</t>
  </si>
  <si>
    <t>&lt;span style='color:green'&gt;10472&lt;/span&gt;</t>
  </si>
  <si>
    <t>&lt;span style='color:green'&gt;17610&lt;/span&gt;</t>
  </si>
  <si>
    <t>&lt;span style='color:green'&gt;6323&lt;/span&gt;</t>
  </si>
  <si>
    <t>&lt;span style='color:green'&gt;15079&lt;/span&gt;</t>
  </si>
  <si>
    <t>&lt;span style='color:red'&gt;1457&lt;/span&gt;</t>
  </si>
  <si>
    <t>&lt;span style='color:green'&gt;16071&lt;/span&gt;</t>
  </si>
  <si>
    <t>&lt;span style='color:red'&gt;1605&lt;/span&gt;</t>
  </si>
  <si>
    <t>&lt;span style='color:red'&gt;8923&lt;/span&gt;</t>
  </si>
  <si>
    <t>&lt;span style='color:green'&gt;5044&lt;/span&gt;</t>
  </si>
  <si>
    <t>&lt;span style='color:green'&gt;7583&lt;/span&gt;</t>
  </si>
  <si>
    <t>&lt;span style='color:red'&gt;3491&lt;/span&gt;</t>
  </si>
  <si>
    <t>&lt;span style='color:red'&gt;3054&lt;/span&gt;</t>
  </si>
  <si>
    <t>&lt;span style='color:red'&gt;4210&lt;/span&gt;</t>
  </si>
  <si>
    <t>&lt;span style='color:red'&gt;3092&lt;/span&gt;</t>
  </si>
  <si>
    <t>&lt;span style='color:green'&gt;5862&lt;/span&gt;</t>
  </si>
  <si>
    <t>&lt;span style='color:red'&gt;3014&lt;/span&gt;</t>
  </si>
  <si>
    <t>&lt;span style='color:green'&gt;4886&lt;/span&gt;</t>
  </si>
  <si>
    <t>&lt;span style='color:red'&gt;2917&lt;/span&gt;</t>
  </si>
  <si>
    <t>December 2018</t>
  </si>
  <si>
    <t>&lt;span style='color:red'&gt;1747&lt;/span&gt;</t>
  </si>
  <si>
    <t>&lt;span style='color:red'&gt;1368&lt;/span&gt;</t>
  </si>
  <si>
    <t>&lt;span style='color:green'&gt;9630&lt;/span&gt;</t>
  </si>
  <si>
    <t>&lt;span style='color:red'&gt;1150&lt;/span&gt;</t>
  </si>
  <si>
    <t>&lt;span style='color:green'&gt;8760&lt;/span&gt;</t>
  </si>
  <si>
    <t>&lt;span style='color:red'&gt;1119&lt;/span&gt;</t>
  </si>
  <si>
    <t>&lt;span style='color:red'&gt;4555&lt;/span&gt;</t>
  </si>
  <si>
    <t>&lt;span style='color:red'&gt;775&lt;/span&gt;</t>
  </si>
  <si>
    <t>&lt;span style='color:red'&gt;1355&lt;/span&gt;</t>
  </si>
  <si>
    <t>&lt;span style='color:red'&gt;3835&lt;/span&gt;</t>
  </si>
  <si>
    <t>&lt;span style='color:red'&gt;1262&lt;/span&gt;</t>
  </si>
  <si>
    <t>&lt;span style='color:red'&gt;1539&lt;/span&gt;</t>
  </si>
  <si>
    <t>&lt;span style='color:red'&gt;462&lt;/span&gt;</t>
  </si>
  <si>
    <t>&lt;span style='color:green'&gt;4826&lt;/span&gt;</t>
  </si>
  <si>
    <t>&lt;span style='color:green'&gt;3756&lt;/span&gt;</t>
  </si>
  <si>
    <t>&lt;span style='color:red'&gt;1295&lt;/span&gt;</t>
  </si>
  <si>
    <t>&lt;span style='color:green'&gt;11360&lt;/span&gt;</t>
  </si>
  <si>
    <t>&lt;span style='color:green'&gt;41575&lt;/span&gt;</t>
  </si>
  <si>
    <t>&lt;span style='color:green'&gt;5604&lt;/span&gt;</t>
  </si>
  <si>
    <t>&lt;span style='color:green'&gt;28667&lt;/span&gt;</t>
  </si>
  <si>
    <t>&lt;span style='color:red'&gt;2220&lt;/span&gt;</t>
  </si>
  <si>
    <t>&lt;span style='color:green'&gt;18987&lt;/span&gt;</t>
  </si>
  <si>
    <t>&lt;span style='color:red'&gt;1196&lt;/span&gt;</t>
  </si>
  <si>
    <t>&lt;span style='color:red'&gt;9519&lt;/span&gt;</t>
  </si>
  <si>
    <t>&lt;span style='color:green'&gt;5565&lt;/span&gt;</t>
  </si>
  <si>
    <t>&lt;span style='color:green'&gt;6986&lt;/span&gt;</t>
  </si>
  <si>
    <t>&lt;span style='color:red'&gt;2550&lt;/span&gt;</t>
  </si>
  <si>
    <t>&lt;span style='color:red'&gt;2185&lt;/span&gt;</t>
  </si>
  <si>
    <t>&lt;span style='color:red'&gt;2393&lt;/span&gt;</t>
  </si>
  <si>
    <t>&lt;span style='color:red'&gt;5673&lt;/span&gt;</t>
  </si>
  <si>
    <t>&lt;span style='color:red'&gt;2981&lt;/span&gt;</t>
  </si>
  <si>
    <t>&lt;span style='color:red'&gt;3253&lt;/span&gt;</t>
  </si>
  <si>
    <t>&lt;span style='color:red'&gt;5313&lt;/span&gt;</t>
  </si>
  <si>
    <t>&lt;span style='color:red'&gt;2805&lt;/span&gt;</t>
  </si>
  <si>
    <t>&lt;span style='color:green'&gt;5623&lt;/span&gt;</t>
  </si>
  <si>
    <t>&lt;span style='color:green'&gt;14470&lt;/span&gt;</t>
  </si>
  <si>
    <t>January 2019</t>
  </si>
  <si>
    <t>&lt;span style='color:red'&gt;1916&lt;/span&gt;</t>
  </si>
  <si>
    <t>&lt;span style='color:red'&gt;1430&lt;/span&gt;</t>
  </si>
  <si>
    <t>&lt;span style='color:green'&gt;9842&lt;/span&gt;</t>
  </si>
  <si>
    <t>&lt;span style='color:red'&gt;1419&lt;/span&gt;</t>
  </si>
  <si>
    <t>&lt;span style='color:green'&gt;9511&lt;/span&gt;</t>
  </si>
  <si>
    <t>&lt;span style='color:red'&gt;1562&lt;/span&gt;</t>
  </si>
  <si>
    <t>&lt;span style='color:red'&gt;4772&lt;/span&gt;</t>
  </si>
  <si>
    <t>&lt;span style='color:red'&gt;747&lt;/span&gt;</t>
  </si>
  <si>
    <t>&lt;span style='color:red'&gt;2116&lt;/span&gt;</t>
  </si>
  <si>
    <t>&lt;span style='color:red'&gt;4921&lt;/span&gt;</t>
  </si>
  <si>
    <t>&lt;span style='color:red'&gt;1461&lt;/span&gt;</t>
  </si>
  <si>
    <t>&lt;span style='color:red'&gt;1953&lt;/span&gt;</t>
  </si>
  <si>
    <t>&lt;span style='color:red'&gt;737&lt;/span&gt;</t>
  </si>
  <si>
    <t>&lt;span style='color:red'&gt;1351&lt;/span&gt;</t>
  </si>
  <si>
    <t>&lt;span style='color:green'&gt;5446&lt;/span&gt;</t>
  </si>
  <si>
    <t>&lt;span style='color:green'&gt;4388&lt;/span&gt;</t>
  </si>
  <si>
    <t>&lt;span style='color:red'&gt;1377&lt;/span&gt;</t>
  </si>
  <si>
    <t>&lt;span style='color:green'&gt;17223&lt;/span&gt;</t>
  </si>
  <si>
    <t>&lt;span style='color:green'&gt;38269&lt;/span&gt;</t>
  </si>
  <si>
    <t>&lt;span style='color:green'&gt;6236&lt;/span&gt;</t>
  </si>
  <si>
    <t>&lt;span style='color:green'&gt;39940&lt;/span&gt;</t>
  </si>
  <si>
    <t>&lt;span style='color:red'&gt;1982&lt;/span&gt;</t>
  </si>
  <si>
    <t>&lt;span style='color:green'&gt;22686&lt;/span&gt;</t>
  </si>
  <si>
    <t>&lt;span style='color:red'&gt;1546&lt;/span&gt;</t>
  </si>
  <si>
    <t>&lt;span style='color:red'&gt;12185&lt;/span&gt;</t>
  </si>
  <si>
    <t>&lt;span style='color:green'&gt;6840&lt;/span&gt;</t>
  </si>
  <si>
    <t>&lt;span style='color:green'&gt;8656&lt;/span&gt;</t>
  </si>
  <si>
    <t>&lt;span style='color:red'&gt;4081&lt;/span&gt;</t>
  </si>
  <si>
    <t>&lt;span style='color:red'&gt;2389&lt;/span&gt;</t>
  </si>
  <si>
    <t>&lt;span style='color:red'&gt;6495&lt;/span&gt;</t>
  </si>
  <si>
    <t>&lt;span style='color:red'&gt;3373&lt;/span&gt;</t>
  </si>
  <si>
    <t>&lt;span style='color:red'&gt;3737&lt;/span&gt;</t>
  </si>
  <si>
    <t>&lt;span style='color:green'&gt;6735&lt;/span&gt;</t>
  </si>
  <si>
    <t>&lt;span style='color:red'&gt;3280&lt;/span&gt;</t>
  </si>
  <si>
    <t>&lt;span style='color:green'&gt;6022&lt;/span&gt;</t>
  </si>
  <si>
    <t>&lt;span style='color:green'&gt;15602&lt;/span&gt;</t>
  </si>
  <si>
    <t>February 2019</t>
  </si>
  <si>
    <t>&lt;span style='color:red'&gt;1817&lt;/span&gt;</t>
  </si>
  <si>
    <t>&lt;span style='color:red'&gt;1488&lt;/span&gt;</t>
  </si>
  <si>
    <t>&lt;span style='color:green'&gt;9156&lt;/span&gt;</t>
  </si>
  <si>
    <t>&lt;span style='color:red'&gt;1474&lt;/span&gt;</t>
  </si>
  <si>
    <t>&lt;span style='color:green'&gt;8612&lt;/span&gt;</t>
  </si>
  <si>
    <t>&lt;span style='color:red'&gt;4584&lt;/span&gt;</t>
  </si>
  <si>
    <t>&lt;span style='color:green'&gt;8162&lt;/span&gt;</t>
  </si>
  <si>
    <t>&lt;span style='color:red'&gt;715&lt;/span&gt;</t>
  </si>
  <si>
    <t>&lt;span style='color:red'&gt;1996&lt;/span&gt;</t>
  </si>
  <si>
    <t>&lt;span style='color:red'&gt;4240&lt;/span&gt;</t>
  </si>
  <si>
    <t>&lt;span style='color:red'&gt;1991&lt;/span&gt;</t>
  </si>
  <si>
    <t>&lt;span style='color:red'&gt;667&lt;/span&gt;</t>
  </si>
  <si>
    <t>&lt;span style='color:red'&gt;1532&lt;/span&gt;</t>
  </si>
  <si>
    <t>&lt;span style='color:green'&gt;4739&lt;/span&gt;</t>
  </si>
  <si>
    <t>&lt;span style='color:green'&gt;3857&lt;/span&gt;</t>
  </si>
  <si>
    <t>&lt;span style='color:red'&gt;1046&lt;/span&gt;</t>
  </si>
  <si>
    <t>&lt;span style='color:green'&gt;15258&lt;/span&gt;</t>
  </si>
  <si>
    <t>&lt;span style='color:green'&gt;31456&lt;/span&gt;</t>
  </si>
  <si>
    <t>&lt;span style='color:green'&gt;5343&lt;/span&gt;</t>
  </si>
  <si>
    <t>&lt;span style='color:green'&gt;43419&lt;/span&gt;</t>
  </si>
  <si>
    <t>&lt;span style='color:red'&gt;1696&lt;/span&gt;</t>
  </si>
  <si>
    <t xml:space="preserve"> kt Katsina State</t>
  </si>
  <si>
    <t>&lt;span style='color:green'&gt;22153&lt;/span&gt;</t>
  </si>
  <si>
    <t>&lt;span style='color:red'&gt;1771&lt;/span&gt;</t>
  </si>
  <si>
    <t>&lt;span style='color:red'&gt;10180&lt;/span&gt;</t>
  </si>
  <si>
    <t>&lt;span style='color:green'&gt;7739&lt;/span&gt;</t>
  </si>
  <si>
    <t>&lt;span style='color:green'&gt;9635&lt;/span&gt;</t>
  </si>
  <si>
    <t>&lt;span style='color:red'&gt;4069&lt;/span&gt;</t>
  </si>
  <si>
    <t>&lt;span style='color:red'&gt;3009&lt;/span&gt;</t>
  </si>
  <si>
    <t>&lt;span style='color:red'&gt;2197&lt;/span&gt;</t>
  </si>
  <si>
    <t>&lt;span style='color:red'&gt;5720&lt;/span&gt;</t>
  </si>
  <si>
    <t>&lt;span style='color:red'&gt;3513&lt;/span&gt;</t>
  </si>
  <si>
    <t>&lt;span style='color:green'&gt;6940&lt;/span&gt;</t>
  </si>
  <si>
    <t>&lt;span style='color:green'&gt;3291&lt;/span&gt;</t>
  </si>
  <si>
    <t>&lt;span style='color:green'&gt;5223&lt;/span&gt;</t>
  </si>
  <si>
    <t>&lt;span style='color:green'&gt;10333&lt;/span&gt;</t>
  </si>
  <si>
    <t>March 2019</t>
  </si>
  <si>
    <t>&lt;span style='color:red'&gt;1961&lt;/span&gt;</t>
  </si>
  <si>
    <t>&lt;span style='color:green'&gt;8834&lt;/span&gt;</t>
  </si>
  <si>
    <t>&lt;span style='color:red'&gt;1525&lt;/span&gt;</t>
  </si>
  <si>
    <t>&lt;span style='color:green'&gt;9294&lt;/span&gt;</t>
  </si>
  <si>
    <t>&lt;span style='color:green'&gt;7700&lt;/span&gt;</t>
  </si>
  <si>
    <t>&lt;span style='color:red'&gt;828&lt;/span&gt;</t>
  </si>
  <si>
    <t>&lt;span style='color:red'&gt;2242&lt;/span&gt;</t>
  </si>
  <si>
    <t>&lt;span style='color:green'&gt;7292&lt;/span&gt;</t>
  </si>
  <si>
    <t>&lt;span style='color:red'&gt;1492&lt;/span&gt;</t>
  </si>
  <si>
    <t>&lt;span style='color:red'&gt;1927&lt;/span&gt;</t>
  </si>
  <si>
    <t>&lt;span style='color:red'&gt;801&lt;/span&gt;</t>
  </si>
  <si>
    <t>&lt;span style='color:red'&gt;1649&lt;/span&gt;</t>
  </si>
  <si>
    <t>&lt;span style='color:green'&gt;5027&lt;/span&gt;</t>
  </si>
  <si>
    <t>&lt;span style='color:green'&gt;4106&lt;/span&gt;</t>
  </si>
  <si>
    <t>&lt;span style='color:red'&gt;1395&lt;/span&gt;</t>
  </si>
  <si>
    <t>&lt;span style='color:green'&gt;13179&lt;/span&gt;</t>
  </si>
  <si>
    <t>&lt;span style='color:green'&gt;33432&lt;/span&gt;</t>
  </si>
  <si>
    <t>&lt;span style='color:green'&gt;5590&lt;/span&gt;</t>
  </si>
  <si>
    <t>&lt;span style='color:green'&gt;36850&lt;/span&gt;</t>
  </si>
  <si>
    <t>&lt;span style='color:red'&gt;2513&lt;/span&gt;</t>
  </si>
  <si>
    <t>&lt;span style='color:green'&gt;17105&lt;/span&gt;</t>
  </si>
  <si>
    <t>&lt;span style='color:red'&gt;1436&lt;/span&gt;</t>
  </si>
  <si>
    <t>&lt;span style='color:red'&gt;11175&lt;/span&gt;</t>
  </si>
  <si>
    <t>&lt;span style='color:green'&gt;5452&lt;/span&gt;</t>
  </si>
  <si>
    <t>&lt;span style='color:green'&gt;6892&lt;/span&gt;</t>
  </si>
  <si>
    <t>&lt;span style='color:red'&gt;3883&lt;/span&gt;</t>
  </si>
  <si>
    <t>&lt;span style='color:red'&gt;3167&lt;/span&gt;</t>
  </si>
  <si>
    <t>&lt;span style='color:red'&gt;2048&lt;/span&gt;</t>
  </si>
  <si>
    <t>&lt;span style='color:red'&gt;6928&lt;/span&gt;</t>
  </si>
  <si>
    <t>&lt;span style='color:red'&gt;3849&lt;/span&gt;</t>
  </si>
  <si>
    <t>&lt;span style='color:red'&gt;3905&lt;/span&gt;</t>
  </si>
  <si>
    <t>&lt;span style='color:green'&gt;6663&lt;/span&gt;</t>
  </si>
  <si>
    <t>&lt;span style='color:green'&gt;3593&lt;/span&gt;</t>
  </si>
  <si>
    <t>&lt;span style='color:green'&gt;6461&lt;/span&gt;</t>
  </si>
  <si>
    <t>&lt;span style='color:red'&gt;3020&lt;/span&gt;</t>
  </si>
  <si>
    <t>April 2019</t>
  </si>
  <si>
    <t>&lt;span style='color:red'&gt;2463&lt;/span&gt;</t>
  </si>
  <si>
    <t>&lt;span style='color:red'&gt;1618&lt;/span&gt;</t>
  </si>
  <si>
    <t>&lt;span style='color:green'&gt;8987&lt;/span&gt;</t>
  </si>
  <si>
    <t>&lt;span style='color:red'&gt;1051&lt;/span&gt;</t>
  </si>
  <si>
    <t>&lt;span style='color:green'&gt;9459&lt;/span&gt;</t>
  </si>
  <si>
    <t>&lt;span style='color:red'&gt;5708&lt;/span&gt;</t>
  </si>
  <si>
    <t>&lt;span style='color:red'&gt;906&lt;/span&gt;</t>
  </si>
  <si>
    <t>&lt;span style='color:red'&gt;2165&lt;/span&gt;</t>
  </si>
  <si>
    <t>&lt;span style='color:red'&gt;3994&lt;/span&gt;</t>
  </si>
  <si>
    <t>&lt;span style='color:red'&gt;1449&lt;/span&gt;</t>
  </si>
  <si>
    <t>&lt;span style='color:red'&gt;2395&lt;/span&gt;</t>
  </si>
  <si>
    <t>&lt;span style='color:red'&gt;732&lt;/span&gt;</t>
  </si>
  <si>
    <t>&lt;span style='color:red'&gt;2091&lt;/span&gt;</t>
  </si>
  <si>
    <t>&lt;span style='color:green'&gt;3850&lt;/span&gt;</t>
  </si>
  <si>
    <t>&lt;span style='color:green'&gt;4421&lt;/span&gt;</t>
  </si>
  <si>
    <t>&lt;span style='color:red'&gt;1267&lt;/span&gt;</t>
  </si>
  <si>
    <t>&lt;span style='color:green'&gt;14310&lt;/span&gt;</t>
  </si>
  <si>
    <t>&lt;span style='color:green'&gt;21778&lt;/span&gt;</t>
  </si>
  <si>
    <t>&lt;span style='color:green'&gt;5189&lt;/span&gt;</t>
  </si>
  <si>
    <t>&lt;span style='color:green'&gt;18519&lt;/span&gt;</t>
  </si>
  <si>
    <t>&lt;span style='color:green'&gt;15675&lt;/span&gt;</t>
  </si>
  <si>
    <t>&lt;span style='color:red'&gt;2102&lt;/span&gt;</t>
  </si>
  <si>
    <t>&lt;span style='color:red'&gt;10825&lt;/span&gt;</t>
  </si>
  <si>
    <t>&lt;span style='color:green'&gt;6836&lt;/span&gt;</t>
  </si>
  <si>
    <t>&lt;span style='color:green'&gt;7718&lt;/span&gt;</t>
  </si>
  <si>
    <t>&lt;span style='color:red'&gt;3929&lt;/span&gt;</t>
  </si>
  <si>
    <t>&lt;span style='color:red'&gt;3588&lt;/span&gt;</t>
  </si>
  <si>
    <t>&lt;span style='color:red'&gt;2480&lt;/span&gt;</t>
  </si>
  <si>
    <t>&lt;span style='color:red'&gt;7284&lt;/span&gt;</t>
  </si>
  <si>
    <t>&lt;span style='color:red'&gt;3830&lt;/span&gt;</t>
  </si>
  <si>
    <t>&lt;span style='color:red'&gt;4396&lt;/span&gt;</t>
  </si>
  <si>
    <t>&lt;span style='color:green'&gt;7623&lt;/span&gt;</t>
  </si>
  <si>
    <t>&lt;span style='color:red'&gt;3183&lt;/span&gt;</t>
  </si>
  <si>
    <t>&lt;span style='color:green'&gt;6970&lt;/span&gt;</t>
  </si>
  <si>
    <t>&lt;span style='color:red'&gt;3025&lt;/span&gt;</t>
  </si>
  <si>
    <t>May 2019</t>
  </si>
  <si>
    <t>&lt;span style='color:red'&gt;2068&lt;/span&gt;</t>
  </si>
  <si>
    <t>&lt;span style='color:green'&gt;8639&lt;/span&gt;</t>
  </si>
  <si>
    <t>&lt;span style='color:red'&gt;974&lt;/span&gt;</t>
  </si>
  <si>
    <t>&lt;span style='color:green'&gt;8855&lt;/span&gt;</t>
  </si>
  <si>
    <t>&lt;span style='color:red'&gt;1301&lt;/span&gt;</t>
  </si>
  <si>
    <t>&lt;span style='color:red'&gt;6564&lt;/span&gt;</t>
  </si>
  <si>
    <t>&lt;span style='color:red'&gt;751&lt;/span&gt;</t>
  </si>
  <si>
    <t>&lt;span style='color:red'&gt;1912&lt;/span&gt;</t>
  </si>
  <si>
    <t>&lt;span style='color:red'&gt;5506&lt;/span&gt;</t>
  </si>
  <si>
    <t>&lt;span style='color:red'&gt;1438&lt;/span&gt;</t>
  </si>
  <si>
    <t>&lt;span style='color:red'&gt;2021&lt;/span&gt;</t>
  </si>
  <si>
    <t>&lt;span style='color:red'&gt;802&lt;/span&gt;</t>
  </si>
  <si>
    <t>&lt;span style='color:green'&gt;4052&lt;/span&gt;</t>
  </si>
  <si>
    <t>&lt;span style='color:green'&gt;11062&lt;/span&gt;</t>
  </si>
  <si>
    <t>&lt;span style='color:green'&gt;29783&lt;/span&gt;</t>
  </si>
  <si>
    <t>&lt;span style='color:red'&gt;4553&lt;/span&gt;</t>
  </si>
  <si>
    <t>&lt;span style='color:red'&gt;13465&lt;/span&gt;</t>
  </si>
  <si>
    <t>&lt;span style='color:red'&gt;1665&lt;/span&gt;</t>
  </si>
  <si>
    <t>&lt;span style='color:green'&gt;12950&lt;/span&gt;</t>
  </si>
  <si>
    <t>&lt;span style='color:red'&gt;1861&lt;/span&gt;</t>
  </si>
  <si>
    <t>&lt;span style='color:red'&gt;9049&lt;/span&gt;</t>
  </si>
  <si>
    <t>&lt;span style='color:green'&gt;5775&lt;/span&gt;</t>
  </si>
  <si>
    <t>&lt;span style='color:green'&gt;7543&lt;/span&gt;</t>
  </si>
  <si>
    <t>&lt;span style='color:red'&gt;3594&lt;/span&gt;</t>
  </si>
  <si>
    <t>&lt;span style='color:red'&gt;2749&lt;/span&gt;</t>
  </si>
  <si>
    <t>&lt;span style='color:red'&gt;2313&lt;/span&gt;</t>
  </si>
  <si>
    <t>&lt;span style='color:red'&gt;5978&lt;/span&gt;</t>
  </si>
  <si>
    <t>&lt;span style='color:red'&gt;3931&lt;/span&gt;</t>
  </si>
  <si>
    <t>&lt;span style='color:red'&gt;4397&lt;/span&gt;</t>
  </si>
  <si>
    <t>&lt;span style='color:green'&gt;7698&lt;/span&gt;</t>
  </si>
  <si>
    <t>&lt;span style='color:red'&gt;3165&lt;/span&gt;</t>
  </si>
  <si>
    <t>&lt;span style='color:green'&gt;6278&lt;/span&gt;</t>
  </si>
  <si>
    <t>&lt;span style='color:red'&gt;2848&lt;/span&gt;</t>
  </si>
  <si>
    <t>June 2019</t>
  </si>
  <si>
    <t>&lt;span style='color:red'&gt;1941&lt;/span&gt;</t>
  </si>
  <si>
    <t>&lt;span style='color:red'&gt;2028&lt;/span&gt;</t>
  </si>
  <si>
    <t>&lt;span style='color:green'&gt;8026&lt;/span&gt;</t>
  </si>
  <si>
    <t>&lt;span style='color:red'&gt;741&lt;/span&gt;</t>
  </si>
  <si>
    <t>&lt;span style='color:green'&gt;7474&lt;/span&gt;</t>
  </si>
  <si>
    <t>&lt;span style='color:red'&gt;999&lt;/span&gt;</t>
  </si>
  <si>
    <t>&lt;span style='color:green'&gt;7371&lt;/span&gt;</t>
  </si>
  <si>
    <t>&lt;span style='color:red'&gt;585&lt;/span&gt;</t>
  </si>
  <si>
    <t>&lt;span style='color:red'&gt;1565&lt;/span&gt;</t>
  </si>
  <si>
    <t>&lt;span style='color:red'&gt;4276&lt;/span&gt;</t>
  </si>
  <si>
    <t>&lt;span style='color:red'&gt;1348&lt;/span&gt;</t>
  </si>
  <si>
    <t>&lt;span style='color:red'&gt;542&lt;/span&gt;</t>
  </si>
  <si>
    <t>&lt;span style='color:red'&gt;1370&lt;/span&gt;</t>
  </si>
  <si>
    <t>&lt;span style='color:green'&gt;3359&lt;/span&gt;</t>
  </si>
  <si>
    <t>&lt;span style='color:red'&gt;3596&lt;/span&gt;</t>
  </si>
  <si>
    <t>&lt;span style='color:red'&gt;1033&lt;/span&gt;</t>
  </si>
  <si>
    <t>&lt;span style='color:green'&gt;9560&lt;/span&gt;</t>
  </si>
  <si>
    <t>&lt;span style='color:green'&gt;16662&lt;/span&gt;</t>
  </si>
  <si>
    <t>&lt;span style='color:red'&gt;4003&lt;/span&gt;</t>
  </si>
  <si>
    <t>&lt;span style='color:red'&gt;13570&lt;/span&gt;</t>
  </si>
  <si>
    <t>&lt;span style='color:red'&gt;2238&lt;/span&gt;</t>
  </si>
  <si>
    <t>&lt;span style='color:green'&gt;13515&lt;/span&gt;</t>
  </si>
  <si>
    <t>&lt;span style='color:red'&gt;9869&lt;/span&gt;</t>
  </si>
  <si>
    <t>&lt;span style='color:green'&gt;4658&lt;/span&gt;</t>
  </si>
  <si>
    <t xml:space="preserve"> ni Niger State</t>
  </si>
  <si>
    <t>&lt;span style='color:red'&gt;6119&lt;/span&gt;</t>
  </si>
  <si>
    <t>&lt;span style='color:red'&gt;3083&lt;/span&gt;</t>
  </si>
  <si>
    <t>&lt;span style='color:red'&gt;2558&lt;/span&gt;</t>
  </si>
  <si>
    <t>&lt;span style='color:red'&gt;2179&lt;/span&gt;</t>
  </si>
  <si>
    <t>&lt;span style='color:red'&gt;5518&lt;/span&gt;</t>
  </si>
  <si>
    <t>&lt;span style='color:red'&gt;3758&lt;/span&gt;</t>
  </si>
  <si>
    <t>&lt;span style='color:red'&gt;4539&lt;/span&gt;</t>
  </si>
  <si>
    <t>&lt;span style='color:green'&gt;8087&lt;/span&gt;</t>
  </si>
  <si>
    <t>&lt;span style='color:red'&gt;2591&lt;/span&gt;</t>
  </si>
  <si>
    <t>&lt;span style='color:green'&gt;7190&lt;/span&gt;</t>
  </si>
  <si>
    <t>&lt;span style='color:red'&gt;2606&lt;/span&gt;</t>
  </si>
  <si>
    <t>July 2019</t>
  </si>
  <si>
    <t>&lt;span style='color:red'&gt;2553&lt;/span&gt;</t>
  </si>
  <si>
    <t>&lt;span style='color:red'&gt;1512&lt;/span&gt;</t>
  </si>
  <si>
    <t>&lt;span style='color:green'&gt;8171&lt;/span&gt;</t>
  </si>
  <si>
    <t>&lt;span style='color:red'&gt;1053&lt;/span&gt;</t>
  </si>
  <si>
    <t>&lt;span style='color:green'&gt;7911&lt;/span&gt;</t>
  </si>
  <si>
    <t>&lt;span style='color:red'&gt;2382&lt;/span&gt;</t>
  </si>
  <si>
    <t>&lt;span style='color:green'&gt;6813&lt;/span&gt;</t>
  </si>
  <si>
    <t>&lt;span style='color:red'&gt;612&lt;/span&gt;</t>
  </si>
  <si>
    <t>&lt;span style='color:red'&gt;2114&lt;/span&gt;</t>
  </si>
  <si>
    <t>&lt;span style='color:red'&gt;1140&lt;/span&gt;</t>
  </si>
  <si>
    <t>&lt;span style='color:red'&gt;3003&lt;/span&gt;</t>
  </si>
  <si>
    <t>&lt;span style='color:red'&gt;699&lt;/span&gt;</t>
  </si>
  <si>
    <t>&lt;span style='color:red'&gt;1528&lt;/span&gt;</t>
  </si>
  <si>
    <t>&lt;span style='color:green'&gt;5271&lt;/span&gt;</t>
  </si>
  <si>
    <t>&lt;span style='color:green'&gt;3859&lt;/span&gt;</t>
  </si>
  <si>
    <t>&lt;span style='color:red'&gt;1450&lt;/span&gt;</t>
  </si>
  <si>
    <t>&lt;span style='color:green'&gt;11948&lt;/span&gt;</t>
  </si>
  <si>
    <t>&lt;span style='color:green'&gt;16088&lt;/span&gt;</t>
  </si>
  <si>
    <t>&lt;span style='color:red'&gt;4922&lt;/span&gt;</t>
  </si>
  <si>
    <t>&lt;span style='color:green'&gt;17911&lt;/span&gt;</t>
  </si>
  <si>
    <t>&lt;span style='color:green'&gt;16803&lt;/span&gt;</t>
  </si>
  <si>
    <t>&lt;span style='color:red'&gt;10828&lt;/span&gt;</t>
  </si>
  <si>
    <t>&lt;span style='color:green'&gt;6366&lt;/span&gt;</t>
  </si>
  <si>
    <t>&lt;span style='color:green'&gt;8299&lt;/span&gt;</t>
  </si>
  <si>
    <t>&lt;span style='color:red'&gt;3228&lt;/span&gt;</t>
  </si>
  <si>
    <t>&lt;span style='color:red'&gt;2784&lt;/span&gt;</t>
  </si>
  <si>
    <t>&lt;span style='color:red'&gt;2517&lt;/span&gt;</t>
  </si>
  <si>
    <t>&lt;span style='color:red'&gt;6587&lt;/span&gt;</t>
  </si>
  <si>
    <t>&lt;span style='color:red'&gt;4529&lt;/span&gt;</t>
  </si>
  <si>
    <t>&lt;span style='color:red'&gt;4380&lt;/span&gt;</t>
  </si>
  <si>
    <t>&lt;span style='color:green'&gt;7639&lt;/span&gt;</t>
  </si>
  <si>
    <t>&lt;span style='color:red'&gt;2759&lt;/span&gt;</t>
  </si>
  <si>
    <t>&lt;span style='color:green'&gt;8303&lt;/span&gt;</t>
  </si>
  <si>
    <t>&lt;span style='color:red'&gt;3423&lt;/span&gt;</t>
  </si>
  <si>
    <t>August 2019</t>
  </si>
  <si>
    <t>&lt;span style='color:red'&gt;2384&lt;/span&gt;</t>
  </si>
  <si>
    <t>&lt;span style='color:red'&gt;1423&lt;/span&gt;</t>
  </si>
  <si>
    <t>&lt;span style='color:green'&gt;7104&lt;/span&gt;</t>
  </si>
  <si>
    <t>&lt;span style='color:red'&gt;963&lt;/span&gt;</t>
  </si>
  <si>
    <t>&lt;span style='color:green'&gt;8308&lt;/span&gt;</t>
  </si>
  <si>
    <t>&lt;span style='color:red'&gt;1646&lt;/span&gt;</t>
  </si>
  <si>
    <t>&lt;span style='color:green'&gt;8336&lt;/span&gt;</t>
  </si>
  <si>
    <t>&lt;span style='color:red'&gt;613&lt;/span&gt;</t>
  </si>
  <si>
    <t>&lt;span style='color:red'&gt;1795&lt;/span&gt;</t>
  </si>
  <si>
    <t>&lt;span style='color:red'&gt;3368&lt;/span&gt;</t>
  </si>
  <si>
    <t>&lt;span style='color:red'&gt;1268&lt;/span&gt;</t>
  </si>
  <si>
    <t>&lt;span style='color:red'&gt;2586&lt;/span&gt;</t>
  </si>
  <si>
    <t>&lt;span style='color:red'&gt;629&lt;/span&gt;</t>
  </si>
  <si>
    <t>&lt;span style='color:red'&gt;1966&lt;/span&gt;</t>
  </si>
  <si>
    <t>&lt;span style='color:green'&gt;4854&lt;/span&gt;</t>
  </si>
  <si>
    <t>&lt;span style='color:green'&gt;3813&lt;/span&gt;</t>
  </si>
  <si>
    <t>&lt;span style='color:red'&gt;1486&lt;/span&gt;</t>
  </si>
  <si>
    <t>&lt;span style='color:green'&gt;10053&lt;/span&gt;</t>
  </si>
  <si>
    <t>&lt;span style='color:green'&gt;16237&lt;/span&gt;</t>
  </si>
  <si>
    <t>&lt;span style='color:red'&gt;4400&lt;/span&gt;</t>
  </si>
  <si>
    <t>&lt;span style='color:red'&gt;13624&lt;/span&gt;</t>
  </si>
  <si>
    <t>&lt;span style='color:green'&gt;14146&lt;/span&gt;</t>
  </si>
  <si>
    <t>&lt;span style='color:red'&gt;1371&lt;/span&gt;</t>
  </si>
  <si>
    <t>&lt;span style='color:red'&gt;12823&lt;/span&gt;</t>
  </si>
  <si>
    <t>&lt;span style='color:green'&gt;5669&lt;/span&gt;</t>
  </si>
  <si>
    <t>&lt;span style='color:green'&gt;7620&lt;/span&gt;</t>
  </si>
  <si>
    <t>&lt;span style='color:red'&gt;2459&lt;/span&gt;</t>
  </si>
  <si>
    <t>&lt;span style='color:red'&gt;6270&lt;/span&gt;</t>
  </si>
  <si>
    <t>&lt;span style='color:red'&gt;4705&lt;/span&gt;</t>
  </si>
  <si>
    <t>&lt;span style='color:red'&gt;3713&lt;/span&gt;</t>
  </si>
  <si>
    <t>&lt;span style='color:green'&gt;8188&lt;/span&gt;</t>
  </si>
  <si>
    <t>&lt;span style='color:green'&gt;3547&lt;/span&gt;</t>
  </si>
  <si>
    <t>&lt;span style='color:green'&gt;7714&lt;/span&gt;</t>
  </si>
  <si>
    <t>September 2019</t>
  </si>
  <si>
    <t>&lt;span style='color:red'&gt;2311&lt;/span&gt;</t>
  </si>
  <si>
    <t>&lt;span style='color:red'&gt;1179&lt;/span&gt;</t>
  </si>
  <si>
    <t>&lt;span style='color:green'&gt;7226&lt;/span&gt;</t>
  </si>
  <si>
    <t>&lt;span style='color:red'&gt;875&lt;/span&gt;</t>
  </si>
  <si>
    <t>&lt;span style='color:green'&gt;8802&lt;/span&gt;</t>
  </si>
  <si>
    <t>&lt;span style='color:red'&gt;1315&lt;/span&gt;</t>
  </si>
  <si>
    <t>&lt;span style='color:green'&gt;8137&lt;/span&gt;</t>
  </si>
  <si>
    <t>&lt;span style='color:red'&gt;285&lt;/span&gt;</t>
  </si>
  <si>
    <t>&lt;span style='color:red'&gt;1583&lt;/span&gt;</t>
  </si>
  <si>
    <t>&lt;span style='color:red'&gt;3974&lt;/span&gt;</t>
  </si>
  <si>
    <t>&lt;span style='color:red'&gt;1187&lt;/span&gt;</t>
  </si>
  <si>
    <t>&lt;span style='color:red'&gt;2044&lt;/span&gt;</t>
  </si>
  <si>
    <t>&lt;span style='color:red'&gt;772&lt;/span&gt;</t>
  </si>
  <si>
    <t>&lt;span style='color:red'&gt;2154&lt;/span&gt;</t>
  </si>
  <si>
    <t>&lt;span style='color:green'&gt;6845&lt;/span&gt;</t>
  </si>
  <si>
    <t>&lt;span style='color:green'&gt;4190&lt;/span&gt;</t>
  </si>
  <si>
    <t>&lt;span style='color:red'&gt;1216&lt;/span&gt;</t>
  </si>
  <si>
    <t>&lt;span style='color:green'&gt;10899&lt;/span&gt;</t>
  </si>
  <si>
    <t>&lt;span style='color:green'&gt;19993&lt;/span&gt;</t>
  </si>
  <si>
    <t>&lt;span style='color:green'&gt;5549&lt;/span&gt;</t>
  </si>
  <si>
    <t>&lt;span style='color:green'&gt;14806&lt;/span&gt;</t>
  </si>
  <si>
    <t>&lt;span style='color:red'&gt;1415&lt;/span&gt;</t>
  </si>
  <si>
    <t>&lt;span style='color:green'&gt;14908&lt;/span&gt;</t>
  </si>
  <si>
    <t>&lt;span style='color:red'&gt;1576&lt;/span&gt;</t>
  </si>
  <si>
    <t>&lt;span style='color:red'&gt;11152&lt;/span&gt;</t>
  </si>
  <si>
    <t>&lt;span style='color:green'&gt;5193&lt;/span&gt;</t>
  </si>
  <si>
    <t>&lt;span style='color:green'&gt;6334&lt;/span&gt;</t>
  </si>
  <si>
    <t>&lt;span style='color:red'&gt;2857&lt;/span&gt;</t>
  </si>
  <si>
    <t>&lt;span style='color:red'&gt;2945&lt;/span&gt;</t>
  </si>
  <si>
    <t>&lt;span style='color:red'&gt;2377&lt;/span&gt;</t>
  </si>
  <si>
    <t>&lt;span style='color:red'&gt;6401&lt;/span&gt;</t>
  </si>
  <si>
    <t>&lt;span style='color:red'&gt;4461&lt;/span&gt;</t>
  </si>
  <si>
    <t>&lt;span style='color:red'&gt;3898&lt;/span&gt;</t>
  </si>
  <si>
    <t>&lt;span style='color:green'&gt;7678&lt;/span&gt;</t>
  </si>
  <si>
    <t>&lt;span style='color:green'&gt;9945&lt;/span&gt;</t>
  </si>
  <si>
    <t>&lt;span style='color:red'&gt;3430&lt;/span&gt;</t>
  </si>
  <si>
    <t>October 2019</t>
  </si>
  <si>
    <t>&lt;span style='color:red'&gt;1906&lt;/span&gt;</t>
  </si>
  <si>
    <t>&lt;span style='color:green'&gt;7664&lt;/span&gt;</t>
  </si>
  <si>
    <t>&lt;span style='color:red'&gt;889&lt;/span&gt;</t>
  </si>
  <si>
    <t>&lt;span style='color:green'&gt;10514&lt;/span&gt;</t>
  </si>
  <si>
    <t>&lt;span style='color:red'&gt;1425&lt;/span&gt;</t>
  </si>
  <si>
    <t>&lt;span style='color:green'&gt;9173&lt;/span&gt;</t>
  </si>
  <si>
    <t>&lt;span style='color:red'&gt;494&lt;/span&gt;</t>
  </si>
  <si>
    <t>&lt;span style='color:red'&gt;1598&lt;/span&gt;</t>
  </si>
  <si>
    <t>&lt;span style='color:red'&gt;3766&lt;/span&gt;</t>
  </si>
  <si>
    <t>&lt;span style='color:red'&gt;2473&lt;/span&gt;</t>
  </si>
  <si>
    <t>&lt;span style='color:red'&gt;1362&lt;/span&gt;</t>
  </si>
  <si>
    <t>&lt;span style='color:green'&gt;3781&lt;/span&gt;</t>
  </si>
  <si>
    <t>&lt;span style='color:green'&gt;4960&lt;/span&gt;</t>
  </si>
  <si>
    <t>&lt;span style='color:red'&gt;1224&lt;/span&gt;</t>
  </si>
  <si>
    <t>&lt;span style='color:green'&gt;12508&lt;/span&gt;</t>
  </si>
  <si>
    <t>&lt;span style='color:green'&gt;19417&lt;/span&gt;</t>
  </si>
  <si>
    <t>&lt;span style='color:green'&gt;5869&lt;/span&gt;</t>
  </si>
  <si>
    <t>&lt;span style='color:green'&gt;16268&lt;/span&gt;</t>
  </si>
  <si>
    <t>&lt;span style='color:green'&gt;16195&lt;/span&gt;</t>
  </si>
  <si>
    <t>&lt;span style='color:red'&gt;1508&lt;/span&gt;</t>
  </si>
  <si>
    <t>&lt;span style='color:red'&gt;13210&lt;/span&gt;</t>
  </si>
  <si>
    <t>&lt;span style='color:green'&gt;5917&lt;/span&gt;</t>
  </si>
  <si>
    <t>&lt;span style='color:green'&gt;7079&lt;/span&gt;</t>
  </si>
  <si>
    <t>&lt;span style='color:red'&gt;3859&lt;/span&gt;</t>
  </si>
  <si>
    <t>&lt;span style='color:red'&gt;2709&lt;/span&gt;</t>
  </si>
  <si>
    <t>&lt;span style='color:red'&gt;2615&lt;/span&gt;</t>
  </si>
  <si>
    <t>&lt;span style='color:red'&gt;4985&lt;/span&gt;</t>
  </si>
  <si>
    <t>&lt;span style='color:red'&gt;4513&lt;/span&gt;</t>
  </si>
  <si>
    <t>&lt;span style='color:red'&gt;4191&lt;/span&gt;</t>
  </si>
  <si>
    <t>&lt;span style='color:green'&gt;10134&lt;/span&gt;</t>
  </si>
  <si>
    <t>&lt;span style='color:green'&gt;3735&lt;/span&gt;</t>
  </si>
  <si>
    <t>&lt;span style='color:green'&gt;11400&lt;/span&gt;</t>
  </si>
  <si>
    <t>November 2019</t>
  </si>
  <si>
    <t>&lt;span style='color:red'&gt;1791&lt;/span&gt;</t>
  </si>
  <si>
    <t>&lt;span style='color:red'&gt;1238&lt;/span&gt;</t>
  </si>
  <si>
    <t>&lt;span style='color:green'&gt;7283&lt;/span&gt;</t>
  </si>
  <si>
    <t>&lt;span style='color:red'&gt;790&lt;/span&gt;</t>
  </si>
  <si>
    <t>&lt;span style='color:green'&gt;8818&lt;/span&gt;</t>
  </si>
  <si>
    <t>&lt;span style='color:red'&gt;840&lt;/span&gt;</t>
  </si>
  <si>
    <t>&lt;span style='color:green'&gt;8946&lt;/span&gt;</t>
  </si>
  <si>
    <t>&lt;span style='color:red'&gt;397&lt;/span&gt;</t>
  </si>
  <si>
    <t>&lt;span style='color:red'&gt;1357&lt;/span&gt;</t>
  </si>
  <si>
    <t>&lt;span style='color:red'&gt;3027&lt;/span&gt;</t>
  </si>
  <si>
    <t>&lt;span style='color:red'&gt;1233&lt;/span&gt;</t>
  </si>
  <si>
    <t>&lt;span style='color:red'&gt;2095&lt;/span&gt;</t>
  </si>
  <si>
    <t>&lt;span style='color:red'&gt;766&lt;/span&gt;</t>
  </si>
  <si>
    <t>&lt;span style='color:red'&gt;1471&lt;/span&gt;</t>
  </si>
  <si>
    <t>&lt;span style='color:green'&gt;5127&lt;/span&gt;</t>
  </si>
  <si>
    <t>&lt;span style='color:green'&gt;3989&lt;/span&gt;</t>
  </si>
  <si>
    <t>&lt;span style='color:red'&gt;1115&lt;/span&gt;</t>
  </si>
  <si>
    <t>&lt;span style='color:green'&gt;10874&lt;/span&gt;</t>
  </si>
  <si>
    <t>&lt;span style='color:green'&gt;17672&lt;/span&gt;</t>
  </si>
  <si>
    <t>&lt;span style='color:green'&gt;5877&lt;/span&gt;</t>
  </si>
  <si>
    <t>&lt;span style='color:red'&gt;14325&lt;/span&gt;</t>
  </si>
  <si>
    <t>&lt;span style='color:green'&gt;15837&lt;/span&gt;</t>
  </si>
  <si>
    <t>&lt;span style='color:red'&gt;1494&lt;/span&gt;</t>
  </si>
  <si>
    <t>&lt;span style='color:red'&gt;7782&lt;/span&gt;</t>
  </si>
  <si>
    <t>&lt;span style='color:green'&gt;5048&lt;/span&gt;</t>
  </si>
  <si>
    <t>&lt;span style='color:green'&gt;7090&lt;/span&gt;</t>
  </si>
  <si>
    <t>&lt;span style='color:red'&gt;3100&lt;/span&gt;</t>
  </si>
  <si>
    <t>&lt;span style='color:red'&gt;2144&lt;/span&gt;</t>
  </si>
  <si>
    <t>&lt;span style='color:red'&gt;3962&lt;/span&gt;</t>
  </si>
  <si>
    <t>&lt;span style='color:red'&gt;5045&lt;/span&gt;</t>
  </si>
  <si>
    <t>&lt;span style='color:green'&gt;6859&lt;/span&gt;</t>
  </si>
  <si>
    <t>&lt;span style='color:red'&gt;3166&lt;/span&gt;</t>
  </si>
  <si>
    <t>&lt;span style='color:green'&gt;11102&lt;/span&gt;</t>
  </si>
  <si>
    <t>&lt;span style='color:red'&gt;3332&lt;/span&gt;</t>
  </si>
  <si>
    <t>December 2019</t>
  </si>
  <si>
    <t>&lt;span style='color:red'&gt;1403&lt;/span&gt;</t>
  </si>
  <si>
    <t>&lt;span style='color:red'&gt;1116&lt;/span&gt;</t>
  </si>
  <si>
    <t>&lt;span style='color:green'&gt;7705&lt;/span&gt;</t>
  </si>
  <si>
    <t>&lt;span style='color:red'&gt;780&lt;/span&gt;</t>
  </si>
  <si>
    <t>&lt;span style='color:green'&gt;9189&lt;/span&gt;</t>
  </si>
  <si>
    <t>&lt;span style='color:red'&gt;2306&lt;/span&gt;</t>
  </si>
  <si>
    <t>&lt;span style='color:green'&gt;7604&lt;/span&gt;</t>
  </si>
  <si>
    <t>&lt;span style='color:red'&gt;1509&lt;/span&gt;</t>
  </si>
  <si>
    <t>&lt;span style='color:red'&gt;3313&lt;/span&gt;</t>
  </si>
  <si>
    <t>&lt;span style='color:red'&gt;894&lt;/span&gt;</t>
  </si>
  <si>
    <t>&lt;span style='color:red'&gt;1558&lt;/span&gt;</t>
  </si>
  <si>
    <t>&lt;span style='color:red'&gt;589&lt;/span&gt;</t>
  </si>
  <si>
    <t>&lt;span style='color:green'&gt;4968&lt;/span&gt;</t>
  </si>
  <si>
    <t>&lt;span style='color:green'&gt;3868&lt;/span&gt;</t>
  </si>
  <si>
    <t>&lt;span style='color:red'&gt;1356&lt;/span&gt;</t>
  </si>
  <si>
    <t>&lt;span style='color:green'&gt;11010&lt;/span&gt;</t>
  </si>
  <si>
    <t>&lt;span style='color:green'&gt;17199&lt;/span&gt;</t>
  </si>
  <si>
    <t>&lt;span style='color:red'&gt;4995&lt;/span&gt;</t>
  </si>
  <si>
    <t>&lt;span style='color:red'&gt;14096&lt;/span&gt;</t>
  </si>
  <si>
    <t>&lt;span style='color:red'&gt;1185&lt;/span&gt;</t>
  </si>
  <si>
    <t>&lt;span style='color:green'&gt;66345&lt;/span&gt;</t>
  </si>
  <si>
    <t>&lt;span style='color:red'&gt;1542&lt;/span&gt;</t>
  </si>
  <si>
    <t>&lt;span style='color:red'&gt;9064&lt;/span&gt;</t>
  </si>
  <si>
    <t>&lt;span style='color:green'&gt;4131&lt;/span&gt;</t>
  </si>
  <si>
    <t>&lt;span style='color:green'&gt;6950&lt;/span&gt;</t>
  </si>
  <si>
    <t>&lt;span style='color:red'&gt;3140&lt;/span&gt;</t>
  </si>
  <si>
    <t>&lt;span style='color:red'&gt;2409&lt;/span&gt;</t>
  </si>
  <si>
    <t>&lt;span style='color:red'&gt;2026&lt;/span&gt;</t>
  </si>
  <si>
    <t>&lt;span style='color:red'&gt;4653&lt;/span&gt;</t>
  </si>
  <si>
    <t>&lt;span style='color:red'&gt;3670&lt;/span&gt;</t>
  </si>
  <si>
    <t>&lt;span style='color:red'&gt;3919&lt;/span&gt;</t>
  </si>
  <si>
    <t>&lt;span style='color:green'&gt;6780&lt;/span&gt;</t>
  </si>
  <si>
    <t>&lt;span style='color:red'&gt;3046&lt;/span&gt;</t>
  </si>
  <si>
    <t>&lt;span style='color:green'&gt;13352&lt;/span&gt;</t>
  </si>
  <si>
    <t>&lt;span style='color:red'&gt;2753&lt;/span&gt;</t>
  </si>
  <si>
    <t>Adamawa</t>
  </si>
  <si>
    <t>Akwa-Ibom</t>
  </si>
  <si>
    <t>Benue</t>
  </si>
  <si>
    <t xml:space="preserve"> Borno</t>
  </si>
  <si>
    <t>Delta</t>
  </si>
  <si>
    <t>Ebonyi</t>
  </si>
  <si>
    <t>Edo</t>
  </si>
  <si>
    <t>Ekiti</t>
  </si>
  <si>
    <t>Month</t>
  </si>
  <si>
    <t>Number of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</si>
  <si>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</si>
  <si>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</si>
  <si>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</si>
  <si>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</si>
  <si>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</si>
  <si>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</si>
  <si>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</si>
  <si>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</si>
  <si>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</si>
  <si>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</si>
  <si>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</si>
  <si>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</si>
  <si>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#N/A</t>
  </si>
  <si>
    <r>
      <t xml:space="preserve">For example: </t>
    </r>
    <r>
      <rPr>
        <sz val="11"/>
        <color rgb="FFFF0000"/>
        <rFont val="Calibri"/>
      </rPr>
      <t>ab Abia State</t>
    </r>
    <r>
      <rPr>
        <sz val="11"/>
        <color theme="1"/>
        <rFont val="Calibri"/>
      </rPr>
      <t xml:space="preserve"> should be converted to </t>
    </r>
    <r>
      <rPr>
        <sz val="11"/>
        <color rgb="FFFF0000"/>
        <rFont val="Calibri"/>
      </rPr>
      <t>Abia</t>
    </r>
    <r>
      <rPr>
        <sz val="11"/>
        <color theme="1"/>
        <rFont val="Calibri"/>
      </rPr>
      <t xml:space="preserve">;
</t>
    </r>
    <r>
      <rPr>
        <sz val="11"/>
        <color rgb="FFFF0000"/>
        <rFont val="Calibri"/>
      </rPr>
      <t>ed Edo</t>
    </r>
    <r>
      <rPr>
        <sz val="11"/>
        <color theme="1"/>
        <rFont val="Calibri"/>
      </rPr>
      <t xml:space="preserve"> should be converted to </t>
    </r>
    <r>
      <rPr>
        <sz val="11"/>
        <color rgb="FFFF0000"/>
        <rFont val="Calibri"/>
      </rPr>
      <t>Edo</t>
    </r>
    <r>
      <rPr>
        <sz val="11"/>
        <color theme="1"/>
        <rFont val="Calibri"/>
      </rPr>
      <t>, etc</t>
    </r>
  </si>
  <si>
    <r>
      <t>For example:</t>
    </r>
    <r>
      <rPr>
        <sz val="11"/>
        <color rgb="FFFF0000"/>
        <rFont val="Calibri"/>
      </rPr>
      <t xml:space="preserve"> 1836</t>
    </r>
    <r>
      <rPr>
        <sz val="11"/>
        <color theme="1"/>
        <rFont val="Calibri"/>
      </rPr>
      <t xml:space="preserve"> should be extracted from</t>
    </r>
    <r>
      <rPr>
        <sz val="11"/>
        <color rgb="FFFF0000"/>
        <rFont val="Calibri"/>
      </rPr>
      <t xml:space="preserve"> &lt;span style='color:red'&gt;1836&lt;/span&gt;
</t>
    </r>
    <r>
      <rPr>
        <sz val="11"/>
        <color theme="1"/>
        <rFont val="Calibri"/>
      </rPr>
      <t xml:space="preserve">
Note: Do not use "Text to column", use Excel formulas</t>
    </r>
  </si>
  <si>
    <t>Denominator</t>
  </si>
  <si>
    <t>Indicator</t>
  </si>
  <si>
    <t xml:space="preserve"> Anambra</t>
  </si>
  <si>
    <t xml:space="preserve"> Imo</t>
  </si>
  <si>
    <t xml:space="preserve"> Jigawa</t>
  </si>
  <si>
    <t xml:space="preserve"> Katsina</t>
  </si>
  <si>
    <t xml:space="preserve"> Kebbi</t>
  </si>
  <si>
    <t xml:space="preserve"> Niger</t>
  </si>
  <si>
    <t xml:space="preserve"> Oyo</t>
  </si>
  <si>
    <t xml:space="preserve"> Taraba</t>
  </si>
  <si>
    <t>Abia</t>
  </si>
  <si>
    <t>Bauchi</t>
  </si>
  <si>
    <t>Bayelsa</t>
  </si>
  <si>
    <t>Borno</t>
  </si>
  <si>
    <t>Cross River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</si>
  <si>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</si>
  <si>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</si>
  <si>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</si>
  <si>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</si>
  <si>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</si>
  <si>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</si>
  <si>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</si>
  <si>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</si>
  <si>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</si>
  <si>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</si>
  <si>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</si>
  <si>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</si>
  <si>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</si>
  <si>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</si>
  <si>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</si>
  <si>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</si>
  <si>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</si>
  <si>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</si>
  <si>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</si>
  <si>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</si>
  <si>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</si>
  <si>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</si>
  <si>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</si>
  <si>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</si>
  <si>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Average of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</si>
</sst>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B050"/>
      <name val="Calibri"/>
    </font>
    <font>
      <sz val="11"/>
      <color rgb="FFFF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11" fontId="4" fillId="0" borderId="0" xfId="0" applyNumberFormat="1" applyFont="1"/>
    <xf numFmtId="0" fontId="9" fillId="0" borderId="0" xfId="0" applyFont="1"/>
    <xf numFmtId="0" fontId="8" fillId="0" borderId="0" xfId="0" applyFon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85725</xdr:rowOff>
    </xdr:from>
    <xdr:ext cx="7800975" cy="5753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85725"/>
          <a:ext cx="7800975" cy="5753100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60.867184490744" createdVersion="8" refreshedVersion="8" minRefreshableVersion="3" recordCount="888" xr:uid="{51C54984-5D8E-4CBA-A703-31E43F3ADA00}">
  <cacheSource type="worksheet">
    <worksheetSource name="Table1"/>
  </cacheSource>
  <cacheFields count="5">
    <cacheField name="Period" numFmtId="0">
      <sharedItems/>
    </cacheField>
    <cacheField name="State" numFmtId="0">
      <sharedItems count="45">
        <s v=" Anambra"/>
        <s v="Abia"/>
        <s v="Adamawa"/>
        <s v="Akwa-Ibom"/>
        <s v="Bauchi"/>
        <s v="Benue"/>
        <s v=" Borno"/>
        <s v="Bayelsa"/>
        <s v="Cross River"/>
        <s v="Delta"/>
        <s v="Ebonyi"/>
        <s v="Edo"/>
        <s v="Ekiti"/>
        <s v="Enugu"/>
        <s v="Federal Capital Territory"/>
        <s v="Gombe"/>
        <s v=" Imo"/>
        <s v="Jigawa"/>
        <s v="Kaduna"/>
        <s v="Kebbi"/>
        <s v="Kano"/>
        <s v="Kogi"/>
        <s v="Katsina"/>
        <s v="Kwara"/>
        <s v="Lagos"/>
        <s v="Nasarawa"/>
        <s v="Niger"/>
        <s v="Ogun"/>
        <s v="Ondo"/>
        <s v="Osun"/>
        <s v=" Oyo"/>
        <s v="Plateau"/>
        <s v="Rivers"/>
        <s v="Sokoto"/>
        <s v="Taraba"/>
        <s v="Yobe"/>
        <s v="Zamfara"/>
        <s v="Borno"/>
        <s v="Imo"/>
        <s v=" Jigawa"/>
        <s v="Oyo"/>
        <s v=" Kebbi"/>
        <s v=" Taraba"/>
        <s v=" Katsina"/>
        <s v=" Niger"/>
      </sharedItems>
    </cacheField>
    <cacheField name="Numerator" numFmtId="0">
      <sharedItems/>
    </cacheField>
    <cacheField name="Denominator" numFmtId="0">
      <sharedItems containsSemiMixedTypes="0" containsString="0" containsNumber="1" minValue="7865.5682191780816" maxValue="60773.780136986308"/>
    </cacheField>
    <cacheField name="Indicator" numFmtId="10">
      <sharedItems containsSemiMixedTypes="0" containsString="0" containsNumber="1" minValue="1.5254952217705259E-2" maxValue="1.836595026914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8">
  <r>
    <s v="January 2018"/>
    <x v="0"/>
    <s v="1836"/>
    <n v="24736.806712328769"/>
    <n v="7.4221382790081059E-2"/>
  </r>
  <r>
    <s v="January 2018"/>
    <x v="1"/>
    <s v="885"/>
    <n v="16568.531780821919"/>
    <n v="5.3414509608171061E-2"/>
  </r>
  <r>
    <s v="January 2018"/>
    <x v="2"/>
    <s v="11219"/>
    <n v="18959.298493150687"/>
    <n v="0.5917413033004898"/>
  </r>
  <r>
    <s v="January 2018"/>
    <x v="3"/>
    <s v="1734"/>
    <n v="24865.342054794524"/>
    <n v="6.9735618202189611E-2"/>
  </r>
  <r>
    <s v="January 2018"/>
    <x v="4"/>
    <s v="11087"/>
    <n v="29662.16739726028"/>
    <n v="0.37377578824614283"/>
  </r>
  <r>
    <s v="January 2018"/>
    <x v="5"/>
    <s v="1215"/>
    <n v="25545.82178082192"/>
    <n v="4.7561593845931394E-2"/>
  </r>
  <r>
    <s v="January 2018"/>
    <x v="6"/>
    <s v="5588"/>
    <n v="26206.631369863015"/>
    <n v="0.21322847340181475"/>
  </r>
  <r>
    <s v="January 2018"/>
    <x v="7"/>
    <s v="455"/>
    <n v="10193.64082191781"/>
    <n v="4.4635671194308106E-2"/>
  </r>
  <r>
    <s v="January 2018"/>
    <x v="8"/>
    <s v="1378"/>
    <n v="17288.83164383562"/>
    <n v="7.9704634089101653E-2"/>
  </r>
  <r>
    <s v="January 2018"/>
    <x v="9"/>
    <s v="3950"/>
    <n v="25398.533561643839"/>
    <n v="0.15552078982879469"/>
  </r>
  <r>
    <s v="January 2018"/>
    <x v="10"/>
    <s v="1574"/>
    <n v="12856.303013698631"/>
    <n v="0.12243021950578434"/>
  </r>
  <r>
    <s v="January 2018"/>
    <x v="11"/>
    <s v="1989"/>
    <n v="18815.466986301373"/>
    <n v="0.10571090270829282"/>
  </r>
  <r>
    <s v="January 2018"/>
    <x v="12"/>
    <s v="726"/>
    <n v="14604.541643835619"/>
    <n v="4.9710563857814388E-2"/>
  </r>
  <r>
    <s v="January 2018"/>
    <x v="13"/>
    <s v="1994"/>
    <n v="19721.639452054798"/>
    <n v="0.10110721296003843"/>
  </r>
  <r>
    <s v="January 2018"/>
    <x v="14"/>
    <s v="5118"/>
    <n v="8708.3076712328766"/>
    <n v="0.58771465056372085"/>
  </r>
  <r>
    <s v="January 2018"/>
    <x v="15"/>
    <s v="4291"/>
    <n v="14587.449178082194"/>
    <n v="0.29415698026542403"/>
  </r>
  <r>
    <s v="January 2018"/>
    <x v="16"/>
    <s v="1545"/>
    <n v="24385.338904109591"/>
    <n v="6.3357741554275704E-2"/>
  </r>
  <r>
    <s v="January 2018"/>
    <x v="17"/>
    <s v="12663"/>
    <n v="26024.219726027401"/>
    <n v="0.48658519384292825"/>
  </r>
  <r>
    <s v="January 2018"/>
    <x v="18"/>
    <s v="15584"/>
    <n v="36730.596301369864"/>
    <n v="0.42427843730429166"/>
  </r>
  <r>
    <s v="January 2018"/>
    <x v="19"/>
    <s v="4765"/>
    <n v="19838.275890410961"/>
    <n v="0.24019224383824669"/>
  </r>
  <r>
    <s v="January 2018"/>
    <x v="20"/>
    <s v="14272"/>
    <n v="58832.326575342478"/>
    <n v="0.24258772057438252"/>
  </r>
  <r>
    <s v="January 2018"/>
    <x v="21"/>
    <s v="1536"/>
    <n v="19849.915753424659"/>
    <n v="7.7380681060825032E-2"/>
  </r>
  <r>
    <s v="January 2018"/>
    <x v="22"/>
    <s v="14826"/>
    <n v="35071.743835616442"/>
    <n v="0.42273347083881635"/>
  </r>
  <r>
    <s v="January 2018"/>
    <x v="23"/>
    <s v="2134"/>
    <n v="14355.993835616438"/>
    <n v="0.14864871247754805"/>
  </r>
  <r>
    <s v="January 2018"/>
    <x v="24"/>
    <s v="12036"/>
    <n v="55858.636712328771"/>
    <n v="0.21547249822771791"/>
  </r>
  <r>
    <s v="January 2018"/>
    <x v="25"/>
    <s v="5366"/>
    <n v="11281.384109589042"/>
    <n v="0.47565085523849543"/>
  </r>
  <r>
    <s v="January 2018"/>
    <x v="26"/>
    <s v="9735"/>
    <n v="25055.890136986305"/>
    <n v="0.38853139707974932"/>
  </r>
  <r>
    <s v="January 2018"/>
    <x v="27"/>
    <s v="3394"/>
    <n v="23373.825890410961"/>
    <n v="0.14520515451398044"/>
  </r>
  <r>
    <s v="January 2018"/>
    <x v="28"/>
    <s v="3727"/>
    <n v="21396.994109589043"/>
    <n v="0.17418334467502369"/>
  </r>
  <r>
    <s v="January 2018"/>
    <x v="29"/>
    <s v="3401"/>
    <n v="21216.315068493153"/>
    <n v="0.16030116394013136"/>
  </r>
  <r>
    <s v="January 2018"/>
    <x v="30"/>
    <s v="4403"/>
    <n v="35316.970821917814"/>
    <n v="0.12467094140665896"/>
  </r>
  <r>
    <s v="January 2018"/>
    <x v="31"/>
    <s v="3161"/>
    <n v="18583.833287671237"/>
    <n v="0.17009407860417308"/>
  </r>
  <r>
    <s v="January 2018"/>
    <x v="32"/>
    <s v="3653"/>
    <n v="32890.282328767127"/>
    <n v="0.11106624027988179"/>
  </r>
  <r>
    <s v="January 2018"/>
    <x v="33"/>
    <s v="7647"/>
    <n v="22383.860000000004"/>
    <n v="0.34163008524892485"/>
  </r>
  <r>
    <s v="January 2018"/>
    <x v="34"/>
    <s v="2951"/>
    <n v="13647.401780821921"/>
    <n v="0.21623163495830447"/>
  </r>
  <r>
    <s v="January 2018"/>
    <x v="35"/>
    <s v="6206"/>
    <n v="14897.347260273973"/>
    <n v="0.41658423419780488"/>
  </r>
  <r>
    <s v="January 2018"/>
    <x v="36"/>
    <s v="3256"/>
    <n v="20201.901643835619"/>
    <n v="0.16117294586440734"/>
  </r>
  <r>
    <s v="February 2018"/>
    <x v="0"/>
    <s v="1575"/>
    <n v="22342.922191780821"/>
    <n v="7.0492122135187282E-2"/>
  </r>
  <r>
    <s v="February 2018"/>
    <x v="1"/>
    <s v="946"/>
    <n v="14965.125479452054"/>
    <n v="6.3213636350654759E-2"/>
  </r>
  <r>
    <s v="February 2018"/>
    <x v="2"/>
    <s v="10971"/>
    <n v="17124.527671232878"/>
    <n v="0.64066000596500805"/>
  </r>
  <r>
    <s v="February 2018"/>
    <x v="3"/>
    <s v="1429"/>
    <n v="22459.018630136987"/>
    <n v="6.3627000962654431E-2"/>
  </r>
  <r>
    <s v="February 2018"/>
    <x v="4"/>
    <s v="11714"/>
    <n v="26791.635068493153"/>
    <n v="0.43722602110893982"/>
  </r>
  <r>
    <s v="February 2018"/>
    <x v="5"/>
    <s v="1052"/>
    <n v="23073.645479452054"/>
    <n v="4.5593142225264983E-2"/>
  </r>
  <r>
    <s v="February 2018"/>
    <x v="37"/>
    <s v="6690"/>
    <n v="23670.505753424655"/>
    <n v="0.28263020949740753"/>
  </r>
  <r>
    <s v="February 2018"/>
    <x v="7"/>
    <s v="619"/>
    <n v="9207.1594520547951"/>
    <n v="6.7230289995885276E-2"/>
  </r>
  <r>
    <s v="February 2018"/>
    <x v="8"/>
    <s v="1191"/>
    <n v="15615.71890410959"/>
    <n v="7.6269303213863854E-2"/>
  </r>
  <r>
    <s v="February 2018"/>
    <x v="9"/>
    <s v="3019"/>
    <n v="22940.610958904108"/>
    <n v="0.13160067992122124"/>
  </r>
  <r>
    <s v="February 2018"/>
    <x v="10"/>
    <s v="1710"/>
    <n v="11612.144657534247"/>
    <n v="0.14725961916867009"/>
  </r>
  <r>
    <s v="February 2018"/>
    <x v="11"/>
    <s v="1612"/>
    <n v="16994.615342465753"/>
    <n v="9.485357376533092E-2"/>
  </r>
  <r>
    <s v="February 2018"/>
    <x v="12"/>
    <s v="677"/>
    <n v="13191.198904109589"/>
    <n v="5.1322097780595759E-2"/>
  </r>
  <r>
    <s v="February 2018"/>
    <x v="13"/>
    <s v="2765"/>
    <n v="17813.093698630139"/>
    <n v="0.15522289652653845"/>
  </r>
  <r>
    <s v="February 2018"/>
    <x v="14"/>
    <s v="5615"/>
    <n v="7865.5682191780816"/>
    <n v="0.71387086648226206"/>
  </r>
  <r>
    <s v="February 2018"/>
    <x v="15"/>
    <s v="4296"/>
    <n v="13175.760547945205"/>
    <n v="0.32605328431457969"/>
  </r>
  <r>
    <s v="February 2018"/>
    <x v="38"/>
    <s v="1513"/>
    <n v="22025.467397260272"/>
    <n v="6.8693207399912012E-2"/>
  </r>
  <r>
    <s v="February 2018"/>
    <x v="39"/>
    <s v="11387"/>
    <n v="23505.746849315066"/>
    <n v="0.48443472453766367"/>
  </r>
  <r>
    <s v="February 2018"/>
    <x v="18"/>
    <s v="14794"/>
    <n v="33176.022465753427"/>
    <n v="0.44592446292413096"/>
  </r>
  <r>
    <s v="February 2018"/>
    <x v="19"/>
    <s v="3785"/>
    <n v="17918.442739726026"/>
    <n v="0.21123487431240204"/>
  </r>
  <r>
    <s v="February 2018"/>
    <x v="20"/>
    <s v="13725"/>
    <n v="53138.875616438359"/>
    <n v="0.25828548008934932"/>
  </r>
  <r>
    <s v="February 2018"/>
    <x v="21"/>
    <s v="1537"/>
    <n v="17928.956164383562"/>
    <n v="8.5727244012861109E-2"/>
  </r>
  <r>
    <s v="February 2018"/>
    <x v="22"/>
    <s v="15031"/>
    <n v="31677.704109589038"/>
    <n v="0.47449777130312998"/>
  </r>
  <r>
    <s v="February 2018"/>
    <x v="23"/>
    <s v="1278"/>
    <n v="12966.70410958904"/>
    <n v="9.8560126705976345E-2"/>
  </r>
  <r>
    <s v="February 2018"/>
    <x v="24"/>
    <s v="10929"/>
    <n v="50452.962191780818"/>
    <n v="0.21661760826761564"/>
  </r>
  <r>
    <s v="February 2018"/>
    <x v="25"/>
    <s v="5727"/>
    <n v="10189.637260273972"/>
    <n v="0.56204159713591373"/>
  </r>
  <r>
    <s v="February 2018"/>
    <x v="26"/>
    <s v="7771"/>
    <n v="22631.126575342467"/>
    <n v="0.34337663103642491"/>
  </r>
  <r>
    <s v="February 2018"/>
    <x v="27"/>
    <s v="3610"/>
    <n v="21111.842739726028"/>
    <n v="0.17099407401359071"/>
  </r>
  <r>
    <s v="February 2018"/>
    <x v="28"/>
    <s v="3381"/>
    <n v="19326.317260273972"/>
    <n v="0.17494279714375705"/>
  </r>
  <r>
    <s v="February 2018"/>
    <x v="29"/>
    <s v="2618"/>
    <n v="19163.123287671231"/>
    <n v="0.13661656091751567"/>
  </r>
  <r>
    <s v="February 2018"/>
    <x v="40"/>
    <s v="5581"/>
    <n v="31899.199452054796"/>
    <n v="0.17495736870727327"/>
  </r>
  <r>
    <s v="February 2018"/>
    <x v="31"/>
    <s v="3111"/>
    <n v="16785.397808219179"/>
    <n v="0.18533966460280496"/>
  </r>
  <r>
    <s v="February 2018"/>
    <x v="32"/>
    <s v="3306"/>
    <n v="29707.351780821919"/>
    <n v="0.11128558426854608"/>
  </r>
  <r>
    <s v="February 2018"/>
    <x v="33"/>
    <s v="6061"/>
    <n v="20217.68"/>
    <n v="0.29978711701837202"/>
  </r>
  <r>
    <s v="February 2018"/>
    <x v="34"/>
    <s v="2763"/>
    <n v="12326.685479452055"/>
    <n v="0.22414784611855129"/>
  </r>
  <r>
    <s v="February 2018"/>
    <x v="35"/>
    <s v="6081"/>
    <n v="13455.668493150684"/>
    <n v="0.45192849415808667"/>
  </r>
  <r>
    <s v="February 2018"/>
    <x v="36"/>
    <s v="2909"/>
    <n v="18246.878904109588"/>
    <n v="0.15942452488928563"/>
  </r>
  <r>
    <s v="March 2018"/>
    <x v="0"/>
    <s v="1811"/>
    <n v="24736.806712328769"/>
    <n v="7.3210743046207408E-2"/>
  </r>
  <r>
    <s v="March 2018"/>
    <x v="1"/>
    <s v="1156"/>
    <n v="16568.531780821919"/>
    <n v="6.9770817070108196E-2"/>
  </r>
  <r>
    <s v="March 2018"/>
    <x v="2"/>
    <s v="11789"/>
    <n v="18959.298493150687"/>
    <n v="0.62180570680180713"/>
  </r>
  <r>
    <s v="March 2018"/>
    <x v="3"/>
    <s v="1549"/>
    <n v="24865.342054794524"/>
    <n v="6.2295543595842974E-2"/>
  </r>
  <r>
    <s v="March 2018"/>
    <x v="4"/>
    <s v="9900"/>
    <n v="29662.16739726028"/>
    <n v="0.33375848323593521"/>
  </r>
  <r>
    <s v="March 2018"/>
    <x v="5"/>
    <s v="1090"/>
    <n v="25545.82178082192"/>
    <n v="4.2668425754786188E-2"/>
  </r>
  <r>
    <s v="March 2018"/>
    <x v="37"/>
    <s v="8030"/>
    <n v="26206.631369863015"/>
    <n v="0.30641099524276527"/>
  </r>
  <r>
    <s v="March 2018"/>
    <x v="7"/>
    <s v="632"/>
    <n v="10193.64082191781"/>
    <n v="6.1999437790775214E-2"/>
  </r>
  <r>
    <s v="March 2018"/>
    <x v="8"/>
    <s v="1577"/>
    <n v="17288.83164383562"/>
    <n v="9.1214954977150445E-2"/>
  </r>
  <r>
    <s v="March 2018"/>
    <x v="9"/>
    <s v="3539"/>
    <n v="25398.533561643839"/>
    <n v="0.13933875321622896"/>
  </r>
  <r>
    <s v="March 2018"/>
    <x v="10"/>
    <s v="1689"/>
    <n v="12856.303013698631"/>
    <n v="0.13137524824985372"/>
  </r>
  <r>
    <s v="March 2018"/>
    <x v="11"/>
    <s v="1976"/>
    <n v="18815.466986301373"/>
    <n v="0.10501998177555888"/>
  </r>
  <r>
    <s v="March 2018"/>
    <x v="12"/>
    <s v="765"/>
    <n v="14604.541643835619"/>
    <n v="5.2380966048523422E-2"/>
  </r>
  <r>
    <s v="March 2018"/>
    <x v="13"/>
    <s v="1759"/>
    <n v="19721.639452054798"/>
    <n v="8.9191367902059976E-2"/>
  </r>
  <r>
    <s v="March 2018"/>
    <x v="14"/>
    <s v="6176"/>
    <n v="8708.3076712328766"/>
    <n v="0.70920783155168821"/>
  </r>
  <r>
    <s v="March 2018"/>
    <x v="15"/>
    <s v="4575"/>
    <n v="14587.449178082194"/>
    <n v="0.31362577131538455"/>
  </r>
  <r>
    <s v="March 2018"/>
    <x v="38"/>
    <s v="1452"/>
    <n v="24385.338904109591"/>
    <n v="5.9543974586930948E-2"/>
  </r>
  <r>
    <s v="March 2018"/>
    <x v="17"/>
    <s v="12351"/>
    <n v="26024.219726027401"/>
    <n v="0.47459636177477743"/>
  </r>
  <r>
    <s v="March 2018"/>
    <x v="18"/>
    <s v="15484"/>
    <n v="36730.596301369864"/>
    <n v="0.42155591139756493"/>
  </r>
  <r>
    <s v="March 2018"/>
    <x v="19"/>
    <s v="4446"/>
    <n v="19838.275890410961"/>
    <n v="0.22411221744068097"/>
  </r>
  <r>
    <s v="March 2018"/>
    <x v="20"/>
    <s v="14023"/>
    <n v="58832.326575342478"/>
    <n v="0.23835535353241075"/>
  </r>
  <r>
    <s v="March 2018"/>
    <x v="21"/>
    <s v="1464"/>
    <n v="19849.915753424659"/>
    <n v="7.375346163609886E-2"/>
  </r>
  <r>
    <s v="March 2018"/>
    <x v="22"/>
    <s v="15038"/>
    <n v="35071.743835616442"/>
    <n v="0.42877822301862406"/>
  </r>
  <r>
    <s v="March 2018"/>
    <x v="23"/>
    <s v="1369"/>
    <n v="14355.993835616438"/>
    <n v="9.5360865689673502E-2"/>
  </r>
  <r>
    <s v="March 2018"/>
    <x v="24"/>
    <s v="12235"/>
    <n v="55858.636712328771"/>
    <n v="0.21903506279628854"/>
  </r>
  <r>
    <s v="March 2018"/>
    <x v="25"/>
    <s v="5069"/>
    <n v="11281.384109589042"/>
    <n v="0.44932429839804944"/>
  </r>
  <r>
    <s v="March 2018"/>
    <x v="26"/>
    <s v="7709"/>
    <n v="25055.890136986305"/>
    <n v="0.30767216641887901"/>
  </r>
  <r>
    <s v="March 2018"/>
    <x v="27"/>
    <s v="4332"/>
    <n v="23373.825890410961"/>
    <n v="0.18533551247924668"/>
  </r>
  <r>
    <s v="March 2018"/>
    <x v="28"/>
    <s v="4344"/>
    <n v="21396.994109589043"/>
    <n v="0.20301917071862166"/>
  </r>
  <r>
    <s v="March 2018"/>
    <x v="29"/>
    <s v="2911"/>
    <n v="21216.315068493153"/>
    <n v="0.13720573014693394"/>
  </r>
  <r>
    <s v="March 2018"/>
    <x v="40"/>
    <s v="6317"/>
    <n v="35316.970821917814"/>
    <n v="0.17886584984462064"/>
  </r>
  <r>
    <s v="March 2018"/>
    <x v="31"/>
    <s v="3593"/>
    <n v="18583.833287671237"/>
    <n v="0.19334008997937169"/>
  </r>
  <r>
    <s v="March 2018"/>
    <x v="32"/>
    <s v="2968"/>
    <n v="32890.282328767127"/>
    <n v="9.0239419970076423E-2"/>
  </r>
  <r>
    <s v="March 2018"/>
    <x v="33"/>
    <s v="6698"/>
    <n v="22383.860000000004"/>
    <n v="0.29923346554168934"/>
  </r>
  <r>
    <s v="March 2018"/>
    <x v="34"/>
    <s v="2699"/>
    <n v="13647.401780821921"/>
    <n v="0.19776658175278339"/>
  </r>
  <r>
    <s v="March 2018"/>
    <x v="35"/>
    <s v="6175"/>
    <n v="14897.347260273973"/>
    <n v="0.41450332680816071"/>
  </r>
  <r>
    <s v="March 2018"/>
    <x v="36"/>
    <s v="3386"/>
    <n v="20201.901643835619"/>
    <n v="0.16760798362926391"/>
  </r>
  <r>
    <s v="April 2018"/>
    <x v="0"/>
    <s v="1569"/>
    <n v="23938.845205479454"/>
    <n v="6.5542008669694118E-2"/>
  </r>
  <r>
    <s v="April 2018"/>
    <x v="1"/>
    <s v="1138"/>
    <n v="16034.063013698631"/>
    <n v="7.0973900940002208E-2"/>
  </r>
  <r>
    <s v="April 2018"/>
    <x v="2"/>
    <s v="10866"/>
    <n v="18347.708219178083"/>
    <n v="0.59222655332191465"/>
  </r>
  <r>
    <s v="April 2018"/>
    <x v="3"/>
    <s v="881"/>
    <n v="24063.234246575346"/>
    <n v="3.661186983314111E-2"/>
  </r>
  <r>
    <s v="April 2018"/>
    <x v="4"/>
    <s v="9107"/>
    <n v="28705.323287671235"/>
    <n v="0.31725822798558767"/>
  </r>
  <r>
    <s v="April 2018"/>
    <x v="5"/>
    <s v="887"/>
    <n v="24721.763013698634"/>
    <n v="3.5879318133925253E-2"/>
  </r>
  <r>
    <s v="April 2018"/>
    <x v="37"/>
    <s v="7723"/>
    <n v="25361.256164383565"/>
    <n v="0.30451961645519371"/>
  </r>
  <r>
    <s v="April 2018"/>
    <x v="7"/>
    <s v="321"/>
    <n v="9864.8136986301379"/>
    <n v="3.2539894802531867E-2"/>
  </r>
  <r>
    <s v="April 2018"/>
    <x v="8"/>
    <s v="1859"/>
    <n v="16731.127397260276"/>
    <n v="0.11111026506823513"/>
  </r>
  <r>
    <s v="April 2018"/>
    <x v="9"/>
    <s v="3548"/>
    <n v="24579.226027397261"/>
    <n v="0.14434954119569177"/>
  </r>
  <r>
    <s v="April 2018"/>
    <x v="10"/>
    <s v="1703"/>
    <n v="12441.583561643836"/>
    <n v="0.13687968187989988"/>
  </r>
  <r>
    <s v="April 2018"/>
    <x v="11"/>
    <s v="2132"/>
    <n v="18208.516438356168"/>
    <n v="0.11708806740064504"/>
  </r>
  <r>
    <s v="April 2018"/>
    <x v="12"/>
    <s v="742"/>
    <n v="14133.427397260275"/>
    <n v="5.2499650590332715E-2"/>
  </r>
  <r>
    <s v="April 2018"/>
    <x v="13"/>
    <s v="2407"/>
    <n v="19085.45753424658"/>
    <n v="0.12611696605548625"/>
  </r>
  <r>
    <s v="April 2018"/>
    <x v="14"/>
    <s v="4762"/>
    <n v="8427.3945205479467"/>
    <n v="0.56506195223080358"/>
  </r>
  <r>
    <s v="April 2018"/>
    <x v="15"/>
    <s v="3749"/>
    <n v="14116.886301369865"/>
    <n v="0.26556847735156774"/>
  </r>
  <r>
    <s v="April 2018"/>
    <x v="38"/>
    <s v="1308"/>
    <n v="23598.715068493151"/>
    <n v="5.5426746592077046E-2"/>
  </r>
  <r>
    <s v="April 2018"/>
    <x v="17"/>
    <s v="12330"/>
    <n v="25184.728767123292"/>
    <n v="0.48958240185996593"/>
  </r>
  <r>
    <s v="April 2018"/>
    <x v="18"/>
    <s v="16092"/>
    <n v="35545.738356164387"/>
    <n v="0.45271249787414541"/>
  </r>
  <r>
    <s v="April 2018"/>
    <x v="19"/>
    <s v="4214"/>
    <n v="19198.331506849318"/>
    <n v="0.21949824121416942"/>
  </r>
  <r>
    <s v="April 2018"/>
    <x v="20"/>
    <s v="14148"/>
    <n v="56934.509589041103"/>
    <n v="0.24849603697514314"/>
  </r>
  <r>
    <s v="April 2018"/>
    <x v="21"/>
    <s v="1631"/>
    <n v="19209.595890410961"/>
    <n v="8.4905482098879659E-2"/>
  </r>
  <r>
    <s v="April 2018"/>
    <x v="22"/>
    <s v="12302"/>
    <n v="33940.397260273974"/>
    <n v="0.36245892779808597"/>
  </r>
  <r>
    <s v="April 2018"/>
    <x v="23"/>
    <s v="1282"/>
    <n v="13892.897260273974"/>
    <n v="9.2277368498636575E-2"/>
  </r>
  <r>
    <s v="April 2018"/>
    <x v="24"/>
    <s v="11533"/>
    <n v="54056.745205479456"/>
    <n v="0.21334987809867173"/>
  </r>
  <r>
    <s v="April 2018"/>
    <x v="25"/>
    <s v="7895"/>
    <n v="10917.468493150687"/>
    <n v="0.72315299146071277"/>
  </r>
  <r>
    <s v="April 2018"/>
    <x v="26"/>
    <s v="6788"/>
    <n v="24247.635616438358"/>
    <n v="0.27994482049203046"/>
  </r>
  <r>
    <s v="April 2018"/>
    <x v="27"/>
    <s v="3698"/>
    <n v="22619.831506849318"/>
    <n v="0.16348486056937428"/>
  </r>
  <r>
    <s v="April 2018"/>
    <x v="28"/>
    <s v="3010"/>
    <n v="20706.768493150685"/>
    <n v="0.1453630971436049"/>
  </r>
  <r>
    <s v="April 2018"/>
    <x v="29"/>
    <s v="3397"/>
    <n v="20531.917808219179"/>
    <n v="0.16544971744627476"/>
  </r>
  <r>
    <s v="April 2018"/>
    <x v="40"/>
    <s v="6402"/>
    <n v="34177.713698630141"/>
    <n v="0.18731504560109283"/>
  </r>
  <r>
    <s v="April 2018"/>
    <x v="31"/>
    <s v="3091"/>
    <n v="17984.35479452055"/>
    <n v="0.17187160925794023"/>
  </r>
  <r>
    <s v="April 2018"/>
    <x v="32"/>
    <s v="3142"/>
    <n v="31829.305479452061"/>
    <n v="9.8714060915604029E-2"/>
  </r>
  <r>
    <s v="April 2018"/>
    <x v="33"/>
    <s v="5900"/>
    <n v="21661.800000000003"/>
    <n v="0.27236887054630726"/>
  </r>
  <r>
    <s v="April 2018"/>
    <x v="34"/>
    <s v="2438"/>
    <n v="13207.163013698633"/>
    <n v="0.18459679777339585"/>
  </r>
  <r>
    <s v="April 2018"/>
    <x v="35"/>
    <s v="4988"/>
    <n v="14416.787671232878"/>
    <n v="0.34598553531817688"/>
  </r>
  <r>
    <s v="April 2018"/>
    <x v="36"/>
    <s v="2703"/>
    <n v="19550.227397260274"/>
    <n v="0.13825926139246814"/>
  </r>
  <r>
    <s v="May 2018"/>
    <x v="0"/>
    <s v="1511"/>
    <n v="24736.806712328769"/>
    <n v="6.108306611972357E-2"/>
  </r>
  <r>
    <s v="May 2018"/>
    <x v="1"/>
    <s v="490"/>
    <n v="16568.531780821919"/>
    <n v="2.9574135263281155E-2"/>
  </r>
  <r>
    <s v="May 2018"/>
    <x v="2"/>
    <s v="2656"/>
    <n v="18959.298493150687"/>
    <n v="0.14008957140262954"/>
  </r>
  <r>
    <s v="May 2018"/>
    <x v="3"/>
    <s v="1201"/>
    <n v="24865.342054794524"/>
    <n v="4.8300160012012532E-2"/>
  </r>
  <r>
    <s v="May 2018"/>
    <x v="4"/>
    <s v="9413"/>
    <n v="29662.16739726028"/>
    <n v="0.3173402628989756"/>
  </r>
  <r>
    <s v="May 2018"/>
    <x v="5"/>
    <s v="580"/>
    <n v="25545.82178082192"/>
    <n v="2.2704299942913751E-2"/>
  </r>
  <r>
    <s v="May 2018"/>
    <x v="37"/>
    <s v="5723"/>
    <n v="26206.631369863015"/>
    <n v="0.21837984131685501"/>
  </r>
  <r>
    <s v="May 2018"/>
    <x v="7"/>
    <s v="166"/>
    <n v="10193.64082191781"/>
    <n v="1.6284662457703616E-2"/>
  </r>
  <r>
    <s v="May 2018"/>
    <x v="8"/>
    <s v="1286"/>
    <n v="17288.83164383562"/>
    <n v="7.4383279708697195E-2"/>
  </r>
  <r>
    <s v="May 2018"/>
    <x v="9"/>
    <s v="1039"/>
    <n v="25398.533561643839"/>
    <n v="4.0907873577751316E-2"/>
  </r>
  <r>
    <s v="May 2018"/>
    <x v="10"/>
    <s v="2343"/>
    <n v="12856.303013698631"/>
    <n v="0.18224523780308302"/>
  </r>
  <r>
    <s v="May 2018"/>
    <x v="11"/>
    <s v="2383"/>
    <n v="18815.466986301373"/>
    <n v="0.12665112174653684"/>
  </r>
  <r>
    <s v="May 2018"/>
    <x v="12"/>
    <s v="330"/>
    <n v="14604.541643835619"/>
    <n v="2.2595710844461086E-2"/>
  </r>
  <r>
    <s v="May 2018"/>
    <x v="13"/>
    <s v="2367"/>
    <n v="19721.639452054798"/>
    <n v="0.12002044788185103"/>
  </r>
  <r>
    <s v="May 2018"/>
    <x v="14"/>
    <s v="3612"/>
    <n v="8708.3076712328766"/>
    <n v="0.41477634189842905"/>
  </r>
  <r>
    <s v="May 2018"/>
    <x v="15"/>
    <s v="1882"/>
    <n v="14587.449178082194"/>
    <n v="0.12901501674656912"/>
  </r>
  <r>
    <s v="May 2018"/>
    <x v="38"/>
    <s v="739"/>
    <n v="24385.338904109591"/>
    <n v="3.0305094503954525E-2"/>
  </r>
  <r>
    <s v="May 2018"/>
    <x v="17"/>
    <s v="9737"/>
    <n v="26024.219726027401"/>
    <n v="0.37415146746020628"/>
  </r>
  <r>
    <s v="May 2018"/>
    <x v="18"/>
    <s v="11697"/>
    <n v="36730.596301369864"/>
    <n v="0.31845385530982412"/>
  </r>
  <r>
    <s v="May 2018"/>
    <x v="19"/>
    <s v="1313"/>
    <n v="19838.275890410961"/>
    <n v="6.6185187021955486E-2"/>
  </r>
  <r>
    <s v="May 2018"/>
    <x v="20"/>
    <s v="5714"/>
    <n v="58832.326575342478"/>
    <n v="9.712347501135242E-2"/>
  </r>
  <r>
    <s v="May 2018"/>
    <x v="21"/>
    <s v="1194"/>
    <n v="19849.915753424659"/>
    <n v="6.0151388793375712E-2"/>
  </r>
  <r>
    <s v="May 2018"/>
    <x v="22"/>
    <s v="12731"/>
    <n v="35071.743835616442"/>
    <n v="0.36299877359024491"/>
  </r>
  <r>
    <s v="May 2018"/>
    <x v="23"/>
    <s v="219"/>
    <n v="14355.993835616438"/>
    <n v="1.5254952217705259E-2"/>
  </r>
  <r>
    <s v="May 2018"/>
    <x v="24"/>
    <s v="10257"/>
    <n v="55858.636712328771"/>
    <n v="0.18362424512476758"/>
  </r>
  <r>
    <s v="May 2018"/>
    <x v="25"/>
    <s v="5731"/>
    <n v="11281.384109589042"/>
    <n v="0.50800504125453172"/>
  </r>
  <r>
    <s v="May 2018"/>
    <x v="26"/>
    <s v="4120"/>
    <n v="25055.890136986305"/>
    <n v="0.16443239403888721"/>
  </r>
  <r>
    <s v="May 2018"/>
    <x v="27"/>
    <s v="3568"/>
    <n v="23373.825890410961"/>
    <n v="0.15264937869943496"/>
  </r>
  <r>
    <s v="May 2018"/>
    <x v="28"/>
    <s v="3143"/>
    <n v="21396.994109589043"/>
    <n v="0.14688979133716112"/>
  </r>
  <r>
    <s v="May 2018"/>
    <x v="29"/>
    <s v="3339"/>
    <n v="21216.315068493153"/>
    <n v="0.15737888456221658"/>
  </r>
  <r>
    <s v="May 2018"/>
    <x v="40"/>
    <s v="4669"/>
    <n v="35316.970821917814"/>
    <n v="0.13220273118957318"/>
  </r>
  <r>
    <s v="May 2018"/>
    <x v="31"/>
    <s v="1009"/>
    <n v="18583.833287671237"/>
    <n v="5.4294503420313396E-2"/>
  </r>
  <r>
    <s v="May 2018"/>
    <x v="32"/>
    <s v="3451"/>
    <n v="32890.282328767127"/>
    <n v="0.10492460859728225"/>
  </r>
  <r>
    <s v="May 2018"/>
    <x v="33"/>
    <s v="6193"/>
    <n v="22383.860000000004"/>
    <n v="0.27667256675122159"/>
  </r>
  <r>
    <s v="May 2018"/>
    <x v="34"/>
    <s v="1571"/>
    <n v="13647.401780821921"/>
    <n v="0.11511348645187947"/>
  </r>
  <r>
    <s v="May 2018"/>
    <x v="35"/>
    <s v="5413"/>
    <n v="14897.347260273973"/>
    <n v="0.36335328064980954"/>
  </r>
  <r>
    <s v="May 2018"/>
    <x v="36"/>
    <s v="3051"/>
    <n v="20201.901643835619"/>
    <n v="0.15102538631213355"/>
  </r>
  <r>
    <s v="June 2018"/>
    <x v="0"/>
    <s v="1854"/>
    <n v="23938.845205479454"/>
    <n v="7.7447344852525746E-2"/>
  </r>
  <r>
    <s v="June 2018"/>
    <x v="1"/>
    <s v="739"/>
    <n v="16034.063013698631"/>
    <n v="4.6089378554184213E-2"/>
  </r>
  <r>
    <s v="June 2018"/>
    <x v="2"/>
    <s v="3095"/>
    <n v="18347.708219178083"/>
    <n v="0.16868591777391181"/>
  </r>
  <r>
    <s v="June 2018"/>
    <x v="3"/>
    <s v="1236"/>
    <n v="24063.234246575346"/>
    <n v="5.136466641743747E-2"/>
  </r>
  <r>
    <s v="June 2018"/>
    <x v="4"/>
    <s v="8733"/>
    <n v="28705.323287671235"/>
    <n v="0.30422928571408114"/>
  </r>
  <r>
    <s v="June 2018"/>
    <x v="5"/>
    <s v="940"/>
    <n v="24721.763013698634"/>
    <n v="3.8023178180259007E-2"/>
  </r>
  <r>
    <s v="June 2018"/>
    <x v="37"/>
    <s v="5522"/>
    <n v="25361.256164383565"/>
    <n v="0.21773369442775858"/>
  </r>
  <r>
    <s v="June 2018"/>
    <x v="7"/>
    <s v="288"/>
    <n v="9864.8136986301379"/>
    <n v="2.9194671972365041E-2"/>
  </r>
  <r>
    <s v="June 2018"/>
    <x v="8"/>
    <s v="1248"/>
    <n v="16731.127397260276"/>
    <n v="7.4591506619234763E-2"/>
  </r>
  <r>
    <s v="June 2018"/>
    <x v="9"/>
    <s v="3367"/>
    <n v="24579.226027397261"/>
    <n v="0.13698559898700513"/>
  </r>
  <r>
    <s v="June 2018"/>
    <x v="10"/>
    <s v="2590"/>
    <n v="12441.583561643836"/>
    <n v="0.20817285735111021"/>
  </r>
  <r>
    <s v="June 2018"/>
    <x v="11"/>
    <s v="1388"/>
    <n v="18208.516438356168"/>
    <n v="7.622806639404095E-2"/>
  </r>
  <r>
    <s v="June 2018"/>
    <x v="12"/>
    <s v="544"/>
    <n v="14133.427397260275"/>
    <n v="3.8490309866766846E-2"/>
  </r>
  <r>
    <s v="June 2018"/>
    <x v="13"/>
    <s v="2470"/>
    <n v="19085.45753424658"/>
    <n v="0.12941790866516453"/>
  </r>
  <r>
    <s v="June 2018"/>
    <x v="14"/>
    <s v="4577"/>
    <n v="8427.3945205479467"/>
    <n v="0.54310973443099286"/>
  </r>
  <r>
    <s v="June 2018"/>
    <x v="15"/>
    <s v="2960"/>
    <n v="14116.886301369865"/>
    <n v="0.20967796558032556"/>
  </r>
  <r>
    <s v="June 2018"/>
    <x v="38"/>
    <s v="1200"/>
    <n v="23598.715068493151"/>
    <n v="5.0850226231263347E-2"/>
  </r>
  <r>
    <s v="June 2018"/>
    <x v="17"/>
    <s v="10171"/>
    <n v="25184.728767123292"/>
    <n v="0.40385584828205301"/>
  </r>
  <r>
    <s v="June 2018"/>
    <x v="18"/>
    <s v="12224"/>
    <n v="35545.738356164387"/>
    <n v="0.3438949523995497"/>
  </r>
  <r>
    <s v="June 2018"/>
    <x v="19"/>
    <s v="2996"/>
    <n v="19198.331506849318"/>
    <n v="0.15605522797286464"/>
  </r>
  <r>
    <s v="June 2018"/>
    <x v="20"/>
    <s v="8992"/>
    <n v="56934.509589041103"/>
    <n v="0.1579358470794803"/>
  </r>
  <r>
    <s v="June 2018"/>
    <x v="21"/>
    <s v="1543"/>
    <n v="19209.595890410961"/>
    <n v="8.0324438306910675E-2"/>
  </r>
  <r>
    <s v="June 2018"/>
    <x v="22"/>
    <s v="12569"/>
    <n v="33940.397260273974"/>
    <n v="0.3703256595264301"/>
  </r>
  <r>
    <s v="June 2018"/>
    <x v="23"/>
    <s v="1265"/>
    <n v="13892.897260273974"/>
    <n v="9.1053721646470562E-2"/>
  </r>
  <r>
    <s v="June 2018"/>
    <x v="24"/>
    <s v="12117"/>
    <n v="54056.745205479456"/>
    <n v="0.22415334023425001"/>
  </r>
  <r>
    <s v="June 2018"/>
    <x v="25"/>
    <s v="5225"/>
    <n v="10917.468493150687"/>
    <n v="0.47859080182168773"/>
  </r>
  <r>
    <s v="June 2018"/>
    <x v="26"/>
    <s v="6728"/>
    <n v="24247.635616438358"/>
    <n v="0.27747035242639673"/>
  </r>
  <r>
    <s v="June 2018"/>
    <x v="27"/>
    <s v="3305"/>
    <n v="22619.831506849318"/>
    <n v="0.14611072584688534"/>
  </r>
  <r>
    <s v="June 2018"/>
    <x v="28"/>
    <s v="3146"/>
    <n v="20706.768493150685"/>
    <n v="0.15193099787833256"/>
  </r>
  <r>
    <s v="June 2018"/>
    <x v="29"/>
    <s v="2894"/>
    <n v="20531.917808219179"/>
    <n v="0.14095127532808924"/>
  </r>
  <r>
    <s v="June 2018"/>
    <x v="40"/>
    <s v="5519"/>
    <n v="34177.713698630141"/>
    <n v="0.16147949651240726"/>
  </r>
  <r>
    <s v="June 2018"/>
    <x v="31"/>
    <s v="2911"/>
    <n v="17984.35479452055"/>
    <n v="0.16186290991584085"/>
  </r>
  <r>
    <s v="June 2018"/>
    <x v="32"/>
    <s v="2702"/>
    <n v="31829.305479452061"/>
    <n v="8.4890322276881633E-2"/>
  </r>
  <r>
    <s v="June 2018"/>
    <x v="33"/>
    <s v="5466"/>
    <n v="21661.800000000003"/>
    <n v="0.25233360108578229"/>
  </r>
  <r>
    <s v="June 2018"/>
    <x v="34"/>
    <s v="2555"/>
    <n v="13207.163013698633"/>
    <n v="0.19345562687080656"/>
  </r>
  <r>
    <s v="June 2018"/>
    <x v="35"/>
    <s v="5084"/>
    <n v="14416.787671232878"/>
    <n v="0.35264443896503833"/>
  </r>
  <r>
    <s v="June 2018"/>
    <x v="36"/>
    <s v="2184"/>
    <n v="19550.227397260274"/>
    <n v="0.11171225559790987"/>
  </r>
  <r>
    <s v="July 2018"/>
    <x v="0"/>
    <s v="1919"/>
    <n v="24736.806712328769"/>
    <n v="7.7576706739741583E-2"/>
  </r>
  <r>
    <s v="July 2018"/>
    <x v="1"/>
    <s v="1344"/>
    <n v="16568.531780821919"/>
    <n v="8.1117628150714022E-2"/>
  </r>
  <r>
    <s v="July 2018"/>
    <x v="2"/>
    <s v="9528"/>
    <n v="18959.298493150687"/>
    <n v="0.50255023957991507"/>
  </r>
  <r>
    <s v="July 2018"/>
    <x v="3"/>
    <s v="1701"/>
    <n v="24865.342054794524"/>
    <n v="6.8408469758895349E-2"/>
  </r>
  <r>
    <s v="July 2018"/>
    <x v="4"/>
    <s v="9075"/>
    <n v="29662.16739726028"/>
    <n v="0.30594527629960733"/>
  </r>
  <r>
    <s v="July 2018"/>
    <x v="5"/>
    <s v="957"/>
    <n v="25545.82178082192"/>
    <n v="3.7462094905807694E-2"/>
  </r>
  <r>
    <s v="July 2018"/>
    <x v="37"/>
    <s v="8450"/>
    <n v="26206.631369863015"/>
    <n v="0.32243747320066835"/>
  </r>
  <r>
    <s v="July 2018"/>
    <x v="7"/>
    <s v="348"/>
    <n v="10193.64082191781"/>
    <n v="3.4138930935426859E-2"/>
  </r>
  <r>
    <s v="July 2018"/>
    <x v="8"/>
    <s v="1595"/>
    <n v="17288.83164383562"/>
    <n v="9.2256089529838284E-2"/>
  </r>
  <r>
    <s v="July 2018"/>
    <x v="9"/>
    <s v="4116"/>
    <n v="25398.533561643839"/>
    <n v="0.16205660023678961"/>
  </r>
  <r>
    <s v="July 2018"/>
    <x v="10"/>
    <s v="1727"/>
    <n v="12856.303013698631"/>
    <n v="0.13433099687832881"/>
  </r>
  <r>
    <s v="July 2018"/>
    <x v="11"/>
    <s v="2010"/>
    <n v="18815.466986301373"/>
    <n v="0.10682700575347842"/>
  </r>
  <r>
    <s v="July 2018"/>
    <x v="12"/>
    <s v="533"/>
    <n v="14604.541643835619"/>
    <n v="3.6495496606356842E-2"/>
  </r>
  <r>
    <s v="July 2018"/>
    <x v="13"/>
    <s v="1789"/>
    <n v="19721.639452054798"/>
    <n v="9.0712539611589135E-2"/>
  </r>
  <r>
    <s v="July 2018"/>
    <x v="14"/>
    <s v="6091"/>
    <n v="8708.3076712328766"/>
    <n v="0.69944703723791013"/>
  </r>
  <r>
    <s v="July 2018"/>
    <x v="15"/>
    <s v="3911"/>
    <n v="14587.449178082194"/>
    <n v="0.26810718942392764"/>
  </r>
  <r>
    <s v="July 2018"/>
    <x v="38"/>
    <s v="1323"/>
    <n v="24385.338904109591"/>
    <n v="5.4253910729001133E-2"/>
  </r>
  <r>
    <s v="July 2018"/>
    <x v="17"/>
    <s v="9957"/>
    <n v="26024.219726027401"/>
    <n v="0.38260513109800492"/>
  </r>
  <r>
    <s v="July 2018"/>
    <x v="18"/>
    <s v="16429"/>
    <n v="36730.596301369864"/>
    <n v="0.44728378121613238"/>
  </r>
  <r>
    <s v="July 2018"/>
    <x v="19"/>
    <s v="4730"/>
    <n v="19838.275890410961"/>
    <n v="0.23842797761907802"/>
  </r>
  <r>
    <s v="July 2018"/>
    <x v="20"/>
    <s v="11048"/>
    <n v="58832.326575342478"/>
    <n v="0.18778791598274791"/>
  </r>
  <r>
    <s v="July 2018"/>
    <x v="21"/>
    <s v="1608"/>
    <n v="19849.915753424659"/>
    <n v="8.1007900485551204E-2"/>
  </r>
  <r>
    <s v="July 2018"/>
    <x v="22"/>
    <s v="13225"/>
    <n v="35071.743835616442"/>
    <n v="0.37708418668847604"/>
  </r>
  <r>
    <s v="July 2018"/>
    <x v="23"/>
    <s v="1420"/>
    <n v="14355.993835616438"/>
    <n v="9.8913388808865146E-2"/>
  </r>
  <r>
    <s v="July 2018"/>
    <x v="24"/>
    <s v="10905"/>
    <n v="55858.636712328771"/>
    <n v="0.19522495789076635"/>
  </r>
  <r>
    <s v="July 2018"/>
    <x v="25"/>
    <s v="4466"/>
    <n v="11281.384109589042"/>
    <n v="0.39587341026744699"/>
  </r>
  <r>
    <s v="July 2018"/>
    <x v="26"/>
    <s v="7440"/>
    <n v="25055.890136986305"/>
    <n v="0.29693616787604876"/>
  </r>
  <r>
    <s v="July 2018"/>
    <x v="27"/>
    <s v="3683"/>
    <n v="23373.825890410961"/>
    <n v="0.15756941192545373"/>
  </r>
  <r>
    <s v="July 2018"/>
    <x v="28"/>
    <s v="3543"/>
    <n v="21396.994109589043"/>
    <n v="0.16558400595213549"/>
  </r>
  <r>
    <s v="July 2018"/>
    <x v="29"/>
    <s v="2774"/>
    <n v="21216.315068493153"/>
    <n v="0.13074843539250935"/>
  </r>
  <r>
    <s v="July 2018"/>
    <x v="40"/>
    <s v="5511"/>
    <n v="35316.970821917814"/>
    <n v="0.1560439605024069"/>
  </r>
  <r>
    <s v="July 2018"/>
    <x v="31"/>
    <s v="2799"/>
    <n v="18583.833287671237"/>
    <n v="0.15061478203514095"/>
  </r>
  <r>
    <s v="July 2018"/>
    <x v="32"/>
    <s v="3644"/>
    <n v="32890.282328767127"/>
    <n v="0.11079260322471647"/>
  </r>
  <r>
    <s v="July 2018"/>
    <x v="33"/>
    <s v="6817"/>
    <n v="22383.860000000004"/>
    <n v="0.30454979614775995"/>
  </r>
  <r>
    <s v="July 2018"/>
    <x v="34"/>
    <s v="2358"/>
    <n v="13647.401780821921"/>
    <n v="0.17278014070880446"/>
  </r>
  <r>
    <s v="July 2018"/>
    <x v="35"/>
    <s v="5432"/>
    <n v="14897.347260273973"/>
    <n v="0.36462867550152694"/>
  </r>
  <r>
    <s v="July 2018"/>
    <x v="36"/>
    <s v="2664"/>
    <n v="20201.901643835619"/>
    <n v="0.13186877388906054"/>
  </r>
  <r>
    <s v="August 2018"/>
    <x v="0"/>
    <s v="1680"/>
    <n v="24736.806712328769"/>
    <n v="6.7914990788309454E-2"/>
  </r>
  <r>
    <s v="August 2018"/>
    <x v="1"/>
    <s v="1354"/>
    <n v="16568.531780821919"/>
    <n v="8.1721181931597317E-2"/>
  </r>
  <r>
    <s v="August 2018"/>
    <x v="2"/>
    <s v="9940"/>
    <n v="18959.298493150687"/>
    <n v="0.52428100140893741"/>
  </r>
  <r>
    <s v="August 2018"/>
    <x v="3"/>
    <s v="1453"/>
    <n v="24865.342054794524"/>
    <n v="5.8434748124441473E-2"/>
  </r>
  <r>
    <s v="August 2018"/>
    <x v="4"/>
    <s v="10551"/>
    <n v="29662.16739726028"/>
    <n v="0.35570563198205585"/>
  </r>
  <r>
    <s v="August 2018"/>
    <x v="5"/>
    <s v="1334"/>
    <n v="25545.82178082192"/>
    <n v="5.221988986870163E-2"/>
  </r>
  <r>
    <s v="August 2018"/>
    <x v="37"/>
    <s v="4657"/>
    <n v="26206.631369863015"/>
    <n v="0.17770311392846302"/>
  </r>
  <r>
    <s v="August 2018"/>
    <x v="7"/>
    <s v="576"/>
    <n v="10193.64082191781"/>
    <n v="5.6505816720706523E-2"/>
  </r>
  <r>
    <s v="August 2018"/>
    <x v="8"/>
    <s v="1708"/>
    <n v="17288.83164383562"/>
    <n v="9.8792100888378545E-2"/>
  </r>
  <r>
    <s v="August 2018"/>
    <x v="9"/>
    <s v="3608"/>
    <n v="25398.533561643839"/>
    <n v="0.14205544549425095"/>
  </r>
  <r>
    <s v="August 2018"/>
    <x v="10"/>
    <s v="1911"/>
    <n v="12856.303013698631"/>
    <n v="0.14864304286883981"/>
  </r>
  <r>
    <s v="August 2018"/>
    <x v="11"/>
    <s v="1891"/>
    <n v="18815.466986301373"/>
    <n v="0.10050242183076004"/>
  </r>
  <r>
    <s v="August 2018"/>
    <x v="12"/>
    <s v="695"/>
    <n v="14604.541643835619"/>
    <n v="4.7587936475455922E-2"/>
  </r>
  <r>
    <s v="August 2018"/>
    <x v="13"/>
    <s v="2820"/>
    <n v="19721.639452054798"/>
    <n v="0.1429901406957414"/>
  </r>
  <r>
    <s v="August 2018"/>
    <x v="14"/>
    <s v="6828"/>
    <n v="8708.3076712328766"/>
    <n v="0.78407886558208018"/>
  </r>
  <r>
    <s v="August 2018"/>
    <x v="15"/>
    <s v="4753"/>
    <n v="14587.449178082194"/>
    <n v="0.32582804176219077"/>
  </r>
  <r>
    <s v="August 2018"/>
    <x v="38"/>
    <s v="1310"/>
    <n v="24385.338904109591"/>
    <n v="5.3720803518512078E-2"/>
  </r>
  <r>
    <s v="August 2018"/>
    <x v="17"/>
    <s v="10278"/>
    <n v="26024.219726027401"/>
    <n v="0.39493979486042935"/>
  </r>
  <r>
    <s v="August 2018"/>
    <x v="18"/>
    <s v="15474"/>
    <n v="36730.596301369864"/>
    <n v="0.42128365880689223"/>
  </r>
  <r>
    <s v="August 2018"/>
    <x v="41"/>
    <s v="3834"/>
    <n v="19838.275890410961"/>
    <n v="0.19326276240836049"/>
  </r>
  <r>
    <s v="August 2018"/>
    <x v="20"/>
    <s v="11946"/>
    <n v="58832.326575342478"/>
    <n v="0.20305163326664613"/>
  </r>
  <r>
    <s v="August 2018"/>
    <x v="21"/>
    <s v="1803"/>
    <n v="19849.915753424659"/>
    <n v="9.0831619760851259E-2"/>
  </r>
  <r>
    <s v="August 2018"/>
    <x v="22"/>
    <s v="12343"/>
    <n v="35071.743835616442"/>
    <n v="0.35193573658191757"/>
  </r>
  <r>
    <s v="August 2018"/>
    <x v="23"/>
    <s v="1245"/>
    <n v="14355.993835616438"/>
    <n v="8.6723358497913447E-2"/>
  </r>
  <r>
    <s v="August 2018"/>
    <x v="24"/>
    <s v="9702"/>
    <n v="55858.636712328771"/>
    <n v="0.17368844946870382"/>
  </r>
  <r>
    <s v="August 2018"/>
    <x v="25"/>
    <s v="5874"/>
    <n v="11281.384109589042"/>
    <n v="0.52068079084437613"/>
  </r>
  <r>
    <s v="August 2018"/>
    <x v="26"/>
    <s v="8903"/>
    <n v="25055.890136986305"/>
    <n v="0.3553256320699546"/>
  </r>
  <r>
    <s v="August 2018"/>
    <x v="27"/>
    <s v="3605"/>
    <n v="23373.825890410961"/>
    <n v="0.15423234591128446"/>
  </r>
  <r>
    <s v="August 2018"/>
    <x v="28"/>
    <s v="3210"/>
    <n v="21396.994109589043"/>
    <n v="0.15002107228516931"/>
  </r>
  <r>
    <s v="August 2018"/>
    <x v="29"/>
    <s v="2662"/>
    <n v="21216.315068493153"/>
    <n v="0.12546947909692138"/>
  </r>
  <r>
    <s v="August 2018"/>
    <x v="40"/>
    <s v="4412"/>
    <n v="35316.970821917814"/>
    <n v="0.12492577639931396"/>
  </r>
  <r>
    <s v="August 2018"/>
    <x v="31"/>
    <s v="3130"/>
    <n v="18583.833287671237"/>
    <n v="0.16842596204715654"/>
  </r>
  <r>
    <s v="August 2018"/>
    <x v="32"/>
    <s v="4508"/>
    <n v="32890.282328767127"/>
    <n v="0.13706176052058777"/>
  </r>
  <r>
    <s v="August 2018"/>
    <x v="33"/>
    <s v="5207"/>
    <n v="22383.860000000004"/>
    <n v="0.23262297030092213"/>
  </r>
  <r>
    <s v="August 2018"/>
    <x v="34"/>
    <s v="2326"/>
    <n v="13647.401780821921"/>
    <n v="0.17043537204778589"/>
  </r>
  <r>
    <s v="August 2018"/>
    <x v="35"/>
    <s v="6115"/>
    <n v="14897.347260273973"/>
    <n v="0.41047576411852676"/>
  </r>
  <r>
    <s v="August 2018"/>
    <x v="36"/>
    <s v="2576"/>
    <n v="20201.901643835619"/>
    <n v="0.12751274832515766"/>
  </r>
  <r>
    <s v="September 2018"/>
    <x v="0"/>
    <s v="1692"/>
    <n v="23938.845205479454"/>
    <n v="7.0680101127547773E-2"/>
  </r>
  <r>
    <s v="September 2018"/>
    <x v="1"/>
    <s v="1491"/>
    <n v="16034.063013698631"/>
    <n v="9.2989531020688312E-2"/>
  </r>
  <r>
    <s v="September 2018"/>
    <x v="2"/>
    <s v="9797"/>
    <n v="18347.708219178083"/>
    <n v="0.53396314585816285"/>
  </r>
  <r>
    <s v="September 2018"/>
    <x v="3"/>
    <s v="1253"/>
    <n v="24063.234246575346"/>
    <n v="5.2071138366544624E-2"/>
  </r>
  <r>
    <s v="September 2018"/>
    <x v="4"/>
    <s v="10265"/>
    <n v="28705.323287671235"/>
    <n v="0.35759917758559984"/>
  </r>
  <r>
    <s v="September 2018"/>
    <x v="5"/>
    <s v="1094"/>
    <n v="24721.763013698634"/>
    <n v="4.425250737149293E-2"/>
  </r>
  <r>
    <s v="September 2018"/>
    <x v="37"/>
    <s v="7236"/>
    <n v="25361.256164383565"/>
    <n v="0.28531709758769669"/>
  </r>
  <r>
    <s v="September 2018"/>
    <x v="7"/>
    <s v="487"/>
    <n v="9864.8136986301379"/>
    <n v="4.9367379342158943E-2"/>
  </r>
  <r>
    <s v="September 2018"/>
    <x v="8"/>
    <s v="1901"/>
    <n v="16731.127397260276"/>
    <n v="0.11362055615638245"/>
  </r>
  <r>
    <s v="September 2018"/>
    <x v="9"/>
    <s v="2898"/>
    <n v="24579.226027397261"/>
    <n v="0.11790444486615409"/>
  </r>
  <r>
    <s v="September 2018"/>
    <x v="10"/>
    <s v="1919"/>
    <n v="12441.583561643836"/>
    <n v="0.15424081592925887"/>
  </r>
  <r>
    <s v="September 2018"/>
    <x v="11"/>
    <s v="1831"/>
    <n v="18208.516438356168"/>
    <n v="0.10055734118695171"/>
  </r>
  <r>
    <s v="September 2018"/>
    <x v="12"/>
    <s v="387"/>
    <n v="14133.427397260275"/>
    <n v="2.7381893232424206E-2"/>
  </r>
  <r>
    <s v="September 2018"/>
    <x v="13"/>
    <s v="2186"/>
    <n v="19085.45753424658"/>
    <n v="0.11453746896439257"/>
  </r>
  <r>
    <s v="September 2018"/>
    <x v="14"/>
    <s v="6038"/>
    <n v="8427.3945205479467"/>
    <n v="0.71647292473111979"/>
  </r>
  <r>
    <s v="September 2018"/>
    <x v="15"/>
    <s v="3994"/>
    <n v="14116.886301369865"/>
    <n v="0.28292357923237171"/>
  </r>
  <r>
    <s v="September 2018"/>
    <x v="38"/>
    <s v="1199"/>
    <n v="23598.715068493151"/>
    <n v="5.0807851042737294E-2"/>
  </r>
  <r>
    <s v="September 2018"/>
    <x v="17"/>
    <s v="9843"/>
    <n v="25184.728767123292"/>
    <n v="0.39083208284733534"/>
  </r>
  <r>
    <s v="September 2018"/>
    <x v="18"/>
    <s v="15849"/>
    <n v="35545.738356164387"/>
    <n v="0.44587623532235465"/>
  </r>
  <r>
    <s v="September 2018"/>
    <x v="19"/>
    <s v="4820"/>
    <n v="19198.331506849318"/>
    <n v="0.2510634842554097"/>
  </r>
  <r>
    <s v="September 2018"/>
    <x v="20"/>
    <s v="11106"/>
    <n v="56934.509589041103"/>
    <n v="0.19506622749829938"/>
  </r>
  <r>
    <s v="September 2018"/>
    <x v="21"/>
    <s v="1804"/>
    <n v="19209.595890410961"/>
    <n v="9.3911397735364124E-2"/>
  </r>
  <r>
    <s v="September 2018"/>
    <x v="22"/>
    <s v="12685"/>
    <n v="33940.397260273974"/>
    <n v="0.37374341563312641"/>
  </r>
  <r>
    <s v="September 2018"/>
    <x v="23"/>
    <s v="1677"/>
    <n v="13892.897260273974"/>
    <n v="0.12070916300484676"/>
  </r>
  <r>
    <s v="September 2018"/>
    <x v="24"/>
    <s v="11211"/>
    <n v="54056.745205479456"/>
    <n v="0.20739317466090426"/>
  </r>
  <r>
    <s v="September 2018"/>
    <x v="25"/>
    <s v="5005"/>
    <n v="10917.468493150687"/>
    <n v="0.45843961016603768"/>
  </r>
  <r>
    <s v="September 2018"/>
    <x v="26"/>
    <s v="9115"/>
    <n v="24247.635616438358"/>
    <n v="0.37591294030419231"/>
  </r>
  <r>
    <s v="September 2018"/>
    <x v="27"/>
    <s v="3112"/>
    <n v="22619.831506849318"/>
    <n v="0.13757838996535771"/>
  </r>
  <r>
    <s v="September 2018"/>
    <x v="28"/>
    <s v="3002"/>
    <n v="20706.768493150685"/>
    <n v="0.14497675004156207"/>
  </r>
  <r>
    <s v="September 2018"/>
    <x v="29"/>
    <s v="2627"/>
    <n v="20531.917808219179"/>
    <n v="0.12794713209636849"/>
  </r>
  <r>
    <s v="September 2018"/>
    <x v="40"/>
    <s v="4633"/>
    <n v="34177.713698630141"/>
    <n v="0.13555617092625166"/>
  </r>
  <r>
    <s v="September 2018"/>
    <x v="31"/>
    <s v="3363"/>
    <n v="17984.35479452055"/>
    <n v="0.1869958660415571"/>
  </r>
  <r>
    <s v="September 2018"/>
    <x v="32"/>
    <s v="2674"/>
    <n v="31829.305479452061"/>
    <n v="8.401062981805385E-2"/>
  </r>
  <r>
    <s v="September 2018"/>
    <x v="33"/>
    <s v="5588"/>
    <n v="21661.800000000003"/>
    <n v="0.2579656353580958"/>
  </r>
  <r>
    <s v="September 2018"/>
    <x v="34"/>
    <s v="3370"/>
    <n v="13207.163013698633"/>
    <n v="0.2551645646006333"/>
  </r>
  <r>
    <s v="September 2018"/>
    <x v="35"/>
    <s v="5357"/>
    <n v="14416.787671232878"/>
    <n v="0.37158069621080064"/>
  </r>
  <r>
    <s v="September 2018"/>
    <x v="36"/>
    <s v="2653"/>
    <n v="19550.227397260274"/>
    <n v="0.13570174638335847"/>
  </r>
  <r>
    <s v="October 2018"/>
    <x v="0"/>
    <s v="1998"/>
    <n v="24736.806712328769"/>
    <n v="8.0770328330382321E-2"/>
  </r>
  <r>
    <s v="October 2018"/>
    <x v="1"/>
    <s v="1353"/>
    <n v="16568.531780821919"/>
    <n v="8.1660826553508981E-2"/>
  </r>
  <r>
    <s v="October 2018"/>
    <x v="2"/>
    <s v="10022"/>
    <n v="18959.298493150687"/>
    <n v="0.52860605594772336"/>
  </r>
  <r>
    <s v="October 2018"/>
    <x v="3"/>
    <s v="1383"/>
    <n v="24865.342054794524"/>
    <n v="5.5619584759877876E-2"/>
  </r>
  <r>
    <s v="October 2018"/>
    <x v="4"/>
    <s v="8428"/>
    <n v="29662.16739726028"/>
    <n v="0.28413297946590527"/>
  </r>
  <r>
    <s v="October 2018"/>
    <x v="5"/>
    <s v="865"/>
    <n v="25545.82178082192"/>
    <n v="3.386072319072482E-2"/>
  </r>
  <r>
    <s v="October 2018"/>
    <x v="37"/>
    <s v="5700"/>
    <n v="26206.631369863015"/>
    <n v="0.21750220085725558"/>
  </r>
  <r>
    <s v="October 2018"/>
    <x v="7"/>
    <s v="583"/>
    <n v="10193.64082191781"/>
    <n v="5.7192519354465114E-2"/>
  </r>
  <r>
    <s v="October 2018"/>
    <x v="8"/>
    <s v="1774"/>
    <n v="17288.83164383562"/>
    <n v="0.10260959424823392"/>
  </r>
  <r>
    <s v="October 2018"/>
    <x v="9"/>
    <s v="3652"/>
    <n v="25398.533561643839"/>
    <n v="0.14378782897588815"/>
  </r>
  <r>
    <s v="October 2018"/>
    <x v="10"/>
    <s v="2079"/>
    <n v="12856.303013698631"/>
    <n v="0.16171056312104551"/>
  </r>
  <r>
    <s v="October 2018"/>
    <x v="11"/>
    <s v="1931"/>
    <n v="18815.466986301373"/>
    <n v="0.10262833239301832"/>
  </r>
  <r>
    <s v="October 2018"/>
    <x v="12"/>
    <s v="360"/>
    <n v="14604.541643835619"/>
    <n v="2.4649866375775729E-2"/>
  </r>
  <r>
    <s v="October 2018"/>
    <x v="13"/>
    <s v="2081"/>
    <n v="19721.639452054798"/>
    <n v="0.10551861091767301"/>
  </r>
  <r>
    <s v="October 2018"/>
    <x v="14"/>
    <s v="6925"/>
    <n v="8708.3076712328766"/>
    <n v="0.79521765438721514"/>
  </r>
  <r>
    <s v="October 2018"/>
    <x v="15"/>
    <s v="4878"/>
    <n v="14587.449178082194"/>
    <n v="0.33439705190741981"/>
  </r>
  <r>
    <s v="October 2018"/>
    <x v="38"/>
    <s v="1883"/>
    <n v="24385.338904109591"/>
    <n v="7.7218529026991028E-2"/>
  </r>
  <r>
    <s v="October 2018"/>
    <x v="17"/>
    <s v="11103"/>
    <n v="26024.219726027401"/>
    <n v="0.42664103350217425"/>
  </r>
  <r>
    <s v="October 2018"/>
    <x v="18"/>
    <s v="18048"/>
    <n v="36730.596301369864"/>
    <n v="0.49136147564603794"/>
  </r>
  <r>
    <s v="October 2018"/>
    <x v="19"/>
    <s v="6258"/>
    <n v="19838.275890410961"/>
    <n v="0.31545079998735526"/>
  </r>
  <r>
    <s v="October 2018"/>
    <x v="20"/>
    <s v="16025"/>
    <n v="58832.326575342478"/>
    <n v="0.27238426444818387"/>
  </r>
  <r>
    <s v="October 2018"/>
    <x v="21"/>
    <s v="1594"/>
    <n v="19849.915753424659"/>
    <n v="8.0302607819632235E-2"/>
  </r>
  <r>
    <s v="October 2018"/>
    <x v="22"/>
    <s v="15123"/>
    <n v="35071.743835616442"/>
    <n v="0.43120182648694316"/>
  </r>
  <r>
    <s v="October 2018"/>
    <x v="23"/>
    <s v="1390"/>
    <n v="14355.993835616438"/>
    <n v="9.6823669326987716E-2"/>
  </r>
  <r>
    <s v="October 2018"/>
    <x v="24"/>
    <s v="10385"/>
    <n v="55858.636712328771"/>
    <n v="0.18591574394274266"/>
  </r>
  <r>
    <s v="October 2018"/>
    <x v="25"/>
    <s v="6487"/>
    <n v="11281.384109589042"/>
    <n v="0.5750180950302124"/>
  </r>
  <r>
    <s v="October 2018"/>
    <x v="26"/>
    <s v="8816"/>
    <n v="25055.890136986305"/>
    <n v="0.3518533946230169"/>
  </r>
  <r>
    <s v="October 2018"/>
    <x v="27"/>
    <s v="3465"/>
    <n v="23373.825890410961"/>
    <n v="0.14824274024482681"/>
  </r>
  <r>
    <s v="October 2018"/>
    <x v="28"/>
    <s v="4084"/>
    <n v="21396.994109589043"/>
    <n v="0.19086793121888831"/>
  </r>
  <r>
    <s v="October 2018"/>
    <x v="29"/>
    <s v="2632"/>
    <n v="21216.315068493153"/>
    <n v="0.12405547294631747"/>
  </r>
  <r>
    <s v="October 2018"/>
    <x v="40"/>
    <s v="6474"/>
    <n v="35316.970821917814"/>
    <n v="0.18331130471649107"/>
  </r>
  <r>
    <s v="October 2018"/>
    <x v="31"/>
    <s v="3477"/>
    <n v="18583.833287671237"/>
    <n v="0.18709810544343874"/>
  </r>
  <r>
    <s v="October 2018"/>
    <x v="32"/>
    <s v="3779"/>
    <n v="32890.282328767127"/>
    <n v="0.11489715905219636"/>
  </r>
  <r>
    <s v="October 2018"/>
    <x v="33"/>
    <s v="5538"/>
    <n v="22383.860000000004"/>
    <n v="0.24741041089427823"/>
  </r>
  <r>
    <s v="October 2018"/>
    <x v="42"/>
    <s v="3487"/>
    <n v="13647.401780821921"/>
    <n v="0.25550651003036517"/>
  </r>
  <r>
    <s v="October 2018"/>
    <x v="35"/>
    <s v="5532"/>
    <n v="14897.347260273973"/>
    <n v="0.37134127998425021"/>
  </r>
  <r>
    <s v="October 2018"/>
    <x v="36"/>
    <s v="2996"/>
    <n v="20201.901643835619"/>
    <n v="0.14830287033469422"/>
  </r>
  <r>
    <s v="November 2018"/>
    <x v="0"/>
    <s v="2479"/>
    <n v="23938.845205479454"/>
    <n v="0.10355553823592845"/>
  </r>
  <r>
    <s v="November 2018"/>
    <x v="1"/>
    <s v="1491"/>
    <n v="16034.063013698631"/>
    <n v="9.2989531020688312E-2"/>
  </r>
  <r>
    <s v="November 2018"/>
    <x v="2"/>
    <s v="9720"/>
    <n v="18347.708219178083"/>
    <n v="0.52976643643373922"/>
  </r>
  <r>
    <s v="November 2018"/>
    <x v="3"/>
    <s v="1180"/>
    <n v="24063.234246575346"/>
    <n v="4.903746470273157E-2"/>
  </r>
  <r>
    <s v="November 2018"/>
    <x v="4"/>
    <s v="11145"/>
    <n v="28705.323287671235"/>
    <n v="0.38825551234208572"/>
  </r>
  <r>
    <s v="November 2018"/>
    <x v="5"/>
    <s v="1035"/>
    <n v="24721.763013698634"/>
    <n v="4.1865946187838371E-2"/>
  </r>
  <r>
    <s v="November 2018"/>
    <x v="37"/>
    <s v="6835"/>
    <n v="25361.256164383565"/>
    <n v="0.26950557794526075"/>
  </r>
  <r>
    <s v="November 2018"/>
    <x v="7"/>
    <s v="556"/>
    <n v="9864.8136986301379"/>
    <n v="5.6361936168871397E-2"/>
  </r>
  <r>
    <s v="November 2018"/>
    <x v="8"/>
    <s v="1622"/>
    <n v="16731.127397260276"/>
    <n v="9.6945051070832358E-2"/>
  </r>
  <r>
    <s v="November 2018"/>
    <x v="9"/>
    <s v="3131"/>
    <n v="24579.226027397261"/>
    <n v="0.12738399478120374"/>
  </r>
  <r>
    <s v="November 2018"/>
    <x v="10"/>
    <s v="1960"/>
    <n v="12441.583561643836"/>
    <n v="0.15753621637381313"/>
  </r>
  <r>
    <s v="November 2018"/>
    <x v="11"/>
    <s v="2128"/>
    <n v="18208.516438356168"/>
    <n v="0.11686838997587834"/>
  </r>
  <r>
    <s v="November 2018"/>
    <x v="12"/>
    <s v="520"/>
    <n v="14133.427397260275"/>
    <n v="3.679220796088007E-2"/>
  </r>
  <r>
    <s v="November 2018"/>
    <x v="13"/>
    <s v="1523"/>
    <n v="19085.45753424658"/>
    <n v="7.9798977691111564E-2"/>
  </r>
  <r>
    <s v="November 2018"/>
    <x v="14"/>
    <s v="4116"/>
    <n v="8427.3945205479467"/>
    <n v="0.48840718088659968"/>
  </r>
  <r>
    <s v="November 2018"/>
    <x v="15"/>
    <s v="4337"/>
    <n v="14116.886301369865"/>
    <n v="0.30722072186549731"/>
  </r>
  <r>
    <s v="November 2018"/>
    <x v="38"/>
    <s v="1251"/>
    <n v="23598.715068493151"/>
    <n v="5.3011360846092037E-2"/>
  </r>
  <r>
    <s v="November 2018"/>
    <x v="17"/>
    <s v="10472"/>
    <n v="25184.728767123292"/>
    <n v="0.41580753546452259"/>
  </r>
  <r>
    <s v="November 2018"/>
    <x v="18"/>
    <s v="17610"/>
    <n v="35545.738356164387"/>
    <n v="0.49541803924706074"/>
  </r>
  <r>
    <s v="November 2018"/>
    <x v="19"/>
    <s v="6323"/>
    <n v="19198.331506849318"/>
    <n v="0.32935153754086216"/>
  </r>
  <r>
    <s v="November 2018"/>
    <x v="20"/>
    <s v="15079"/>
    <n v="56934.509589041103"/>
    <n v="0.26484815815296747"/>
  </r>
  <r>
    <s v="November 2018"/>
    <x v="21"/>
    <s v="1457"/>
    <n v="19209.595890410961"/>
    <n v="7.5847509146577341E-2"/>
  </r>
  <r>
    <s v="November 2018"/>
    <x v="22"/>
    <s v="16071"/>
    <n v="33940.397260273974"/>
    <n v="0.47350653785100311"/>
  </r>
  <r>
    <s v="November 2018"/>
    <x v="23"/>
    <s v="1605"/>
    <n v="13892.897260273974"/>
    <n v="0.11552665868979071"/>
  </r>
  <r>
    <s v="November 2018"/>
    <x v="24"/>
    <s v="8923"/>
    <n v="54056.745205479456"/>
    <n v="0.16506728191055647"/>
  </r>
  <r>
    <s v="November 2018"/>
    <x v="25"/>
    <s v="5044"/>
    <n v="10917.468493150687"/>
    <n v="0.46201186686863022"/>
  </r>
  <r>
    <s v="November 2018"/>
    <x v="26"/>
    <s v="7583"/>
    <n v="24247.635616438358"/>
    <n v="0.31273152236167751"/>
  </r>
  <r>
    <s v="November 2018"/>
    <x v="27"/>
    <s v="3491"/>
    <n v="22619.831506849318"/>
    <n v="0.15433359876897934"/>
  </r>
  <r>
    <s v="November 2018"/>
    <x v="28"/>
    <s v="3054"/>
    <n v="20706.768493150685"/>
    <n v="0.14748800620484032"/>
  </r>
  <r>
    <s v="November 2018"/>
    <x v="29"/>
    <s v="2383"/>
    <n v="20531.917808219179"/>
    <n v="0.11606319595951509"/>
  </r>
  <r>
    <s v="November 2018"/>
    <x v="40"/>
    <s v="4210"/>
    <n v="34177.713698630141"/>
    <n v="0.1231796847829742"/>
  </r>
  <r>
    <s v="November 2018"/>
    <x v="31"/>
    <s v="3142"/>
    <n v="17984.35479452055"/>
    <n v="0.1747074074048684"/>
  </r>
  <r>
    <s v="November 2018"/>
    <x v="32"/>
    <s v="3092"/>
    <n v="31829.305479452061"/>
    <n v="9.7143181524840125E-2"/>
  </r>
  <r>
    <s v="November 2018"/>
    <x v="33"/>
    <s v="5862"/>
    <n v="21661.800000000003"/>
    <n v="0.27061463036312766"/>
  </r>
  <r>
    <s v="November 2018"/>
    <x v="34"/>
    <s v="3014"/>
    <n v="13207.163013698633"/>
    <n v="0.22820949486834091"/>
  </r>
  <r>
    <s v="November 2018"/>
    <x v="35"/>
    <s v="4886"/>
    <n v="14416.787671232878"/>
    <n v="0.33891045019338656"/>
  </r>
  <r>
    <s v="November 2018"/>
    <x v="36"/>
    <s v="2917"/>
    <n v="19550.227397260274"/>
    <n v="0.14920542563145747"/>
  </r>
  <r>
    <s v="December 2018"/>
    <x v="0"/>
    <s v="1747"/>
    <n v="24736.806712328769"/>
    <n v="7.0623505301890849E-2"/>
  </r>
  <r>
    <s v="December 2018"/>
    <x v="1"/>
    <s v="1368"/>
    <n v="16568.531780821919"/>
    <n v="8.2566157224833917E-2"/>
  </r>
  <r>
    <s v="December 2018"/>
    <x v="2"/>
    <s v="9630"/>
    <n v="18959.298493150687"/>
    <n v="0.50793018546962443"/>
  </r>
  <r>
    <s v="December 2018"/>
    <x v="3"/>
    <s v="1150"/>
    <n v="24865.342054794524"/>
    <n v="4.6249112417830487E-2"/>
  </r>
  <r>
    <s v="December 2018"/>
    <x v="4"/>
    <s v="8760"/>
    <n v="29662.16739726028"/>
    <n v="0.29532568819664573"/>
  </r>
  <r>
    <s v="December 2018"/>
    <x v="5"/>
    <s v="1119"/>
    <n v="25545.82178082192"/>
    <n v="4.3803640751931876E-2"/>
  </r>
  <r>
    <s v="December 2018"/>
    <x v="37"/>
    <s v="4555"/>
    <n v="26206.631369863015"/>
    <n v="0.17381096928154371"/>
  </r>
  <r>
    <s v="December 2018"/>
    <x v="7"/>
    <s v="775"/>
    <n v="10193.64082191781"/>
    <n v="7.6027791594700619E-2"/>
  </r>
  <r>
    <s v="December 2018"/>
    <x v="8"/>
    <s v="1355"/>
    <n v="17288.83164383562"/>
    <n v="7.8374295494000545E-2"/>
  </r>
  <r>
    <s v="December 2018"/>
    <x v="9"/>
    <s v="3835"/>
    <n v="25398.533561643839"/>
    <n v="0.15099296936542472"/>
  </r>
  <r>
    <s v="December 2018"/>
    <x v="10"/>
    <s v="1262"/>
    <n v="12856.303013698631"/>
    <n v="9.8161967608830891E-2"/>
  </r>
  <r>
    <s v="December 2018"/>
    <x v="11"/>
    <s v="1539"/>
    <n v="18815.466986301373"/>
    <n v="8.1794408882887207E-2"/>
  </r>
  <r>
    <s v="December 2018"/>
    <x v="12"/>
    <s v="462"/>
    <n v="14604.541643835619"/>
    <n v="3.1633995182245515E-2"/>
  </r>
  <r>
    <s v="December 2018"/>
    <x v="13"/>
    <s v="1248"/>
    <n v="19721.639452054798"/>
    <n v="6.3280743116413213E-2"/>
  </r>
  <r>
    <s v="December 2018"/>
    <x v="14"/>
    <s v="4826"/>
    <n v="8708.3076712328766"/>
    <n v="0.55418345127403612"/>
  </r>
  <r>
    <s v="December 2018"/>
    <x v="15"/>
    <s v="3756"/>
    <n v="14587.449178082194"/>
    <n v="0.25748161684384357"/>
  </r>
  <r>
    <s v="December 2018"/>
    <x v="38"/>
    <s v="1295"/>
    <n v="24385.338904109591"/>
    <n v="5.3105679814101636E-2"/>
  </r>
  <r>
    <s v="December 2018"/>
    <x v="17"/>
    <s v="11360"/>
    <n v="26024.219726027401"/>
    <n v="0.43651644966087538"/>
  </r>
  <r>
    <s v="December 2018"/>
    <x v="18"/>
    <s v="41575"/>
    <n v="36730.596301369864"/>
    <n v="1.1318901457216328"/>
  </r>
  <r>
    <s v="December 2018"/>
    <x v="19"/>
    <s v="5604"/>
    <n v="19838.275890410961"/>
    <n v="0.28248422549203239"/>
  </r>
  <r>
    <s v="December 2018"/>
    <x v="20"/>
    <s v="28667"/>
    <n v="58832.326575342478"/>
    <n v="0.48726612848275108"/>
  </r>
  <r>
    <s v="December 2018"/>
    <x v="21"/>
    <s v="2220"/>
    <n v="19849.915753424659"/>
    <n v="0.11183926559572369"/>
  </r>
  <r>
    <s v="December 2018"/>
    <x v="22"/>
    <s v="18987"/>
    <n v="35071.743835616442"/>
    <n v="0.54137598885853266"/>
  </r>
  <r>
    <s v="December 2018"/>
    <x v="23"/>
    <s v="1196"/>
    <n v="14355.993835616438"/>
    <n v="8.3310150010846976E-2"/>
  </r>
  <r>
    <s v="December 2018"/>
    <x v="24"/>
    <s v="9519"/>
    <n v="55858.636712328771"/>
    <n v="0.17041232225238009"/>
  </r>
  <r>
    <s v="December 2018"/>
    <x v="25"/>
    <s v="5565"/>
    <n v="11281.384109589042"/>
    <n v="0.49329053473764944"/>
  </r>
  <r>
    <s v="December 2018"/>
    <x v="26"/>
    <s v="6986"/>
    <n v="25055.890136986305"/>
    <n v="0.27881667591156944"/>
  </r>
  <r>
    <s v="December 2018"/>
    <x v="27"/>
    <s v="2550"/>
    <n v="23373.825890410961"/>
    <n v="0.10909638892476432"/>
  </r>
  <r>
    <s v="December 2018"/>
    <x v="28"/>
    <s v="2185"/>
    <n v="21396.994109589043"/>
    <n v="0.1021171473342975"/>
  </r>
  <r>
    <s v="December 2018"/>
    <x v="29"/>
    <s v="2393"/>
    <n v="21216.315068493153"/>
    <n v="0.11279055727983955"/>
  </r>
  <r>
    <s v="December 2018"/>
    <x v="40"/>
    <s v="5673"/>
    <n v="35316.970821917814"/>
    <n v="0.16063099037019676"/>
  </r>
  <r>
    <s v="December 2018"/>
    <x v="31"/>
    <s v="2981"/>
    <n v="18583.833287671237"/>
    <n v="0.16040824053117367"/>
  </r>
  <r>
    <s v="December 2018"/>
    <x v="32"/>
    <s v="3253"/>
    <n v="32890.282328767127"/>
    <n v="9.8904593383645087E-2"/>
  </r>
  <r>
    <s v="December 2018"/>
    <x v="33"/>
    <s v="5313"/>
    <n v="22383.860000000004"/>
    <n v="0.23735852529456489"/>
  </r>
  <r>
    <s v="December 2018"/>
    <x v="34"/>
    <s v="2805"/>
    <n v="13647.401780821921"/>
    <n v="0.20553362794240732"/>
  </r>
  <r>
    <s v="December 2018"/>
    <x v="35"/>
    <s v="5623"/>
    <n v="14897.347260273973"/>
    <n v="0.37744975006352838"/>
  </r>
  <r>
    <s v="December 2018"/>
    <x v="36"/>
    <s v="14470"/>
    <n v="20201.901643835619"/>
    <n v="0.71626920351903389"/>
  </r>
  <r>
    <s v="January 2019"/>
    <x v="0"/>
    <s v="1916"/>
    <n v="24970.797260273976"/>
    <n v="7.6729628614948669E-2"/>
  </r>
  <r>
    <s v="January 2019"/>
    <x v="1"/>
    <s v="1430"/>
    <n v="17015.878767123289"/>
    <n v="8.4039150699811688E-2"/>
  </r>
  <r>
    <s v="January 2019"/>
    <x v="2"/>
    <s v="9842"/>
    <n v="19509.1195890411"/>
    <n v="0.50448201699109829"/>
  </r>
  <r>
    <s v="January 2019"/>
    <x v="3"/>
    <s v="1419"/>
    <n v="25710.754520547947"/>
    <n v="5.5190912381273757E-2"/>
  </r>
  <r>
    <s v="January 2019"/>
    <x v="4"/>
    <s v="9511"/>
    <n v="30670.695068493154"/>
    <n v="0.31010056924892748"/>
  </r>
  <r>
    <s v="January 2019"/>
    <x v="5"/>
    <s v="1562"/>
    <n v="26312.218219178085"/>
    <n v="5.9364056157816106E-2"/>
  </r>
  <r>
    <s v="January 2019"/>
    <x v="37"/>
    <s v="4772"/>
    <n v="27225.673561643842"/>
    <n v="0.1752757370426605"/>
  </r>
  <r>
    <s v="January 2019"/>
    <x v="7"/>
    <s v="747"/>
    <n v="10489.257671232877"/>
    <n v="7.1215716441848043E-2"/>
  </r>
  <r>
    <s v="January 2019"/>
    <x v="8"/>
    <s v="2116"/>
    <n v="17790.212054794523"/>
    <n v="0.11894180875880739"/>
  </r>
  <r>
    <s v="January 2019"/>
    <x v="9"/>
    <s v="4921"/>
    <n v="26211.281369863016"/>
    <n v="0.18774358760110163"/>
  </r>
  <r>
    <s v="January 2019"/>
    <x v="10"/>
    <s v="1461"/>
    <n v="13216.276712328769"/>
    <n v="0.11054550625722825"/>
  </r>
  <r>
    <s v="January 2019"/>
    <x v="11"/>
    <s v="1953"/>
    <n v="19323.484794520551"/>
    <n v="0.10106872651426729"/>
  </r>
  <r>
    <s v="January 2019"/>
    <x v="12"/>
    <s v="737"/>
    <n v="15057.26479452055"/>
    <n v="4.8946472686606388E-2"/>
  </r>
  <r>
    <s v="January 2019"/>
    <x v="13"/>
    <s v="1351"/>
    <n v="20313.285068493155"/>
    <n v="6.6508198720425751E-2"/>
  </r>
  <r>
    <s v="January 2019"/>
    <x v="14"/>
    <s v="5446"/>
    <n v="8986.9721917808238"/>
    <n v="0.60598829992828118"/>
  </r>
  <r>
    <s v="January 2019"/>
    <x v="15"/>
    <s v="4388"/>
    <n v="15054.245479452056"/>
    <n v="0.29147923793253533"/>
  </r>
  <r>
    <s v="January 2019"/>
    <x v="38"/>
    <s v="1377"/>
    <n v="25165.668356164388"/>
    <n v="5.4717402316187672E-2"/>
  </r>
  <r>
    <s v="January 2019"/>
    <x v="17"/>
    <s v="17223"/>
    <n v="26778.921095890415"/>
    <n v="0.64315511212447984"/>
  </r>
  <r>
    <s v="January 2019"/>
    <x v="18"/>
    <s v="38269"/>
    <n v="37832.540136986303"/>
    <n v="1.0115366259160326"/>
  </r>
  <r>
    <s v="January 2019"/>
    <x v="19"/>
    <s v="6236"/>
    <n v="20453.264931506852"/>
    <n v="0.30489019825846336"/>
  </r>
  <r>
    <s v="January 2019"/>
    <x v="20"/>
    <s v="39940"/>
    <n v="60773.780136986308"/>
    <n v="0.65719130700729478"/>
  </r>
  <r>
    <s v="January 2019"/>
    <x v="21"/>
    <s v="1982"/>
    <n v="20445.430000000004"/>
    <n v="9.6940978986502099E-2"/>
  </r>
  <r>
    <s v="January 2019"/>
    <x v="22"/>
    <s v="22686"/>
    <n v="36123.913561643836"/>
    <n v="0.62800504605591423"/>
  </r>
  <r>
    <s v="January 2019"/>
    <x v="23"/>
    <s v="1546"/>
    <n v="14786.677260273975"/>
    <n v="0.10455357703339466"/>
  </r>
  <r>
    <s v="January 2019"/>
    <x v="24"/>
    <s v="12185"/>
    <n v="57646.105205479456"/>
    <n v="0.21137594563529635"/>
  </r>
  <r>
    <s v="January 2019"/>
    <x v="25"/>
    <s v="6840"/>
    <n v="11619.83191780822"/>
    <n v="0.58864879013587212"/>
  </r>
  <r>
    <s v="January 2019"/>
    <x v="26"/>
    <s v="8656"/>
    <n v="25907.791369863018"/>
    <n v="0.33410798614307996"/>
  </r>
  <r>
    <s v="January 2019"/>
    <x v="27"/>
    <s v="4081"/>
    <n v="24145.178082191782"/>
    <n v="0.16901925453223027"/>
  </r>
  <r>
    <s v="January 2019"/>
    <x v="28"/>
    <s v="3610"/>
    <n v="21459.032328767127"/>
    <n v="0.16822752977358524"/>
  </r>
  <r>
    <s v="January 2019"/>
    <x v="29"/>
    <s v="2389"/>
    <n v="21895.244794520549"/>
    <n v="0.10911044943411025"/>
  </r>
  <r>
    <s v="January 2019"/>
    <x v="40"/>
    <s v="6495"/>
    <n v="36672.545616438358"/>
    <n v="0.17710796703157242"/>
  </r>
  <r>
    <s v="January 2019"/>
    <x v="31"/>
    <s v="3373"/>
    <n v="19085.595890410961"/>
    <n v="0.17673013823449296"/>
  </r>
  <r>
    <s v="January 2019"/>
    <x v="32"/>
    <s v="3737"/>
    <n v="34008.54575342466"/>
    <n v="0.10988414579955053"/>
  </r>
  <r>
    <s v="January 2019"/>
    <x v="33"/>
    <s v="6735"/>
    <n v="23055.375205479453"/>
    <n v="0.29212276703262358"/>
  </r>
  <r>
    <s v="January 2019"/>
    <x v="34"/>
    <s v="3280"/>
    <n v="14043.182602739729"/>
    <n v="0.23356528878005861"/>
  </r>
  <r>
    <s v="January 2019"/>
    <x v="35"/>
    <s v="6022"/>
    <n v="15418.750273972604"/>
    <n v="0.39056343043348651"/>
  </r>
  <r>
    <s v="January 2019"/>
    <x v="36"/>
    <s v="15602"/>
    <n v="20848.366301369864"/>
    <n v="0.74835599943266795"/>
  </r>
  <r>
    <s v="February 2019"/>
    <x v="0"/>
    <s v="1817"/>
    <n v="22554.268493150685"/>
    <n v="8.0561247222528609E-2"/>
  </r>
  <r>
    <s v="February 2019"/>
    <x v="1"/>
    <s v="1488"/>
    <n v="15369.180821917807"/>
    <n v="9.6817131455567279E-2"/>
  </r>
  <r>
    <s v="February 2019"/>
    <x v="2"/>
    <s v="9156"/>
    <n v="17621.140273972604"/>
    <n v="0.51960315040019955"/>
  </r>
  <r>
    <s v="February 2019"/>
    <x v="3"/>
    <s v="1474"/>
    <n v="23222.616986301371"/>
    <n v="6.3472605213679742E-2"/>
  </r>
  <r>
    <s v="February 2019"/>
    <x v="4"/>
    <s v="8612"/>
    <n v="27702.563287671233"/>
    <n v="0.3108737596073895"/>
  </r>
  <r>
    <s v="February 2019"/>
    <x v="5"/>
    <s v="4584"/>
    <n v="23765.874520547946"/>
    <n v="0.19288160408474256"/>
  </r>
  <r>
    <s v="February 2019"/>
    <x v="37"/>
    <s v="8162"/>
    <n v="24590.930958904111"/>
    <n v="0.33191098025691573"/>
  </r>
  <r>
    <s v="February 2019"/>
    <x v="7"/>
    <s v="715"/>
    <n v="9474.1682191780819"/>
    <n v="7.5468366558307617E-2"/>
  </r>
  <r>
    <s v="February 2019"/>
    <x v="8"/>
    <s v="1996"/>
    <n v="16068.578630136986"/>
    <n v="0.12421758301984821"/>
  </r>
  <r>
    <s v="February 2019"/>
    <x v="9"/>
    <s v="4240"/>
    <n v="23674.705753424656"/>
    <n v="0.17909409494505182"/>
  </r>
  <r>
    <s v="February 2019"/>
    <x v="10"/>
    <s v="1253"/>
    <n v="11937.282191780821"/>
    <n v="0.10496526595163581"/>
  </r>
  <r>
    <s v="February 2019"/>
    <x v="11"/>
    <s v="1991"/>
    <n v="17453.4701369863"/>
    <n v="0.11407473610538901"/>
  </r>
  <r>
    <s v="February 2019"/>
    <x v="12"/>
    <s v="667"/>
    <n v="13600.110136986303"/>
    <n v="4.9043720475913946E-2"/>
  </r>
  <r>
    <s v="February 2019"/>
    <x v="13"/>
    <s v="1532"/>
    <n v="18347.483287671232"/>
    <n v="8.349919037830339E-2"/>
  </r>
  <r>
    <s v="February 2019"/>
    <x v="14"/>
    <s v="4739"/>
    <n v="8117.2652054794517"/>
    <n v="0.58381731778345758"/>
  </r>
  <r>
    <s v="February 2019"/>
    <x v="15"/>
    <s v="3857"/>
    <n v="13597.383013698629"/>
    <n v="0.28365752410697564"/>
  </r>
  <r>
    <s v="February 2019"/>
    <x v="38"/>
    <s v="1046"/>
    <n v="22730.281095890412"/>
    <n v="4.6017908691376223E-2"/>
  </r>
  <r>
    <s v="February 2019"/>
    <x v="17"/>
    <s v="15258"/>
    <n v="24187.412602739725"/>
    <n v="0.63082398479743618"/>
  </r>
  <r>
    <s v="February 2019"/>
    <x v="18"/>
    <s v="31456"/>
    <n v="34171.326575342464"/>
    <n v="0.92053786471076593"/>
  </r>
  <r>
    <s v="February 2019"/>
    <x v="19"/>
    <s v="5343"/>
    <n v="18473.916712328766"/>
    <n v="0.2892185822421886"/>
  </r>
  <r>
    <s v="February 2019"/>
    <x v="20"/>
    <s v="43419"/>
    <n v="54892.446575342459"/>
    <n v="0.79098314447335449"/>
  </r>
  <r>
    <s v="February 2019"/>
    <x v="21"/>
    <s v="1696"/>
    <n v="18466.84"/>
    <n v="9.1840293195803932E-2"/>
  </r>
  <r>
    <s v="February 2019"/>
    <x v="43"/>
    <s v="22153"/>
    <n v="32628.05095890411"/>
    <n v="0.67895566388265993"/>
  </r>
  <r>
    <s v="February 2019"/>
    <x v="23"/>
    <s v="1771"/>
    <n v="13355.708493150685"/>
    <n v="0.13260247488242471"/>
  </r>
  <r>
    <s v="February 2019"/>
    <x v="24"/>
    <s v="10180"/>
    <n v="52067.449863013695"/>
    <n v="0.19551562495922045"/>
  </r>
  <r>
    <s v="February 2019"/>
    <x v="25"/>
    <s v="7739"/>
    <n v="10495.332054794519"/>
    <n v="0.73737543124847005"/>
  </r>
  <r>
    <s v="February 2019"/>
    <x v="26"/>
    <s v="9635"/>
    <n v="23400.585753424661"/>
    <n v="0.41174182994927483"/>
  </r>
  <r>
    <s v="February 2019"/>
    <x v="27"/>
    <s v="4069"/>
    <n v="21808.547945205479"/>
    <n v="0.18657821741380784"/>
  </r>
  <r>
    <s v="February 2019"/>
    <x v="28"/>
    <s v="3009"/>
    <n v="19382.351780821919"/>
    <n v="0.15524431885388068"/>
  </r>
  <r>
    <s v="February 2019"/>
    <x v="29"/>
    <s v="2197"/>
    <n v="19776.350136986301"/>
    <n v="0.11109228875813172"/>
  </r>
  <r>
    <s v="February 2019"/>
    <x v="40"/>
    <s v="5720"/>
    <n v="33123.589589041097"/>
    <n v="0.1726865980096691"/>
  </r>
  <r>
    <s v="February 2019"/>
    <x v="31"/>
    <s v="3513"/>
    <n v="17238.602739726026"/>
    <n v="0.2037868180525072"/>
  </r>
  <r>
    <s v="February 2019"/>
    <x v="32"/>
    <s v="3605"/>
    <n v="30717.396164383561"/>
    <n v="0.11736020790004176"/>
  </r>
  <r>
    <s v="February 2019"/>
    <x v="33"/>
    <s v="6940"/>
    <n v="20824.209863013697"/>
    <n v="0.33326594601441639"/>
  </r>
  <r>
    <s v="February 2019"/>
    <x v="34"/>
    <s v="3291"/>
    <n v="12684.16493150685"/>
    <n v="0.25945736418369297"/>
  </r>
  <r>
    <s v="February 2019"/>
    <x v="35"/>
    <s v="5223"/>
    <n v="13926.613150684931"/>
    <n v="0.37503734350107409"/>
  </r>
  <r>
    <s v="February 2019"/>
    <x v="36"/>
    <s v="10333"/>
    <n v="18830.782465753426"/>
    <n v="0.54872918949555571"/>
  </r>
  <r>
    <s v="March 2019"/>
    <x v="0"/>
    <s v="1961"/>
    <n v="24970.797260273976"/>
    <n v="7.8531733671145271E-2"/>
  </r>
  <r>
    <s v="March 2019"/>
    <x v="1"/>
    <s v="1461"/>
    <n v="17015.878767123289"/>
    <n v="8.5860978442255154E-2"/>
  </r>
  <r>
    <s v="March 2019"/>
    <x v="2"/>
    <s v="8834"/>
    <n v="19509.1195890411"/>
    <n v="0.45281387300338977"/>
  </r>
  <r>
    <s v="March 2019"/>
    <x v="3"/>
    <s v="1525"/>
    <n v="25710.754520547947"/>
    <n v="5.9313700762115916E-2"/>
  </r>
  <r>
    <s v="March 2019"/>
    <x v="4"/>
    <s v="9294"/>
    <n v="30670.695068493154"/>
    <n v="0.30302541169167618"/>
  </r>
  <r>
    <s v="March 2019"/>
    <x v="5"/>
    <s v="1200"/>
    <n v="26312.218219178085"/>
    <n v="4.5606189109717879E-2"/>
  </r>
  <r>
    <s v="March 2019"/>
    <x v="37"/>
    <s v="7700"/>
    <n v="27225.673561643842"/>
    <n v="0.28282128567235665"/>
  </r>
  <r>
    <s v="March 2019"/>
    <x v="7"/>
    <s v="828"/>
    <n v="10489.257671232877"/>
    <n v="7.893790256204844E-2"/>
  </r>
  <r>
    <s v="March 2019"/>
    <x v="8"/>
    <s v="2242"/>
    <n v="17790.212054794523"/>
    <n v="0.12602435502705395"/>
  </r>
  <r>
    <s v="March 2019"/>
    <x v="9"/>
    <s v="7292"/>
    <n v="26211.281369863016"/>
    <n v="0.2782008211313215"/>
  </r>
  <r>
    <s v="March 2019"/>
    <x v="10"/>
    <s v="1492"/>
    <n v="13216.276712328769"/>
    <n v="0.11289109879246034"/>
  </r>
  <r>
    <s v="March 2019"/>
    <x v="11"/>
    <s v="1927"/>
    <n v="19323.484794520551"/>
    <n v="9.9723213514077355E-2"/>
  </r>
  <r>
    <s v="March 2019"/>
    <x v="12"/>
    <s v="801"/>
    <n v="15057.26479452055"/>
    <n v="5.3196912648536925E-2"/>
  </r>
  <r>
    <s v="March 2019"/>
    <x v="13"/>
    <s v="1649"/>
    <n v="20313.285068493155"/>
    <n v="8.1178400954834987E-2"/>
  </r>
  <r>
    <s v="March 2019"/>
    <x v="14"/>
    <s v="5027"/>
    <n v="8986.9721917808238"/>
    <n v="0.55936525591984376"/>
  </r>
  <r>
    <s v="March 2019"/>
    <x v="15"/>
    <s v="4106"/>
    <n v="15054.245479452056"/>
    <n v="0.27274698061781905"/>
  </r>
  <r>
    <s v="March 2019"/>
    <x v="38"/>
    <s v="1395"/>
    <n v="25165.668356164388"/>
    <n v="5.5432662477183585E-2"/>
  </r>
  <r>
    <s v="March 2019"/>
    <x v="17"/>
    <s v="13179"/>
    <n v="26778.921095890415"/>
    <n v="0.49214081302261631"/>
  </r>
  <r>
    <s v="March 2019"/>
    <x v="18"/>
    <s v="33432"/>
    <n v="37832.540136986303"/>
    <n v="0.88368372514632731"/>
  </r>
  <r>
    <s v="March 2019"/>
    <x v="19"/>
    <s v="5590"/>
    <n v="20453.264931506852"/>
    <n v="0.27330599875959111"/>
  </r>
  <r>
    <s v="March 2019"/>
    <x v="20"/>
    <s v="36850"/>
    <n v="60773.780136986308"/>
    <n v="0.60634701209861819"/>
  </r>
  <r>
    <s v="March 2019"/>
    <x v="21"/>
    <s v="2513"/>
    <n v="20445.430000000004"/>
    <n v="0.12291255307420776"/>
  </r>
  <r>
    <s v="March 2019"/>
    <x v="22"/>
    <s v="17105"/>
    <n v="36123.913561643836"/>
    <n v="0.47350905019776124"/>
  </r>
  <r>
    <s v="March 2019"/>
    <x v="23"/>
    <s v="1436"/>
    <n v="14786.677260273975"/>
    <n v="9.7114448007732682E-2"/>
  </r>
  <r>
    <s v="March 2019"/>
    <x v="24"/>
    <s v="11175"/>
    <n v="57646.105205479456"/>
    <n v="0.19385524763844372"/>
  </r>
  <r>
    <s v="March 2019"/>
    <x v="25"/>
    <s v="5452"/>
    <n v="11619.83191780822"/>
    <n v="0.46919783681590277"/>
  </r>
  <r>
    <s v="March 2019"/>
    <x v="26"/>
    <s v="6892"/>
    <n v="25907.791369863018"/>
    <n v="0.26602036050116762"/>
  </r>
  <r>
    <s v="March 2019"/>
    <x v="27"/>
    <s v="3883"/>
    <n v="24145.178082191782"/>
    <n v="0.16081885943363147"/>
  </r>
  <r>
    <s v="March 2019"/>
    <x v="28"/>
    <s v="3167"/>
    <n v="21459.032328767127"/>
    <n v="0.14758354204790705"/>
  </r>
  <r>
    <s v="March 2019"/>
    <x v="29"/>
    <s v="2048"/>
    <n v="21895.244794520549"/>
    <n v="9.3536291519906986E-2"/>
  </r>
  <r>
    <s v="March 2019"/>
    <x v="40"/>
    <s v="6928"/>
    <n v="36672.545616438358"/>
    <n v="0.18891516483367723"/>
  </r>
  <r>
    <s v="March 2019"/>
    <x v="31"/>
    <s v="3849"/>
    <n v="19085.595890410961"/>
    <n v="0.20167041270814212"/>
  </r>
  <r>
    <s v="March 2019"/>
    <x v="32"/>
    <s v="3905"/>
    <n v="34008.54575342466"/>
    <n v="0.11482408063881316"/>
  </r>
  <r>
    <s v="March 2019"/>
    <x v="33"/>
    <s v="6663"/>
    <n v="23055.375205479453"/>
    <n v="0.28899985103761999"/>
  </r>
  <r>
    <s v="March 2019"/>
    <x v="34"/>
    <s v="3593"/>
    <n v="14043.182602739729"/>
    <n v="0.25585368371547274"/>
  </r>
  <r>
    <s v="March 2019"/>
    <x v="35"/>
    <s v="6461"/>
    <n v="15418.750273972604"/>
    <n v="0.41903525805891001"/>
  </r>
  <r>
    <s v="March 2019"/>
    <x v="36"/>
    <s v="3020"/>
    <n v="20848.366301369864"/>
    <n v="0.14485547482929478"/>
  </r>
  <r>
    <s v="April 2019"/>
    <x v="0"/>
    <s v="2463"/>
    <n v="24165.287671232876"/>
    <n v="0.10192305730057719"/>
  </r>
  <r>
    <s v="April 2019"/>
    <x v="1"/>
    <s v="1618"/>
    <n v="16466.979452054795"/>
    <n v="9.8257242909117831E-2"/>
  </r>
  <r>
    <s v="April 2019"/>
    <x v="2"/>
    <s v="8987"/>
    <n v="18879.793150684935"/>
    <n v="0.47601157111586062"/>
  </r>
  <r>
    <s v="April 2019"/>
    <x v="3"/>
    <s v="1051"/>
    <n v="24881.375342465755"/>
    <n v="4.2240430262961717E-2"/>
  </r>
  <r>
    <s v="April 2019"/>
    <x v="4"/>
    <s v="9459"/>
    <n v="29681.317808219181"/>
    <n v="0.31868531111447712"/>
  </r>
  <r>
    <s v="April 2019"/>
    <x v="5"/>
    <s v="957"/>
    <n v="25463.436986301374"/>
    <n v="3.7583300342166677E-2"/>
  </r>
  <r>
    <s v="April 2019"/>
    <x v="37"/>
    <s v="5708"/>
    <n v="26347.426027397265"/>
    <n v="0.2166435534941652"/>
  </r>
  <r>
    <s v="April 2019"/>
    <x v="7"/>
    <s v="906"/>
    <n v="10150.894520547947"/>
    <n v="8.9253217848538333E-2"/>
  </r>
  <r>
    <s v="April 2019"/>
    <x v="8"/>
    <s v="2165"/>
    <n v="17216.334246575345"/>
    <n v="0.12575267005115562"/>
  </r>
  <r>
    <s v="April 2019"/>
    <x v="9"/>
    <s v="3994"/>
    <n v="25365.756164383565"/>
    <n v="0.15745637441741378"/>
  </r>
  <r>
    <s v="April 2019"/>
    <x v="10"/>
    <s v="1449"/>
    <n v="12789.945205479453"/>
    <n v="0.11329211945170971"/>
  </r>
  <r>
    <s v="April 2019"/>
    <x v="11"/>
    <s v="2395"/>
    <n v="18700.146575342467"/>
    <n v="0.12807386243474611"/>
  </r>
  <r>
    <s v="April 2019"/>
    <x v="12"/>
    <s v="732"/>
    <n v="14571.546575342469"/>
    <n v="5.0234887300066575E-2"/>
  </r>
  <r>
    <s v="April 2019"/>
    <x v="13"/>
    <s v="2091"/>
    <n v="19658.017808219181"/>
    <n v="0.10636881197277863"/>
  </r>
  <r>
    <s v="April 2019"/>
    <x v="14"/>
    <s v="3850"/>
    <n v="8697.0698630136994"/>
    <n v="0.44267782835377867"/>
  </r>
  <r>
    <s v="April 2019"/>
    <x v="15"/>
    <s v="4421"/>
    <n v="14568.624657534248"/>
    <n v="0.30346035428359081"/>
  </r>
  <r>
    <s v="April 2019"/>
    <x v="38"/>
    <s v="1267"/>
    <n v="24353.872602739728"/>
    <n v="5.2024580265623413E-2"/>
  </r>
  <r>
    <s v="April 2019"/>
    <x v="17"/>
    <s v="14310"/>
    <n v="25915.084931506852"/>
    <n v="0.55218804174561253"/>
  </r>
  <r>
    <s v="April 2019"/>
    <x v="18"/>
    <s v="21778"/>
    <n v="36612.135616438361"/>
    <n v="0.59483009208077908"/>
  </r>
  <r>
    <s v="April 2019"/>
    <x v="19"/>
    <s v="5189"/>
    <n v="19793.482191780822"/>
    <n v="0.2621570044989211"/>
  </r>
  <r>
    <s v="April 2019"/>
    <x v="20"/>
    <s v="18519"/>
    <n v="58813.335616438359"/>
    <n v="0.31487756655692778"/>
  </r>
  <r>
    <s v="April 2019"/>
    <x v="21"/>
    <s v="2470"/>
    <n v="19785.900000000001"/>
    <n v="0.12483637337700078"/>
  </r>
  <r>
    <s v="April 2019"/>
    <x v="22"/>
    <s v="15675"/>
    <n v="34958.626027397266"/>
    <n v="0.44838718740591854"/>
  </r>
  <r>
    <s v="April 2019"/>
    <x v="23"/>
    <s v="2102"/>
    <n v="14309.687671232878"/>
    <n v="0.14689349259702594"/>
  </r>
  <r>
    <s v="April 2019"/>
    <x v="24"/>
    <s v="10825"/>
    <n v="55786.553424657541"/>
    <n v="0.19404317591728784"/>
  </r>
  <r>
    <s v="April 2019"/>
    <x v="25"/>
    <s v="6836"/>
    <n v="11244.998630136986"/>
    <n v="0.60791470277989035"/>
  </r>
  <r>
    <s v="April 2019"/>
    <x v="26"/>
    <s v="7718"/>
    <n v="25072.056164383564"/>
    <n v="0.30783275011021655"/>
  </r>
  <r>
    <s v="April 2019"/>
    <x v="27"/>
    <s v="3929"/>
    <n v="23366.301369863017"/>
    <n v="0.16814813512024104"/>
  </r>
  <r>
    <s v="April 2019"/>
    <x v="28"/>
    <s v="3588"/>
    <n v="20766.805479452058"/>
    <n v="0.17277573113256084"/>
  </r>
  <r>
    <s v="April 2019"/>
    <x v="29"/>
    <s v="2480"/>
    <n v="21188.946575342467"/>
    <n v="0.11704215644613361"/>
  </r>
  <r>
    <s v="April 2019"/>
    <x v="40"/>
    <s v="7284"/>
    <n v="35489.560273972609"/>
    <n v="0.20524345592813534"/>
  </r>
  <r>
    <s v="April 2019"/>
    <x v="31"/>
    <s v="3830"/>
    <n v="18469.931506849316"/>
    <n v="0.20736406080226655"/>
  </r>
  <r>
    <s v="April 2019"/>
    <x v="32"/>
    <s v="4396"/>
    <n v="32911.495890410959"/>
    <n v="0.13357034923717373"/>
  </r>
  <r>
    <s v="April 2019"/>
    <x v="33"/>
    <s v="7623"/>
    <n v="22311.653424657536"/>
    <n v="0.34166002200336737"/>
  </r>
  <r>
    <s v="April 2019"/>
    <x v="34"/>
    <s v="3183"/>
    <n v="13590.17671232877"/>
    <n v="0.23421329003856428"/>
  </r>
  <r>
    <s v="April 2019"/>
    <x v="35"/>
    <s v="6970"/>
    <n v="14921.371232876714"/>
    <n v="0.46711524639523649"/>
  </r>
  <r>
    <s v="April 2019"/>
    <x v="36"/>
    <s v="3025"/>
    <n v="20175.838356164386"/>
    <n v="0.14993181183352228"/>
  </r>
  <r>
    <s v="May 2019"/>
    <x v="0"/>
    <s v="2068"/>
    <n v="24970.797260273976"/>
    <n v="8.2816739026990535E-2"/>
  </r>
  <r>
    <s v="May 2019"/>
    <x v="1"/>
    <s v="1710"/>
    <n v="17015.878767123289"/>
    <n v="0.10049436901865594"/>
  </r>
  <r>
    <s v="May 2019"/>
    <x v="2"/>
    <s v="8639"/>
    <n v="19509.1195890411"/>
    <n v="0.44281854752957711"/>
  </r>
  <r>
    <s v="May 2019"/>
    <x v="3"/>
    <s v="974"/>
    <n v="25710.754520547947"/>
    <n v="3.7882980027738294E-2"/>
  </r>
  <r>
    <s v="May 2019"/>
    <x v="4"/>
    <s v="8855"/>
    <n v="30670.695068493154"/>
    <n v="0.28871207451364239"/>
  </r>
  <r>
    <s v="May 2019"/>
    <x v="5"/>
    <s v="1301"/>
    <n v="26312.218219178085"/>
    <n v="4.9444710026452468E-2"/>
  </r>
  <r>
    <s v="May 2019"/>
    <x v="37"/>
    <s v="6564"/>
    <n v="27225.673561643842"/>
    <n v="0.24109596352640894"/>
  </r>
  <r>
    <s v="May 2019"/>
    <x v="7"/>
    <s v="751"/>
    <n v="10489.257671232877"/>
    <n v="7.159705896630239E-2"/>
  </r>
  <r>
    <s v="May 2019"/>
    <x v="8"/>
    <s v="1912"/>
    <n v="17790.212054794523"/>
    <n v="0.10747482908640819"/>
  </r>
  <r>
    <s v="May 2019"/>
    <x v="9"/>
    <s v="5506"/>
    <n v="26211.281369863016"/>
    <n v="0.2100622217703039"/>
  </r>
  <r>
    <s v="May 2019"/>
    <x v="10"/>
    <s v="1438"/>
    <n v="13216.276712328769"/>
    <n v="0.1088052279246367"/>
  </r>
  <r>
    <s v="May 2019"/>
    <x v="11"/>
    <s v="2021"/>
    <n v="19323.484794520551"/>
    <n v="0.10458776051476405"/>
  </r>
  <r>
    <s v="May 2019"/>
    <x v="12"/>
    <s v="802"/>
    <n v="15057.26479452055"/>
    <n v="5.3263325772942093E-2"/>
  </r>
  <r>
    <s v="May 2019"/>
    <x v="13"/>
    <s v="1891"/>
    <n v="20313.285068493155"/>
    <n v="9.3091786661972695E-2"/>
  </r>
  <r>
    <s v="May 2019"/>
    <x v="14"/>
    <s v="5044"/>
    <n v="8986.9721917808238"/>
    <n v="0.56125688300371834"/>
  </r>
  <r>
    <s v="May 2019"/>
    <x v="15"/>
    <s v="4052"/>
    <n v="15054.245479452056"/>
    <n v="0.26915995262138404"/>
  </r>
  <r>
    <s v="May 2019"/>
    <x v="38"/>
    <s v="1377"/>
    <n v="25165.668356164388"/>
    <n v="5.4717402316187672E-2"/>
  </r>
  <r>
    <s v="May 2019"/>
    <x v="17"/>
    <s v="11062"/>
    <n v="26778.921095890415"/>
    <n v="0.41308609709812438"/>
  </r>
  <r>
    <s v="May 2019"/>
    <x v="18"/>
    <s v="29783"/>
    <n v="37832.540136986303"/>
    <n v="0.78723236378419081"/>
  </r>
  <r>
    <s v="May 2019"/>
    <x v="19"/>
    <s v="4553"/>
    <n v="20453.264931506852"/>
    <n v="0.22260504693245409"/>
  </r>
  <r>
    <s v="May 2019"/>
    <x v="20"/>
    <s v="13465"/>
    <n v="60773.780136986308"/>
    <n v="0.2215593627654788"/>
  </r>
  <r>
    <s v="May 2019"/>
    <x v="21"/>
    <s v="1665"/>
    <n v="20445.430000000004"/>
    <n v="8.1436291630941474E-2"/>
  </r>
  <r>
    <s v="May 2019"/>
    <x v="22"/>
    <s v="12950"/>
    <n v="36123.913561643836"/>
    <n v="0.35848828997725862"/>
  </r>
  <r>
    <s v="May 2019"/>
    <x v="23"/>
    <s v="1861"/>
    <n v="14786.677260273975"/>
    <n v="0.12585653742506303"/>
  </r>
  <r>
    <s v="May 2019"/>
    <x v="24"/>
    <s v="9049"/>
    <n v="57646.105205479456"/>
    <n v="0.1569750457163559"/>
  </r>
  <r>
    <s v="May 2019"/>
    <x v="25"/>
    <s v="5775"/>
    <n v="11619.83191780822"/>
    <n v="0.49699514079454121"/>
  </r>
  <r>
    <s v="May 2019"/>
    <x v="26"/>
    <s v="7543"/>
    <n v="25907.791369863018"/>
    <n v="0.29114793663092098"/>
  </r>
  <r>
    <s v="May 2019"/>
    <x v="27"/>
    <s v="3594"/>
    <n v="24145.178082191782"/>
    <n v="0.14884959588062621"/>
  </r>
  <r>
    <s v="May 2019"/>
    <x v="28"/>
    <s v="2749"/>
    <n v="21459.032328767127"/>
    <n v="0.12810456491622876"/>
  </r>
  <r>
    <s v="May 2019"/>
    <x v="29"/>
    <s v="2313"/>
    <n v="21895.244794520549"/>
    <n v="0.1056393761159887"/>
  </r>
  <r>
    <s v="May 2019"/>
    <x v="40"/>
    <s v="5978"/>
    <n v="36672.545616438358"/>
    <n v="0.16301022739256965"/>
  </r>
  <r>
    <s v="May 2019"/>
    <x v="31"/>
    <s v="3931"/>
    <n v="19085.595890410961"/>
    <n v="0.20596684654603969"/>
  </r>
  <r>
    <s v="May 2019"/>
    <x v="32"/>
    <s v="4397"/>
    <n v="34008.54575342466"/>
    <n v="0.12929103266808231"/>
  </r>
  <r>
    <s v="May 2019"/>
    <x v="33"/>
    <s v="7698"/>
    <n v="23055.375205479453"/>
    <n v="0.33389176846579605"/>
  </r>
  <r>
    <s v="May 2019"/>
    <x v="34"/>
    <s v="3165"/>
    <n v="14043.182602739729"/>
    <n v="0.22537626188685533"/>
  </r>
  <r>
    <s v="May 2019"/>
    <x v="35"/>
    <s v="6278"/>
    <n v="15418.750273972604"/>
    <n v="0.40716659187336901"/>
  </r>
  <r>
    <s v="May 2019"/>
    <x v="36"/>
    <s v="2848"/>
    <n v="20848.366301369864"/>
    <n v="0.13660542791848726"/>
  </r>
  <r>
    <s v="June 2019"/>
    <x v="0"/>
    <s v="1941"/>
    <n v="24165.287671232876"/>
    <n v="8.0321824693633914E-2"/>
  </r>
  <r>
    <s v="June 2019"/>
    <x v="1"/>
    <s v="2028"/>
    <n v="16466.979452054795"/>
    <n v="0.12315555538917859"/>
  </r>
  <r>
    <s v="June 2019"/>
    <x v="2"/>
    <s v="8026"/>
    <n v="18879.793150684935"/>
    <n v="0.42511058971580029"/>
  </r>
  <r>
    <s v="June 2019"/>
    <x v="3"/>
    <s v="741"/>
    <n v="24881.375342465755"/>
    <n v="2.9781311917083383E-2"/>
  </r>
  <r>
    <s v="June 2019"/>
    <x v="4"/>
    <s v="7474"/>
    <n v="29681.317808219181"/>
    <n v="0.25180822658522062"/>
  </r>
  <r>
    <s v="June 2019"/>
    <x v="5"/>
    <s v="999"/>
    <n v="25463.436986301374"/>
    <n v="3.9232724181634801E-2"/>
  </r>
  <r>
    <s v="June 2019"/>
    <x v="37"/>
    <s v="7371"/>
    <n v="26347.426027397265"/>
    <n v="0.27976167358190113"/>
  </r>
  <r>
    <s v="June 2019"/>
    <x v="7"/>
    <s v="585"/>
    <n v="10150.894520547947"/>
    <n v="5.7630389008162169E-2"/>
  </r>
  <r>
    <s v="June 2019"/>
    <x v="8"/>
    <s v="1565"/>
    <n v="17216.334246575345"/>
    <n v="9.0902045556609024E-2"/>
  </r>
  <r>
    <s v="June 2019"/>
    <x v="9"/>
    <s v="4276"/>
    <n v="25365.756164383565"/>
    <n v="0.16857372483947453"/>
  </r>
  <r>
    <s v="June 2019"/>
    <x v="10"/>
    <s v="1348"/>
    <n v="12789.945205479453"/>
    <n v="0.10539529124976169"/>
  </r>
  <r>
    <s v="June 2019"/>
    <x v="11"/>
    <s v="3051"/>
    <n v="18700.146575342467"/>
    <n v="0.16315380137303148"/>
  </r>
  <r>
    <s v="June 2019"/>
    <x v="12"/>
    <s v="542"/>
    <n v="14571.546575342469"/>
    <n v="3.7195777208519243E-2"/>
  </r>
  <r>
    <s v="June 2019"/>
    <x v="13"/>
    <s v="1370"/>
    <n v="19658.017808219181"/>
    <n v="6.9691665424536933E-2"/>
  </r>
  <r>
    <s v="June 2019"/>
    <x v="14"/>
    <s v="3359"/>
    <n v="8697.0698630136994"/>
    <n v="0.38622203258190718"/>
  </r>
  <r>
    <s v="June 2019"/>
    <x v="15"/>
    <s v="3596"/>
    <n v="14568.624657534248"/>
    <n v="0.24683181045098226"/>
  </r>
  <r>
    <s v="June 2019"/>
    <x v="38"/>
    <s v="1033"/>
    <n v="24353.872602739728"/>
    <n v="4.241625210291159E-2"/>
  </r>
  <r>
    <s v="June 2019"/>
    <x v="17"/>
    <s v="9560"/>
    <n v="25915.084931506852"/>
    <n v="0.36889711244500739"/>
  </r>
  <r>
    <s v="June 2019"/>
    <x v="18"/>
    <s v="16662"/>
    <n v="36612.135616438361"/>
    <n v="0.45509500386858021"/>
  </r>
  <r>
    <s v="June 2019"/>
    <x v="19"/>
    <s v="4003"/>
    <n v="19793.482191780822"/>
    <n v="0.202238290423816"/>
  </r>
  <r>
    <s v="June 2019"/>
    <x v="20"/>
    <s v="13570"/>
    <n v="58813.335616438359"/>
    <n v="0.23072998424199523"/>
  </r>
  <r>
    <s v="June 2019"/>
    <x v="21"/>
    <s v="2238"/>
    <n v="19785.900000000001"/>
    <n v="0.11311085166709625"/>
  </r>
  <r>
    <s v="June 2019"/>
    <x v="22"/>
    <s v="13515"/>
    <n v="34958.626027397266"/>
    <n v="0.38659986206003122"/>
  </r>
  <r>
    <s v="June 2019"/>
    <x v="23"/>
    <s v="1734"/>
    <n v="14309.687671232878"/>
    <n v="0.12117664898346478"/>
  </r>
  <r>
    <s v="June 2019"/>
    <x v="24"/>
    <s v="9869"/>
    <n v="55786.553424657541"/>
    <n v="0.17690642985013522"/>
  </r>
  <r>
    <s v="June 2019"/>
    <x v="25"/>
    <s v="4658"/>
    <n v="11244.998630136986"/>
    <n v="0.41422859648167482"/>
  </r>
  <r>
    <s v="June 2019"/>
    <x v="44"/>
    <s v="6119"/>
    <n v="25072.056164383564"/>
    <n v="0.24405656879041396"/>
  </r>
  <r>
    <s v="June 2019"/>
    <x v="27"/>
    <s v="3083"/>
    <n v="23366.301369863017"/>
    <n v="0.13194214827582162"/>
  </r>
  <r>
    <s v="June 2019"/>
    <x v="28"/>
    <s v="2558"/>
    <n v="20766.805479452058"/>
    <n v="0.12317734677733853"/>
  </r>
  <r>
    <s v="June 2019"/>
    <x v="29"/>
    <s v="2179"/>
    <n v="21188.946575342467"/>
    <n v="0.10283663665166336"/>
  </r>
  <r>
    <s v="June 2019"/>
    <x v="40"/>
    <s v="5518"/>
    <n v="35489.560273972609"/>
    <n v="0.15548234346670109"/>
  </r>
  <r>
    <s v="June 2019"/>
    <x v="31"/>
    <s v="3758"/>
    <n v="18469.931506849316"/>
    <n v="0.20346583302739366"/>
  </r>
  <r>
    <s v="June 2019"/>
    <x v="32"/>
    <s v="4539"/>
    <n v="32911.495890410959"/>
    <n v="0.13791533557496169"/>
  </r>
  <r>
    <s v="June 2019"/>
    <x v="33"/>
    <s v="8087"/>
    <n v="22311.653424657536"/>
    <n v="0.36245632925898358"/>
  </r>
  <r>
    <s v="June 2019"/>
    <x v="34"/>
    <s v="2591"/>
    <n v="13590.17671232877"/>
    <n v="0.19065241422868992"/>
  </r>
  <r>
    <s v="June 2019"/>
    <x v="35"/>
    <s v="7190"/>
    <n v="14921.371232876714"/>
    <n v="0.48185919965304885"/>
  </r>
  <r>
    <s v="June 2019"/>
    <x v="36"/>
    <s v="2606"/>
    <n v="20175.838356164386"/>
    <n v="0.12916439723575504"/>
  </r>
  <r>
    <s v="July 2019"/>
    <x v="0"/>
    <s v="2553"/>
    <n v="24970.797260273976"/>
    <n v="0.10223942685488725"/>
  </r>
  <r>
    <s v="July 2019"/>
    <x v="1"/>
    <s v="1512"/>
    <n v="17015.878767123289"/>
    <n v="8.8858178921758929E-2"/>
  </r>
  <r>
    <s v="July 2019"/>
    <x v="2"/>
    <s v="8171"/>
    <n v="19509.1195890411"/>
    <n v="0.41882976639242675"/>
  </r>
  <r>
    <s v="July 2019"/>
    <x v="3"/>
    <s v="1053"/>
    <n v="25710.754520547947"/>
    <n v="4.0955624198365938E-2"/>
  </r>
  <r>
    <s v="July 2019"/>
    <x v="4"/>
    <s v="7911"/>
    <n v="30670.695068493154"/>
    <n v="0.25793350891896388"/>
  </r>
  <r>
    <s v="July 2019"/>
    <x v="5"/>
    <s v="2382"/>
    <n v="26312.218219178085"/>
    <n v="9.0528285382789994E-2"/>
  </r>
  <r>
    <s v="July 2019"/>
    <x v="37"/>
    <s v="6813"/>
    <n v="27225.673561643842"/>
    <n v="0.25024174276438516"/>
  </r>
  <r>
    <s v="July 2019"/>
    <x v="7"/>
    <s v="612"/>
    <n v="10489.257671232877"/>
    <n v="5.8345406241514061E-2"/>
  </r>
  <r>
    <s v="July 2019"/>
    <x v="8"/>
    <s v="2114"/>
    <n v="17790.212054794523"/>
    <n v="0.11882938738947015"/>
  </r>
  <r>
    <s v="July 2019"/>
    <x v="9"/>
    <s v="4446"/>
    <n v="26211.281369863016"/>
    <n v="0.16962161968593736"/>
  </r>
  <r>
    <s v="July 2019"/>
    <x v="10"/>
    <s v="1140"/>
    <n v="13216.276712328769"/>
    <n v="8.6257273876276672E-2"/>
  </r>
  <r>
    <s v="July 2019"/>
    <x v="11"/>
    <s v="3003"/>
    <n v="19323.484794520551"/>
    <n v="0.15540675152193786"/>
  </r>
  <r>
    <s v="July 2019"/>
    <x v="12"/>
    <s v="699"/>
    <n v="15057.26479452055"/>
    <n v="4.6422773959210129E-2"/>
  </r>
  <r>
    <s v="July 2019"/>
    <x v="13"/>
    <s v="1528"/>
    <n v="20313.285068493155"/>
    <n v="7.5221708101266133E-2"/>
  </r>
  <r>
    <s v="July 2019"/>
    <x v="14"/>
    <s v="5271"/>
    <n v="8986.9721917808238"/>
    <n v="0.58651566818251377"/>
  </r>
  <r>
    <s v="July 2019"/>
    <x v="15"/>
    <s v="3859"/>
    <n v="15054.245479452056"/>
    <n v="0.25633964885634769"/>
  </r>
  <r>
    <s v="July 2019"/>
    <x v="38"/>
    <s v="1450"/>
    <n v="25165.668356164388"/>
    <n v="5.7618179635782224E-2"/>
  </r>
  <r>
    <s v="July 2019"/>
    <x v="17"/>
    <s v="11948"/>
    <n v="26778.921095890415"/>
    <n v="0.44617182138206385"/>
  </r>
  <r>
    <s v="July 2019"/>
    <x v="18"/>
    <s v="16088"/>
    <n v="37832.540136986303"/>
    <n v="0.4252423956136071"/>
  </r>
  <r>
    <s v="July 2019"/>
    <x v="19"/>
    <s v="4922"/>
    <n v="20453.264931506852"/>
    <n v="0.24064617636756841"/>
  </r>
  <r>
    <s v="July 2019"/>
    <x v="20"/>
    <s v="17911"/>
    <n v="60773.780136986308"/>
    <n v="0.29471591136223474"/>
  </r>
  <r>
    <s v="July 2019"/>
    <x v="21"/>
    <s v="2028"/>
    <n v="20445.430000000004"/>
    <n v="9.9190870527056635E-2"/>
  </r>
  <r>
    <s v="July 2019"/>
    <x v="22"/>
    <s v="16803"/>
    <n v="36123.913561643836"/>
    <n v="0.46514893718053096"/>
  </r>
  <r>
    <s v="July 2019"/>
    <x v="23"/>
    <s v="1539"/>
    <n v="14786.677260273975"/>
    <n v="0.1040801779135798"/>
  </r>
  <r>
    <s v="July 2019"/>
    <x v="24"/>
    <s v="10828"/>
    <n v="57646.105205479456"/>
    <n v="0.18783576030685178"/>
  </r>
  <r>
    <s v="July 2019"/>
    <x v="25"/>
    <s v="6366"/>
    <n v="11619.83191780822"/>
    <n v="0.54785646169663194"/>
  </r>
  <r>
    <s v="July 2019"/>
    <x v="26"/>
    <s v="8299"/>
    <n v="25907.791369863018"/>
    <n v="0.32032834762031198"/>
  </r>
  <r>
    <s v="July 2019"/>
    <x v="27"/>
    <s v="3228"/>
    <n v="24145.178082191782"/>
    <n v="0.13369128978927697"/>
  </r>
  <r>
    <s v="July 2019"/>
    <x v="28"/>
    <s v="2784"/>
    <n v="21459.032328767127"/>
    <n v="0.12973557974782862"/>
  </r>
  <r>
    <s v="July 2019"/>
    <x v="29"/>
    <s v="2517"/>
    <n v="21895.244794520549"/>
    <n v="0.11495646765410443"/>
  </r>
  <r>
    <s v="July 2019"/>
    <x v="40"/>
    <s v="6587"/>
    <n v="36672.545616438358"/>
    <n v="0.17961665571007968"/>
  </r>
  <r>
    <s v="July 2019"/>
    <x v="31"/>
    <s v="4529"/>
    <n v="19085.595890410961"/>
    <n v="0.23729937624192665"/>
  </r>
  <r>
    <s v="July 2019"/>
    <x v="32"/>
    <s v="4380"/>
    <n v="34008.54575342466"/>
    <n v="0.1287911583093474"/>
  </r>
  <r>
    <s v="July 2019"/>
    <x v="33"/>
    <s v="7639"/>
    <n v="23055.375205479453"/>
    <n v="0.3313327123032237"/>
  </r>
  <r>
    <s v="July 2019"/>
    <x v="34"/>
    <s v="2759"/>
    <n v="14043.182602739729"/>
    <n v="0.19646543650737247"/>
  </r>
  <r>
    <s v="July 2019"/>
    <x v="35"/>
    <s v="8303"/>
    <n v="15418.750273972604"/>
    <n v="0.53850019310681474"/>
  </r>
  <r>
    <s v="July 2019"/>
    <x v="36"/>
    <s v="3423"/>
    <n v="20848.366301369864"/>
    <n v="0.16418552660287286"/>
  </r>
  <r>
    <s v="August 2019"/>
    <x v="0"/>
    <s v="2384"/>
    <n v="24970.797260273976"/>
    <n v="9.5471521199393339E-2"/>
  </r>
  <r>
    <s v="August 2019"/>
    <x v="1"/>
    <s v="1423"/>
    <n v="17015.878767123289"/>
    <n v="8.3627770241840579E-2"/>
  </r>
  <r>
    <s v="August 2019"/>
    <x v="2"/>
    <s v="7104"/>
    <n v="19509.1195890411"/>
    <n v="0.36413739572289799"/>
  </r>
  <r>
    <s v="August 2019"/>
    <x v="3"/>
    <s v="963"/>
    <n v="25710.754520547947"/>
    <n v="3.7455143497650903E-2"/>
  </r>
  <r>
    <s v="August 2019"/>
    <x v="4"/>
    <s v="8308"/>
    <n v="30670.695068493154"/>
    <n v="0.27087746076333608"/>
  </r>
  <r>
    <s v="August 2019"/>
    <x v="5"/>
    <s v="1646"/>
    <n v="26312.218219178085"/>
    <n v="6.2556489395496365E-2"/>
  </r>
  <r>
    <s v="August 2019"/>
    <x v="37"/>
    <s v="8336"/>
    <n v="27225.673561643842"/>
    <n v="0.30618158926815126"/>
  </r>
  <r>
    <s v="August 2019"/>
    <x v="7"/>
    <s v="613"/>
    <n v="10489.257671232877"/>
    <n v="5.8440741872627648E-2"/>
  </r>
  <r>
    <s v="August 2019"/>
    <x v="8"/>
    <s v="1795"/>
    <n v="17790.212054794523"/>
    <n v="0.10089817898017923"/>
  </r>
  <r>
    <s v="August 2019"/>
    <x v="9"/>
    <s v="3368"/>
    <n v="26211.281369863016"/>
    <n v="0.12849429039636462"/>
  </r>
  <r>
    <s v="August 2019"/>
    <x v="10"/>
    <s v="1268"/>
    <n v="13216.276712328769"/>
    <n v="9.5942301118525281E-2"/>
  </r>
  <r>
    <s v="August 2019"/>
    <x v="11"/>
    <s v="2586"/>
    <n v="19323.484794520551"/>
    <n v="0.13382679301889155"/>
  </r>
  <r>
    <s v="August 2019"/>
    <x v="12"/>
    <s v="629"/>
    <n v="15057.26479452055"/>
    <n v="4.1773855250848597E-2"/>
  </r>
  <r>
    <s v="August 2019"/>
    <x v="13"/>
    <s v="1966"/>
    <n v="20313.285068493155"/>
    <n v="9.67839516538542E-2"/>
  </r>
  <r>
    <s v="August 2019"/>
    <x v="14"/>
    <s v="4854"/>
    <n v="8986.9721917808238"/>
    <n v="0.54011516853688513"/>
  </r>
  <r>
    <s v="August 2019"/>
    <x v="15"/>
    <s v="3813"/>
    <n v="15054.245479452056"/>
    <n v="0.25328403241494007"/>
  </r>
  <r>
    <s v="August 2019"/>
    <x v="38"/>
    <s v="1486"/>
    <n v="25165.668356164388"/>
    <n v="5.9048699957774058E-2"/>
  </r>
  <r>
    <s v="August 2019"/>
    <x v="17"/>
    <s v="10053"/>
    <n v="26778.921095890415"/>
    <n v="0.37540720793052296"/>
  </r>
  <r>
    <s v="August 2019"/>
    <x v="18"/>
    <s v="16237"/>
    <n v="37832.540136986303"/>
    <n v="0.42918080417566751"/>
  </r>
  <r>
    <s v="August 2019"/>
    <x v="19"/>
    <s v="4400"/>
    <n v="20453.264931506852"/>
    <n v="0.2151245786300896"/>
  </r>
  <r>
    <s v="August 2019"/>
    <x v="20"/>
    <s v="13624"/>
    <n v="60773.780136986308"/>
    <n v="0.22417562260058546"/>
  </r>
  <r>
    <s v="August 2019"/>
    <x v="21"/>
    <s v="1492"/>
    <n v="20445.430000000004"/>
    <n v="7.2974743011029838E-2"/>
  </r>
  <r>
    <s v="August 2019"/>
    <x v="22"/>
    <s v="14146"/>
    <n v="36123.913561643836"/>
    <n v="0.39159655212496525"/>
  </r>
  <r>
    <s v="August 2019"/>
    <x v="23"/>
    <s v="1371"/>
    <n v="14786.677260273975"/>
    <n v="9.2718599038023333E-2"/>
  </r>
  <r>
    <s v="August 2019"/>
    <x v="24"/>
    <s v="12823"/>
    <n v="57646.105205479456"/>
    <n v="0.22244347565707059"/>
  </r>
  <r>
    <s v="August 2019"/>
    <x v="25"/>
    <s v="5669"/>
    <n v="11619.83191780822"/>
    <n v="0.48787280574272796"/>
  </r>
  <r>
    <s v="August 2019"/>
    <x v="26"/>
    <s v="7620"/>
    <n v="25907.791369863018"/>
    <n v="0.29412001552798861"/>
  </r>
  <r>
    <s v="August 2019"/>
    <x v="27"/>
    <s v="2765"/>
    <n v="24145.178082191782"/>
    <n v="0.11451561842235154"/>
  </r>
  <r>
    <s v="August 2019"/>
    <x v="28"/>
    <s v="2459"/>
    <n v="21459.032328767127"/>
    <n v="0.11459044202582994"/>
  </r>
  <r>
    <s v="August 2019"/>
    <x v="29"/>
    <s v="1883"/>
    <n v="21895.244794520549"/>
    <n v="8.6000408658195734E-2"/>
  </r>
  <r>
    <s v="August 2019"/>
    <x v="40"/>
    <s v="6270"/>
    <n v="36672.545616438358"/>
    <n v="0.17097258711131008"/>
  </r>
  <r>
    <s v="August 2019"/>
    <x v="31"/>
    <s v="4705"/>
    <n v="19085.595890410961"/>
    <n v="0.24652099033302383"/>
  </r>
  <r>
    <s v="August 2019"/>
    <x v="32"/>
    <s v="3713"/>
    <n v="34008.54575342466"/>
    <n v="0.109178440822513"/>
  </r>
  <r>
    <s v="August 2019"/>
    <x v="33"/>
    <s v="8188"/>
    <n v="23055.375205479453"/>
    <n v="0.3551449467651257"/>
  </r>
  <r>
    <s v="August 2019"/>
    <x v="34"/>
    <s v="3547"/>
    <n v="14043.182602739729"/>
    <n v="0.25257807295819146"/>
  </r>
  <r>
    <s v="August 2019"/>
    <x v="35"/>
    <s v="7714"/>
    <n v="15418.750273972604"/>
    <n v="0.50029995057521004"/>
  </r>
  <r>
    <s v="August 2019"/>
    <x v="36"/>
    <s v="3228"/>
    <n v="20848.366301369864"/>
    <n v="0.15483227574468991"/>
  </r>
  <r>
    <s v="September 2019"/>
    <x v="0"/>
    <s v="2311"/>
    <n v="24165.287671232876"/>
    <n v="9.5633043208133942E-2"/>
  </r>
  <r>
    <s v="September 2019"/>
    <x v="1"/>
    <s v="1179"/>
    <n v="16466.979452054795"/>
    <n v="7.1597830278028379E-2"/>
  </r>
  <r>
    <s v="September 2019"/>
    <x v="2"/>
    <s v="7226"/>
    <n v="18879.793150684935"/>
    <n v="0.38273724411741505"/>
  </r>
  <r>
    <s v="September 2019"/>
    <x v="3"/>
    <s v="875"/>
    <n v="24881.375342465755"/>
    <n v="3.5166866298850144E-2"/>
  </r>
  <r>
    <s v="September 2019"/>
    <x v="4"/>
    <s v="8802"/>
    <n v="29681.317808219181"/>
    <n v="0.29655017532821942"/>
  </r>
  <r>
    <s v="September 2019"/>
    <x v="5"/>
    <s v="1315"/>
    <n v="25463.436986301374"/>
    <n v="5.1642674973823591E-2"/>
  </r>
  <r>
    <s v="September 2019"/>
    <x v="37"/>
    <s v="8137"/>
    <n v="26347.426027397265"/>
    <n v="0.30883472228136338"/>
  </r>
  <r>
    <s v="September 2019"/>
    <x v="7"/>
    <s v="285"/>
    <n v="10150.894520547947"/>
    <n v="2.8076343362950801E-2"/>
  </r>
  <r>
    <s v="September 2019"/>
    <x v="8"/>
    <s v="1583"/>
    <n v="17216.334246575345"/>
    <n v="9.1947564291445419E-2"/>
  </r>
  <r>
    <s v="September 2019"/>
    <x v="9"/>
    <s v="3974"/>
    <n v="25365.756164383565"/>
    <n v="0.15666790984847329"/>
  </r>
  <r>
    <s v="September 2019"/>
    <x v="10"/>
    <s v="1187"/>
    <n v="12789.945205479453"/>
    <n v="9.28072779773495E-2"/>
  </r>
  <r>
    <s v="September 2019"/>
    <x v="11"/>
    <s v="2044"/>
    <n v="18700.146575342467"/>
    <n v="0.10930395608209649"/>
  </r>
  <r>
    <s v="September 2019"/>
    <x v="12"/>
    <s v="772"/>
    <n v="14571.546575342469"/>
    <n v="5.2979963108813387E-2"/>
  </r>
  <r>
    <s v="September 2019"/>
    <x v="13"/>
    <s v="2154"/>
    <n v="19658.017808219181"/>
    <n v="0.10957361118573179"/>
  </r>
  <r>
    <s v="September 2019"/>
    <x v="14"/>
    <s v="6845"/>
    <n v="8697.0698630136994"/>
    <n v="0.78704668443678316"/>
  </r>
  <r>
    <s v="September 2019"/>
    <x v="15"/>
    <s v="4190"/>
    <n v="14568.624657534248"/>
    <n v="0.28760436201046041"/>
  </r>
  <r>
    <s v="September 2019"/>
    <x v="38"/>
    <s v="1216"/>
    <n v="24353.872602739728"/>
    <n v="4.9930457460929813E-2"/>
  </r>
  <r>
    <s v="September 2019"/>
    <x v="17"/>
    <s v="10899"/>
    <n v="25915.084931506852"/>
    <n v="0.42056586072574642"/>
  </r>
  <r>
    <s v="September 2019"/>
    <x v="18"/>
    <s v="19993"/>
    <n v="36612.135616438361"/>
    <n v="0.54607576595513896"/>
  </r>
  <r>
    <s v="September 2019"/>
    <x v="19"/>
    <s v="5549"/>
    <n v="19793.482191780822"/>
    <n v="0.28034480978310145"/>
  </r>
  <r>
    <s v="September 2019"/>
    <x v="20"/>
    <s v="14806"/>
    <n v="58813.335616438359"/>
    <n v="0.25174562613758156"/>
  </r>
  <r>
    <s v="September 2019"/>
    <x v="21"/>
    <s v="1415"/>
    <n v="19785.900000000001"/>
    <n v="7.1515574222047004E-2"/>
  </r>
  <r>
    <s v="September 2019"/>
    <x v="22"/>
    <s v="14908"/>
    <n v="34958.626027397266"/>
    <n v="0.42644696585948544"/>
  </r>
  <r>
    <s v="September 2019"/>
    <x v="23"/>
    <s v="1576"/>
    <n v="14309.687671232878"/>
    <n v="0.11013517808416406"/>
  </r>
  <r>
    <s v="September 2019"/>
    <x v="24"/>
    <s v="11152"/>
    <n v="55786.553424657541"/>
    <n v="0.19990480349465073"/>
  </r>
  <r>
    <s v="September 2019"/>
    <x v="25"/>
    <s v="5193"/>
    <n v="11244.998630136986"/>
    <n v="0.46180530303334855"/>
  </r>
  <r>
    <s v="September 2019"/>
    <x v="26"/>
    <s v="6334"/>
    <n v="25072.056164383564"/>
    <n v="0.25263185270771077"/>
  </r>
  <r>
    <s v="September 2019"/>
    <x v="27"/>
    <s v="2857"/>
    <n v="23366.301369863017"/>
    <n v="0.12227009978074031"/>
  </r>
  <r>
    <s v="September 2019"/>
    <x v="28"/>
    <s v="2945"/>
    <n v="20766.805479452058"/>
    <n v="0.14181285623896089"/>
  </r>
  <r>
    <s v="September 2019"/>
    <x v="29"/>
    <s v="2377"/>
    <n v="21188.946575342467"/>
    <n v="0.11218113140018532"/>
  </r>
  <r>
    <s v="September 2019"/>
    <x v="40"/>
    <s v="6401"/>
    <n v="35489.560273972609"/>
    <n v="0.18036289969741823"/>
  </r>
  <r>
    <s v="September 2019"/>
    <x v="31"/>
    <s v="4461"/>
    <n v="18469.931506849316"/>
    <n v="0.24152769588483317"/>
  </r>
  <r>
    <s v="September 2019"/>
    <x v="32"/>
    <s v="3898"/>
    <n v="32911.495890410959"/>
    <n v="0.11843885835452758"/>
  </r>
  <r>
    <s v="September 2019"/>
    <x v="33"/>
    <s v="7678"/>
    <n v="22311.653424657536"/>
    <n v="0.34412510152720116"/>
  </r>
  <r>
    <s v="September 2019"/>
    <x v="34"/>
    <s v="3161"/>
    <n v="13590.17671232877"/>
    <n v="0.2325944737077919"/>
  </r>
  <r>
    <s v="September 2019"/>
    <x v="35"/>
    <s v="9945"/>
    <n v="14921.371232876714"/>
    <n v="0.66649370522247153"/>
  </r>
  <r>
    <s v="September 2019"/>
    <x v="36"/>
    <s v="3430"/>
    <n v="20175.838356164386"/>
    <n v="0.17000532713685335"/>
  </r>
  <r>
    <s v="October 2019"/>
    <x v="0"/>
    <s v="1906"/>
    <n v="24970.797260273976"/>
    <n v="7.632916082468276E-2"/>
  </r>
  <r>
    <s v="October 2019"/>
    <x v="1"/>
    <s v="1265"/>
    <n v="17015.878767123289"/>
    <n v="7.434232561906419E-2"/>
  </r>
  <r>
    <s v="October 2019"/>
    <x v="2"/>
    <s v="7664"/>
    <n v="19509.1195890411"/>
    <n v="0.39284192016051384"/>
  </r>
  <r>
    <s v="October 2019"/>
    <x v="3"/>
    <s v="889"/>
    <n v="25710.754520547947"/>
    <n v="3.4576970477062985E-2"/>
  </r>
  <r>
    <s v="October 2019"/>
    <x v="4"/>
    <s v="10514"/>
    <n v="30670.695068493154"/>
    <n v="0.34280279519327345"/>
  </r>
  <r>
    <s v="October 2019"/>
    <x v="5"/>
    <s v="1425"/>
    <n v="26312.218219178085"/>
    <n v="5.4157349567789982E-2"/>
  </r>
  <r>
    <s v="October 2019"/>
    <x v="37"/>
    <s v="9173"/>
    <n v="27225.673561643842"/>
    <n v="0.33692463032110742"/>
  </r>
  <r>
    <s v="October 2019"/>
    <x v="7"/>
    <s v="494"/>
    <n v="10489.257671232877"/>
    <n v="4.7095801770111023E-2"/>
  </r>
  <r>
    <s v="October 2019"/>
    <x v="8"/>
    <s v="1598"/>
    <n v="17790.212054794523"/>
    <n v="8.9824674100460397E-2"/>
  </r>
  <r>
    <s v="October 2019"/>
    <x v="9"/>
    <s v="3766"/>
    <n v="26211.281369863016"/>
    <n v="0.14367859193370222"/>
  </r>
  <r>
    <s v="October 2019"/>
    <x v="10"/>
    <s v="1371"/>
    <n v="13216.276712328769"/>
    <n v="0.10373572147752221"/>
  </r>
  <r>
    <s v="October 2019"/>
    <x v="11"/>
    <s v="2473"/>
    <n v="19323.484794520551"/>
    <n v="0.12797898651806605"/>
  </r>
  <r>
    <s v="October 2019"/>
    <x v="12"/>
    <s v="1200"/>
    <n v="15057.26479452055"/>
    <n v="7.9695749286197645E-2"/>
  </r>
  <r>
    <s v="October 2019"/>
    <x v="13"/>
    <s v="1362"/>
    <n v="20313.285068493155"/>
    <n v="6.7049716252568378E-2"/>
  </r>
  <r>
    <s v="October 2019"/>
    <x v="14"/>
    <s v="3781"/>
    <n v="8986.9721917808238"/>
    <n v="0.42072011788997998"/>
  </r>
  <r>
    <s v="October 2019"/>
    <x v="15"/>
    <s v="4960"/>
    <n v="15054.245479452056"/>
    <n v="0.32947516411699523"/>
  </r>
  <r>
    <s v="October 2019"/>
    <x v="38"/>
    <s v="1224"/>
    <n v="25165.668356164388"/>
    <n v="4.863769094772237E-2"/>
  </r>
  <r>
    <s v="October 2019"/>
    <x v="17"/>
    <s v="12508"/>
    <n v="26778.921095890415"/>
    <n v="0.46708379158410235"/>
  </r>
  <r>
    <s v="October 2019"/>
    <x v="18"/>
    <s v="19417"/>
    <n v="37832.540136986303"/>
    <n v="0.51323542986259385"/>
  </r>
  <r>
    <s v="October 2019"/>
    <x v="19"/>
    <s v="5869"/>
    <n v="20453.264931506852"/>
    <n v="0.28694685272272635"/>
  </r>
  <r>
    <s v="October 2019"/>
    <x v="20"/>
    <s v="16268"/>
    <n v="60773.780136986308"/>
    <n v="0.26768122639946595"/>
  </r>
  <r>
    <s v="October 2019"/>
    <x v="21"/>
    <s v="1680"/>
    <n v="20445.430000000004"/>
    <n v="8.2169951915904912E-2"/>
  </r>
  <r>
    <s v="October 2019"/>
    <x v="22"/>
    <s v="16195"/>
    <n v="36123.913561643836"/>
    <n v="0.44831798117233229"/>
  </r>
  <r>
    <s v="October 2019"/>
    <x v="23"/>
    <s v="1508"/>
    <n v="14786.677260273975"/>
    <n v="0.10198369609725688"/>
  </r>
  <r>
    <s v="October 2019"/>
    <x v="24"/>
    <s v="13210"/>
    <n v="57646.105205479456"/>
    <n v="0.22915685201824088"/>
  </r>
  <r>
    <s v="October 2019"/>
    <x v="25"/>
    <s v="5917"/>
    <n v="11619.83191780822"/>
    <n v="0.50921562737338533"/>
  </r>
  <r>
    <s v="October 2019"/>
    <x v="26"/>
    <s v="7079"/>
    <n v="25907.791369863018"/>
    <n v="0.27323826639404608"/>
  </r>
  <r>
    <s v="October 2019"/>
    <x v="27"/>
    <s v="3859"/>
    <n v="24145.178082191782"/>
    <n v="0.15982487214895286"/>
  </r>
  <r>
    <s v="October 2019"/>
    <x v="28"/>
    <s v="2709"/>
    <n v="21459.032328767127"/>
    <n v="0.12624054796582893"/>
  </r>
  <r>
    <s v="October 2019"/>
    <x v="29"/>
    <s v="2615"/>
    <n v="21895.244794520549"/>
    <n v="0.11943232535378748"/>
  </r>
  <r>
    <s v="October 2019"/>
    <x v="40"/>
    <s v="4985"/>
    <n v="36672.545616438358"/>
    <n v="0.13593275067781194"/>
  </r>
  <r>
    <s v="October 2019"/>
    <x v="31"/>
    <s v="4513"/>
    <n v="19085.595890410961"/>
    <n v="0.23646104768819057"/>
  </r>
  <r>
    <s v="October 2019"/>
    <x v="32"/>
    <s v="4191"/>
    <n v="34008.54575342466"/>
    <n v="0.12323373161517694"/>
  </r>
  <r>
    <s v="October 2019"/>
    <x v="33"/>
    <s v="10134"/>
    <n v="23055.375205479453"/>
    <n v="0.4395504262967494"/>
  </r>
  <r>
    <s v="October 2019"/>
    <x v="34"/>
    <s v="3735"/>
    <n v="14043.182602739729"/>
    <n v="0.26596535170534114"/>
  </r>
  <r>
    <s v="October 2019"/>
    <x v="35"/>
    <s v="11400"/>
    <n v="15418.750273972604"/>
    <n v="0.73935953286976852"/>
  </r>
  <r>
    <s v="October 2019"/>
    <x v="36"/>
    <s v="3305"/>
    <n v="20848.366301369864"/>
    <n v="0.15852561069894677"/>
  </r>
  <r>
    <s v="November 2019"/>
    <x v="0"/>
    <s v="1791"/>
    <n v="24165.287671232876"/>
    <n v="7.4114573944512277E-2"/>
  </r>
  <r>
    <s v="November 2019"/>
    <x v="1"/>
    <s v="1238"/>
    <n v="16466.979452054795"/>
    <n v="7.5180758171500536E-2"/>
  </r>
  <r>
    <s v="November 2019"/>
    <x v="2"/>
    <s v="7283"/>
    <n v="18879.793150684935"/>
    <n v="0.38575634499129996"/>
  </r>
  <r>
    <s v="November 2019"/>
    <x v="3"/>
    <s v="790"/>
    <n v="24881.375342465755"/>
    <n v="3.1750656429818988E-2"/>
  </r>
  <r>
    <s v="November 2019"/>
    <x v="4"/>
    <s v="8818"/>
    <n v="29681.317808219181"/>
    <n v="0.29708923495162909"/>
  </r>
  <r>
    <s v="November 2019"/>
    <x v="5"/>
    <s v="840"/>
    <n v="25463.436986301374"/>
    <n v="3.2988476789362599E-2"/>
  </r>
  <r>
    <s v="November 2019"/>
    <x v="37"/>
    <s v="8946"/>
    <n v="26347.426027397265"/>
    <n v="0.33953980896264924"/>
  </r>
  <r>
    <s v="November 2019"/>
    <x v="7"/>
    <s v="397"/>
    <n v="10150.894520547947"/>
    <n v="3.9109853737163046E-2"/>
  </r>
  <r>
    <s v="November 2019"/>
    <x v="8"/>
    <s v="1357"/>
    <n v="17216.334246575345"/>
    <n v="7.8820495731832863E-2"/>
  </r>
  <r>
    <s v="November 2019"/>
    <x v="9"/>
    <s v="3027"/>
    <n v="25365.756164383565"/>
    <n v="0.11933411250914158"/>
  </r>
  <r>
    <s v="November 2019"/>
    <x v="10"/>
    <s v="1233"/>
    <n v="12789.945205479453"/>
    <n v="9.6403853198038694E-2"/>
  </r>
  <r>
    <s v="November 2019"/>
    <x v="11"/>
    <s v="2095"/>
    <n v="18700.146575342467"/>
    <n v="0.11203120743248147"/>
  </r>
  <r>
    <s v="November 2019"/>
    <x v="12"/>
    <s v="766"/>
    <n v="14571.546575342469"/>
    <n v="5.256820173750136E-2"/>
  </r>
  <r>
    <s v="November 2019"/>
    <x v="13"/>
    <s v="1471"/>
    <n v="19658.017808219181"/>
    <n v="7.4829518131017389E-2"/>
  </r>
  <r>
    <s v="November 2019"/>
    <x v="14"/>
    <s v="5127"/>
    <n v="8697.0698630136994"/>
    <n v="0.58950888986229177"/>
  </r>
  <r>
    <s v="November 2019"/>
    <x v="15"/>
    <s v="3989"/>
    <n v="14568.624657534248"/>
    <n v="0.27380758951306122"/>
  </r>
  <r>
    <s v="November 2019"/>
    <x v="38"/>
    <s v="1115"/>
    <n v="24353.872602739728"/>
    <n v="4.5783273083007191E-2"/>
  </r>
  <r>
    <s v="November 2019"/>
    <x v="17"/>
    <s v="10874"/>
    <n v="25915.084931506852"/>
    <n v="0.41960117162416427"/>
  </r>
  <r>
    <s v="November 2019"/>
    <x v="18"/>
    <s v="17672"/>
    <n v="36612.135616438361"/>
    <n v="0.48268148531782196"/>
  </r>
  <r>
    <s v="November 2019"/>
    <x v="19"/>
    <s v="5877"/>
    <n v="19793.482191780822"/>
    <n v="0.29691592126424349"/>
  </r>
  <r>
    <s v="November 2019"/>
    <x v="20"/>
    <s v="14325"/>
    <n v="58813.335616438359"/>
    <n v="0.24356720886268104"/>
  </r>
  <r>
    <s v="November 2019"/>
    <x v="21"/>
    <s v="1569"/>
    <n v="19785.900000000001"/>
    <n v="7.9298894667414674E-2"/>
  </r>
  <r>
    <s v="November 2019"/>
    <x v="22"/>
    <s v="15837"/>
    <n v="34958.626027397266"/>
    <n v="0.45302123680686013"/>
  </r>
  <r>
    <s v="November 2019"/>
    <x v="23"/>
    <s v="1494"/>
    <n v="14309.687671232878"/>
    <n v="0.10440479445288142"/>
  </r>
  <r>
    <s v="November 2019"/>
    <x v="24"/>
    <s v="7782"/>
    <n v="55786.553424657541"/>
    <n v="0.13949598106127797"/>
  </r>
  <r>
    <s v="November 2019"/>
    <x v="25"/>
    <s v="5048"/>
    <n v="11244.998630136986"/>
    <n v="0.44891068163149306"/>
  </r>
  <r>
    <s v="November 2019"/>
    <x v="26"/>
    <s v="7090"/>
    <n v="25072.056164383564"/>
    <n v="0.28278494406341476"/>
  </r>
  <r>
    <s v="November 2019"/>
    <x v="27"/>
    <s v="3100"/>
    <n v="23366.301369863017"/>
    <n v="0.13266969174669058"/>
  </r>
  <r>
    <s v="November 2019"/>
    <x v="28"/>
    <s v="2358"/>
    <n v="20766.805479452058"/>
    <n v="0.11354659253360604"/>
  </r>
  <r>
    <s v="November 2019"/>
    <x v="29"/>
    <s v="2144"/>
    <n v="21188.946575342467"/>
    <n v="0.10118483202439939"/>
  </r>
  <r>
    <s v="November 2019"/>
    <x v="40"/>
    <s v="5519"/>
    <n v="35489.560273972609"/>
    <n v="0.15551052076707564"/>
  </r>
  <r>
    <s v="November 2019"/>
    <x v="31"/>
    <s v="3962"/>
    <n v="18469.931506849316"/>
    <n v="0.21451081172286685"/>
  </r>
  <r>
    <s v="November 2019"/>
    <x v="32"/>
    <s v="5045"/>
    <n v="32911.495890410959"/>
    <n v="0.15328990261636521"/>
  </r>
  <r>
    <s v="November 2019"/>
    <x v="33"/>
    <s v="6859"/>
    <n v="22311.653424657536"/>
    <n v="0.3074178264359303"/>
  </r>
  <r>
    <s v="November 2019"/>
    <x v="34"/>
    <s v="3166"/>
    <n v="13590.17671232877"/>
    <n v="0.23296238651024018"/>
  </r>
  <r>
    <s v="November 2019"/>
    <x v="35"/>
    <s v="11102"/>
    <n v="14921.371232876714"/>
    <n v="0.7440334957646938"/>
  </r>
  <r>
    <s v="November 2019"/>
    <x v="36"/>
    <s v="3332"/>
    <n v="20175.838356164386"/>
    <n v="0.16514803207580039"/>
  </r>
  <r>
    <s v="December 2019"/>
    <x v="0"/>
    <s v="1403"/>
    <n v="24970.797260273976"/>
    <n v="5.6185630974307406E-2"/>
  </r>
  <r>
    <s v="December 2019"/>
    <x v="1"/>
    <s v="1116"/>
    <n v="17015.878767123289"/>
    <n v="6.5585798727964925E-2"/>
  </r>
  <r>
    <s v="December 2019"/>
    <x v="2"/>
    <s v="7705"/>
    <n v="19509.1195890411"/>
    <n v="0.3949435014139821"/>
  </r>
  <r>
    <s v="December 2019"/>
    <x v="3"/>
    <s v="780"/>
    <n v="25710.754520547947"/>
    <n v="3.0337499406196993E-2"/>
  </r>
  <r>
    <s v="December 2019"/>
    <x v="4"/>
    <s v="9189"/>
    <n v="30670.695068493154"/>
    <n v="0.2996019483575223"/>
  </r>
  <r>
    <s v="December 2019"/>
    <x v="5"/>
    <s v="2306"/>
    <n v="26312.218219178085"/>
    <n v="8.763989340584119E-2"/>
  </r>
  <r>
    <s v="December 2019"/>
    <x v="37"/>
    <s v="7604"/>
    <n v="27225.673561643842"/>
    <n v="0.27929520211072723"/>
  </r>
  <r>
    <s v="December 2019"/>
    <x v="7"/>
    <s v="360"/>
    <n v="10489.257671232877"/>
    <n v="3.4320827200890629E-2"/>
  </r>
  <r>
    <s v="December 2019"/>
    <x v="8"/>
    <s v="1509"/>
    <n v="17790.212054794523"/>
    <n v="8.4821923164952906E-2"/>
  </r>
  <r>
    <s v="December 2019"/>
    <x v="9"/>
    <s v="3313"/>
    <n v="26211.281369863016"/>
    <n v="0.1263959572693456"/>
  </r>
  <r>
    <s v="December 2019"/>
    <x v="10"/>
    <s v="894"/>
    <n v="13216.276712328769"/>
    <n v="6.7643862145080128E-2"/>
  </r>
  <r>
    <s v="December 2019"/>
    <x v="11"/>
    <s v="1558"/>
    <n v="19323.484794520551"/>
    <n v="8.0627279011381683E-2"/>
  </r>
  <r>
    <s v="December 2019"/>
    <x v="12"/>
    <s v="589"/>
    <n v="15057.26479452055"/>
    <n v="3.9117330274642009E-2"/>
  </r>
  <r>
    <s v="December 2019"/>
    <x v="13"/>
    <s v="1245"/>
    <n v="20313.285068493155"/>
    <n v="6.1289938865233207E-2"/>
  </r>
  <r>
    <s v="December 2019"/>
    <x v="14"/>
    <s v="4968"/>
    <n v="8986.9721917808238"/>
    <n v="0.55280019721698503"/>
  </r>
  <r>
    <s v="December 2019"/>
    <x v="15"/>
    <s v="3868"/>
    <n v="15054.245479452056"/>
    <n v="0.25693748685575357"/>
  </r>
  <r>
    <s v="December 2019"/>
    <x v="38"/>
    <s v="1356"/>
    <n v="25165.668356164388"/>
    <n v="5.3882932128359103E-2"/>
  </r>
  <r>
    <s v="December 2019"/>
    <x v="17"/>
    <s v="11010"/>
    <n v="26778.921095890415"/>
    <n v="0.41114427129364939"/>
  </r>
  <r>
    <s v="December 2019"/>
    <x v="18"/>
    <s v="17199"/>
    <n v="37832.540136986303"/>
    <n v="0.45460865005957418"/>
  </r>
  <r>
    <s v="December 2019"/>
    <x v="19"/>
    <s v="4995"/>
    <n v="20453.264931506852"/>
    <n v="0.24421528869484035"/>
  </r>
  <r>
    <s v="December 2019"/>
    <x v="20"/>
    <s v="14096"/>
    <n v="60773.780136986308"/>
    <n v="0.23194212978404674"/>
  </r>
  <r>
    <s v="December 2019"/>
    <x v="21"/>
    <s v="1185"/>
    <n v="20445.430000000004"/>
    <n v="5.7959162512111501E-2"/>
  </r>
  <r>
    <s v="December 2019"/>
    <x v="22"/>
    <s v="66345"/>
    <n v="36123.913561643836"/>
    <n v="1.83659502691438"/>
  </r>
  <r>
    <s v="December 2019"/>
    <x v="23"/>
    <s v="1542"/>
    <n v="14786.677260273975"/>
    <n v="0.10428306325064331"/>
  </r>
  <r>
    <s v="December 2019"/>
    <x v="24"/>
    <s v="9064"/>
    <n v="57646.105205479456"/>
    <n v="0.15723525410244779"/>
  </r>
  <r>
    <s v="December 2019"/>
    <x v="25"/>
    <s v="4131"/>
    <n v="11619.83191780822"/>
    <n v="0.35551288772679646"/>
  </r>
  <r>
    <s v="December 2019"/>
    <x v="26"/>
    <s v="6950"/>
    <n v="25907.791369863018"/>
    <n v="0.26825906928077703"/>
  </r>
  <r>
    <s v="December 2019"/>
    <x v="27"/>
    <s v="3140"/>
    <n v="24145.178082191782"/>
    <n v="0.13004666974545528"/>
  </r>
  <r>
    <s v="December 2019"/>
    <x v="28"/>
    <s v="2409"/>
    <n v="21459.032328767127"/>
    <n v="0.11226042083783015"/>
  </r>
  <r>
    <s v="December 2019"/>
    <x v="29"/>
    <s v="2026"/>
    <n v="21895.244794520549"/>
    <n v="9.2531507138345487E-2"/>
  </r>
  <r>
    <s v="December 2019"/>
    <x v="40"/>
    <s v="4653"/>
    <n v="36672.545616438358"/>
    <n v="0.12687965675102486"/>
  </r>
  <r>
    <s v="December 2019"/>
    <x v="31"/>
    <s v="3670"/>
    <n v="19085.595890410961"/>
    <n v="0.19229161201321945"/>
  </r>
  <r>
    <s v="December 2019"/>
    <x v="32"/>
    <s v="3919"/>
    <n v="34008.54575342466"/>
    <n v="0.11523574187541838"/>
  </r>
  <r>
    <s v="December 2019"/>
    <x v="33"/>
    <s v="6780"/>
    <n v="23055.375205479453"/>
    <n v="0.29407458952950077"/>
  </r>
  <r>
    <s v="December 2019"/>
    <x v="34"/>
    <s v="3046"/>
    <n v="14043.182602739729"/>
    <n v="0.2169023992756276"/>
  </r>
  <r>
    <s v="December 2019"/>
    <x v="35"/>
    <s v="13352"/>
    <n v="15418.750273972604"/>
    <n v="0.8659586388488727"/>
  </r>
  <r>
    <s v="December 2019"/>
    <x v="36"/>
    <s v="2753"/>
    <n v="20848.366301369864"/>
    <n v="0.13204871596193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22BB2-1EB4-49D3-98C6-B3782F456FC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ate">
  <location ref="H2:I47" firstHeaderRow="1" firstDataRow="1" firstDataCol="1"/>
  <pivotFields count="5">
    <pivotField showAll="0"/>
    <pivotField axis="axisRow" showAll="0" sortType="ascending">
      <items count="46">
        <item x="0"/>
        <item x="6"/>
        <item x="16"/>
        <item x="39"/>
        <item x="43"/>
        <item x="41"/>
        <item x="44"/>
        <item x="30"/>
        <item x="42"/>
        <item x="1"/>
        <item x="2"/>
        <item x="3"/>
        <item x="4"/>
        <item x="7"/>
        <item x="5"/>
        <item x="37"/>
        <item x="8"/>
        <item x="9"/>
        <item x="10"/>
        <item x="11"/>
        <item x="12"/>
        <item x="13"/>
        <item x="14"/>
        <item x="15"/>
        <item x="38"/>
        <item x="17"/>
        <item x="18"/>
        <item x="20"/>
        <item x="22"/>
        <item x="19"/>
        <item x="21"/>
        <item x="23"/>
        <item x="24"/>
        <item x="25"/>
        <item x="26"/>
        <item x="27"/>
        <item x="28"/>
        <item x="29"/>
        <item x="4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dataField="1" numFmtId="10" showAll="0"/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Items count="1">
    <i/>
  </colItems>
  <dataFields count="1">
    <dataField name="Average of Indicator" fld="4" subtotal="average" baseField="1" baseItem="0" numFmtId="1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2DA27-7DC3-4EC8-AD79-4B9E03C4EB9A}" name="Table1" displayName="Table1" ref="A1:E889" totalsRowShown="0" headerRowDxfId="3">
  <autoFilter ref="A1:E889" xr:uid="{9B82DA27-7DC3-4EC8-AD79-4B9E03C4EB9A}"/>
  <tableColumns count="5">
    <tableColumn id="1" xr3:uid="{B8019106-2EDC-47FB-9B69-CB289A9B464E}" name="Period" dataDxfId="2"/>
    <tableColumn id="2" xr3:uid="{CA7F9E6D-90D0-456D-A639-A7F3FA17B2C0}" name="State">
      <calculatedColumnFormula>SUBSTITUTE(SUBSTITUTE(MID(Raw_data!B2, 4, LEN(Raw_data!B2)- 3),  " state",  ""), " State", "")</calculatedColumnFormula>
    </tableColumn>
    <tableColumn id="3" xr3:uid="{A31B6D18-F6FF-4400-B2E2-C6DC2FC352CF}" name="Numerator">
      <calculatedColumnFormula>MID(Raw_data!D2, FIND("&gt;", Raw_data!D2) + 1, FIND("&lt;", Raw_data!D2, FIND("&gt;", Raw_data!D2)+1) - (FIND("&gt;", Raw_data!D2) + 1))</calculatedColumnFormula>
    </tableColumn>
    <tableColumn id="4" xr3:uid="{293DD304-3860-4E3E-9A6D-19237742DA74}" name="Denominator" dataDxfId="1">
      <calculatedColumnFormula>(0.05 *Raw_data!E2 )/ (365/INDEX(Lookup_period!$B$2:$B$13, MATCH(TRIM(LEFT(A2, FIND(" ", A2) - 1)), Lookup_period!$A$2:$A$13, 0)))</calculatedColumnFormula>
    </tableColumn>
    <tableColumn id="5" xr3:uid="{2D77B2D6-4AD4-47F4-ACC6-D95B80DD3AF2}" name="Indicator" dataDxfId="0">
      <calculatedColumnFormula>C2/D2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0"/>
  <sheetViews>
    <sheetView showGridLines="0" tabSelected="1" workbookViewId="0">
      <selection activeCell="B33" sqref="B33"/>
    </sheetView>
  </sheetViews>
  <sheetFormatPr defaultColWidth="14.44140625" defaultRowHeight="15" customHeight="1" x14ac:dyDescent="0.3"/>
  <cols>
    <col min="1" max="1" width="3.44140625" customWidth="1"/>
    <col min="2" max="2" width="96.109375" customWidth="1"/>
    <col min="3" max="3" width="74.88671875" customWidth="1"/>
    <col min="4" max="26" width="8.6640625" customWidth="1"/>
  </cols>
  <sheetData>
    <row r="1" spans="2:3" ht="14.4" x14ac:dyDescent="0.3">
      <c r="B1" s="1"/>
      <c r="C1" s="1"/>
    </row>
    <row r="2" spans="2:3" ht="18" x14ac:dyDescent="0.3">
      <c r="B2" s="2" t="s">
        <v>0</v>
      </c>
      <c r="C2" s="1"/>
    </row>
    <row r="3" spans="2:3" ht="7.5" customHeight="1" x14ac:dyDescent="0.3">
      <c r="B3" s="1"/>
      <c r="C3" s="1"/>
    </row>
    <row r="4" spans="2:3" ht="14.4" x14ac:dyDescent="0.3">
      <c r="B4" s="1" t="s">
        <v>1</v>
      </c>
      <c r="C4" s="1"/>
    </row>
    <row r="5" spans="2:3" ht="14.4" x14ac:dyDescent="0.3">
      <c r="B5" s="1" t="s">
        <v>2</v>
      </c>
      <c r="C5" s="1"/>
    </row>
    <row r="6" spans="2:3" ht="14.4" x14ac:dyDescent="0.3">
      <c r="B6" s="1" t="s">
        <v>3</v>
      </c>
      <c r="C6" s="1"/>
    </row>
    <row r="7" spans="2:3" ht="14.4" x14ac:dyDescent="0.3">
      <c r="B7" s="1" t="s">
        <v>4</v>
      </c>
      <c r="C7" s="1"/>
    </row>
    <row r="8" spans="2:3" ht="10.5" customHeight="1" x14ac:dyDescent="0.3">
      <c r="B8" s="1"/>
      <c r="C8" s="1"/>
    </row>
    <row r="9" spans="2:3" ht="14.4" x14ac:dyDescent="0.3">
      <c r="B9" s="1" t="s">
        <v>5</v>
      </c>
      <c r="C9" s="1"/>
    </row>
    <row r="10" spans="2:3" ht="9" customHeight="1" x14ac:dyDescent="0.3">
      <c r="B10" s="1"/>
      <c r="C10" s="1"/>
    </row>
    <row r="11" spans="2:3" ht="14.4" x14ac:dyDescent="0.3">
      <c r="B11" s="3" t="s">
        <v>6</v>
      </c>
      <c r="C11" s="3" t="s">
        <v>7</v>
      </c>
    </row>
    <row r="12" spans="2:3" ht="28.8" x14ac:dyDescent="0.3">
      <c r="B12" s="4" t="s">
        <v>8</v>
      </c>
      <c r="C12" s="4" t="s">
        <v>971</v>
      </c>
    </row>
    <row r="13" spans="2:3" ht="43.2" x14ac:dyDescent="0.3">
      <c r="B13" s="5" t="s">
        <v>9</v>
      </c>
      <c r="C13" s="4" t="s">
        <v>972</v>
      </c>
    </row>
    <row r="14" spans="2:3" ht="144" x14ac:dyDescent="0.3">
      <c r="B14" s="4" t="s">
        <v>10</v>
      </c>
      <c r="C14" s="4" t="s">
        <v>11</v>
      </c>
    </row>
    <row r="15" spans="2:3" ht="28.8" x14ac:dyDescent="0.3">
      <c r="B15" s="4" t="s">
        <v>12</v>
      </c>
      <c r="C15" s="4" t="s">
        <v>13</v>
      </c>
    </row>
    <row r="16" spans="2:3" ht="14.4" x14ac:dyDescent="0.3">
      <c r="B16" s="5" t="s">
        <v>14</v>
      </c>
      <c r="C16" s="5"/>
    </row>
    <row r="17" spans="2:3" ht="28.8" x14ac:dyDescent="0.3">
      <c r="B17" s="4" t="s">
        <v>15</v>
      </c>
      <c r="C17" s="4" t="s">
        <v>16</v>
      </c>
    </row>
    <row r="18" spans="2:3" ht="28.8" x14ac:dyDescent="0.3">
      <c r="B18" s="4" t="s">
        <v>17</v>
      </c>
      <c r="C18" s="5"/>
    </row>
    <row r="19" spans="2:3" ht="14.4" x14ac:dyDescent="0.3">
      <c r="B19" s="1"/>
      <c r="C19" s="1"/>
    </row>
    <row r="20" spans="2:3" ht="43.2" x14ac:dyDescent="0.3">
      <c r="B20" s="6" t="s">
        <v>18</v>
      </c>
      <c r="C20" s="1"/>
    </row>
    <row r="21" spans="2:3" ht="15.75" customHeight="1" x14ac:dyDescent="0.3">
      <c r="B21" s="1"/>
      <c r="C21" s="1"/>
    </row>
    <row r="22" spans="2:3" ht="15.75" customHeight="1" x14ac:dyDescent="0.3">
      <c r="B22" s="7" t="s">
        <v>19</v>
      </c>
      <c r="C22" s="1"/>
    </row>
    <row r="23" spans="2:3" ht="15.75" customHeight="1" x14ac:dyDescent="0.3">
      <c r="B23" s="1"/>
      <c r="C23" s="1"/>
    </row>
    <row r="24" spans="2:3" ht="15.75" customHeight="1" x14ac:dyDescent="0.3">
      <c r="B24" s="1"/>
      <c r="C24" s="1"/>
    </row>
    <row r="25" spans="2:3" ht="15.75" customHeight="1" x14ac:dyDescent="0.3">
      <c r="B25" s="1"/>
      <c r="C25" s="1"/>
    </row>
    <row r="26" spans="2:3" ht="15.75" customHeight="1" x14ac:dyDescent="0.3">
      <c r="B26" s="1"/>
      <c r="C26" s="1"/>
    </row>
    <row r="27" spans="2:3" ht="15.75" customHeight="1" x14ac:dyDescent="0.3">
      <c r="B27" s="1"/>
      <c r="C27" s="1"/>
    </row>
    <row r="28" spans="2:3" ht="15.75" customHeight="1" x14ac:dyDescent="0.3">
      <c r="B28" s="1"/>
      <c r="C28" s="1"/>
    </row>
    <row r="29" spans="2:3" ht="15.75" customHeight="1" x14ac:dyDescent="0.3">
      <c r="B29" s="1"/>
      <c r="C29" s="1"/>
    </row>
    <row r="30" spans="2:3" ht="15.75" customHeight="1" x14ac:dyDescent="0.3">
      <c r="B30" s="1"/>
      <c r="C30" s="1"/>
    </row>
    <row r="31" spans="2:3" ht="15.75" customHeight="1" x14ac:dyDescent="0.3">
      <c r="B31" s="1"/>
      <c r="C31" s="1"/>
    </row>
    <row r="32" spans="2:3" ht="15.75" customHeight="1" x14ac:dyDescent="0.3">
      <c r="B32" s="1"/>
      <c r="C32" s="1"/>
    </row>
    <row r="33" spans="2:3" ht="15.75" customHeight="1" x14ac:dyDescent="0.3">
      <c r="B33" s="1"/>
      <c r="C33" s="1"/>
    </row>
    <row r="34" spans="2:3" ht="15.75" customHeight="1" x14ac:dyDescent="0.3">
      <c r="B34" s="1"/>
      <c r="C34" s="1"/>
    </row>
    <row r="35" spans="2:3" ht="15.75" customHeight="1" x14ac:dyDescent="0.3">
      <c r="B35" s="1"/>
      <c r="C35" s="1"/>
    </row>
    <row r="36" spans="2:3" ht="15.75" customHeight="1" x14ac:dyDescent="0.3">
      <c r="B36" s="1"/>
      <c r="C36" s="1"/>
    </row>
    <row r="37" spans="2:3" ht="15.75" customHeight="1" x14ac:dyDescent="0.3">
      <c r="B37" s="1"/>
      <c r="C37" s="1"/>
    </row>
    <row r="38" spans="2:3" ht="15.75" customHeight="1" x14ac:dyDescent="0.3">
      <c r="B38" s="1"/>
      <c r="C38" s="1"/>
    </row>
    <row r="39" spans="2:3" ht="15.75" customHeight="1" x14ac:dyDescent="0.3">
      <c r="B39" s="1"/>
      <c r="C39" s="1"/>
    </row>
    <row r="40" spans="2:3" ht="15.75" customHeight="1" x14ac:dyDescent="0.3">
      <c r="B40" s="1"/>
      <c r="C40" s="1"/>
    </row>
    <row r="41" spans="2:3" ht="15.75" customHeight="1" x14ac:dyDescent="0.3">
      <c r="B41" s="1"/>
      <c r="C41" s="1"/>
    </row>
    <row r="42" spans="2:3" ht="15.75" customHeight="1" x14ac:dyDescent="0.3">
      <c r="B42" s="1"/>
      <c r="C42" s="1"/>
    </row>
    <row r="43" spans="2:3" ht="15.75" customHeight="1" x14ac:dyDescent="0.3">
      <c r="B43" s="1"/>
      <c r="C43" s="1"/>
    </row>
    <row r="44" spans="2:3" ht="15.75" customHeight="1" x14ac:dyDescent="0.3">
      <c r="B44" s="1"/>
      <c r="C44" s="1"/>
    </row>
    <row r="45" spans="2:3" ht="15.75" customHeight="1" x14ac:dyDescent="0.3">
      <c r="B45" s="1"/>
      <c r="C45" s="1"/>
    </row>
    <row r="46" spans="2:3" ht="15.75" customHeight="1" x14ac:dyDescent="0.3">
      <c r="B46" s="1"/>
      <c r="C46" s="1"/>
    </row>
    <row r="47" spans="2:3" ht="15.75" customHeight="1" x14ac:dyDescent="0.3">
      <c r="B47" s="1"/>
      <c r="C47" s="1"/>
    </row>
    <row r="48" spans="2:3" ht="15.75" customHeight="1" x14ac:dyDescent="0.3">
      <c r="B48" s="1"/>
      <c r="C48" s="1"/>
    </row>
    <row r="49" spans="2:3" ht="15.75" customHeight="1" x14ac:dyDescent="0.3">
      <c r="B49" s="1"/>
      <c r="C49" s="1"/>
    </row>
    <row r="50" spans="2:3" ht="15.75" customHeight="1" x14ac:dyDescent="0.3">
      <c r="B50" s="1"/>
      <c r="C50" s="1"/>
    </row>
    <row r="51" spans="2:3" ht="15.75" customHeight="1" x14ac:dyDescent="0.3">
      <c r="B51" s="1"/>
      <c r="C51" s="1"/>
    </row>
    <row r="52" spans="2:3" ht="15.75" customHeight="1" x14ac:dyDescent="0.3">
      <c r="B52" s="1"/>
      <c r="C52" s="1"/>
    </row>
    <row r="53" spans="2:3" ht="15.75" customHeight="1" x14ac:dyDescent="0.3">
      <c r="B53" s="1"/>
      <c r="C53" s="1"/>
    </row>
    <row r="54" spans="2:3" ht="15.75" customHeight="1" x14ac:dyDescent="0.3">
      <c r="B54" s="1"/>
      <c r="C54" s="1"/>
    </row>
    <row r="55" spans="2:3" ht="15.75" customHeight="1" x14ac:dyDescent="0.3">
      <c r="B55" s="1"/>
      <c r="C55" s="1"/>
    </row>
    <row r="56" spans="2:3" ht="15.75" customHeight="1" x14ac:dyDescent="0.3">
      <c r="B56" s="1"/>
      <c r="C56" s="1"/>
    </row>
    <row r="57" spans="2:3" ht="15.75" customHeight="1" x14ac:dyDescent="0.3">
      <c r="B57" s="1"/>
      <c r="C57" s="1"/>
    </row>
    <row r="58" spans="2:3" ht="15.75" customHeight="1" x14ac:dyDescent="0.3">
      <c r="B58" s="1"/>
      <c r="C58" s="1"/>
    </row>
    <row r="59" spans="2:3" ht="15.75" customHeight="1" x14ac:dyDescent="0.3">
      <c r="B59" s="1"/>
      <c r="C59" s="1"/>
    </row>
    <row r="60" spans="2:3" ht="15.75" customHeight="1" x14ac:dyDescent="0.3">
      <c r="B60" s="1"/>
      <c r="C60" s="1"/>
    </row>
    <row r="61" spans="2:3" ht="15.75" customHeight="1" x14ac:dyDescent="0.3">
      <c r="B61" s="1"/>
      <c r="C61" s="1"/>
    </row>
    <row r="62" spans="2:3" ht="15.75" customHeight="1" x14ac:dyDescent="0.3">
      <c r="B62" s="1"/>
      <c r="C62" s="1"/>
    </row>
    <row r="63" spans="2:3" ht="15.75" customHeight="1" x14ac:dyDescent="0.3">
      <c r="B63" s="1"/>
      <c r="C63" s="1"/>
    </row>
    <row r="64" spans="2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pane ySplit="1" topLeftCell="A2" activePane="bottomLeft" state="frozen"/>
      <selection pane="bottomLeft" activeCell="H1" sqref="H1"/>
    </sheetView>
  </sheetViews>
  <sheetFormatPr defaultColWidth="14.44140625" defaultRowHeight="15" customHeight="1" x14ac:dyDescent="0.3"/>
  <cols>
    <col min="1" max="3" width="21.109375" customWidth="1"/>
    <col min="4" max="4" width="37.6640625" customWidth="1"/>
    <col min="5" max="5" width="21.109375" customWidth="1"/>
    <col min="6" max="6" width="7.5546875" customWidth="1"/>
    <col min="7" max="7" width="19.33203125" customWidth="1"/>
    <col min="8" max="27" width="8.6640625" customWidth="1"/>
  </cols>
  <sheetData>
    <row r="1" spans="1:27" ht="14.4" x14ac:dyDescent="0.3">
      <c r="A1" s="8" t="s">
        <v>20</v>
      </c>
      <c r="B1" s="8" t="s">
        <v>21</v>
      </c>
      <c r="C1" s="8"/>
      <c r="D1" s="8" t="s">
        <v>22</v>
      </c>
      <c r="E1" s="8" t="s">
        <v>23</v>
      </c>
      <c r="F1" s="8"/>
      <c r="H1" s="1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4" x14ac:dyDescent="0.3">
      <c r="A2" s="9" t="s">
        <v>24</v>
      </c>
      <c r="B2" s="9" t="s">
        <v>25</v>
      </c>
      <c r="C2" s="9" t="s">
        <v>970</v>
      </c>
      <c r="D2" s="9" t="s">
        <v>26</v>
      </c>
      <c r="E2" s="13">
        <v>5825119</v>
      </c>
    </row>
    <row r="3" spans="1:27" ht="14.4" x14ac:dyDescent="0.3">
      <c r="A3" s="9" t="s">
        <v>24</v>
      </c>
      <c r="B3" s="9" t="s">
        <v>27</v>
      </c>
      <c r="C3" s="9" t="str">
        <f t="shared" ref="C3:C257" si="0">MID(B3,4,9)</f>
        <v>Abia Stat</v>
      </c>
      <c r="D3" s="9" t="s">
        <v>28</v>
      </c>
      <c r="E3" s="13">
        <v>3901622</v>
      </c>
    </row>
    <row r="4" spans="1:27" ht="14.4" x14ac:dyDescent="0.3">
      <c r="A4" s="9" t="s">
        <v>24</v>
      </c>
      <c r="B4" s="9" t="s">
        <v>29</v>
      </c>
      <c r="C4" s="9" t="str">
        <f t="shared" si="0"/>
        <v>Adamawa</v>
      </c>
      <c r="D4" s="9" t="s">
        <v>30</v>
      </c>
      <c r="E4" s="13">
        <v>4464609</v>
      </c>
    </row>
    <row r="5" spans="1:27" ht="14.4" x14ac:dyDescent="0.3">
      <c r="A5" s="9" t="s">
        <v>24</v>
      </c>
      <c r="B5" s="9" t="s">
        <v>31</v>
      </c>
      <c r="C5" s="9" t="str">
        <f t="shared" si="0"/>
        <v>Akwa-Ibom</v>
      </c>
      <c r="D5" s="9" t="s">
        <v>32</v>
      </c>
      <c r="E5" s="13">
        <v>5855387</v>
      </c>
    </row>
    <row r="6" spans="1:27" ht="14.4" x14ac:dyDescent="0.3">
      <c r="A6" s="9" t="s">
        <v>24</v>
      </c>
      <c r="B6" s="9" t="s">
        <v>33</v>
      </c>
      <c r="C6" s="9" t="str">
        <f t="shared" si="0"/>
        <v>Bauchi St</v>
      </c>
      <c r="D6" s="9" t="s">
        <v>34</v>
      </c>
      <c r="E6" s="13">
        <v>6984962</v>
      </c>
    </row>
    <row r="7" spans="1:27" ht="14.4" x14ac:dyDescent="0.3">
      <c r="A7" s="9" t="s">
        <v>24</v>
      </c>
      <c r="B7" s="9" t="s">
        <v>35</v>
      </c>
      <c r="C7" s="9" t="str">
        <f t="shared" si="0"/>
        <v>Benue</v>
      </c>
      <c r="D7" s="9" t="s">
        <v>36</v>
      </c>
      <c r="E7" s="13">
        <v>6015629</v>
      </c>
    </row>
    <row r="8" spans="1:27" ht="14.4" x14ac:dyDescent="0.3">
      <c r="A8" s="9" t="s">
        <v>24</v>
      </c>
      <c r="B8" s="9" t="s">
        <v>37</v>
      </c>
      <c r="C8" s="9" t="str">
        <f t="shared" si="0"/>
        <v xml:space="preserve"> Borno</v>
      </c>
      <c r="D8" s="9" t="s">
        <v>38</v>
      </c>
      <c r="E8" s="13">
        <v>6171239</v>
      </c>
    </row>
    <row r="9" spans="1:27" ht="14.4" x14ac:dyDescent="0.3">
      <c r="A9" s="9" t="s">
        <v>24</v>
      </c>
      <c r="B9" s="9" t="s">
        <v>39</v>
      </c>
      <c r="C9" s="9" t="str">
        <f t="shared" si="0"/>
        <v>Bayelsa S</v>
      </c>
      <c r="D9" s="9" t="s">
        <v>40</v>
      </c>
      <c r="E9" s="13">
        <v>2400438</v>
      </c>
    </row>
    <row r="10" spans="1:27" ht="14.4" x14ac:dyDescent="0.3">
      <c r="A10" s="9" t="s">
        <v>24</v>
      </c>
      <c r="B10" s="9" t="s">
        <v>41</v>
      </c>
      <c r="C10" s="9" t="str">
        <f t="shared" si="0"/>
        <v>Cross Riv</v>
      </c>
      <c r="D10" s="9" t="s">
        <v>42</v>
      </c>
      <c r="E10" s="13">
        <v>4071241</v>
      </c>
    </row>
    <row r="11" spans="1:27" ht="14.4" x14ac:dyDescent="0.3">
      <c r="A11" s="9" t="s">
        <v>24</v>
      </c>
      <c r="B11" s="9" t="s">
        <v>43</v>
      </c>
      <c r="C11" s="9" t="str">
        <f t="shared" si="0"/>
        <v>Delta</v>
      </c>
      <c r="D11" s="9" t="s">
        <v>44</v>
      </c>
      <c r="E11" s="13">
        <v>5980945</v>
      </c>
    </row>
    <row r="12" spans="1:27" ht="14.4" x14ac:dyDescent="0.3">
      <c r="A12" s="9" t="s">
        <v>24</v>
      </c>
      <c r="B12" s="9" t="s">
        <v>45</v>
      </c>
      <c r="C12" s="9" t="str">
        <f t="shared" si="0"/>
        <v>Ebonyi</v>
      </c>
      <c r="D12" s="9" t="s">
        <v>46</v>
      </c>
      <c r="E12" s="13">
        <v>3027452</v>
      </c>
    </row>
    <row r="13" spans="1:27" ht="14.4" x14ac:dyDescent="0.3">
      <c r="A13" s="9" t="s">
        <v>24</v>
      </c>
      <c r="B13" s="9" t="s">
        <v>47</v>
      </c>
      <c r="C13" s="9" t="str">
        <f t="shared" si="0"/>
        <v>Edo</v>
      </c>
      <c r="D13" s="9" t="s">
        <v>48</v>
      </c>
      <c r="E13" s="13">
        <v>4430739</v>
      </c>
    </row>
    <row r="14" spans="1:27" ht="14.4" x14ac:dyDescent="0.3">
      <c r="A14" s="9" t="s">
        <v>24</v>
      </c>
      <c r="B14" s="9" t="s">
        <v>49</v>
      </c>
      <c r="C14" s="9" t="str">
        <f t="shared" si="0"/>
        <v>Ekiti</v>
      </c>
      <c r="D14" s="9" t="s">
        <v>50</v>
      </c>
      <c r="E14" s="13">
        <v>3439134</v>
      </c>
    </row>
    <row r="15" spans="1:27" ht="14.4" x14ac:dyDescent="0.3">
      <c r="A15" s="9" t="s">
        <v>24</v>
      </c>
      <c r="B15" s="9" t="s">
        <v>51</v>
      </c>
      <c r="C15" s="9" t="str">
        <f t="shared" si="0"/>
        <v>Enugu Sta</v>
      </c>
      <c r="D15" s="9" t="s">
        <v>52</v>
      </c>
      <c r="E15" s="13">
        <v>4644128</v>
      </c>
    </row>
    <row r="16" spans="1:27" ht="14.4" x14ac:dyDescent="0.3">
      <c r="A16" s="9" t="s">
        <v>24</v>
      </c>
      <c r="B16" s="9" t="s">
        <v>53</v>
      </c>
      <c r="C16" s="9" t="str">
        <f t="shared" si="0"/>
        <v>Federal C</v>
      </c>
      <c r="D16" s="9" t="s">
        <v>54</v>
      </c>
      <c r="E16" s="13">
        <v>2050666</v>
      </c>
    </row>
    <row r="17" spans="1:5" ht="14.4" x14ac:dyDescent="0.3">
      <c r="A17" s="9" t="s">
        <v>24</v>
      </c>
      <c r="B17" s="9" t="s">
        <v>55</v>
      </c>
      <c r="C17" s="9" t="str">
        <f t="shared" si="0"/>
        <v>Gombe Sta</v>
      </c>
      <c r="D17" s="9" t="s">
        <v>56</v>
      </c>
      <c r="E17" s="13">
        <v>3435109</v>
      </c>
    </row>
    <row r="18" spans="1:5" ht="14.4" x14ac:dyDescent="0.3">
      <c r="A18" s="9" t="s">
        <v>24</v>
      </c>
      <c r="B18" s="9" t="s">
        <v>57</v>
      </c>
      <c r="C18" s="9" t="str">
        <f t="shared" si="0"/>
        <v xml:space="preserve"> Imo Stat</v>
      </c>
      <c r="D18" s="9" t="s">
        <v>58</v>
      </c>
      <c r="E18" s="13">
        <v>5742354</v>
      </c>
    </row>
    <row r="19" spans="1:5" ht="14.4" x14ac:dyDescent="0.3">
      <c r="A19" s="9" t="s">
        <v>24</v>
      </c>
      <c r="B19" s="9" t="s">
        <v>59</v>
      </c>
      <c r="C19" s="9" t="str">
        <f t="shared" si="0"/>
        <v>Jigawa St</v>
      </c>
      <c r="D19" s="9" t="s">
        <v>60</v>
      </c>
      <c r="E19" s="13">
        <v>6128284</v>
      </c>
    </row>
    <row r="20" spans="1:5" ht="14.4" x14ac:dyDescent="0.3">
      <c r="A20" s="9" t="s">
        <v>24</v>
      </c>
      <c r="B20" s="9" t="s">
        <v>61</v>
      </c>
      <c r="C20" s="9" t="str">
        <f t="shared" si="0"/>
        <v>Kaduna St</v>
      </c>
      <c r="D20" s="9" t="s">
        <v>62</v>
      </c>
      <c r="E20" s="13">
        <v>8649463</v>
      </c>
    </row>
    <row r="21" spans="1:5" ht="15.75" customHeight="1" x14ac:dyDescent="0.3">
      <c r="A21" s="9" t="s">
        <v>24</v>
      </c>
      <c r="B21" s="9" t="s">
        <v>63</v>
      </c>
      <c r="C21" s="9" t="str">
        <f t="shared" si="0"/>
        <v>Kebbi Sta</v>
      </c>
      <c r="D21" s="9" t="s">
        <v>64</v>
      </c>
      <c r="E21" s="13">
        <v>4671594</v>
      </c>
    </row>
    <row r="22" spans="1:5" ht="15.75" customHeight="1" x14ac:dyDescent="0.3">
      <c r="A22" s="9" t="s">
        <v>24</v>
      </c>
      <c r="B22" s="9" t="s">
        <v>65</v>
      </c>
      <c r="C22" s="9" t="str">
        <f t="shared" si="0"/>
        <v>Kano Stat</v>
      </c>
      <c r="D22" s="9" t="s">
        <v>66</v>
      </c>
      <c r="E22" s="14">
        <v>13854064</v>
      </c>
    </row>
    <row r="23" spans="1:5" ht="15.75" customHeight="1" x14ac:dyDescent="0.3">
      <c r="A23" s="9" t="s">
        <v>24</v>
      </c>
      <c r="B23" s="9" t="s">
        <v>67</v>
      </c>
      <c r="C23" s="9" t="str">
        <f t="shared" si="0"/>
        <v>Kogi Stat</v>
      </c>
      <c r="D23" s="9" t="s">
        <v>68</v>
      </c>
      <c r="E23" s="13">
        <v>4674335</v>
      </c>
    </row>
    <row r="24" spans="1:5" ht="15.75" customHeight="1" x14ac:dyDescent="0.3">
      <c r="A24" s="9" t="s">
        <v>24</v>
      </c>
      <c r="B24" s="9" t="s">
        <v>69</v>
      </c>
      <c r="C24" s="9" t="str">
        <f t="shared" si="0"/>
        <v>Katsina S</v>
      </c>
      <c r="D24" s="9" t="s">
        <v>70</v>
      </c>
      <c r="E24" s="13">
        <v>8258830</v>
      </c>
    </row>
    <row r="25" spans="1:5" ht="15.75" customHeight="1" x14ac:dyDescent="0.3">
      <c r="A25" s="9" t="s">
        <v>24</v>
      </c>
      <c r="B25" s="9" t="s">
        <v>71</v>
      </c>
      <c r="C25" s="9" t="str">
        <f t="shared" si="0"/>
        <v>Kwara Sta</v>
      </c>
      <c r="D25" s="9" t="s">
        <v>72</v>
      </c>
      <c r="E25" s="13">
        <v>3380605</v>
      </c>
    </row>
    <row r="26" spans="1:5" ht="15.75" customHeight="1" x14ac:dyDescent="0.3">
      <c r="A26" s="9" t="s">
        <v>24</v>
      </c>
      <c r="B26" s="9" t="s">
        <v>73</v>
      </c>
      <c r="C26" s="9" t="str">
        <f t="shared" si="0"/>
        <v>Lagos Sta</v>
      </c>
      <c r="D26" s="9" t="s">
        <v>74</v>
      </c>
      <c r="E26" s="14">
        <v>13153808</v>
      </c>
    </row>
    <row r="27" spans="1:5" ht="15.75" customHeight="1" x14ac:dyDescent="0.3">
      <c r="A27" s="9" t="s">
        <v>24</v>
      </c>
      <c r="B27" s="9" t="s">
        <v>75</v>
      </c>
      <c r="C27" s="9" t="str">
        <f t="shared" si="0"/>
        <v xml:space="preserve">Nasarawa </v>
      </c>
      <c r="D27" s="9" t="s">
        <v>76</v>
      </c>
      <c r="E27" s="13">
        <v>2656584</v>
      </c>
    </row>
    <row r="28" spans="1:5" ht="15.75" customHeight="1" x14ac:dyDescent="0.3">
      <c r="A28" s="9" t="s">
        <v>24</v>
      </c>
      <c r="B28" s="9" t="s">
        <v>77</v>
      </c>
      <c r="C28" s="9" t="str">
        <f t="shared" si="0"/>
        <v>Niger Sta</v>
      </c>
      <c r="D28" s="9" t="s">
        <v>78</v>
      </c>
      <c r="E28" s="13">
        <v>5900258</v>
      </c>
    </row>
    <row r="29" spans="1:5" ht="15.75" customHeight="1" x14ac:dyDescent="0.3">
      <c r="A29" s="9" t="s">
        <v>24</v>
      </c>
      <c r="B29" s="9" t="s">
        <v>79</v>
      </c>
      <c r="C29" s="9" t="str">
        <f t="shared" si="0"/>
        <v>Ogun Stat</v>
      </c>
      <c r="D29" s="9" t="s">
        <v>80</v>
      </c>
      <c r="E29" s="13">
        <v>5504159</v>
      </c>
    </row>
    <row r="30" spans="1:5" ht="15.75" customHeight="1" x14ac:dyDescent="0.3">
      <c r="A30" s="9" t="s">
        <v>24</v>
      </c>
      <c r="B30" s="9" t="s">
        <v>81</v>
      </c>
      <c r="C30" s="9" t="str">
        <f t="shared" si="0"/>
        <v>Ondo Stat</v>
      </c>
      <c r="D30" s="9" t="s">
        <v>82</v>
      </c>
      <c r="E30" s="13">
        <v>5038647</v>
      </c>
    </row>
    <row r="31" spans="1:5" ht="15.75" customHeight="1" x14ac:dyDescent="0.3">
      <c r="A31" s="9" t="s">
        <v>24</v>
      </c>
      <c r="B31" s="9" t="s">
        <v>83</v>
      </c>
      <c r="C31" s="9" t="str">
        <f t="shared" si="0"/>
        <v>Osun Stat</v>
      </c>
      <c r="D31" s="9" t="s">
        <v>84</v>
      </c>
      <c r="E31" s="13">
        <v>4996100</v>
      </c>
    </row>
    <row r="32" spans="1:5" ht="15.75" customHeight="1" x14ac:dyDescent="0.3">
      <c r="A32" s="9" t="s">
        <v>24</v>
      </c>
      <c r="B32" s="9" t="s">
        <v>85</v>
      </c>
      <c r="C32" s="9" t="str">
        <f t="shared" si="0"/>
        <v xml:space="preserve"> Oyo Stat</v>
      </c>
      <c r="D32" s="9" t="s">
        <v>86</v>
      </c>
      <c r="E32" s="13">
        <v>8316577</v>
      </c>
    </row>
    <row r="33" spans="1:5" ht="15.75" customHeight="1" x14ac:dyDescent="0.3">
      <c r="A33" s="9" t="s">
        <v>24</v>
      </c>
      <c r="B33" s="9" t="s">
        <v>87</v>
      </c>
      <c r="C33" s="9" t="str">
        <f t="shared" si="0"/>
        <v>Plateau S</v>
      </c>
      <c r="D33" s="9" t="s">
        <v>88</v>
      </c>
      <c r="E33" s="13">
        <v>4376193</v>
      </c>
    </row>
    <row r="34" spans="1:5" ht="15.75" customHeight="1" x14ac:dyDescent="0.3">
      <c r="A34" s="9" t="s">
        <v>24</v>
      </c>
      <c r="B34" s="9" t="s">
        <v>89</v>
      </c>
      <c r="C34" s="9" t="str">
        <f t="shared" si="0"/>
        <v>Rivers St</v>
      </c>
      <c r="D34" s="9" t="s">
        <v>90</v>
      </c>
      <c r="E34" s="13">
        <v>7745131</v>
      </c>
    </row>
    <row r="35" spans="1:5" ht="15.75" customHeight="1" x14ac:dyDescent="0.3">
      <c r="A35" s="9" t="s">
        <v>24</v>
      </c>
      <c r="B35" s="9" t="s">
        <v>91</v>
      </c>
      <c r="C35" s="9" t="str">
        <f t="shared" si="0"/>
        <v>Sokoto St</v>
      </c>
      <c r="D35" s="9" t="s">
        <v>92</v>
      </c>
      <c r="E35" s="13">
        <v>5271038</v>
      </c>
    </row>
    <row r="36" spans="1:5" ht="15.75" customHeight="1" x14ac:dyDescent="0.3">
      <c r="A36" s="9" t="s">
        <v>24</v>
      </c>
      <c r="B36" s="9" t="s">
        <v>93</v>
      </c>
      <c r="C36" s="9" t="str">
        <f t="shared" si="0"/>
        <v>Taraba St</v>
      </c>
      <c r="D36" s="9" t="s">
        <v>94</v>
      </c>
      <c r="E36" s="13">
        <v>3213743</v>
      </c>
    </row>
    <row r="37" spans="1:5" ht="15.75" customHeight="1" x14ac:dyDescent="0.3">
      <c r="A37" s="9" t="s">
        <v>24</v>
      </c>
      <c r="B37" s="9" t="s">
        <v>95</v>
      </c>
      <c r="C37" s="9" t="str">
        <f t="shared" si="0"/>
        <v>Yobe Stat</v>
      </c>
      <c r="D37" s="9" t="s">
        <v>96</v>
      </c>
      <c r="E37" s="13">
        <v>3508085</v>
      </c>
    </row>
    <row r="38" spans="1:5" ht="15.75" customHeight="1" x14ac:dyDescent="0.3">
      <c r="A38" s="9" t="s">
        <v>24</v>
      </c>
      <c r="B38" s="9" t="s">
        <v>97</v>
      </c>
      <c r="C38" s="9" t="str">
        <f t="shared" si="0"/>
        <v>Zamfara S</v>
      </c>
      <c r="D38" s="9" t="s">
        <v>98</v>
      </c>
      <c r="E38" s="13">
        <v>4757222</v>
      </c>
    </row>
    <row r="39" spans="1:5" ht="15.75" customHeight="1" x14ac:dyDescent="0.3">
      <c r="A39" s="9" t="s">
        <v>99</v>
      </c>
      <c r="B39" s="9" t="s">
        <v>25</v>
      </c>
      <c r="C39" s="9" t="str">
        <f t="shared" si="0"/>
        <v xml:space="preserve"> Anambra </v>
      </c>
      <c r="D39" s="9" t="s">
        <v>100</v>
      </c>
      <c r="E39" s="13">
        <v>5825119</v>
      </c>
    </row>
    <row r="40" spans="1:5" ht="15.75" customHeight="1" x14ac:dyDescent="0.3">
      <c r="A40" s="9" t="s">
        <v>99</v>
      </c>
      <c r="B40" s="9" t="s">
        <v>27</v>
      </c>
      <c r="C40" s="9" t="str">
        <f t="shared" si="0"/>
        <v>Abia Stat</v>
      </c>
      <c r="D40" s="9" t="s">
        <v>101</v>
      </c>
      <c r="E40" s="13">
        <v>3901622</v>
      </c>
    </row>
    <row r="41" spans="1:5" ht="15.75" customHeight="1" x14ac:dyDescent="0.3">
      <c r="A41" s="9" t="s">
        <v>99</v>
      </c>
      <c r="B41" s="9" t="s">
        <v>29</v>
      </c>
      <c r="C41" s="9" t="str">
        <f t="shared" si="0"/>
        <v>Adamawa</v>
      </c>
      <c r="D41" s="9" t="s">
        <v>102</v>
      </c>
      <c r="E41" s="13">
        <v>4464609</v>
      </c>
    </row>
    <row r="42" spans="1:5" ht="15.75" customHeight="1" x14ac:dyDescent="0.3">
      <c r="A42" s="9" t="s">
        <v>99</v>
      </c>
      <c r="B42" s="9" t="s">
        <v>31</v>
      </c>
      <c r="C42" s="9" t="str">
        <f t="shared" si="0"/>
        <v>Akwa-Ibom</v>
      </c>
      <c r="D42" s="9" t="s">
        <v>103</v>
      </c>
      <c r="E42" s="13">
        <v>5855387</v>
      </c>
    </row>
    <row r="43" spans="1:5" ht="15.75" customHeight="1" x14ac:dyDescent="0.3">
      <c r="A43" s="9" t="s">
        <v>99</v>
      </c>
      <c r="B43" s="9" t="s">
        <v>33</v>
      </c>
      <c r="C43" s="9" t="str">
        <f t="shared" si="0"/>
        <v>Bauchi St</v>
      </c>
      <c r="D43" s="9" t="s">
        <v>104</v>
      </c>
      <c r="E43" s="13">
        <v>6984962</v>
      </c>
    </row>
    <row r="44" spans="1:5" ht="15.75" customHeight="1" x14ac:dyDescent="0.3">
      <c r="A44" s="9" t="s">
        <v>99</v>
      </c>
      <c r="B44" s="9" t="s">
        <v>35</v>
      </c>
      <c r="C44" s="9" t="str">
        <f t="shared" si="0"/>
        <v>Benue</v>
      </c>
      <c r="D44" s="9" t="s">
        <v>105</v>
      </c>
      <c r="E44" s="13">
        <v>6015629</v>
      </c>
    </row>
    <row r="45" spans="1:5" ht="15.75" customHeight="1" x14ac:dyDescent="0.3">
      <c r="A45" s="9" t="s">
        <v>99</v>
      </c>
      <c r="B45" s="9" t="s">
        <v>106</v>
      </c>
      <c r="C45" s="9" t="str">
        <f t="shared" si="0"/>
        <v>Borno Sta</v>
      </c>
      <c r="D45" s="9" t="s">
        <v>107</v>
      </c>
      <c r="E45" s="13">
        <v>6171239</v>
      </c>
    </row>
    <row r="46" spans="1:5" ht="15.75" customHeight="1" x14ac:dyDescent="0.3">
      <c r="A46" s="9" t="s">
        <v>99</v>
      </c>
      <c r="B46" s="9" t="s">
        <v>39</v>
      </c>
      <c r="C46" s="9" t="str">
        <f t="shared" si="0"/>
        <v>Bayelsa S</v>
      </c>
      <c r="D46" s="9" t="s">
        <v>108</v>
      </c>
      <c r="E46" s="13">
        <v>2400438</v>
      </c>
    </row>
    <row r="47" spans="1:5" ht="15.75" customHeight="1" x14ac:dyDescent="0.3">
      <c r="A47" s="9" t="s">
        <v>99</v>
      </c>
      <c r="B47" s="9" t="s">
        <v>41</v>
      </c>
      <c r="C47" s="9" t="str">
        <f t="shared" si="0"/>
        <v>Cross Riv</v>
      </c>
      <c r="D47" s="9" t="s">
        <v>109</v>
      </c>
      <c r="E47" s="13">
        <v>4071241</v>
      </c>
    </row>
    <row r="48" spans="1:5" ht="15.75" customHeight="1" x14ac:dyDescent="0.3">
      <c r="A48" s="9" t="s">
        <v>99</v>
      </c>
      <c r="B48" s="9" t="s">
        <v>110</v>
      </c>
      <c r="C48" s="9" t="str">
        <f t="shared" si="0"/>
        <v>Delta Sta</v>
      </c>
      <c r="D48" s="9" t="s">
        <v>111</v>
      </c>
      <c r="E48" s="13">
        <v>5980945</v>
      </c>
    </row>
    <row r="49" spans="1:5" ht="15.75" customHeight="1" x14ac:dyDescent="0.3">
      <c r="A49" s="9" t="s">
        <v>99</v>
      </c>
      <c r="B49" s="9" t="s">
        <v>112</v>
      </c>
      <c r="C49" s="9" t="str">
        <f t="shared" si="0"/>
        <v>Ebonyi St</v>
      </c>
      <c r="D49" s="9" t="s">
        <v>113</v>
      </c>
      <c r="E49" s="13">
        <v>3027452</v>
      </c>
    </row>
    <row r="50" spans="1:5" ht="15.75" customHeight="1" x14ac:dyDescent="0.3">
      <c r="A50" s="9" t="s">
        <v>99</v>
      </c>
      <c r="B50" s="9" t="s">
        <v>47</v>
      </c>
      <c r="C50" s="9" t="str">
        <f t="shared" si="0"/>
        <v>Edo</v>
      </c>
      <c r="D50" s="9" t="s">
        <v>114</v>
      </c>
      <c r="E50" s="13">
        <v>4430739</v>
      </c>
    </row>
    <row r="51" spans="1:5" ht="15.75" customHeight="1" x14ac:dyDescent="0.3">
      <c r="A51" s="9" t="s">
        <v>99</v>
      </c>
      <c r="B51" s="9" t="s">
        <v>115</v>
      </c>
      <c r="C51" s="9" t="str">
        <f t="shared" si="0"/>
        <v>Ekiti Sta</v>
      </c>
      <c r="D51" s="9" t="s">
        <v>116</v>
      </c>
      <c r="E51" s="13">
        <v>3439134</v>
      </c>
    </row>
    <row r="52" spans="1:5" ht="15.75" customHeight="1" x14ac:dyDescent="0.3">
      <c r="A52" s="9" t="s">
        <v>99</v>
      </c>
      <c r="B52" s="9" t="s">
        <v>51</v>
      </c>
      <c r="C52" s="9" t="str">
        <f t="shared" si="0"/>
        <v>Enugu Sta</v>
      </c>
      <c r="D52" s="9" t="s">
        <v>117</v>
      </c>
      <c r="E52" s="13">
        <v>4644128</v>
      </c>
    </row>
    <row r="53" spans="1:5" ht="15.75" customHeight="1" x14ac:dyDescent="0.3">
      <c r="A53" s="9" t="s">
        <v>99</v>
      </c>
      <c r="B53" s="9" t="s">
        <v>53</v>
      </c>
      <c r="C53" s="9" t="str">
        <f t="shared" si="0"/>
        <v>Federal C</v>
      </c>
      <c r="D53" s="9" t="s">
        <v>118</v>
      </c>
      <c r="E53" s="13">
        <v>2050666</v>
      </c>
    </row>
    <row r="54" spans="1:5" ht="15.75" customHeight="1" x14ac:dyDescent="0.3">
      <c r="A54" s="9" t="s">
        <v>99</v>
      </c>
      <c r="B54" s="9" t="s">
        <v>55</v>
      </c>
      <c r="C54" s="9" t="str">
        <f t="shared" si="0"/>
        <v>Gombe Sta</v>
      </c>
      <c r="D54" s="9" t="s">
        <v>119</v>
      </c>
      <c r="E54" s="13">
        <v>3435109</v>
      </c>
    </row>
    <row r="55" spans="1:5" ht="15.75" customHeight="1" x14ac:dyDescent="0.3">
      <c r="A55" s="9" t="s">
        <v>99</v>
      </c>
      <c r="B55" s="9" t="s">
        <v>120</v>
      </c>
      <c r="C55" s="9" t="str">
        <f t="shared" si="0"/>
        <v>Imo State</v>
      </c>
      <c r="D55" s="9" t="s">
        <v>121</v>
      </c>
      <c r="E55" s="13">
        <v>5742354</v>
      </c>
    </row>
    <row r="56" spans="1:5" ht="15.75" customHeight="1" x14ac:dyDescent="0.3">
      <c r="A56" s="9" t="s">
        <v>99</v>
      </c>
      <c r="B56" s="9" t="s">
        <v>122</v>
      </c>
      <c r="C56" s="9" t="str">
        <f t="shared" si="0"/>
        <v xml:space="preserve"> Jigawa S</v>
      </c>
      <c r="D56" s="9" t="s">
        <v>123</v>
      </c>
      <c r="E56" s="13">
        <v>6128284</v>
      </c>
    </row>
    <row r="57" spans="1:5" ht="15.75" customHeight="1" x14ac:dyDescent="0.3">
      <c r="A57" s="9" t="s">
        <v>99</v>
      </c>
      <c r="B57" s="9" t="s">
        <v>61</v>
      </c>
      <c r="C57" s="9" t="str">
        <f t="shared" si="0"/>
        <v>Kaduna St</v>
      </c>
      <c r="D57" s="9" t="s">
        <v>124</v>
      </c>
      <c r="E57" s="13">
        <v>8649463</v>
      </c>
    </row>
    <row r="58" spans="1:5" ht="15.75" customHeight="1" x14ac:dyDescent="0.3">
      <c r="A58" s="9" t="s">
        <v>99</v>
      </c>
      <c r="B58" s="9" t="s">
        <v>63</v>
      </c>
      <c r="C58" s="9" t="str">
        <f t="shared" si="0"/>
        <v>Kebbi Sta</v>
      </c>
      <c r="D58" s="9" t="s">
        <v>125</v>
      </c>
      <c r="E58" s="13">
        <v>4671594</v>
      </c>
    </row>
    <row r="59" spans="1:5" ht="15.75" customHeight="1" x14ac:dyDescent="0.3">
      <c r="A59" s="9" t="s">
        <v>99</v>
      </c>
      <c r="B59" s="9" t="s">
        <v>65</v>
      </c>
      <c r="C59" s="9" t="str">
        <f t="shared" si="0"/>
        <v>Kano Stat</v>
      </c>
      <c r="D59" s="9" t="s">
        <v>126</v>
      </c>
      <c r="E59" s="14">
        <v>13854064</v>
      </c>
    </row>
    <row r="60" spans="1:5" ht="15.75" customHeight="1" x14ac:dyDescent="0.3">
      <c r="A60" s="9" t="s">
        <v>99</v>
      </c>
      <c r="B60" s="9" t="s">
        <v>67</v>
      </c>
      <c r="C60" s="9" t="str">
        <f t="shared" si="0"/>
        <v>Kogi Stat</v>
      </c>
      <c r="D60" s="9" t="s">
        <v>127</v>
      </c>
      <c r="E60" s="13">
        <v>4674335</v>
      </c>
    </row>
    <row r="61" spans="1:5" ht="15.75" customHeight="1" x14ac:dyDescent="0.3">
      <c r="A61" s="9" t="s">
        <v>99</v>
      </c>
      <c r="B61" s="9" t="s">
        <v>69</v>
      </c>
      <c r="C61" s="9" t="str">
        <f t="shared" si="0"/>
        <v>Katsina S</v>
      </c>
      <c r="D61" s="9" t="s">
        <v>128</v>
      </c>
      <c r="E61" s="13">
        <v>8258830</v>
      </c>
    </row>
    <row r="62" spans="1:5" ht="15.75" customHeight="1" x14ac:dyDescent="0.3">
      <c r="A62" s="9" t="s">
        <v>99</v>
      </c>
      <c r="B62" s="9" t="s">
        <v>71</v>
      </c>
      <c r="C62" s="9" t="str">
        <f t="shared" si="0"/>
        <v>Kwara Sta</v>
      </c>
      <c r="D62" s="9" t="s">
        <v>129</v>
      </c>
      <c r="E62" s="13">
        <v>3380605</v>
      </c>
    </row>
    <row r="63" spans="1:5" ht="15.75" customHeight="1" x14ac:dyDescent="0.3">
      <c r="A63" s="9" t="s">
        <v>99</v>
      </c>
      <c r="B63" s="9" t="s">
        <v>73</v>
      </c>
      <c r="C63" s="9" t="str">
        <f t="shared" si="0"/>
        <v>Lagos Sta</v>
      </c>
      <c r="D63" s="9" t="s">
        <v>130</v>
      </c>
      <c r="E63" s="14">
        <v>13153808</v>
      </c>
    </row>
    <row r="64" spans="1:5" ht="15.75" customHeight="1" x14ac:dyDescent="0.3">
      <c r="A64" s="9" t="s">
        <v>99</v>
      </c>
      <c r="B64" s="9" t="s">
        <v>75</v>
      </c>
      <c r="C64" s="9" t="str">
        <f t="shared" si="0"/>
        <v xml:space="preserve">Nasarawa </v>
      </c>
      <c r="D64" s="9" t="s">
        <v>131</v>
      </c>
      <c r="E64" s="13">
        <v>2656584</v>
      </c>
    </row>
    <row r="65" spans="1:5" ht="15.75" customHeight="1" x14ac:dyDescent="0.3">
      <c r="A65" s="9" t="s">
        <v>99</v>
      </c>
      <c r="B65" s="9" t="s">
        <v>77</v>
      </c>
      <c r="C65" s="9" t="str">
        <f t="shared" si="0"/>
        <v>Niger Sta</v>
      </c>
      <c r="D65" s="9" t="s">
        <v>132</v>
      </c>
      <c r="E65" s="13">
        <v>5900258</v>
      </c>
    </row>
    <row r="66" spans="1:5" ht="15.75" customHeight="1" x14ac:dyDescent="0.3">
      <c r="A66" s="9" t="s">
        <v>99</v>
      </c>
      <c r="B66" s="9" t="s">
        <v>79</v>
      </c>
      <c r="C66" s="9" t="str">
        <f t="shared" si="0"/>
        <v>Ogun Stat</v>
      </c>
      <c r="D66" s="9" t="s">
        <v>133</v>
      </c>
      <c r="E66" s="13">
        <v>5504159</v>
      </c>
    </row>
    <row r="67" spans="1:5" ht="15.75" customHeight="1" x14ac:dyDescent="0.3">
      <c r="A67" s="9" t="s">
        <v>99</v>
      </c>
      <c r="B67" s="9" t="s">
        <v>81</v>
      </c>
      <c r="C67" s="9" t="str">
        <f t="shared" si="0"/>
        <v>Ondo Stat</v>
      </c>
      <c r="D67" s="9" t="s">
        <v>134</v>
      </c>
      <c r="E67" s="13">
        <v>5038647</v>
      </c>
    </row>
    <row r="68" spans="1:5" ht="15.75" customHeight="1" x14ac:dyDescent="0.3">
      <c r="A68" s="9" t="s">
        <v>99</v>
      </c>
      <c r="B68" s="9" t="s">
        <v>83</v>
      </c>
      <c r="C68" s="9" t="str">
        <f t="shared" si="0"/>
        <v>Osun Stat</v>
      </c>
      <c r="D68" s="9" t="s">
        <v>135</v>
      </c>
      <c r="E68" s="13">
        <v>4996100</v>
      </c>
    </row>
    <row r="69" spans="1:5" ht="15.75" customHeight="1" x14ac:dyDescent="0.3">
      <c r="A69" s="9" t="s">
        <v>99</v>
      </c>
      <c r="B69" s="9" t="s">
        <v>136</v>
      </c>
      <c r="C69" s="9" t="str">
        <f t="shared" si="0"/>
        <v>Oyo State</v>
      </c>
      <c r="D69" s="9" t="s">
        <v>137</v>
      </c>
      <c r="E69" s="13">
        <v>8316577</v>
      </c>
    </row>
    <row r="70" spans="1:5" ht="15.75" customHeight="1" x14ac:dyDescent="0.3">
      <c r="A70" s="9" t="s">
        <v>99</v>
      </c>
      <c r="B70" s="9" t="s">
        <v>87</v>
      </c>
      <c r="C70" s="9" t="str">
        <f t="shared" si="0"/>
        <v>Plateau S</v>
      </c>
      <c r="D70" s="9" t="s">
        <v>138</v>
      </c>
      <c r="E70" s="13">
        <v>4376193</v>
      </c>
    </row>
    <row r="71" spans="1:5" ht="15.75" customHeight="1" x14ac:dyDescent="0.3">
      <c r="A71" s="9" t="s">
        <v>99</v>
      </c>
      <c r="B71" s="9" t="s">
        <v>89</v>
      </c>
      <c r="C71" s="9" t="str">
        <f t="shared" si="0"/>
        <v>Rivers St</v>
      </c>
      <c r="D71" s="9" t="s">
        <v>139</v>
      </c>
      <c r="E71" s="13">
        <v>7745131</v>
      </c>
    </row>
    <row r="72" spans="1:5" ht="15.75" customHeight="1" x14ac:dyDescent="0.3">
      <c r="A72" s="9" t="s">
        <v>99</v>
      </c>
      <c r="B72" s="9" t="s">
        <v>91</v>
      </c>
      <c r="C72" s="9" t="str">
        <f t="shared" si="0"/>
        <v>Sokoto St</v>
      </c>
      <c r="D72" s="9" t="s">
        <v>140</v>
      </c>
      <c r="E72" s="13">
        <v>5271038</v>
      </c>
    </row>
    <row r="73" spans="1:5" ht="15.75" customHeight="1" x14ac:dyDescent="0.3">
      <c r="A73" s="9" t="s">
        <v>99</v>
      </c>
      <c r="B73" s="9" t="s">
        <v>93</v>
      </c>
      <c r="C73" s="9" t="str">
        <f t="shared" si="0"/>
        <v>Taraba St</v>
      </c>
      <c r="D73" s="9" t="s">
        <v>141</v>
      </c>
      <c r="E73" s="13">
        <v>3213743</v>
      </c>
    </row>
    <row r="74" spans="1:5" ht="15.75" customHeight="1" x14ac:dyDescent="0.3">
      <c r="A74" s="9" t="s">
        <v>99</v>
      </c>
      <c r="B74" s="9" t="s">
        <v>95</v>
      </c>
      <c r="C74" s="9" t="str">
        <f t="shared" si="0"/>
        <v>Yobe Stat</v>
      </c>
      <c r="D74" s="9" t="s">
        <v>142</v>
      </c>
      <c r="E74" s="13">
        <v>3508085</v>
      </c>
    </row>
    <row r="75" spans="1:5" ht="15.75" customHeight="1" x14ac:dyDescent="0.3">
      <c r="A75" s="9" t="s">
        <v>99</v>
      </c>
      <c r="B75" s="9" t="s">
        <v>97</v>
      </c>
      <c r="C75" s="9" t="str">
        <f t="shared" si="0"/>
        <v>Zamfara S</v>
      </c>
      <c r="D75" s="9" t="s">
        <v>143</v>
      </c>
      <c r="E75" s="13">
        <v>4757222</v>
      </c>
    </row>
    <row r="76" spans="1:5" ht="15.75" customHeight="1" x14ac:dyDescent="0.3">
      <c r="A76" s="9" t="s">
        <v>144</v>
      </c>
      <c r="B76" s="9" t="s">
        <v>25</v>
      </c>
      <c r="C76" s="9" t="str">
        <f t="shared" si="0"/>
        <v xml:space="preserve"> Anambra </v>
      </c>
      <c r="D76" s="9" t="s">
        <v>145</v>
      </c>
      <c r="E76" s="13">
        <v>5825119</v>
      </c>
    </row>
    <row r="77" spans="1:5" ht="15.75" customHeight="1" x14ac:dyDescent="0.3">
      <c r="A77" s="9" t="s">
        <v>144</v>
      </c>
      <c r="B77" s="9" t="s">
        <v>27</v>
      </c>
      <c r="C77" s="9" t="str">
        <f t="shared" si="0"/>
        <v>Abia Stat</v>
      </c>
      <c r="D77" s="9" t="s">
        <v>146</v>
      </c>
      <c r="E77" s="13">
        <v>3901622</v>
      </c>
    </row>
    <row r="78" spans="1:5" ht="15.75" customHeight="1" x14ac:dyDescent="0.3">
      <c r="A78" s="9" t="s">
        <v>144</v>
      </c>
      <c r="B78" s="9" t="s">
        <v>29</v>
      </c>
      <c r="C78" s="9" t="str">
        <f t="shared" si="0"/>
        <v>Adamawa</v>
      </c>
      <c r="D78" s="9" t="s">
        <v>147</v>
      </c>
      <c r="E78" s="13">
        <v>4464609</v>
      </c>
    </row>
    <row r="79" spans="1:5" ht="15.75" customHeight="1" x14ac:dyDescent="0.3">
      <c r="A79" s="9" t="s">
        <v>144</v>
      </c>
      <c r="B79" s="9" t="s">
        <v>31</v>
      </c>
      <c r="C79" s="9" t="str">
        <f t="shared" si="0"/>
        <v>Akwa-Ibom</v>
      </c>
      <c r="D79" s="9" t="s">
        <v>148</v>
      </c>
      <c r="E79" s="13">
        <v>5855387</v>
      </c>
    </row>
    <row r="80" spans="1:5" ht="15.75" customHeight="1" x14ac:dyDescent="0.3">
      <c r="A80" s="9" t="s">
        <v>144</v>
      </c>
      <c r="B80" s="9" t="s">
        <v>33</v>
      </c>
      <c r="C80" s="9" t="str">
        <f t="shared" si="0"/>
        <v>Bauchi St</v>
      </c>
      <c r="D80" s="9" t="s">
        <v>149</v>
      </c>
      <c r="E80" s="13">
        <v>6984962</v>
      </c>
    </row>
    <row r="81" spans="1:5" ht="15.75" customHeight="1" x14ac:dyDescent="0.3">
      <c r="A81" s="9" t="s">
        <v>144</v>
      </c>
      <c r="B81" s="9" t="s">
        <v>35</v>
      </c>
      <c r="C81" s="9" t="str">
        <f t="shared" si="0"/>
        <v>Benue</v>
      </c>
      <c r="D81" s="9" t="s">
        <v>150</v>
      </c>
      <c r="E81" s="13">
        <v>6015629</v>
      </c>
    </row>
    <row r="82" spans="1:5" ht="15.75" customHeight="1" x14ac:dyDescent="0.3">
      <c r="A82" s="9" t="s">
        <v>144</v>
      </c>
      <c r="B82" s="9" t="s">
        <v>106</v>
      </c>
      <c r="C82" s="9" t="str">
        <f t="shared" si="0"/>
        <v>Borno Sta</v>
      </c>
      <c r="D82" s="9" t="s">
        <v>151</v>
      </c>
      <c r="E82" s="13">
        <v>6171239</v>
      </c>
    </row>
    <row r="83" spans="1:5" ht="15.75" customHeight="1" x14ac:dyDescent="0.3">
      <c r="A83" s="9" t="s">
        <v>144</v>
      </c>
      <c r="B83" s="9" t="s">
        <v>39</v>
      </c>
      <c r="C83" s="9" t="str">
        <f t="shared" si="0"/>
        <v>Bayelsa S</v>
      </c>
      <c r="D83" s="9" t="s">
        <v>152</v>
      </c>
      <c r="E83" s="13">
        <v>2400438</v>
      </c>
    </row>
    <row r="84" spans="1:5" ht="15.75" customHeight="1" x14ac:dyDescent="0.3">
      <c r="A84" s="9" t="s">
        <v>144</v>
      </c>
      <c r="B84" s="9" t="s">
        <v>41</v>
      </c>
      <c r="C84" s="9" t="str">
        <f t="shared" si="0"/>
        <v>Cross Riv</v>
      </c>
      <c r="D84" s="9" t="s">
        <v>153</v>
      </c>
      <c r="E84" s="13">
        <v>4071241</v>
      </c>
    </row>
    <row r="85" spans="1:5" ht="15.75" customHeight="1" x14ac:dyDescent="0.3">
      <c r="A85" s="9" t="s">
        <v>144</v>
      </c>
      <c r="B85" s="9" t="s">
        <v>110</v>
      </c>
      <c r="C85" s="9" t="str">
        <f t="shared" si="0"/>
        <v>Delta Sta</v>
      </c>
      <c r="D85" s="9" t="s">
        <v>154</v>
      </c>
      <c r="E85" s="13">
        <v>5980945</v>
      </c>
    </row>
    <row r="86" spans="1:5" ht="15.75" customHeight="1" x14ac:dyDescent="0.3">
      <c r="A86" s="9" t="s">
        <v>144</v>
      </c>
      <c r="B86" s="9" t="s">
        <v>112</v>
      </c>
      <c r="C86" s="9" t="str">
        <f t="shared" si="0"/>
        <v>Ebonyi St</v>
      </c>
      <c r="D86" s="9" t="s">
        <v>155</v>
      </c>
      <c r="E86" s="13">
        <v>3027452</v>
      </c>
    </row>
    <row r="87" spans="1:5" ht="15.75" customHeight="1" x14ac:dyDescent="0.3">
      <c r="A87" s="9" t="s">
        <v>144</v>
      </c>
      <c r="B87" s="9" t="s">
        <v>47</v>
      </c>
      <c r="C87" s="9" t="str">
        <f t="shared" si="0"/>
        <v>Edo</v>
      </c>
      <c r="D87" s="9" t="s">
        <v>156</v>
      </c>
      <c r="E87" s="13">
        <v>4430739</v>
      </c>
    </row>
    <row r="88" spans="1:5" ht="15.75" customHeight="1" x14ac:dyDescent="0.3">
      <c r="A88" s="9" t="s">
        <v>144</v>
      </c>
      <c r="B88" s="9" t="s">
        <v>115</v>
      </c>
      <c r="C88" s="9" t="str">
        <f t="shared" si="0"/>
        <v>Ekiti Sta</v>
      </c>
      <c r="D88" s="9" t="s">
        <v>157</v>
      </c>
      <c r="E88" s="13">
        <v>3439134</v>
      </c>
    </row>
    <row r="89" spans="1:5" ht="15.75" customHeight="1" x14ac:dyDescent="0.3">
      <c r="A89" s="9" t="s">
        <v>144</v>
      </c>
      <c r="B89" s="9" t="s">
        <v>51</v>
      </c>
      <c r="C89" s="9" t="str">
        <f t="shared" si="0"/>
        <v>Enugu Sta</v>
      </c>
      <c r="D89" s="9" t="s">
        <v>158</v>
      </c>
      <c r="E89" s="13">
        <v>4644128</v>
      </c>
    </row>
    <row r="90" spans="1:5" ht="15.75" customHeight="1" x14ac:dyDescent="0.3">
      <c r="A90" s="9" t="s">
        <v>144</v>
      </c>
      <c r="B90" s="9" t="s">
        <v>53</v>
      </c>
      <c r="C90" s="9" t="str">
        <f t="shared" si="0"/>
        <v>Federal C</v>
      </c>
      <c r="D90" s="9" t="s">
        <v>159</v>
      </c>
      <c r="E90" s="13">
        <v>2050666</v>
      </c>
    </row>
    <row r="91" spans="1:5" ht="15.75" customHeight="1" x14ac:dyDescent="0.3">
      <c r="A91" s="9" t="s">
        <v>144</v>
      </c>
      <c r="B91" s="9" t="s">
        <v>55</v>
      </c>
      <c r="C91" s="9" t="str">
        <f t="shared" si="0"/>
        <v>Gombe Sta</v>
      </c>
      <c r="D91" s="9" t="s">
        <v>160</v>
      </c>
      <c r="E91" s="13">
        <v>3435109</v>
      </c>
    </row>
    <row r="92" spans="1:5" ht="15.75" customHeight="1" x14ac:dyDescent="0.3">
      <c r="A92" s="9" t="s">
        <v>144</v>
      </c>
      <c r="B92" s="9" t="s">
        <v>120</v>
      </c>
      <c r="C92" s="9" t="str">
        <f t="shared" si="0"/>
        <v>Imo State</v>
      </c>
      <c r="D92" s="9" t="s">
        <v>161</v>
      </c>
      <c r="E92" s="13">
        <v>5742354</v>
      </c>
    </row>
    <row r="93" spans="1:5" ht="15.75" customHeight="1" x14ac:dyDescent="0.3">
      <c r="A93" s="9" t="s">
        <v>144</v>
      </c>
      <c r="B93" s="9" t="s">
        <v>59</v>
      </c>
      <c r="C93" s="9" t="str">
        <f t="shared" si="0"/>
        <v>Jigawa St</v>
      </c>
      <c r="D93" s="9" t="s">
        <v>162</v>
      </c>
      <c r="E93" s="13">
        <v>6128284</v>
      </c>
    </row>
    <row r="94" spans="1:5" ht="15.75" customHeight="1" x14ac:dyDescent="0.3">
      <c r="A94" s="9" t="s">
        <v>144</v>
      </c>
      <c r="B94" s="9" t="s">
        <v>61</v>
      </c>
      <c r="C94" s="9" t="str">
        <f t="shared" si="0"/>
        <v>Kaduna St</v>
      </c>
      <c r="D94" s="9" t="s">
        <v>163</v>
      </c>
      <c r="E94" s="13">
        <v>8649463</v>
      </c>
    </row>
    <row r="95" spans="1:5" ht="15.75" customHeight="1" x14ac:dyDescent="0.3">
      <c r="A95" s="9" t="s">
        <v>144</v>
      </c>
      <c r="B95" s="9" t="s">
        <v>63</v>
      </c>
      <c r="C95" s="9" t="str">
        <f t="shared" si="0"/>
        <v>Kebbi Sta</v>
      </c>
      <c r="D95" s="9" t="s">
        <v>164</v>
      </c>
      <c r="E95" s="13">
        <v>4671594</v>
      </c>
    </row>
    <row r="96" spans="1:5" ht="15.75" customHeight="1" x14ac:dyDescent="0.3">
      <c r="A96" s="9" t="s">
        <v>144</v>
      </c>
      <c r="B96" s="9" t="s">
        <v>65</v>
      </c>
      <c r="C96" s="9" t="str">
        <f t="shared" si="0"/>
        <v>Kano Stat</v>
      </c>
      <c r="D96" s="9" t="s">
        <v>165</v>
      </c>
      <c r="E96" s="14">
        <v>13854064</v>
      </c>
    </row>
    <row r="97" spans="1:5" ht="15.75" customHeight="1" x14ac:dyDescent="0.3">
      <c r="A97" s="9" t="s">
        <v>144</v>
      </c>
      <c r="B97" s="9" t="s">
        <v>67</v>
      </c>
      <c r="C97" s="9" t="str">
        <f t="shared" si="0"/>
        <v>Kogi Stat</v>
      </c>
      <c r="D97" s="9" t="s">
        <v>166</v>
      </c>
      <c r="E97" s="13">
        <v>4674335</v>
      </c>
    </row>
    <row r="98" spans="1:5" ht="15.75" customHeight="1" x14ac:dyDescent="0.3">
      <c r="A98" s="9" t="s">
        <v>144</v>
      </c>
      <c r="B98" s="9" t="s">
        <v>69</v>
      </c>
      <c r="C98" s="9" t="str">
        <f t="shared" si="0"/>
        <v>Katsina S</v>
      </c>
      <c r="D98" s="9" t="s">
        <v>167</v>
      </c>
      <c r="E98" s="13">
        <v>8258830</v>
      </c>
    </row>
    <row r="99" spans="1:5" ht="15.75" customHeight="1" x14ac:dyDescent="0.3">
      <c r="A99" s="9" t="s">
        <v>144</v>
      </c>
      <c r="B99" s="9" t="s">
        <v>71</v>
      </c>
      <c r="C99" s="9" t="str">
        <f t="shared" si="0"/>
        <v>Kwara Sta</v>
      </c>
      <c r="D99" s="9" t="s">
        <v>168</v>
      </c>
      <c r="E99" s="13">
        <v>3380605</v>
      </c>
    </row>
    <row r="100" spans="1:5" ht="15.75" customHeight="1" x14ac:dyDescent="0.3">
      <c r="A100" s="9" t="s">
        <v>144</v>
      </c>
      <c r="B100" s="9" t="s">
        <v>73</v>
      </c>
      <c r="C100" s="9" t="str">
        <f t="shared" si="0"/>
        <v>Lagos Sta</v>
      </c>
      <c r="D100" s="9" t="s">
        <v>169</v>
      </c>
      <c r="E100" s="14">
        <v>13153808</v>
      </c>
    </row>
    <row r="101" spans="1:5" ht="15.75" customHeight="1" x14ac:dyDescent="0.3">
      <c r="A101" s="9" t="s">
        <v>144</v>
      </c>
      <c r="B101" s="9" t="s">
        <v>75</v>
      </c>
      <c r="C101" s="9" t="str">
        <f t="shared" si="0"/>
        <v xml:space="preserve">Nasarawa </v>
      </c>
      <c r="D101" s="9" t="s">
        <v>170</v>
      </c>
      <c r="E101" s="13">
        <v>2656584</v>
      </c>
    </row>
    <row r="102" spans="1:5" ht="15.75" customHeight="1" x14ac:dyDescent="0.3">
      <c r="A102" s="9" t="s">
        <v>144</v>
      </c>
      <c r="B102" s="9" t="s">
        <v>77</v>
      </c>
      <c r="C102" s="9" t="str">
        <f t="shared" si="0"/>
        <v>Niger Sta</v>
      </c>
      <c r="D102" s="9" t="s">
        <v>171</v>
      </c>
      <c r="E102" s="13">
        <v>5900258</v>
      </c>
    </row>
    <row r="103" spans="1:5" ht="15.75" customHeight="1" x14ac:dyDescent="0.3">
      <c r="A103" s="9" t="s">
        <v>144</v>
      </c>
      <c r="B103" s="9" t="s">
        <v>79</v>
      </c>
      <c r="C103" s="9" t="str">
        <f t="shared" si="0"/>
        <v>Ogun Stat</v>
      </c>
      <c r="D103" s="9" t="s">
        <v>172</v>
      </c>
      <c r="E103" s="13">
        <v>5504159</v>
      </c>
    </row>
    <row r="104" spans="1:5" ht="15.75" customHeight="1" x14ac:dyDescent="0.3">
      <c r="A104" s="9" t="s">
        <v>144</v>
      </c>
      <c r="B104" s="9" t="s">
        <v>81</v>
      </c>
      <c r="C104" s="9" t="str">
        <f t="shared" si="0"/>
        <v>Ondo Stat</v>
      </c>
      <c r="D104" s="9" t="s">
        <v>173</v>
      </c>
      <c r="E104" s="13">
        <v>5038647</v>
      </c>
    </row>
    <row r="105" spans="1:5" ht="15.75" customHeight="1" x14ac:dyDescent="0.3">
      <c r="A105" s="9" t="s">
        <v>144</v>
      </c>
      <c r="B105" s="9" t="s">
        <v>83</v>
      </c>
      <c r="C105" s="9" t="str">
        <f t="shared" si="0"/>
        <v>Osun Stat</v>
      </c>
      <c r="D105" s="9" t="s">
        <v>174</v>
      </c>
      <c r="E105" s="13">
        <v>4996100</v>
      </c>
    </row>
    <row r="106" spans="1:5" ht="15.75" customHeight="1" x14ac:dyDescent="0.3">
      <c r="A106" s="9" t="s">
        <v>144</v>
      </c>
      <c r="B106" s="9" t="s">
        <v>136</v>
      </c>
      <c r="C106" s="9" t="str">
        <f t="shared" si="0"/>
        <v>Oyo State</v>
      </c>
      <c r="D106" s="9" t="s">
        <v>175</v>
      </c>
      <c r="E106" s="13">
        <v>8316577</v>
      </c>
    </row>
    <row r="107" spans="1:5" ht="15.75" customHeight="1" x14ac:dyDescent="0.3">
      <c r="A107" s="9" t="s">
        <v>144</v>
      </c>
      <c r="B107" s="9" t="s">
        <v>87</v>
      </c>
      <c r="C107" s="9" t="str">
        <f t="shared" si="0"/>
        <v>Plateau S</v>
      </c>
      <c r="D107" s="9" t="s">
        <v>176</v>
      </c>
      <c r="E107" s="13">
        <v>4376193</v>
      </c>
    </row>
    <row r="108" spans="1:5" ht="15.75" customHeight="1" x14ac:dyDescent="0.3">
      <c r="A108" s="9" t="s">
        <v>144</v>
      </c>
      <c r="B108" s="9" t="s">
        <v>89</v>
      </c>
      <c r="C108" s="9" t="str">
        <f t="shared" si="0"/>
        <v>Rivers St</v>
      </c>
      <c r="D108" s="9" t="s">
        <v>177</v>
      </c>
      <c r="E108" s="13">
        <v>7745131</v>
      </c>
    </row>
    <row r="109" spans="1:5" ht="15.75" customHeight="1" x14ac:dyDescent="0.3">
      <c r="A109" s="9" t="s">
        <v>144</v>
      </c>
      <c r="B109" s="9" t="s">
        <v>91</v>
      </c>
      <c r="C109" s="9" t="str">
        <f t="shared" si="0"/>
        <v>Sokoto St</v>
      </c>
      <c r="D109" s="9" t="s">
        <v>178</v>
      </c>
      <c r="E109" s="13">
        <v>5271038</v>
      </c>
    </row>
    <row r="110" spans="1:5" ht="15.75" customHeight="1" x14ac:dyDescent="0.3">
      <c r="A110" s="9" t="s">
        <v>144</v>
      </c>
      <c r="B110" s="9" t="s">
        <v>93</v>
      </c>
      <c r="C110" s="9" t="str">
        <f t="shared" si="0"/>
        <v>Taraba St</v>
      </c>
      <c r="D110" s="9" t="s">
        <v>179</v>
      </c>
      <c r="E110" s="13">
        <v>3213743</v>
      </c>
    </row>
    <row r="111" spans="1:5" ht="15.75" customHeight="1" x14ac:dyDescent="0.3">
      <c r="A111" s="9" t="s">
        <v>144</v>
      </c>
      <c r="B111" s="9" t="s">
        <v>95</v>
      </c>
      <c r="C111" s="9" t="str">
        <f t="shared" si="0"/>
        <v>Yobe Stat</v>
      </c>
      <c r="D111" s="9" t="s">
        <v>180</v>
      </c>
      <c r="E111" s="13">
        <v>3508085</v>
      </c>
    </row>
    <row r="112" spans="1:5" ht="15.75" customHeight="1" x14ac:dyDescent="0.3">
      <c r="A112" s="9" t="s">
        <v>144</v>
      </c>
      <c r="B112" s="9" t="s">
        <v>97</v>
      </c>
      <c r="C112" s="9" t="str">
        <f t="shared" si="0"/>
        <v>Zamfara S</v>
      </c>
      <c r="D112" s="9" t="s">
        <v>181</v>
      </c>
      <c r="E112" s="13">
        <v>4757222</v>
      </c>
    </row>
    <row r="113" spans="1:5" ht="15.75" customHeight="1" x14ac:dyDescent="0.3">
      <c r="A113" s="9" t="s">
        <v>182</v>
      </c>
      <c r="B113" s="9" t="s">
        <v>25</v>
      </c>
      <c r="C113" s="9" t="str">
        <f t="shared" si="0"/>
        <v xml:space="preserve"> Anambra </v>
      </c>
      <c r="D113" s="9" t="s">
        <v>183</v>
      </c>
      <c r="E113" s="13">
        <v>5825119</v>
      </c>
    </row>
    <row r="114" spans="1:5" ht="15.75" customHeight="1" x14ac:dyDescent="0.3">
      <c r="A114" s="9" t="s">
        <v>182</v>
      </c>
      <c r="B114" s="9" t="s">
        <v>27</v>
      </c>
      <c r="C114" s="9" t="str">
        <f t="shared" si="0"/>
        <v>Abia Stat</v>
      </c>
      <c r="D114" s="9" t="s">
        <v>184</v>
      </c>
      <c r="E114" s="13">
        <v>3901622</v>
      </c>
    </row>
    <row r="115" spans="1:5" ht="15.75" customHeight="1" x14ac:dyDescent="0.3">
      <c r="A115" s="9" t="s">
        <v>182</v>
      </c>
      <c r="B115" s="9" t="s">
        <v>29</v>
      </c>
      <c r="C115" s="9" t="str">
        <f t="shared" si="0"/>
        <v>Adamawa</v>
      </c>
      <c r="D115" s="9" t="s">
        <v>185</v>
      </c>
      <c r="E115" s="13">
        <v>4464609</v>
      </c>
    </row>
    <row r="116" spans="1:5" ht="15.75" customHeight="1" x14ac:dyDescent="0.3">
      <c r="A116" s="9" t="s">
        <v>182</v>
      </c>
      <c r="B116" s="9" t="s">
        <v>31</v>
      </c>
      <c r="C116" s="9" t="str">
        <f t="shared" si="0"/>
        <v>Akwa-Ibom</v>
      </c>
      <c r="D116" s="9" t="s">
        <v>186</v>
      </c>
      <c r="E116" s="13">
        <v>5855387</v>
      </c>
    </row>
    <row r="117" spans="1:5" ht="15.75" customHeight="1" x14ac:dyDescent="0.3">
      <c r="A117" s="9" t="s">
        <v>182</v>
      </c>
      <c r="B117" s="9" t="s">
        <v>33</v>
      </c>
      <c r="C117" s="9" t="str">
        <f t="shared" si="0"/>
        <v>Bauchi St</v>
      </c>
      <c r="D117" s="9" t="s">
        <v>187</v>
      </c>
      <c r="E117" s="13">
        <v>6984962</v>
      </c>
    </row>
    <row r="118" spans="1:5" ht="15.75" customHeight="1" x14ac:dyDescent="0.3">
      <c r="A118" s="9" t="s">
        <v>182</v>
      </c>
      <c r="B118" s="9" t="s">
        <v>35</v>
      </c>
      <c r="C118" s="9" t="str">
        <f t="shared" si="0"/>
        <v>Benue</v>
      </c>
      <c r="D118" s="9" t="s">
        <v>188</v>
      </c>
      <c r="E118" s="13">
        <v>6015629</v>
      </c>
    </row>
    <row r="119" spans="1:5" ht="15.75" customHeight="1" x14ac:dyDescent="0.3">
      <c r="A119" s="9" t="s">
        <v>182</v>
      </c>
      <c r="B119" s="9" t="s">
        <v>106</v>
      </c>
      <c r="C119" s="9" t="str">
        <f t="shared" si="0"/>
        <v>Borno Sta</v>
      </c>
      <c r="D119" s="9" t="s">
        <v>189</v>
      </c>
      <c r="E119" s="13">
        <v>6171239</v>
      </c>
    </row>
    <row r="120" spans="1:5" ht="15.75" customHeight="1" x14ac:dyDescent="0.3">
      <c r="A120" s="9" t="s">
        <v>182</v>
      </c>
      <c r="B120" s="9" t="s">
        <v>39</v>
      </c>
      <c r="C120" s="9" t="str">
        <f t="shared" si="0"/>
        <v>Bayelsa S</v>
      </c>
      <c r="D120" s="9" t="s">
        <v>190</v>
      </c>
      <c r="E120" s="13">
        <v>2400438</v>
      </c>
    </row>
    <row r="121" spans="1:5" ht="15.75" customHeight="1" x14ac:dyDescent="0.3">
      <c r="A121" s="9" t="s">
        <v>182</v>
      </c>
      <c r="B121" s="9" t="s">
        <v>41</v>
      </c>
      <c r="C121" s="9" t="str">
        <f t="shared" si="0"/>
        <v>Cross Riv</v>
      </c>
      <c r="D121" s="9" t="s">
        <v>191</v>
      </c>
      <c r="E121" s="13">
        <v>4071241</v>
      </c>
    </row>
    <row r="122" spans="1:5" ht="15.75" customHeight="1" x14ac:dyDescent="0.3">
      <c r="A122" s="9" t="s">
        <v>182</v>
      </c>
      <c r="B122" s="9" t="s">
        <v>110</v>
      </c>
      <c r="C122" s="9" t="str">
        <f t="shared" si="0"/>
        <v>Delta Sta</v>
      </c>
      <c r="D122" s="9" t="s">
        <v>192</v>
      </c>
      <c r="E122" s="13">
        <v>5980945</v>
      </c>
    </row>
    <row r="123" spans="1:5" ht="15.75" customHeight="1" x14ac:dyDescent="0.3">
      <c r="A123" s="9" t="s">
        <v>182</v>
      </c>
      <c r="B123" s="9" t="s">
        <v>112</v>
      </c>
      <c r="C123" s="9" t="str">
        <f t="shared" si="0"/>
        <v>Ebonyi St</v>
      </c>
      <c r="D123" s="9" t="s">
        <v>193</v>
      </c>
      <c r="E123" s="13">
        <v>3027452</v>
      </c>
    </row>
    <row r="124" spans="1:5" ht="15.75" customHeight="1" x14ac:dyDescent="0.3">
      <c r="A124" s="9" t="s">
        <v>182</v>
      </c>
      <c r="B124" s="9" t="s">
        <v>47</v>
      </c>
      <c r="C124" s="9" t="str">
        <f t="shared" si="0"/>
        <v>Edo</v>
      </c>
      <c r="D124" s="9" t="s">
        <v>194</v>
      </c>
      <c r="E124" s="13">
        <v>4430739</v>
      </c>
    </row>
    <row r="125" spans="1:5" ht="15.75" customHeight="1" x14ac:dyDescent="0.3">
      <c r="A125" s="9" t="s">
        <v>182</v>
      </c>
      <c r="B125" s="9" t="s">
        <v>115</v>
      </c>
      <c r="C125" s="9" t="str">
        <f t="shared" si="0"/>
        <v>Ekiti Sta</v>
      </c>
      <c r="D125" s="9" t="s">
        <v>195</v>
      </c>
      <c r="E125" s="13">
        <v>3439134</v>
      </c>
    </row>
    <row r="126" spans="1:5" ht="15.75" customHeight="1" x14ac:dyDescent="0.3">
      <c r="A126" s="9" t="s">
        <v>182</v>
      </c>
      <c r="B126" s="9" t="s">
        <v>51</v>
      </c>
      <c r="C126" s="9" t="str">
        <f t="shared" si="0"/>
        <v>Enugu Sta</v>
      </c>
      <c r="D126" s="9" t="s">
        <v>196</v>
      </c>
      <c r="E126" s="13">
        <v>4644128</v>
      </c>
    </row>
    <row r="127" spans="1:5" ht="15.75" customHeight="1" x14ac:dyDescent="0.3">
      <c r="A127" s="9" t="s">
        <v>182</v>
      </c>
      <c r="B127" s="9" t="s">
        <v>53</v>
      </c>
      <c r="C127" s="9" t="str">
        <f t="shared" si="0"/>
        <v>Federal C</v>
      </c>
      <c r="D127" s="9" t="s">
        <v>197</v>
      </c>
      <c r="E127" s="13">
        <v>2050666</v>
      </c>
    </row>
    <row r="128" spans="1:5" ht="15.75" customHeight="1" x14ac:dyDescent="0.3">
      <c r="A128" s="9" t="s">
        <v>182</v>
      </c>
      <c r="B128" s="9" t="s">
        <v>55</v>
      </c>
      <c r="C128" s="9" t="str">
        <f t="shared" si="0"/>
        <v>Gombe Sta</v>
      </c>
      <c r="D128" s="9" t="s">
        <v>198</v>
      </c>
      <c r="E128" s="13">
        <v>3435109</v>
      </c>
    </row>
    <row r="129" spans="1:5" ht="15.75" customHeight="1" x14ac:dyDescent="0.3">
      <c r="A129" s="9" t="s">
        <v>182</v>
      </c>
      <c r="B129" s="9" t="s">
        <v>120</v>
      </c>
      <c r="C129" s="9" t="str">
        <f t="shared" si="0"/>
        <v>Imo State</v>
      </c>
      <c r="D129" s="9" t="s">
        <v>199</v>
      </c>
      <c r="E129" s="13">
        <v>5742354</v>
      </c>
    </row>
    <row r="130" spans="1:5" ht="15.75" customHeight="1" x14ac:dyDescent="0.3">
      <c r="A130" s="9" t="s">
        <v>182</v>
      </c>
      <c r="B130" s="9" t="s">
        <v>59</v>
      </c>
      <c r="C130" s="9" t="str">
        <f t="shared" si="0"/>
        <v>Jigawa St</v>
      </c>
      <c r="D130" s="9" t="s">
        <v>200</v>
      </c>
      <c r="E130" s="13">
        <v>6128284</v>
      </c>
    </row>
    <row r="131" spans="1:5" ht="15.75" customHeight="1" x14ac:dyDescent="0.3">
      <c r="A131" s="9" t="s">
        <v>182</v>
      </c>
      <c r="B131" s="9" t="s">
        <v>61</v>
      </c>
      <c r="C131" s="9" t="str">
        <f t="shared" si="0"/>
        <v>Kaduna St</v>
      </c>
      <c r="D131" s="9" t="s">
        <v>201</v>
      </c>
      <c r="E131" s="13">
        <v>8649463</v>
      </c>
    </row>
    <row r="132" spans="1:5" ht="15.75" customHeight="1" x14ac:dyDescent="0.3">
      <c r="A132" s="9" t="s">
        <v>182</v>
      </c>
      <c r="B132" s="9" t="s">
        <v>63</v>
      </c>
      <c r="C132" s="9" t="str">
        <f t="shared" si="0"/>
        <v>Kebbi Sta</v>
      </c>
      <c r="D132" s="9" t="s">
        <v>202</v>
      </c>
      <c r="E132" s="13">
        <v>4671594</v>
      </c>
    </row>
    <row r="133" spans="1:5" ht="15.75" customHeight="1" x14ac:dyDescent="0.3">
      <c r="A133" s="9" t="s">
        <v>182</v>
      </c>
      <c r="B133" s="9" t="s">
        <v>65</v>
      </c>
      <c r="C133" s="9" t="str">
        <f t="shared" si="0"/>
        <v>Kano Stat</v>
      </c>
      <c r="D133" s="9" t="s">
        <v>203</v>
      </c>
      <c r="E133" s="14">
        <v>13854064</v>
      </c>
    </row>
    <row r="134" spans="1:5" ht="15.75" customHeight="1" x14ac:dyDescent="0.3">
      <c r="A134" s="9" t="s">
        <v>182</v>
      </c>
      <c r="B134" s="9" t="s">
        <v>67</v>
      </c>
      <c r="C134" s="9" t="str">
        <f t="shared" si="0"/>
        <v>Kogi Stat</v>
      </c>
      <c r="D134" s="9" t="s">
        <v>204</v>
      </c>
      <c r="E134" s="13">
        <v>4674335</v>
      </c>
    </row>
    <row r="135" spans="1:5" ht="15.75" customHeight="1" x14ac:dyDescent="0.3">
      <c r="A135" s="9" t="s">
        <v>182</v>
      </c>
      <c r="B135" s="9" t="s">
        <v>69</v>
      </c>
      <c r="C135" s="9" t="str">
        <f t="shared" si="0"/>
        <v>Katsina S</v>
      </c>
      <c r="D135" s="9" t="s">
        <v>205</v>
      </c>
      <c r="E135" s="13">
        <v>8258830</v>
      </c>
    </row>
    <row r="136" spans="1:5" ht="15.75" customHeight="1" x14ac:dyDescent="0.3">
      <c r="A136" s="9" t="s">
        <v>182</v>
      </c>
      <c r="B136" s="9" t="s">
        <v>71</v>
      </c>
      <c r="C136" s="9" t="str">
        <f t="shared" si="0"/>
        <v>Kwara Sta</v>
      </c>
      <c r="D136" s="9" t="s">
        <v>206</v>
      </c>
      <c r="E136" s="13">
        <v>3380605</v>
      </c>
    </row>
    <row r="137" spans="1:5" ht="15.75" customHeight="1" x14ac:dyDescent="0.3">
      <c r="A137" s="9" t="s">
        <v>182</v>
      </c>
      <c r="B137" s="9" t="s">
        <v>73</v>
      </c>
      <c r="C137" s="9" t="str">
        <f t="shared" si="0"/>
        <v>Lagos Sta</v>
      </c>
      <c r="D137" s="9" t="s">
        <v>207</v>
      </c>
      <c r="E137" s="14">
        <v>13153808</v>
      </c>
    </row>
    <row r="138" spans="1:5" ht="15.75" customHeight="1" x14ac:dyDescent="0.3">
      <c r="A138" s="9" t="s">
        <v>182</v>
      </c>
      <c r="B138" s="9" t="s">
        <v>75</v>
      </c>
      <c r="C138" s="9" t="str">
        <f t="shared" si="0"/>
        <v xml:space="preserve">Nasarawa </v>
      </c>
      <c r="D138" s="9" t="s">
        <v>208</v>
      </c>
      <c r="E138" s="13">
        <v>2656584</v>
      </c>
    </row>
    <row r="139" spans="1:5" ht="15.75" customHeight="1" x14ac:dyDescent="0.3">
      <c r="A139" s="9" t="s">
        <v>182</v>
      </c>
      <c r="B139" s="9" t="s">
        <v>77</v>
      </c>
      <c r="C139" s="9" t="str">
        <f t="shared" si="0"/>
        <v>Niger Sta</v>
      </c>
      <c r="D139" s="9" t="s">
        <v>209</v>
      </c>
      <c r="E139" s="13">
        <v>5900258</v>
      </c>
    </row>
    <row r="140" spans="1:5" ht="15.75" customHeight="1" x14ac:dyDescent="0.3">
      <c r="A140" s="9" t="s">
        <v>182</v>
      </c>
      <c r="B140" s="9" t="s">
        <v>79</v>
      </c>
      <c r="C140" s="9" t="str">
        <f t="shared" si="0"/>
        <v>Ogun Stat</v>
      </c>
      <c r="D140" s="9" t="s">
        <v>210</v>
      </c>
      <c r="E140" s="13">
        <v>5504159</v>
      </c>
    </row>
    <row r="141" spans="1:5" ht="15.75" customHeight="1" x14ac:dyDescent="0.3">
      <c r="A141" s="9" t="s">
        <v>182</v>
      </c>
      <c r="B141" s="9" t="s">
        <v>81</v>
      </c>
      <c r="C141" s="9" t="str">
        <f t="shared" si="0"/>
        <v>Ondo Stat</v>
      </c>
      <c r="D141" s="9" t="s">
        <v>211</v>
      </c>
      <c r="E141" s="13">
        <v>5038647</v>
      </c>
    </row>
    <row r="142" spans="1:5" ht="15.75" customHeight="1" x14ac:dyDescent="0.3">
      <c r="A142" s="9" t="s">
        <v>182</v>
      </c>
      <c r="B142" s="9" t="s">
        <v>83</v>
      </c>
      <c r="C142" s="9" t="str">
        <f t="shared" si="0"/>
        <v>Osun Stat</v>
      </c>
      <c r="D142" s="9" t="s">
        <v>212</v>
      </c>
      <c r="E142" s="13">
        <v>4996100</v>
      </c>
    </row>
    <row r="143" spans="1:5" ht="15.75" customHeight="1" x14ac:dyDescent="0.3">
      <c r="A143" s="9" t="s">
        <v>182</v>
      </c>
      <c r="B143" s="9" t="s">
        <v>136</v>
      </c>
      <c r="C143" s="9" t="str">
        <f t="shared" si="0"/>
        <v>Oyo State</v>
      </c>
      <c r="D143" s="9" t="s">
        <v>213</v>
      </c>
      <c r="E143" s="13">
        <v>8316577</v>
      </c>
    </row>
    <row r="144" spans="1:5" ht="15.75" customHeight="1" x14ac:dyDescent="0.3">
      <c r="A144" s="9" t="s">
        <v>182</v>
      </c>
      <c r="B144" s="9" t="s">
        <v>87</v>
      </c>
      <c r="C144" s="9" t="str">
        <f t="shared" si="0"/>
        <v>Plateau S</v>
      </c>
      <c r="D144" s="9" t="s">
        <v>214</v>
      </c>
      <c r="E144" s="13">
        <v>4376193</v>
      </c>
    </row>
    <row r="145" spans="1:5" ht="15.75" customHeight="1" x14ac:dyDescent="0.3">
      <c r="A145" s="9" t="s">
        <v>182</v>
      </c>
      <c r="B145" s="9" t="s">
        <v>89</v>
      </c>
      <c r="C145" s="9" t="str">
        <f t="shared" si="0"/>
        <v>Rivers St</v>
      </c>
      <c r="D145" s="9" t="s">
        <v>215</v>
      </c>
      <c r="E145" s="13">
        <v>7745131</v>
      </c>
    </row>
    <row r="146" spans="1:5" ht="15.75" customHeight="1" x14ac:dyDescent="0.3">
      <c r="A146" s="9" t="s">
        <v>182</v>
      </c>
      <c r="B146" s="9" t="s">
        <v>91</v>
      </c>
      <c r="C146" s="9" t="str">
        <f t="shared" si="0"/>
        <v>Sokoto St</v>
      </c>
      <c r="D146" s="9" t="s">
        <v>216</v>
      </c>
      <c r="E146" s="13">
        <v>5271038</v>
      </c>
    </row>
    <row r="147" spans="1:5" ht="15.75" customHeight="1" x14ac:dyDescent="0.3">
      <c r="A147" s="9" t="s">
        <v>182</v>
      </c>
      <c r="B147" s="9" t="s">
        <v>93</v>
      </c>
      <c r="C147" s="9" t="str">
        <f t="shared" si="0"/>
        <v>Taraba St</v>
      </c>
      <c r="D147" s="9" t="s">
        <v>217</v>
      </c>
      <c r="E147" s="13">
        <v>3213743</v>
      </c>
    </row>
    <row r="148" spans="1:5" ht="15.75" customHeight="1" x14ac:dyDescent="0.3">
      <c r="A148" s="9" t="s">
        <v>182</v>
      </c>
      <c r="B148" s="9" t="s">
        <v>95</v>
      </c>
      <c r="C148" s="9" t="str">
        <f t="shared" si="0"/>
        <v>Yobe Stat</v>
      </c>
      <c r="D148" s="9" t="s">
        <v>218</v>
      </c>
      <c r="E148" s="13">
        <v>3508085</v>
      </c>
    </row>
    <row r="149" spans="1:5" ht="15.75" customHeight="1" x14ac:dyDescent="0.3">
      <c r="A149" s="9" t="s">
        <v>182</v>
      </c>
      <c r="B149" s="9" t="s">
        <v>97</v>
      </c>
      <c r="C149" s="9" t="str">
        <f t="shared" si="0"/>
        <v>Zamfara S</v>
      </c>
      <c r="D149" s="9" t="s">
        <v>219</v>
      </c>
      <c r="E149" s="13">
        <v>4757222</v>
      </c>
    </row>
    <row r="150" spans="1:5" ht="15.75" customHeight="1" x14ac:dyDescent="0.3">
      <c r="A150" s="9" t="s">
        <v>220</v>
      </c>
      <c r="B150" s="9" t="s">
        <v>25</v>
      </c>
      <c r="C150" s="9" t="str">
        <f t="shared" si="0"/>
        <v xml:space="preserve"> Anambra </v>
      </c>
      <c r="D150" s="9" t="s">
        <v>221</v>
      </c>
      <c r="E150" s="13">
        <v>5825119</v>
      </c>
    </row>
    <row r="151" spans="1:5" ht="15.75" customHeight="1" x14ac:dyDescent="0.3">
      <c r="A151" s="9" t="s">
        <v>220</v>
      </c>
      <c r="B151" s="9" t="s">
        <v>27</v>
      </c>
      <c r="C151" s="9" t="str">
        <f t="shared" si="0"/>
        <v>Abia Stat</v>
      </c>
      <c r="D151" s="9" t="s">
        <v>222</v>
      </c>
      <c r="E151" s="13">
        <v>3901622</v>
      </c>
    </row>
    <row r="152" spans="1:5" ht="15.75" customHeight="1" x14ac:dyDescent="0.3">
      <c r="A152" s="9" t="s">
        <v>220</v>
      </c>
      <c r="B152" s="9" t="s">
        <v>29</v>
      </c>
      <c r="C152" s="9" t="str">
        <f t="shared" si="0"/>
        <v>Adamawa</v>
      </c>
      <c r="D152" s="9" t="s">
        <v>223</v>
      </c>
      <c r="E152" s="13">
        <v>4464609</v>
      </c>
    </row>
    <row r="153" spans="1:5" ht="15.75" customHeight="1" x14ac:dyDescent="0.3">
      <c r="A153" s="9" t="s">
        <v>220</v>
      </c>
      <c r="B153" s="9" t="s">
        <v>31</v>
      </c>
      <c r="C153" s="9" t="str">
        <f t="shared" si="0"/>
        <v>Akwa-Ibom</v>
      </c>
      <c r="D153" s="9" t="s">
        <v>224</v>
      </c>
      <c r="E153" s="13">
        <v>5855387</v>
      </c>
    </row>
    <row r="154" spans="1:5" ht="15.75" customHeight="1" x14ac:dyDescent="0.3">
      <c r="A154" s="9" t="s">
        <v>220</v>
      </c>
      <c r="B154" s="9" t="s">
        <v>33</v>
      </c>
      <c r="C154" s="9" t="str">
        <f t="shared" si="0"/>
        <v>Bauchi St</v>
      </c>
      <c r="D154" s="9" t="s">
        <v>225</v>
      </c>
      <c r="E154" s="13">
        <v>6984962</v>
      </c>
    </row>
    <row r="155" spans="1:5" ht="15.75" customHeight="1" x14ac:dyDescent="0.3">
      <c r="A155" s="9" t="s">
        <v>220</v>
      </c>
      <c r="B155" s="9" t="s">
        <v>35</v>
      </c>
      <c r="C155" s="9" t="str">
        <f t="shared" si="0"/>
        <v>Benue</v>
      </c>
      <c r="D155" s="9" t="s">
        <v>226</v>
      </c>
      <c r="E155" s="13">
        <v>6015629</v>
      </c>
    </row>
    <row r="156" spans="1:5" ht="15.75" customHeight="1" x14ac:dyDescent="0.3">
      <c r="A156" s="9" t="s">
        <v>220</v>
      </c>
      <c r="B156" s="9" t="s">
        <v>106</v>
      </c>
      <c r="C156" s="9" t="str">
        <f t="shared" si="0"/>
        <v>Borno Sta</v>
      </c>
      <c r="D156" s="9" t="s">
        <v>227</v>
      </c>
      <c r="E156" s="13">
        <v>6171239</v>
      </c>
    </row>
    <row r="157" spans="1:5" ht="15.75" customHeight="1" x14ac:dyDescent="0.3">
      <c r="A157" s="9" t="s">
        <v>220</v>
      </c>
      <c r="B157" s="9" t="s">
        <v>39</v>
      </c>
      <c r="C157" s="9" t="str">
        <f t="shared" si="0"/>
        <v>Bayelsa S</v>
      </c>
      <c r="D157" s="9" t="s">
        <v>228</v>
      </c>
      <c r="E157" s="13">
        <v>2400438</v>
      </c>
    </row>
    <row r="158" spans="1:5" ht="15.75" customHeight="1" x14ac:dyDescent="0.3">
      <c r="A158" s="9" t="s">
        <v>220</v>
      </c>
      <c r="B158" s="9" t="s">
        <v>41</v>
      </c>
      <c r="C158" s="9" t="str">
        <f t="shared" si="0"/>
        <v>Cross Riv</v>
      </c>
      <c r="D158" s="9" t="s">
        <v>229</v>
      </c>
      <c r="E158" s="13">
        <v>4071241</v>
      </c>
    </row>
    <row r="159" spans="1:5" ht="15.75" customHeight="1" x14ac:dyDescent="0.3">
      <c r="A159" s="9" t="s">
        <v>220</v>
      </c>
      <c r="B159" s="9" t="s">
        <v>110</v>
      </c>
      <c r="C159" s="9" t="str">
        <f t="shared" si="0"/>
        <v>Delta Sta</v>
      </c>
      <c r="D159" s="9" t="s">
        <v>230</v>
      </c>
      <c r="E159" s="13">
        <v>5980945</v>
      </c>
    </row>
    <row r="160" spans="1:5" ht="15.75" customHeight="1" x14ac:dyDescent="0.3">
      <c r="A160" s="9" t="s">
        <v>220</v>
      </c>
      <c r="B160" s="9" t="s">
        <v>112</v>
      </c>
      <c r="C160" s="9" t="str">
        <f t="shared" si="0"/>
        <v>Ebonyi St</v>
      </c>
      <c r="D160" s="9" t="s">
        <v>231</v>
      </c>
      <c r="E160" s="13">
        <v>3027452</v>
      </c>
    </row>
    <row r="161" spans="1:5" ht="15.75" customHeight="1" x14ac:dyDescent="0.3">
      <c r="A161" s="9" t="s">
        <v>220</v>
      </c>
      <c r="B161" s="9" t="s">
        <v>47</v>
      </c>
      <c r="C161" s="9" t="str">
        <f t="shared" si="0"/>
        <v>Edo</v>
      </c>
      <c r="D161" s="9" t="s">
        <v>232</v>
      </c>
      <c r="E161" s="13">
        <v>4430739</v>
      </c>
    </row>
    <row r="162" spans="1:5" ht="15.75" customHeight="1" x14ac:dyDescent="0.3">
      <c r="A162" s="9" t="s">
        <v>220</v>
      </c>
      <c r="B162" s="9" t="s">
        <v>115</v>
      </c>
      <c r="C162" s="9" t="str">
        <f t="shared" si="0"/>
        <v>Ekiti Sta</v>
      </c>
      <c r="D162" s="9" t="s">
        <v>233</v>
      </c>
      <c r="E162" s="13">
        <v>3439134</v>
      </c>
    </row>
    <row r="163" spans="1:5" ht="15.75" customHeight="1" x14ac:dyDescent="0.3">
      <c r="A163" s="9" t="s">
        <v>220</v>
      </c>
      <c r="B163" s="9" t="s">
        <v>51</v>
      </c>
      <c r="C163" s="9" t="str">
        <f t="shared" si="0"/>
        <v>Enugu Sta</v>
      </c>
      <c r="D163" s="9" t="s">
        <v>234</v>
      </c>
      <c r="E163" s="13">
        <v>4644128</v>
      </c>
    </row>
    <row r="164" spans="1:5" ht="15.75" customHeight="1" x14ac:dyDescent="0.3">
      <c r="A164" s="9" t="s">
        <v>220</v>
      </c>
      <c r="B164" s="9" t="s">
        <v>53</v>
      </c>
      <c r="C164" s="9" t="str">
        <f t="shared" si="0"/>
        <v>Federal C</v>
      </c>
      <c r="D164" s="9" t="s">
        <v>235</v>
      </c>
      <c r="E164" s="13">
        <v>2050666</v>
      </c>
    </row>
    <row r="165" spans="1:5" ht="15.75" customHeight="1" x14ac:dyDescent="0.3">
      <c r="A165" s="9" t="s">
        <v>220</v>
      </c>
      <c r="B165" s="9" t="s">
        <v>55</v>
      </c>
      <c r="C165" s="9" t="str">
        <f t="shared" si="0"/>
        <v>Gombe Sta</v>
      </c>
      <c r="D165" s="9" t="s">
        <v>236</v>
      </c>
      <c r="E165" s="13">
        <v>3435109</v>
      </c>
    </row>
    <row r="166" spans="1:5" ht="15.75" customHeight="1" x14ac:dyDescent="0.3">
      <c r="A166" s="9" t="s">
        <v>220</v>
      </c>
      <c r="B166" s="9" t="s">
        <v>120</v>
      </c>
      <c r="C166" s="9" t="str">
        <f t="shared" si="0"/>
        <v>Imo State</v>
      </c>
      <c r="D166" s="9" t="s">
        <v>237</v>
      </c>
      <c r="E166" s="13">
        <v>5742354</v>
      </c>
    </row>
    <row r="167" spans="1:5" ht="15.75" customHeight="1" x14ac:dyDescent="0.3">
      <c r="A167" s="9" t="s">
        <v>220</v>
      </c>
      <c r="B167" s="9" t="s">
        <v>59</v>
      </c>
      <c r="C167" s="9" t="str">
        <f t="shared" si="0"/>
        <v>Jigawa St</v>
      </c>
      <c r="D167" s="9" t="s">
        <v>238</v>
      </c>
      <c r="E167" s="13">
        <v>6128284</v>
      </c>
    </row>
    <row r="168" spans="1:5" ht="15.75" customHeight="1" x14ac:dyDescent="0.3">
      <c r="A168" s="9" t="s">
        <v>220</v>
      </c>
      <c r="B168" s="9" t="s">
        <v>61</v>
      </c>
      <c r="C168" s="9" t="str">
        <f t="shared" si="0"/>
        <v>Kaduna St</v>
      </c>
      <c r="D168" s="9" t="s">
        <v>239</v>
      </c>
      <c r="E168" s="13">
        <v>8649463</v>
      </c>
    </row>
    <row r="169" spans="1:5" ht="15.75" customHeight="1" x14ac:dyDescent="0.3">
      <c r="A169" s="9" t="s">
        <v>220</v>
      </c>
      <c r="B169" s="9" t="s">
        <v>63</v>
      </c>
      <c r="C169" s="9" t="str">
        <f t="shared" si="0"/>
        <v>Kebbi Sta</v>
      </c>
      <c r="D169" s="9" t="s">
        <v>240</v>
      </c>
      <c r="E169" s="13">
        <v>4671594</v>
      </c>
    </row>
    <row r="170" spans="1:5" ht="15.75" customHeight="1" x14ac:dyDescent="0.3">
      <c r="A170" s="9" t="s">
        <v>220</v>
      </c>
      <c r="B170" s="9" t="s">
        <v>65</v>
      </c>
      <c r="C170" s="9" t="str">
        <f t="shared" si="0"/>
        <v>Kano Stat</v>
      </c>
      <c r="D170" s="9" t="s">
        <v>241</v>
      </c>
      <c r="E170" s="14">
        <v>13854064</v>
      </c>
    </row>
    <row r="171" spans="1:5" ht="15.75" customHeight="1" x14ac:dyDescent="0.3">
      <c r="A171" s="9" t="s">
        <v>220</v>
      </c>
      <c r="B171" s="9" t="s">
        <v>67</v>
      </c>
      <c r="C171" s="9" t="str">
        <f t="shared" si="0"/>
        <v>Kogi Stat</v>
      </c>
      <c r="D171" s="9" t="s">
        <v>242</v>
      </c>
      <c r="E171" s="13">
        <v>4674335</v>
      </c>
    </row>
    <row r="172" spans="1:5" ht="15.75" customHeight="1" x14ac:dyDescent="0.3">
      <c r="A172" s="9" t="s">
        <v>220</v>
      </c>
      <c r="B172" s="9" t="s">
        <v>69</v>
      </c>
      <c r="C172" s="9" t="str">
        <f t="shared" si="0"/>
        <v>Katsina S</v>
      </c>
      <c r="D172" s="9" t="s">
        <v>243</v>
      </c>
      <c r="E172" s="13">
        <v>8258830</v>
      </c>
    </row>
    <row r="173" spans="1:5" ht="15.75" customHeight="1" x14ac:dyDescent="0.3">
      <c r="A173" s="9" t="s">
        <v>220</v>
      </c>
      <c r="B173" s="9" t="s">
        <v>71</v>
      </c>
      <c r="C173" s="9" t="str">
        <f t="shared" si="0"/>
        <v>Kwara Sta</v>
      </c>
      <c r="D173" s="9" t="s">
        <v>244</v>
      </c>
      <c r="E173" s="13">
        <v>3380605</v>
      </c>
    </row>
    <row r="174" spans="1:5" ht="15.75" customHeight="1" x14ac:dyDescent="0.3">
      <c r="A174" s="9" t="s">
        <v>220</v>
      </c>
      <c r="B174" s="9" t="s">
        <v>73</v>
      </c>
      <c r="C174" s="9" t="str">
        <f t="shared" si="0"/>
        <v>Lagos Sta</v>
      </c>
      <c r="D174" s="9" t="s">
        <v>245</v>
      </c>
      <c r="E174" s="14">
        <v>13153808</v>
      </c>
    </row>
    <row r="175" spans="1:5" ht="15.75" customHeight="1" x14ac:dyDescent="0.3">
      <c r="A175" s="9" t="s">
        <v>220</v>
      </c>
      <c r="B175" s="9" t="s">
        <v>75</v>
      </c>
      <c r="C175" s="9" t="str">
        <f t="shared" si="0"/>
        <v xml:space="preserve">Nasarawa </v>
      </c>
      <c r="D175" s="9" t="s">
        <v>246</v>
      </c>
      <c r="E175" s="13">
        <v>2656584</v>
      </c>
    </row>
    <row r="176" spans="1:5" ht="15.75" customHeight="1" x14ac:dyDescent="0.3">
      <c r="A176" s="9" t="s">
        <v>220</v>
      </c>
      <c r="B176" s="9" t="s">
        <v>77</v>
      </c>
      <c r="C176" s="9" t="str">
        <f t="shared" si="0"/>
        <v>Niger Sta</v>
      </c>
      <c r="D176" s="9" t="s">
        <v>247</v>
      </c>
      <c r="E176" s="13">
        <v>5900258</v>
      </c>
    </row>
    <row r="177" spans="1:5" ht="15.75" customHeight="1" x14ac:dyDescent="0.3">
      <c r="A177" s="9" t="s">
        <v>220</v>
      </c>
      <c r="B177" s="9" t="s">
        <v>79</v>
      </c>
      <c r="C177" s="9" t="str">
        <f t="shared" si="0"/>
        <v>Ogun Stat</v>
      </c>
      <c r="D177" s="9" t="s">
        <v>248</v>
      </c>
      <c r="E177" s="13">
        <v>5504159</v>
      </c>
    </row>
    <row r="178" spans="1:5" ht="15.75" customHeight="1" x14ac:dyDescent="0.3">
      <c r="A178" s="9" t="s">
        <v>220</v>
      </c>
      <c r="B178" s="9" t="s">
        <v>81</v>
      </c>
      <c r="C178" s="9" t="str">
        <f t="shared" si="0"/>
        <v>Ondo Stat</v>
      </c>
      <c r="D178" s="9" t="s">
        <v>249</v>
      </c>
      <c r="E178" s="13">
        <v>5038647</v>
      </c>
    </row>
    <row r="179" spans="1:5" ht="15.75" customHeight="1" x14ac:dyDescent="0.3">
      <c r="A179" s="9" t="s">
        <v>220</v>
      </c>
      <c r="B179" s="9" t="s">
        <v>83</v>
      </c>
      <c r="C179" s="9" t="str">
        <f t="shared" si="0"/>
        <v>Osun Stat</v>
      </c>
      <c r="D179" s="9" t="s">
        <v>250</v>
      </c>
      <c r="E179" s="13">
        <v>4996100</v>
      </c>
    </row>
    <row r="180" spans="1:5" ht="15.75" customHeight="1" x14ac:dyDescent="0.3">
      <c r="A180" s="9" t="s">
        <v>220</v>
      </c>
      <c r="B180" s="9" t="s">
        <v>136</v>
      </c>
      <c r="C180" s="9" t="str">
        <f t="shared" si="0"/>
        <v>Oyo State</v>
      </c>
      <c r="D180" s="9" t="s">
        <v>251</v>
      </c>
      <c r="E180" s="13">
        <v>8316577</v>
      </c>
    </row>
    <row r="181" spans="1:5" ht="15.75" customHeight="1" x14ac:dyDescent="0.3">
      <c r="A181" s="9" t="s">
        <v>220</v>
      </c>
      <c r="B181" s="9" t="s">
        <v>87</v>
      </c>
      <c r="C181" s="9" t="str">
        <f t="shared" si="0"/>
        <v>Plateau S</v>
      </c>
      <c r="D181" s="9" t="s">
        <v>252</v>
      </c>
      <c r="E181" s="13">
        <v>4376193</v>
      </c>
    </row>
    <row r="182" spans="1:5" ht="15.75" customHeight="1" x14ac:dyDescent="0.3">
      <c r="A182" s="9" t="s">
        <v>220</v>
      </c>
      <c r="B182" s="9" t="s">
        <v>89</v>
      </c>
      <c r="C182" s="9" t="str">
        <f t="shared" si="0"/>
        <v>Rivers St</v>
      </c>
      <c r="D182" s="9" t="s">
        <v>253</v>
      </c>
      <c r="E182" s="13">
        <v>7745131</v>
      </c>
    </row>
    <row r="183" spans="1:5" ht="15.75" customHeight="1" x14ac:dyDescent="0.3">
      <c r="A183" s="9" t="s">
        <v>220</v>
      </c>
      <c r="B183" s="9" t="s">
        <v>91</v>
      </c>
      <c r="C183" s="9" t="str">
        <f t="shared" si="0"/>
        <v>Sokoto St</v>
      </c>
      <c r="D183" s="9" t="s">
        <v>254</v>
      </c>
      <c r="E183" s="13">
        <v>5271038</v>
      </c>
    </row>
    <row r="184" spans="1:5" ht="15.75" customHeight="1" x14ac:dyDescent="0.3">
      <c r="A184" s="9" t="s">
        <v>220</v>
      </c>
      <c r="B184" s="9" t="s">
        <v>93</v>
      </c>
      <c r="C184" s="9" t="str">
        <f t="shared" si="0"/>
        <v>Taraba St</v>
      </c>
      <c r="D184" s="9" t="s">
        <v>255</v>
      </c>
      <c r="E184" s="13">
        <v>3213743</v>
      </c>
    </row>
    <row r="185" spans="1:5" ht="15.75" customHeight="1" x14ac:dyDescent="0.3">
      <c r="A185" s="9" t="s">
        <v>220</v>
      </c>
      <c r="B185" s="9" t="s">
        <v>95</v>
      </c>
      <c r="C185" s="9" t="str">
        <f t="shared" si="0"/>
        <v>Yobe Stat</v>
      </c>
      <c r="D185" s="9" t="s">
        <v>256</v>
      </c>
      <c r="E185" s="13">
        <v>3508085</v>
      </c>
    </row>
    <row r="186" spans="1:5" ht="15.75" customHeight="1" x14ac:dyDescent="0.3">
      <c r="A186" s="9" t="s">
        <v>220</v>
      </c>
      <c r="B186" s="9" t="s">
        <v>97</v>
      </c>
      <c r="C186" s="9" t="str">
        <f t="shared" si="0"/>
        <v>Zamfara S</v>
      </c>
      <c r="D186" s="9" t="s">
        <v>257</v>
      </c>
      <c r="E186" s="13">
        <v>4757222</v>
      </c>
    </row>
    <row r="187" spans="1:5" ht="15.75" customHeight="1" x14ac:dyDescent="0.3">
      <c r="A187" s="9" t="s">
        <v>258</v>
      </c>
      <c r="B187" s="9" t="s">
        <v>25</v>
      </c>
      <c r="C187" s="9" t="str">
        <f t="shared" si="0"/>
        <v xml:space="preserve"> Anambra </v>
      </c>
      <c r="D187" s="9" t="s">
        <v>259</v>
      </c>
      <c r="E187" s="13">
        <v>5825119</v>
      </c>
    </row>
    <row r="188" spans="1:5" ht="15.75" customHeight="1" x14ac:dyDescent="0.3">
      <c r="A188" s="9" t="s">
        <v>258</v>
      </c>
      <c r="B188" s="9" t="s">
        <v>27</v>
      </c>
      <c r="C188" s="9" t="str">
        <f t="shared" si="0"/>
        <v>Abia Stat</v>
      </c>
      <c r="D188" s="9" t="s">
        <v>237</v>
      </c>
      <c r="E188" s="13">
        <v>3901622</v>
      </c>
    </row>
    <row r="189" spans="1:5" ht="15.75" customHeight="1" x14ac:dyDescent="0.3">
      <c r="A189" s="9" t="s">
        <v>258</v>
      </c>
      <c r="B189" s="9" t="s">
        <v>260</v>
      </c>
      <c r="C189" s="9" t="str">
        <f t="shared" si="0"/>
        <v>Adamawa S</v>
      </c>
      <c r="D189" s="9" t="s">
        <v>261</v>
      </c>
      <c r="E189" s="13">
        <v>4464609</v>
      </c>
    </row>
    <row r="190" spans="1:5" ht="15.75" customHeight="1" x14ac:dyDescent="0.3">
      <c r="A190" s="9" t="s">
        <v>258</v>
      </c>
      <c r="B190" s="9" t="s">
        <v>262</v>
      </c>
      <c r="C190" s="9" t="str">
        <f t="shared" si="0"/>
        <v>Akwa-Ibom</v>
      </c>
      <c r="D190" s="9" t="s">
        <v>263</v>
      </c>
      <c r="E190" s="13">
        <v>5855387</v>
      </c>
    </row>
    <row r="191" spans="1:5" ht="15.75" customHeight="1" x14ac:dyDescent="0.3">
      <c r="A191" s="9" t="s">
        <v>258</v>
      </c>
      <c r="B191" s="9" t="s">
        <v>33</v>
      </c>
      <c r="C191" s="9" t="str">
        <f t="shared" si="0"/>
        <v>Bauchi St</v>
      </c>
      <c r="D191" s="9" t="s">
        <v>264</v>
      </c>
      <c r="E191" s="13">
        <v>6984962</v>
      </c>
    </row>
    <row r="192" spans="1:5" ht="15.75" customHeight="1" x14ac:dyDescent="0.3">
      <c r="A192" s="9" t="s">
        <v>258</v>
      </c>
      <c r="B192" s="9" t="s">
        <v>265</v>
      </c>
      <c r="C192" s="9" t="str">
        <f t="shared" si="0"/>
        <v>Benue Sta</v>
      </c>
      <c r="D192" s="9" t="s">
        <v>266</v>
      </c>
      <c r="E192" s="13">
        <v>6015629</v>
      </c>
    </row>
    <row r="193" spans="1:5" ht="15.75" customHeight="1" x14ac:dyDescent="0.3">
      <c r="A193" s="9" t="s">
        <v>258</v>
      </c>
      <c r="B193" s="9" t="s">
        <v>106</v>
      </c>
      <c r="C193" s="9" t="str">
        <f t="shared" si="0"/>
        <v>Borno Sta</v>
      </c>
      <c r="D193" s="9" t="s">
        <v>267</v>
      </c>
      <c r="E193" s="13">
        <v>6171239</v>
      </c>
    </row>
    <row r="194" spans="1:5" ht="15.75" customHeight="1" x14ac:dyDescent="0.3">
      <c r="A194" s="9" t="s">
        <v>258</v>
      </c>
      <c r="B194" s="9" t="s">
        <v>39</v>
      </c>
      <c r="C194" s="9" t="str">
        <f t="shared" si="0"/>
        <v>Bayelsa S</v>
      </c>
      <c r="D194" s="9" t="s">
        <v>268</v>
      </c>
      <c r="E194" s="13">
        <v>2400438</v>
      </c>
    </row>
    <row r="195" spans="1:5" ht="15.75" customHeight="1" x14ac:dyDescent="0.3">
      <c r="A195" s="9" t="s">
        <v>258</v>
      </c>
      <c r="B195" s="9" t="s">
        <v>41</v>
      </c>
      <c r="C195" s="9" t="str">
        <f t="shared" si="0"/>
        <v>Cross Riv</v>
      </c>
      <c r="D195" s="9" t="s">
        <v>269</v>
      </c>
      <c r="E195" s="13">
        <v>4071241</v>
      </c>
    </row>
    <row r="196" spans="1:5" ht="15.75" customHeight="1" x14ac:dyDescent="0.3">
      <c r="A196" s="9" t="s">
        <v>258</v>
      </c>
      <c r="B196" s="9" t="s">
        <v>110</v>
      </c>
      <c r="C196" s="9" t="str">
        <f t="shared" si="0"/>
        <v>Delta Sta</v>
      </c>
      <c r="D196" s="9" t="s">
        <v>270</v>
      </c>
      <c r="E196" s="13">
        <v>5980945</v>
      </c>
    </row>
    <row r="197" spans="1:5" ht="15.75" customHeight="1" x14ac:dyDescent="0.3">
      <c r="A197" s="9" t="s">
        <v>258</v>
      </c>
      <c r="B197" s="9" t="s">
        <v>112</v>
      </c>
      <c r="C197" s="9" t="str">
        <f t="shared" si="0"/>
        <v>Ebonyi St</v>
      </c>
      <c r="D197" s="9" t="s">
        <v>271</v>
      </c>
      <c r="E197" s="13">
        <v>3027452</v>
      </c>
    </row>
    <row r="198" spans="1:5" ht="15.75" customHeight="1" x14ac:dyDescent="0.3">
      <c r="A198" s="9" t="s">
        <v>258</v>
      </c>
      <c r="B198" s="9" t="s">
        <v>47</v>
      </c>
      <c r="C198" s="9" t="str">
        <f t="shared" si="0"/>
        <v>Edo</v>
      </c>
      <c r="D198" s="9" t="s">
        <v>272</v>
      </c>
      <c r="E198" s="13">
        <v>4430739</v>
      </c>
    </row>
    <row r="199" spans="1:5" ht="15.75" customHeight="1" x14ac:dyDescent="0.3">
      <c r="A199" s="9" t="s">
        <v>258</v>
      </c>
      <c r="B199" s="9" t="s">
        <v>115</v>
      </c>
      <c r="C199" s="9" t="str">
        <f t="shared" si="0"/>
        <v>Ekiti Sta</v>
      </c>
      <c r="D199" s="9" t="s">
        <v>273</v>
      </c>
      <c r="E199" s="13">
        <v>3439134</v>
      </c>
    </row>
    <row r="200" spans="1:5" ht="15.75" customHeight="1" x14ac:dyDescent="0.3">
      <c r="A200" s="9" t="s">
        <v>258</v>
      </c>
      <c r="B200" s="9" t="s">
        <v>51</v>
      </c>
      <c r="C200" s="9" t="str">
        <f t="shared" si="0"/>
        <v>Enugu Sta</v>
      </c>
      <c r="D200" s="9" t="s">
        <v>274</v>
      </c>
      <c r="E200" s="13">
        <v>4644128</v>
      </c>
    </row>
    <row r="201" spans="1:5" ht="15.75" customHeight="1" x14ac:dyDescent="0.3">
      <c r="A201" s="9" t="s">
        <v>258</v>
      </c>
      <c r="B201" s="9" t="s">
        <v>53</v>
      </c>
      <c r="C201" s="9" t="str">
        <f t="shared" si="0"/>
        <v>Federal C</v>
      </c>
      <c r="D201" s="9" t="s">
        <v>275</v>
      </c>
      <c r="E201" s="13">
        <v>2050666</v>
      </c>
    </row>
    <row r="202" spans="1:5" ht="15.75" customHeight="1" x14ac:dyDescent="0.3">
      <c r="A202" s="9" t="s">
        <v>258</v>
      </c>
      <c r="B202" s="9" t="s">
        <v>55</v>
      </c>
      <c r="C202" s="9" t="str">
        <f t="shared" si="0"/>
        <v>Gombe Sta</v>
      </c>
      <c r="D202" s="9" t="s">
        <v>276</v>
      </c>
      <c r="E202" s="13">
        <v>3435109</v>
      </c>
    </row>
    <row r="203" spans="1:5" ht="15.75" customHeight="1" x14ac:dyDescent="0.3">
      <c r="A203" s="9" t="s">
        <v>258</v>
      </c>
      <c r="B203" s="9" t="s">
        <v>120</v>
      </c>
      <c r="C203" s="9" t="str">
        <f t="shared" si="0"/>
        <v>Imo State</v>
      </c>
      <c r="D203" s="9" t="s">
        <v>277</v>
      </c>
      <c r="E203" s="13">
        <v>5742354</v>
      </c>
    </row>
    <row r="204" spans="1:5" ht="15.75" customHeight="1" x14ac:dyDescent="0.3">
      <c r="A204" s="9" t="s">
        <v>258</v>
      </c>
      <c r="B204" s="9" t="s">
        <v>59</v>
      </c>
      <c r="C204" s="9" t="str">
        <f t="shared" si="0"/>
        <v>Jigawa St</v>
      </c>
      <c r="D204" s="9" t="s">
        <v>278</v>
      </c>
      <c r="E204" s="13">
        <v>6128284</v>
      </c>
    </row>
    <row r="205" spans="1:5" ht="15.75" customHeight="1" x14ac:dyDescent="0.3">
      <c r="A205" s="9" t="s">
        <v>258</v>
      </c>
      <c r="B205" s="9" t="s">
        <v>61</v>
      </c>
      <c r="C205" s="9" t="str">
        <f t="shared" si="0"/>
        <v>Kaduna St</v>
      </c>
      <c r="D205" s="9" t="s">
        <v>279</v>
      </c>
      <c r="E205" s="13">
        <v>8649463</v>
      </c>
    </row>
    <row r="206" spans="1:5" ht="15.75" customHeight="1" x14ac:dyDescent="0.3">
      <c r="A206" s="9" t="s">
        <v>258</v>
      </c>
      <c r="B206" s="9" t="s">
        <v>63</v>
      </c>
      <c r="C206" s="9" t="str">
        <f t="shared" si="0"/>
        <v>Kebbi Sta</v>
      </c>
      <c r="D206" s="9" t="s">
        <v>280</v>
      </c>
      <c r="E206" s="13">
        <v>4671594</v>
      </c>
    </row>
    <row r="207" spans="1:5" ht="15.75" customHeight="1" x14ac:dyDescent="0.3">
      <c r="A207" s="9" t="s">
        <v>258</v>
      </c>
      <c r="B207" s="9" t="s">
        <v>65</v>
      </c>
      <c r="C207" s="9" t="str">
        <f t="shared" si="0"/>
        <v>Kano Stat</v>
      </c>
      <c r="D207" s="9" t="s">
        <v>281</v>
      </c>
      <c r="E207" s="14">
        <v>13854064</v>
      </c>
    </row>
    <row r="208" spans="1:5" ht="15.75" customHeight="1" x14ac:dyDescent="0.3">
      <c r="A208" s="9" t="s">
        <v>258</v>
      </c>
      <c r="B208" s="9" t="s">
        <v>67</v>
      </c>
      <c r="C208" s="9" t="str">
        <f t="shared" si="0"/>
        <v>Kogi Stat</v>
      </c>
      <c r="D208" s="9" t="s">
        <v>282</v>
      </c>
      <c r="E208" s="13">
        <v>4674335</v>
      </c>
    </row>
    <row r="209" spans="1:5" ht="15.75" customHeight="1" x14ac:dyDescent="0.3">
      <c r="A209" s="9" t="s">
        <v>258</v>
      </c>
      <c r="B209" s="9" t="s">
        <v>69</v>
      </c>
      <c r="C209" s="9" t="str">
        <f t="shared" si="0"/>
        <v>Katsina S</v>
      </c>
      <c r="D209" s="9" t="s">
        <v>283</v>
      </c>
      <c r="E209" s="13">
        <v>8258830</v>
      </c>
    </row>
    <row r="210" spans="1:5" ht="15.75" customHeight="1" x14ac:dyDescent="0.3">
      <c r="A210" s="9" t="s">
        <v>258</v>
      </c>
      <c r="B210" s="9" t="s">
        <v>71</v>
      </c>
      <c r="C210" s="9" t="str">
        <f t="shared" si="0"/>
        <v>Kwara Sta</v>
      </c>
      <c r="D210" s="9" t="s">
        <v>284</v>
      </c>
      <c r="E210" s="13">
        <v>3380605</v>
      </c>
    </row>
    <row r="211" spans="1:5" ht="15.75" customHeight="1" x14ac:dyDescent="0.3">
      <c r="A211" s="9" t="s">
        <v>258</v>
      </c>
      <c r="B211" s="9" t="s">
        <v>73</v>
      </c>
      <c r="C211" s="9" t="str">
        <f t="shared" si="0"/>
        <v>Lagos Sta</v>
      </c>
      <c r="D211" s="9" t="s">
        <v>285</v>
      </c>
      <c r="E211" s="14">
        <v>13153808</v>
      </c>
    </row>
    <row r="212" spans="1:5" ht="15.75" customHeight="1" x14ac:dyDescent="0.3">
      <c r="A212" s="9" t="s">
        <v>258</v>
      </c>
      <c r="B212" s="9" t="s">
        <v>75</v>
      </c>
      <c r="C212" s="9" t="str">
        <f t="shared" si="0"/>
        <v xml:space="preserve">Nasarawa </v>
      </c>
      <c r="D212" s="9" t="s">
        <v>286</v>
      </c>
      <c r="E212" s="13">
        <v>2656584</v>
      </c>
    </row>
    <row r="213" spans="1:5" ht="15.75" customHeight="1" x14ac:dyDescent="0.3">
      <c r="A213" s="9" t="s">
        <v>258</v>
      </c>
      <c r="B213" s="9" t="s">
        <v>77</v>
      </c>
      <c r="C213" s="9" t="str">
        <f t="shared" si="0"/>
        <v>Niger Sta</v>
      </c>
      <c r="D213" s="9" t="s">
        <v>287</v>
      </c>
      <c r="E213" s="13">
        <v>5900258</v>
      </c>
    </row>
    <row r="214" spans="1:5" ht="15.75" customHeight="1" x14ac:dyDescent="0.3">
      <c r="A214" s="9" t="s">
        <v>258</v>
      </c>
      <c r="B214" s="9" t="s">
        <v>79</v>
      </c>
      <c r="C214" s="9" t="str">
        <f t="shared" si="0"/>
        <v>Ogun Stat</v>
      </c>
      <c r="D214" s="9" t="s">
        <v>288</v>
      </c>
      <c r="E214" s="13">
        <v>5504159</v>
      </c>
    </row>
    <row r="215" spans="1:5" ht="15.75" customHeight="1" x14ac:dyDescent="0.3">
      <c r="A215" s="9" t="s">
        <v>258</v>
      </c>
      <c r="B215" s="9" t="s">
        <v>81</v>
      </c>
      <c r="C215" s="9" t="str">
        <f t="shared" si="0"/>
        <v>Ondo Stat</v>
      </c>
      <c r="D215" s="9" t="s">
        <v>289</v>
      </c>
      <c r="E215" s="13">
        <v>5038647</v>
      </c>
    </row>
    <row r="216" spans="1:5" ht="15.75" customHeight="1" x14ac:dyDescent="0.3">
      <c r="A216" s="9" t="s">
        <v>258</v>
      </c>
      <c r="B216" s="9" t="s">
        <v>83</v>
      </c>
      <c r="C216" s="9" t="str">
        <f t="shared" si="0"/>
        <v>Osun Stat</v>
      </c>
      <c r="D216" s="9" t="s">
        <v>290</v>
      </c>
      <c r="E216" s="13">
        <v>4996100</v>
      </c>
    </row>
    <row r="217" spans="1:5" ht="15.75" customHeight="1" x14ac:dyDescent="0.3">
      <c r="A217" s="9" t="s">
        <v>258</v>
      </c>
      <c r="B217" s="9" t="s">
        <v>136</v>
      </c>
      <c r="C217" s="9" t="str">
        <f t="shared" si="0"/>
        <v>Oyo State</v>
      </c>
      <c r="D217" s="9" t="s">
        <v>291</v>
      </c>
      <c r="E217" s="13">
        <v>8316577</v>
      </c>
    </row>
    <row r="218" spans="1:5" ht="15.75" customHeight="1" x14ac:dyDescent="0.3">
      <c r="A218" s="9" t="s">
        <v>258</v>
      </c>
      <c r="B218" s="9" t="s">
        <v>87</v>
      </c>
      <c r="C218" s="9" t="str">
        <f t="shared" si="0"/>
        <v>Plateau S</v>
      </c>
      <c r="D218" s="9" t="s">
        <v>174</v>
      </c>
      <c r="E218" s="13">
        <v>4376193</v>
      </c>
    </row>
    <row r="219" spans="1:5" ht="15.75" customHeight="1" x14ac:dyDescent="0.3">
      <c r="A219" s="9" t="s">
        <v>258</v>
      </c>
      <c r="B219" s="9" t="s">
        <v>89</v>
      </c>
      <c r="C219" s="9" t="str">
        <f t="shared" si="0"/>
        <v>Rivers St</v>
      </c>
      <c r="D219" s="9" t="s">
        <v>292</v>
      </c>
      <c r="E219" s="13">
        <v>7745131</v>
      </c>
    </row>
    <row r="220" spans="1:5" ht="15.75" customHeight="1" x14ac:dyDescent="0.3">
      <c r="A220" s="9" t="s">
        <v>258</v>
      </c>
      <c r="B220" s="9" t="s">
        <v>91</v>
      </c>
      <c r="C220" s="9" t="str">
        <f t="shared" si="0"/>
        <v>Sokoto St</v>
      </c>
      <c r="D220" s="9" t="s">
        <v>293</v>
      </c>
      <c r="E220" s="13">
        <v>5271038</v>
      </c>
    </row>
    <row r="221" spans="1:5" ht="15.75" customHeight="1" x14ac:dyDescent="0.3">
      <c r="A221" s="9" t="s">
        <v>258</v>
      </c>
      <c r="B221" s="9" t="s">
        <v>93</v>
      </c>
      <c r="C221" s="9" t="str">
        <f t="shared" si="0"/>
        <v>Taraba St</v>
      </c>
      <c r="D221" s="9" t="s">
        <v>294</v>
      </c>
      <c r="E221" s="13">
        <v>3213743</v>
      </c>
    </row>
    <row r="222" spans="1:5" ht="15.75" customHeight="1" x14ac:dyDescent="0.3">
      <c r="A222" s="9" t="s">
        <v>258</v>
      </c>
      <c r="B222" s="9" t="s">
        <v>95</v>
      </c>
      <c r="C222" s="9" t="str">
        <f t="shared" si="0"/>
        <v>Yobe Stat</v>
      </c>
      <c r="D222" s="9" t="s">
        <v>295</v>
      </c>
      <c r="E222" s="13">
        <v>3508085</v>
      </c>
    </row>
    <row r="223" spans="1:5" ht="15.75" customHeight="1" x14ac:dyDescent="0.3">
      <c r="A223" s="9" t="s">
        <v>258</v>
      </c>
      <c r="B223" s="9" t="s">
        <v>97</v>
      </c>
      <c r="C223" s="9" t="str">
        <f t="shared" si="0"/>
        <v>Zamfara S</v>
      </c>
      <c r="D223" s="9" t="s">
        <v>296</v>
      </c>
      <c r="E223" s="13">
        <v>4757222</v>
      </c>
    </row>
    <row r="224" spans="1:5" ht="15.75" customHeight="1" x14ac:dyDescent="0.3">
      <c r="A224" s="9" t="s">
        <v>297</v>
      </c>
      <c r="B224" s="9" t="s">
        <v>25</v>
      </c>
      <c r="C224" s="9" t="str">
        <f t="shared" si="0"/>
        <v xml:space="preserve"> Anambra </v>
      </c>
      <c r="D224" s="9" t="s">
        <v>298</v>
      </c>
      <c r="E224" s="13">
        <v>5825119</v>
      </c>
    </row>
    <row r="225" spans="1:5" ht="15.75" customHeight="1" x14ac:dyDescent="0.3">
      <c r="A225" s="9" t="s">
        <v>297</v>
      </c>
      <c r="B225" s="9" t="s">
        <v>27</v>
      </c>
      <c r="C225" s="9" t="str">
        <f t="shared" si="0"/>
        <v>Abia Stat</v>
      </c>
      <c r="D225" s="9" t="s">
        <v>299</v>
      </c>
      <c r="E225" s="13">
        <v>3901622</v>
      </c>
    </row>
    <row r="226" spans="1:5" ht="15.75" customHeight="1" x14ac:dyDescent="0.3">
      <c r="A226" s="9" t="s">
        <v>297</v>
      </c>
      <c r="B226" s="9" t="s">
        <v>260</v>
      </c>
      <c r="C226" s="9" t="str">
        <f t="shared" si="0"/>
        <v>Adamawa S</v>
      </c>
      <c r="D226" s="9" t="s">
        <v>300</v>
      </c>
      <c r="E226" s="13">
        <v>4464609</v>
      </c>
    </row>
    <row r="227" spans="1:5" ht="15.75" customHeight="1" x14ac:dyDescent="0.3">
      <c r="A227" s="9" t="s">
        <v>297</v>
      </c>
      <c r="B227" s="9" t="s">
        <v>262</v>
      </c>
      <c r="C227" s="9" t="str">
        <f t="shared" si="0"/>
        <v>Akwa-Ibom</v>
      </c>
      <c r="D227" s="9" t="s">
        <v>301</v>
      </c>
      <c r="E227" s="13">
        <v>5855387</v>
      </c>
    </row>
    <row r="228" spans="1:5" ht="15.75" customHeight="1" x14ac:dyDescent="0.3">
      <c r="A228" s="9" t="s">
        <v>297</v>
      </c>
      <c r="B228" s="9" t="s">
        <v>33</v>
      </c>
      <c r="C228" s="9" t="str">
        <f t="shared" si="0"/>
        <v>Bauchi St</v>
      </c>
      <c r="D228" s="9" t="s">
        <v>302</v>
      </c>
      <c r="E228" s="13">
        <v>6984962</v>
      </c>
    </row>
    <row r="229" spans="1:5" ht="15.75" customHeight="1" x14ac:dyDescent="0.3">
      <c r="A229" s="9" t="s">
        <v>297</v>
      </c>
      <c r="B229" s="9" t="s">
        <v>265</v>
      </c>
      <c r="C229" s="9" t="str">
        <f t="shared" si="0"/>
        <v>Benue Sta</v>
      </c>
      <c r="D229" s="9" t="s">
        <v>303</v>
      </c>
      <c r="E229" s="13">
        <v>6015629</v>
      </c>
    </row>
    <row r="230" spans="1:5" ht="15.75" customHeight="1" x14ac:dyDescent="0.3">
      <c r="A230" s="9" t="s">
        <v>297</v>
      </c>
      <c r="B230" s="9" t="s">
        <v>106</v>
      </c>
      <c r="C230" s="9" t="str">
        <f t="shared" si="0"/>
        <v>Borno Sta</v>
      </c>
      <c r="D230" s="9" t="s">
        <v>304</v>
      </c>
      <c r="E230" s="13">
        <v>6171239</v>
      </c>
    </row>
    <row r="231" spans="1:5" ht="15.75" customHeight="1" x14ac:dyDescent="0.3">
      <c r="A231" s="9" t="s">
        <v>297</v>
      </c>
      <c r="B231" s="9" t="s">
        <v>39</v>
      </c>
      <c r="C231" s="9" t="str">
        <f t="shared" si="0"/>
        <v>Bayelsa S</v>
      </c>
      <c r="D231" s="9" t="s">
        <v>305</v>
      </c>
      <c r="E231" s="13">
        <v>2400438</v>
      </c>
    </row>
    <row r="232" spans="1:5" ht="15.75" customHeight="1" x14ac:dyDescent="0.3">
      <c r="A232" s="9" t="s">
        <v>297</v>
      </c>
      <c r="B232" s="9" t="s">
        <v>41</v>
      </c>
      <c r="C232" s="9" t="str">
        <f t="shared" si="0"/>
        <v>Cross Riv</v>
      </c>
      <c r="D232" s="9" t="s">
        <v>306</v>
      </c>
      <c r="E232" s="13">
        <v>4071241</v>
      </c>
    </row>
    <row r="233" spans="1:5" ht="15.75" customHeight="1" x14ac:dyDescent="0.3">
      <c r="A233" s="9" t="s">
        <v>297</v>
      </c>
      <c r="B233" s="9" t="s">
        <v>110</v>
      </c>
      <c r="C233" s="9" t="str">
        <f t="shared" si="0"/>
        <v>Delta Sta</v>
      </c>
      <c r="D233" s="9" t="s">
        <v>307</v>
      </c>
      <c r="E233" s="13">
        <v>5980945</v>
      </c>
    </row>
    <row r="234" spans="1:5" ht="15.75" customHeight="1" x14ac:dyDescent="0.3">
      <c r="A234" s="9" t="s">
        <v>297</v>
      </c>
      <c r="B234" s="9" t="s">
        <v>112</v>
      </c>
      <c r="C234" s="9" t="str">
        <f t="shared" si="0"/>
        <v>Ebonyi St</v>
      </c>
      <c r="D234" s="9" t="s">
        <v>308</v>
      </c>
      <c r="E234" s="13">
        <v>3027452</v>
      </c>
    </row>
    <row r="235" spans="1:5" ht="15.75" customHeight="1" x14ac:dyDescent="0.3">
      <c r="A235" s="9" t="s">
        <v>297</v>
      </c>
      <c r="B235" s="9" t="s">
        <v>47</v>
      </c>
      <c r="C235" s="9" t="str">
        <f t="shared" si="0"/>
        <v>Edo</v>
      </c>
      <c r="D235" s="9" t="s">
        <v>309</v>
      </c>
      <c r="E235" s="13">
        <v>4430739</v>
      </c>
    </row>
    <row r="236" spans="1:5" ht="15.75" customHeight="1" x14ac:dyDescent="0.3">
      <c r="A236" s="9" t="s">
        <v>297</v>
      </c>
      <c r="B236" s="9" t="s">
        <v>115</v>
      </c>
      <c r="C236" s="9" t="str">
        <f t="shared" si="0"/>
        <v>Ekiti Sta</v>
      </c>
      <c r="D236" s="9" t="s">
        <v>310</v>
      </c>
      <c r="E236" s="13">
        <v>3439134</v>
      </c>
    </row>
    <row r="237" spans="1:5" ht="15.75" customHeight="1" x14ac:dyDescent="0.3">
      <c r="A237" s="9" t="s">
        <v>297</v>
      </c>
      <c r="B237" s="9" t="s">
        <v>51</v>
      </c>
      <c r="C237" s="9" t="str">
        <f t="shared" si="0"/>
        <v>Enugu Sta</v>
      </c>
      <c r="D237" s="9" t="s">
        <v>311</v>
      </c>
      <c r="E237" s="13">
        <v>4644128</v>
      </c>
    </row>
    <row r="238" spans="1:5" ht="15.75" customHeight="1" x14ac:dyDescent="0.3">
      <c r="A238" s="9" t="s">
        <v>297</v>
      </c>
      <c r="B238" s="9" t="s">
        <v>53</v>
      </c>
      <c r="C238" s="9" t="str">
        <f t="shared" si="0"/>
        <v>Federal C</v>
      </c>
      <c r="D238" s="9" t="s">
        <v>312</v>
      </c>
      <c r="E238" s="13">
        <v>2050666</v>
      </c>
    </row>
    <row r="239" spans="1:5" ht="15.75" customHeight="1" x14ac:dyDescent="0.3">
      <c r="A239" s="9" t="s">
        <v>297</v>
      </c>
      <c r="B239" s="9" t="s">
        <v>55</v>
      </c>
      <c r="C239" s="9" t="str">
        <f t="shared" si="0"/>
        <v>Gombe Sta</v>
      </c>
      <c r="D239" s="9" t="s">
        <v>313</v>
      </c>
      <c r="E239" s="13">
        <v>3435109</v>
      </c>
    </row>
    <row r="240" spans="1:5" ht="15.75" customHeight="1" x14ac:dyDescent="0.3">
      <c r="A240" s="9" t="s">
        <v>297</v>
      </c>
      <c r="B240" s="9" t="s">
        <v>120</v>
      </c>
      <c r="C240" s="9" t="str">
        <f t="shared" si="0"/>
        <v>Imo State</v>
      </c>
      <c r="D240" s="9" t="s">
        <v>314</v>
      </c>
      <c r="E240" s="13">
        <v>5742354</v>
      </c>
    </row>
    <row r="241" spans="1:5" ht="15.75" customHeight="1" x14ac:dyDescent="0.3">
      <c r="A241" s="9" t="s">
        <v>297</v>
      </c>
      <c r="B241" s="9" t="s">
        <v>59</v>
      </c>
      <c r="C241" s="9" t="str">
        <f t="shared" si="0"/>
        <v>Jigawa St</v>
      </c>
      <c r="D241" s="9" t="s">
        <v>315</v>
      </c>
      <c r="E241" s="13">
        <v>6128284</v>
      </c>
    </row>
    <row r="242" spans="1:5" ht="15.75" customHeight="1" x14ac:dyDescent="0.3">
      <c r="A242" s="9" t="s">
        <v>297</v>
      </c>
      <c r="B242" s="9" t="s">
        <v>61</v>
      </c>
      <c r="C242" s="9" t="str">
        <f t="shared" si="0"/>
        <v>Kaduna St</v>
      </c>
      <c r="D242" s="9" t="s">
        <v>316</v>
      </c>
      <c r="E242" s="13">
        <v>8649463</v>
      </c>
    </row>
    <row r="243" spans="1:5" ht="15.75" customHeight="1" x14ac:dyDescent="0.3">
      <c r="A243" s="9" t="s">
        <v>297</v>
      </c>
      <c r="B243" s="9" t="s">
        <v>63</v>
      </c>
      <c r="C243" s="9" t="str">
        <f t="shared" si="0"/>
        <v>Kebbi Sta</v>
      </c>
      <c r="D243" s="9" t="s">
        <v>317</v>
      </c>
      <c r="E243" s="13">
        <v>4671594</v>
      </c>
    </row>
    <row r="244" spans="1:5" ht="15.75" customHeight="1" x14ac:dyDescent="0.3">
      <c r="A244" s="9" t="s">
        <v>297</v>
      </c>
      <c r="B244" s="9" t="s">
        <v>65</v>
      </c>
      <c r="C244" s="9" t="str">
        <f t="shared" si="0"/>
        <v>Kano Stat</v>
      </c>
      <c r="D244" s="9" t="s">
        <v>318</v>
      </c>
      <c r="E244" s="14">
        <v>13854064</v>
      </c>
    </row>
    <row r="245" spans="1:5" ht="15.75" customHeight="1" x14ac:dyDescent="0.3">
      <c r="A245" s="9" t="s">
        <v>297</v>
      </c>
      <c r="B245" s="9" t="s">
        <v>67</v>
      </c>
      <c r="C245" s="9" t="str">
        <f t="shared" si="0"/>
        <v>Kogi Stat</v>
      </c>
      <c r="D245" s="9" t="s">
        <v>319</v>
      </c>
      <c r="E245" s="13">
        <v>4674335</v>
      </c>
    </row>
    <row r="246" spans="1:5" ht="15.75" customHeight="1" x14ac:dyDescent="0.3">
      <c r="A246" s="9" t="s">
        <v>297</v>
      </c>
      <c r="B246" s="9" t="s">
        <v>69</v>
      </c>
      <c r="C246" s="9" t="str">
        <f t="shared" si="0"/>
        <v>Katsina S</v>
      </c>
      <c r="D246" s="9" t="s">
        <v>320</v>
      </c>
      <c r="E246" s="13">
        <v>8258830</v>
      </c>
    </row>
    <row r="247" spans="1:5" ht="15.75" customHeight="1" x14ac:dyDescent="0.3">
      <c r="A247" s="9" t="s">
        <v>297</v>
      </c>
      <c r="B247" s="9" t="s">
        <v>71</v>
      </c>
      <c r="C247" s="9" t="str">
        <f t="shared" si="0"/>
        <v>Kwara Sta</v>
      </c>
      <c r="D247" s="9" t="s">
        <v>321</v>
      </c>
      <c r="E247" s="13">
        <v>3380605</v>
      </c>
    </row>
    <row r="248" spans="1:5" ht="15.75" customHeight="1" x14ac:dyDescent="0.3">
      <c r="A248" s="9" t="s">
        <v>297</v>
      </c>
      <c r="B248" s="9" t="s">
        <v>73</v>
      </c>
      <c r="C248" s="9" t="str">
        <f t="shared" si="0"/>
        <v>Lagos Sta</v>
      </c>
      <c r="D248" s="9" t="s">
        <v>322</v>
      </c>
      <c r="E248" s="14">
        <v>13153808</v>
      </c>
    </row>
    <row r="249" spans="1:5" ht="15.75" customHeight="1" x14ac:dyDescent="0.3">
      <c r="A249" s="9" t="s">
        <v>297</v>
      </c>
      <c r="B249" s="9" t="s">
        <v>75</v>
      </c>
      <c r="C249" s="9" t="str">
        <f t="shared" si="0"/>
        <v xml:space="preserve">Nasarawa </v>
      </c>
      <c r="D249" s="9" t="s">
        <v>323</v>
      </c>
      <c r="E249" s="13">
        <v>2656584</v>
      </c>
    </row>
    <row r="250" spans="1:5" ht="15.75" customHeight="1" x14ac:dyDescent="0.3">
      <c r="A250" s="9" t="s">
        <v>297</v>
      </c>
      <c r="B250" s="9" t="s">
        <v>77</v>
      </c>
      <c r="C250" s="9" t="str">
        <f t="shared" si="0"/>
        <v>Niger Sta</v>
      </c>
      <c r="D250" s="9" t="s">
        <v>324</v>
      </c>
      <c r="E250" s="13">
        <v>5900258</v>
      </c>
    </row>
    <row r="251" spans="1:5" ht="15.75" customHeight="1" x14ac:dyDescent="0.3">
      <c r="A251" s="9" t="s">
        <v>297</v>
      </c>
      <c r="B251" s="9" t="s">
        <v>79</v>
      </c>
      <c r="C251" s="9" t="str">
        <f t="shared" si="0"/>
        <v>Ogun Stat</v>
      </c>
      <c r="D251" s="9" t="s">
        <v>325</v>
      </c>
      <c r="E251" s="13">
        <v>5504159</v>
      </c>
    </row>
    <row r="252" spans="1:5" ht="15.75" customHeight="1" x14ac:dyDescent="0.3">
      <c r="A252" s="9" t="s">
        <v>297</v>
      </c>
      <c r="B252" s="9" t="s">
        <v>81</v>
      </c>
      <c r="C252" s="9" t="str">
        <f t="shared" si="0"/>
        <v>Ondo Stat</v>
      </c>
      <c r="D252" s="9" t="s">
        <v>326</v>
      </c>
      <c r="E252" s="13">
        <v>5038647</v>
      </c>
    </row>
    <row r="253" spans="1:5" ht="15.75" customHeight="1" x14ac:dyDescent="0.3">
      <c r="A253" s="9" t="s">
        <v>297</v>
      </c>
      <c r="B253" s="9" t="s">
        <v>83</v>
      </c>
      <c r="C253" s="9" t="str">
        <f t="shared" si="0"/>
        <v>Osun Stat</v>
      </c>
      <c r="D253" s="9" t="s">
        <v>327</v>
      </c>
      <c r="E253" s="13">
        <v>4996100</v>
      </c>
    </row>
    <row r="254" spans="1:5" ht="15.75" customHeight="1" x14ac:dyDescent="0.3">
      <c r="A254" s="9" t="s">
        <v>297</v>
      </c>
      <c r="B254" s="9" t="s">
        <v>136</v>
      </c>
      <c r="C254" s="9" t="str">
        <f t="shared" si="0"/>
        <v>Oyo State</v>
      </c>
      <c r="D254" s="9" t="s">
        <v>328</v>
      </c>
      <c r="E254" s="13">
        <v>8316577</v>
      </c>
    </row>
    <row r="255" spans="1:5" ht="15.75" customHeight="1" x14ac:dyDescent="0.3">
      <c r="A255" s="9" t="s">
        <v>297</v>
      </c>
      <c r="B255" s="9" t="s">
        <v>87</v>
      </c>
      <c r="C255" s="9" t="str">
        <f t="shared" si="0"/>
        <v>Plateau S</v>
      </c>
      <c r="D255" s="9" t="s">
        <v>329</v>
      </c>
      <c r="E255" s="13">
        <v>4376193</v>
      </c>
    </row>
    <row r="256" spans="1:5" ht="15.75" customHeight="1" x14ac:dyDescent="0.3">
      <c r="A256" s="9" t="s">
        <v>297</v>
      </c>
      <c r="B256" s="9" t="s">
        <v>89</v>
      </c>
      <c r="C256" s="9" t="str">
        <f t="shared" si="0"/>
        <v>Rivers St</v>
      </c>
      <c r="D256" s="9" t="s">
        <v>330</v>
      </c>
      <c r="E256" s="13">
        <v>7745131</v>
      </c>
    </row>
    <row r="257" spans="1:5" ht="15.75" customHeight="1" x14ac:dyDescent="0.3">
      <c r="A257" s="9" t="s">
        <v>297</v>
      </c>
      <c r="B257" s="9" t="s">
        <v>91</v>
      </c>
      <c r="C257" s="9" t="str">
        <f t="shared" si="0"/>
        <v>Sokoto St</v>
      </c>
      <c r="D257" s="9" t="s">
        <v>331</v>
      </c>
      <c r="E257" s="13">
        <v>5271038</v>
      </c>
    </row>
    <row r="258" spans="1:5" ht="15.75" customHeight="1" x14ac:dyDescent="0.3">
      <c r="A258" s="9" t="s">
        <v>297</v>
      </c>
      <c r="B258" s="9" t="s">
        <v>93</v>
      </c>
      <c r="C258" s="9" t="str">
        <f t="shared" ref="C258:C512" si="1">MID(B258,4,9)</f>
        <v>Taraba St</v>
      </c>
      <c r="D258" s="9" t="s">
        <v>332</v>
      </c>
      <c r="E258" s="13">
        <v>3213743</v>
      </c>
    </row>
    <row r="259" spans="1:5" ht="15.75" customHeight="1" x14ac:dyDescent="0.3">
      <c r="A259" s="9" t="s">
        <v>297</v>
      </c>
      <c r="B259" s="9" t="s">
        <v>95</v>
      </c>
      <c r="C259" s="9" t="str">
        <f t="shared" si="1"/>
        <v>Yobe Stat</v>
      </c>
      <c r="D259" s="9" t="s">
        <v>333</v>
      </c>
      <c r="E259" s="13">
        <v>3508085</v>
      </c>
    </row>
    <row r="260" spans="1:5" ht="15.75" customHeight="1" x14ac:dyDescent="0.3">
      <c r="A260" s="9" t="s">
        <v>297</v>
      </c>
      <c r="B260" s="9" t="s">
        <v>97</v>
      </c>
      <c r="C260" s="9" t="str">
        <f t="shared" si="1"/>
        <v>Zamfara S</v>
      </c>
      <c r="D260" s="9" t="s">
        <v>334</v>
      </c>
      <c r="E260" s="13">
        <v>4757222</v>
      </c>
    </row>
    <row r="261" spans="1:5" ht="15.75" customHeight="1" x14ac:dyDescent="0.3">
      <c r="A261" s="9" t="s">
        <v>335</v>
      </c>
      <c r="B261" s="9" t="s">
        <v>25</v>
      </c>
      <c r="C261" s="9" t="str">
        <f t="shared" si="1"/>
        <v xml:space="preserve"> Anambra </v>
      </c>
      <c r="D261" s="9" t="s">
        <v>336</v>
      </c>
      <c r="E261" s="13">
        <v>5825119</v>
      </c>
    </row>
    <row r="262" spans="1:5" ht="15.75" customHeight="1" x14ac:dyDescent="0.3">
      <c r="A262" s="9" t="s">
        <v>335</v>
      </c>
      <c r="B262" s="9" t="s">
        <v>27</v>
      </c>
      <c r="C262" s="9" t="str">
        <f t="shared" si="1"/>
        <v>Abia Stat</v>
      </c>
      <c r="D262" s="9" t="s">
        <v>337</v>
      </c>
      <c r="E262" s="13">
        <v>3901622</v>
      </c>
    </row>
    <row r="263" spans="1:5" ht="15.75" customHeight="1" x14ac:dyDescent="0.3">
      <c r="A263" s="9" t="s">
        <v>335</v>
      </c>
      <c r="B263" s="9" t="s">
        <v>260</v>
      </c>
      <c r="C263" s="9" t="str">
        <f t="shared" si="1"/>
        <v>Adamawa S</v>
      </c>
      <c r="D263" s="9" t="s">
        <v>338</v>
      </c>
      <c r="E263" s="13">
        <v>4464609</v>
      </c>
    </row>
    <row r="264" spans="1:5" ht="15.75" customHeight="1" x14ac:dyDescent="0.3">
      <c r="A264" s="9" t="s">
        <v>335</v>
      </c>
      <c r="B264" s="9" t="s">
        <v>262</v>
      </c>
      <c r="C264" s="9" t="str">
        <f t="shared" si="1"/>
        <v>Akwa-Ibom</v>
      </c>
      <c r="D264" s="9" t="s">
        <v>339</v>
      </c>
      <c r="E264" s="13">
        <v>5855387</v>
      </c>
    </row>
    <row r="265" spans="1:5" ht="15.75" customHeight="1" x14ac:dyDescent="0.3">
      <c r="A265" s="9" t="s">
        <v>335</v>
      </c>
      <c r="B265" s="9" t="s">
        <v>33</v>
      </c>
      <c r="C265" s="9" t="str">
        <f t="shared" si="1"/>
        <v>Bauchi St</v>
      </c>
      <c r="D265" s="9" t="s">
        <v>340</v>
      </c>
      <c r="E265" s="13">
        <v>6984962</v>
      </c>
    </row>
    <row r="266" spans="1:5" ht="15.75" customHeight="1" x14ac:dyDescent="0.3">
      <c r="A266" s="9" t="s">
        <v>335</v>
      </c>
      <c r="B266" s="9" t="s">
        <v>265</v>
      </c>
      <c r="C266" s="9" t="str">
        <f t="shared" si="1"/>
        <v>Benue Sta</v>
      </c>
      <c r="D266" s="9" t="s">
        <v>341</v>
      </c>
      <c r="E266" s="13">
        <v>6015629</v>
      </c>
    </row>
    <row r="267" spans="1:5" ht="15.75" customHeight="1" x14ac:dyDescent="0.3">
      <c r="A267" s="9" t="s">
        <v>335</v>
      </c>
      <c r="B267" s="9" t="s">
        <v>106</v>
      </c>
      <c r="C267" s="9" t="str">
        <f t="shared" si="1"/>
        <v>Borno Sta</v>
      </c>
      <c r="D267" s="9" t="s">
        <v>342</v>
      </c>
      <c r="E267" s="13">
        <v>6171239</v>
      </c>
    </row>
    <row r="268" spans="1:5" ht="15.75" customHeight="1" x14ac:dyDescent="0.3">
      <c r="A268" s="9" t="s">
        <v>335</v>
      </c>
      <c r="B268" s="9" t="s">
        <v>39</v>
      </c>
      <c r="C268" s="9" t="str">
        <f t="shared" si="1"/>
        <v>Bayelsa S</v>
      </c>
      <c r="D268" s="9" t="s">
        <v>343</v>
      </c>
      <c r="E268" s="13">
        <v>2400438</v>
      </c>
    </row>
    <row r="269" spans="1:5" ht="15.75" customHeight="1" x14ac:dyDescent="0.3">
      <c r="A269" s="9" t="s">
        <v>335</v>
      </c>
      <c r="B269" s="9" t="s">
        <v>41</v>
      </c>
      <c r="C269" s="9" t="str">
        <f t="shared" si="1"/>
        <v>Cross Riv</v>
      </c>
      <c r="D269" s="9" t="s">
        <v>344</v>
      </c>
      <c r="E269" s="13">
        <v>4071241</v>
      </c>
    </row>
    <row r="270" spans="1:5" ht="15.75" customHeight="1" x14ac:dyDescent="0.3">
      <c r="A270" s="9" t="s">
        <v>335</v>
      </c>
      <c r="B270" s="9" t="s">
        <v>110</v>
      </c>
      <c r="C270" s="9" t="str">
        <f t="shared" si="1"/>
        <v>Delta Sta</v>
      </c>
      <c r="D270" s="9" t="s">
        <v>345</v>
      </c>
      <c r="E270" s="13">
        <v>5980945</v>
      </c>
    </row>
    <row r="271" spans="1:5" ht="15.75" customHeight="1" x14ac:dyDescent="0.3">
      <c r="A271" s="9" t="s">
        <v>335</v>
      </c>
      <c r="B271" s="9" t="s">
        <v>112</v>
      </c>
      <c r="C271" s="9" t="str">
        <f t="shared" si="1"/>
        <v>Ebonyi St</v>
      </c>
      <c r="D271" s="9" t="s">
        <v>346</v>
      </c>
      <c r="E271" s="13">
        <v>3027452</v>
      </c>
    </row>
    <row r="272" spans="1:5" ht="15.75" customHeight="1" x14ac:dyDescent="0.3">
      <c r="A272" s="9" t="s">
        <v>335</v>
      </c>
      <c r="B272" s="9" t="s">
        <v>47</v>
      </c>
      <c r="C272" s="9" t="str">
        <f t="shared" si="1"/>
        <v>Edo</v>
      </c>
      <c r="D272" s="9" t="s">
        <v>347</v>
      </c>
      <c r="E272" s="13">
        <v>4430739</v>
      </c>
    </row>
    <row r="273" spans="1:5" ht="15.75" customHeight="1" x14ac:dyDescent="0.3">
      <c r="A273" s="9" t="s">
        <v>335</v>
      </c>
      <c r="B273" s="9" t="s">
        <v>115</v>
      </c>
      <c r="C273" s="9" t="str">
        <f t="shared" si="1"/>
        <v>Ekiti Sta</v>
      </c>
      <c r="D273" s="9" t="s">
        <v>348</v>
      </c>
      <c r="E273" s="13">
        <v>3439134</v>
      </c>
    </row>
    <row r="274" spans="1:5" ht="15.75" customHeight="1" x14ac:dyDescent="0.3">
      <c r="A274" s="9" t="s">
        <v>335</v>
      </c>
      <c r="B274" s="9" t="s">
        <v>51</v>
      </c>
      <c r="C274" s="9" t="str">
        <f t="shared" si="1"/>
        <v>Enugu Sta</v>
      </c>
      <c r="D274" s="9" t="s">
        <v>349</v>
      </c>
      <c r="E274" s="13">
        <v>4644128</v>
      </c>
    </row>
    <row r="275" spans="1:5" ht="15.75" customHeight="1" x14ac:dyDescent="0.3">
      <c r="A275" s="9" t="s">
        <v>335</v>
      </c>
      <c r="B275" s="9" t="s">
        <v>53</v>
      </c>
      <c r="C275" s="9" t="str">
        <f t="shared" si="1"/>
        <v>Federal C</v>
      </c>
      <c r="D275" s="9" t="s">
        <v>350</v>
      </c>
      <c r="E275" s="13">
        <v>2050666</v>
      </c>
    </row>
    <row r="276" spans="1:5" ht="15.75" customHeight="1" x14ac:dyDescent="0.3">
      <c r="A276" s="9" t="s">
        <v>335</v>
      </c>
      <c r="B276" s="9" t="s">
        <v>55</v>
      </c>
      <c r="C276" s="9" t="str">
        <f t="shared" si="1"/>
        <v>Gombe Sta</v>
      </c>
      <c r="D276" s="9" t="s">
        <v>351</v>
      </c>
      <c r="E276" s="13">
        <v>3435109</v>
      </c>
    </row>
    <row r="277" spans="1:5" ht="15.75" customHeight="1" x14ac:dyDescent="0.3">
      <c r="A277" s="9" t="s">
        <v>335</v>
      </c>
      <c r="B277" s="9" t="s">
        <v>120</v>
      </c>
      <c r="C277" s="9" t="str">
        <f t="shared" si="1"/>
        <v>Imo State</v>
      </c>
      <c r="D277" s="9" t="s">
        <v>352</v>
      </c>
      <c r="E277" s="13">
        <v>5742354</v>
      </c>
    </row>
    <row r="278" spans="1:5" ht="15.75" customHeight="1" x14ac:dyDescent="0.3">
      <c r="A278" s="9" t="s">
        <v>335</v>
      </c>
      <c r="B278" s="9" t="s">
        <v>59</v>
      </c>
      <c r="C278" s="9" t="str">
        <f t="shared" si="1"/>
        <v>Jigawa St</v>
      </c>
      <c r="D278" s="9" t="s">
        <v>353</v>
      </c>
      <c r="E278" s="13">
        <v>6128284</v>
      </c>
    </row>
    <row r="279" spans="1:5" ht="15.75" customHeight="1" x14ac:dyDescent="0.3">
      <c r="A279" s="9" t="s">
        <v>335</v>
      </c>
      <c r="B279" s="9" t="s">
        <v>61</v>
      </c>
      <c r="C279" s="9" t="str">
        <f t="shared" si="1"/>
        <v>Kaduna St</v>
      </c>
      <c r="D279" s="9" t="s">
        <v>354</v>
      </c>
      <c r="E279" s="13">
        <v>8649463</v>
      </c>
    </row>
    <row r="280" spans="1:5" ht="15.75" customHeight="1" x14ac:dyDescent="0.3">
      <c r="A280" s="9" t="s">
        <v>335</v>
      </c>
      <c r="B280" s="9" t="s">
        <v>355</v>
      </c>
      <c r="C280" s="9" t="str">
        <f t="shared" si="1"/>
        <v xml:space="preserve"> Kebbi St</v>
      </c>
      <c r="D280" s="9" t="s">
        <v>356</v>
      </c>
      <c r="E280" s="13">
        <v>4671594</v>
      </c>
    </row>
    <row r="281" spans="1:5" ht="15.75" customHeight="1" x14ac:dyDescent="0.3">
      <c r="A281" s="9" t="s">
        <v>335</v>
      </c>
      <c r="B281" s="9" t="s">
        <v>65</v>
      </c>
      <c r="C281" s="9" t="str">
        <f t="shared" si="1"/>
        <v>Kano Stat</v>
      </c>
      <c r="D281" s="9" t="s">
        <v>357</v>
      </c>
      <c r="E281" s="14">
        <v>13854064</v>
      </c>
    </row>
    <row r="282" spans="1:5" ht="15.75" customHeight="1" x14ac:dyDescent="0.3">
      <c r="A282" s="9" t="s">
        <v>335</v>
      </c>
      <c r="B282" s="9" t="s">
        <v>67</v>
      </c>
      <c r="C282" s="9" t="str">
        <f t="shared" si="1"/>
        <v>Kogi Stat</v>
      </c>
      <c r="D282" s="9" t="s">
        <v>358</v>
      </c>
      <c r="E282" s="13">
        <v>4674335</v>
      </c>
    </row>
    <row r="283" spans="1:5" ht="15.75" customHeight="1" x14ac:dyDescent="0.3">
      <c r="A283" s="9" t="s">
        <v>335</v>
      </c>
      <c r="B283" s="9" t="s">
        <v>69</v>
      </c>
      <c r="C283" s="9" t="str">
        <f t="shared" si="1"/>
        <v>Katsina S</v>
      </c>
      <c r="D283" s="9" t="s">
        <v>359</v>
      </c>
      <c r="E283" s="13">
        <v>8258830</v>
      </c>
    </row>
    <row r="284" spans="1:5" ht="15.75" customHeight="1" x14ac:dyDescent="0.3">
      <c r="A284" s="9" t="s">
        <v>335</v>
      </c>
      <c r="B284" s="9" t="s">
        <v>71</v>
      </c>
      <c r="C284" s="9" t="str">
        <f t="shared" si="1"/>
        <v>Kwara Sta</v>
      </c>
      <c r="D284" s="9" t="s">
        <v>360</v>
      </c>
      <c r="E284" s="13">
        <v>3380605</v>
      </c>
    </row>
    <row r="285" spans="1:5" ht="15.75" customHeight="1" x14ac:dyDescent="0.3">
      <c r="A285" s="9" t="s">
        <v>335</v>
      </c>
      <c r="B285" s="9" t="s">
        <v>73</v>
      </c>
      <c r="C285" s="9" t="str">
        <f t="shared" si="1"/>
        <v>Lagos Sta</v>
      </c>
      <c r="D285" s="9" t="s">
        <v>361</v>
      </c>
      <c r="E285" s="14">
        <v>13153808</v>
      </c>
    </row>
    <row r="286" spans="1:5" ht="15.75" customHeight="1" x14ac:dyDescent="0.3">
      <c r="A286" s="9" t="s">
        <v>335</v>
      </c>
      <c r="B286" s="9" t="s">
        <v>75</v>
      </c>
      <c r="C286" s="9" t="str">
        <f t="shared" si="1"/>
        <v xml:space="preserve">Nasarawa </v>
      </c>
      <c r="D286" s="9" t="s">
        <v>362</v>
      </c>
      <c r="E286" s="13">
        <v>2656584</v>
      </c>
    </row>
    <row r="287" spans="1:5" ht="15.75" customHeight="1" x14ac:dyDescent="0.3">
      <c r="A287" s="9" t="s">
        <v>335</v>
      </c>
      <c r="B287" s="9" t="s">
        <v>77</v>
      </c>
      <c r="C287" s="9" t="str">
        <f t="shared" si="1"/>
        <v>Niger Sta</v>
      </c>
      <c r="D287" s="9" t="s">
        <v>363</v>
      </c>
      <c r="E287" s="13">
        <v>5900258</v>
      </c>
    </row>
    <row r="288" spans="1:5" ht="15.75" customHeight="1" x14ac:dyDescent="0.3">
      <c r="A288" s="9" t="s">
        <v>335</v>
      </c>
      <c r="B288" s="9" t="s">
        <v>79</v>
      </c>
      <c r="C288" s="9" t="str">
        <f t="shared" si="1"/>
        <v>Ogun Stat</v>
      </c>
      <c r="D288" s="9" t="s">
        <v>364</v>
      </c>
      <c r="E288" s="13">
        <v>5504159</v>
      </c>
    </row>
    <row r="289" spans="1:5" ht="15.75" customHeight="1" x14ac:dyDescent="0.3">
      <c r="A289" s="9" t="s">
        <v>335</v>
      </c>
      <c r="B289" s="9" t="s">
        <v>81</v>
      </c>
      <c r="C289" s="9" t="str">
        <f t="shared" si="1"/>
        <v>Ondo Stat</v>
      </c>
      <c r="D289" s="9" t="s">
        <v>365</v>
      </c>
      <c r="E289" s="13">
        <v>5038647</v>
      </c>
    </row>
    <row r="290" spans="1:5" ht="15.75" customHeight="1" x14ac:dyDescent="0.3">
      <c r="A290" s="9" t="s">
        <v>335</v>
      </c>
      <c r="B290" s="9" t="s">
        <v>83</v>
      </c>
      <c r="C290" s="9" t="str">
        <f t="shared" si="1"/>
        <v>Osun Stat</v>
      </c>
      <c r="D290" s="9" t="s">
        <v>366</v>
      </c>
      <c r="E290" s="13">
        <v>4996100</v>
      </c>
    </row>
    <row r="291" spans="1:5" ht="15.75" customHeight="1" x14ac:dyDescent="0.3">
      <c r="A291" s="9" t="s">
        <v>335</v>
      </c>
      <c r="B291" s="9" t="s">
        <v>136</v>
      </c>
      <c r="C291" s="9" t="str">
        <f t="shared" si="1"/>
        <v>Oyo State</v>
      </c>
      <c r="D291" s="9" t="s">
        <v>367</v>
      </c>
      <c r="E291" s="13">
        <v>8316577</v>
      </c>
    </row>
    <row r="292" spans="1:5" ht="15.75" customHeight="1" x14ac:dyDescent="0.3">
      <c r="A292" s="9" t="s">
        <v>335</v>
      </c>
      <c r="B292" s="9" t="s">
        <v>87</v>
      </c>
      <c r="C292" s="9" t="str">
        <f t="shared" si="1"/>
        <v>Plateau S</v>
      </c>
      <c r="D292" s="9" t="s">
        <v>368</v>
      </c>
      <c r="E292" s="13">
        <v>4376193</v>
      </c>
    </row>
    <row r="293" spans="1:5" ht="15.75" customHeight="1" x14ac:dyDescent="0.3">
      <c r="A293" s="9" t="s">
        <v>335</v>
      </c>
      <c r="B293" s="9" t="s">
        <v>89</v>
      </c>
      <c r="C293" s="9" t="str">
        <f t="shared" si="1"/>
        <v>Rivers St</v>
      </c>
      <c r="D293" s="9" t="s">
        <v>369</v>
      </c>
      <c r="E293" s="13">
        <v>7745131</v>
      </c>
    </row>
    <row r="294" spans="1:5" ht="15.75" customHeight="1" x14ac:dyDescent="0.3">
      <c r="A294" s="9" t="s">
        <v>335</v>
      </c>
      <c r="B294" s="9" t="s">
        <v>91</v>
      </c>
      <c r="C294" s="9" t="str">
        <f t="shared" si="1"/>
        <v>Sokoto St</v>
      </c>
      <c r="D294" s="9" t="s">
        <v>370</v>
      </c>
      <c r="E294" s="13">
        <v>5271038</v>
      </c>
    </row>
    <row r="295" spans="1:5" ht="15.75" customHeight="1" x14ac:dyDescent="0.3">
      <c r="A295" s="9" t="s">
        <v>335</v>
      </c>
      <c r="B295" s="9" t="s">
        <v>93</v>
      </c>
      <c r="C295" s="9" t="str">
        <f t="shared" si="1"/>
        <v>Taraba St</v>
      </c>
      <c r="D295" s="9" t="s">
        <v>371</v>
      </c>
      <c r="E295" s="13">
        <v>3213743</v>
      </c>
    </row>
    <row r="296" spans="1:5" ht="15.75" customHeight="1" x14ac:dyDescent="0.3">
      <c r="A296" s="9" t="s">
        <v>335</v>
      </c>
      <c r="B296" s="9" t="s">
        <v>95</v>
      </c>
      <c r="C296" s="9" t="str">
        <f t="shared" si="1"/>
        <v>Yobe Stat</v>
      </c>
      <c r="D296" s="9" t="s">
        <v>372</v>
      </c>
      <c r="E296" s="13">
        <v>3508085</v>
      </c>
    </row>
    <row r="297" spans="1:5" ht="15.75" customHeight="1" x14ac:dyDescent="0.3">
      <c r="A297" s="9" t="s">
        <v>335</v>
      </c>
      <c r="B297" s="9" t="s">
        <v>97</v>
      </c>
      <c r="C297" s="9" t="str">
        <f t="shared" si="1"/>
        <v>Zamfara S</v>
      </c>
      <c r="D297" s="9" t="s">
        <v>373</v>
      </c>
      <c r="E297" s="13">
        <v>4757222</v>
      </c>
    </row>
    <row r="298" spans="1:5" ht="15.75" customHeight="1" x14ac:dyDescent="0.3">
      <c r="A298" s="9" t="s">
        <v>374</v>
      </c>
      <c r="B298" s="9" t="s">
        <v>25</v>
      </c>
      <c r="C298" s="9" t="str">
        <f t="shared" si="1"/>
        <v xml:space="preserve"> Anambra </v>
      </c>
      <c r="D298" s="9" t="s">
        <v>375</v>
      </c>
      <c r="E298" s="13">
        <v>5825119</v>
      </c>
    </row>
    <row r="299" spans="1:5" ht="15.75" customHeight="1" x14ac:dyDescent="0.3">
      <c r="A299" s="9" t="s">
        <v>374</v>
      </c>
      <c r="B299" s="9" t="s">
        <v>27</v>
      </c>
      <c r="C299" s="9" t="str">
        <f t="shared" si="1"/>
        <v>Abia Stat</v>
      </c>
      <c r="D299" s="9" t="s">
        <v>376</v>
      </c>
      <c r="E299" s="13">
        <v>3901622</v>
      </c>
    </row>
    <row r="300" spans="1:5" ht="15.75" customHeight="1" x14ac:dyDescent="0.3">
      <c r="A300" s="9" t="s">
        <v>374</v>
      </c>
      <c r="B300" s="9" t="s">
        <v>260</v>
      </c>
      <c r="C300" s="9" t="str">
        <f t="shared" si="1"/>
        <v>Adamawa S</v>
      </c>
      <c r="D300" s="9" t="s">
        <v>377</v>
      </c>
      <c r="E300" s="13">
        <v>4464609</v>
      </c>
    </row>
    <row r="301" spans="1:5" ht="15.75" customHeight="1" x14ac:dyDescent="0.3">
      <c r="A301" s="9" t="s">
        <v>374</v>
      </c>
      <c r="B301" s="9" t="s">
        <v>262</v>
      </c>
      <c r="C301" s="9" t="str">
        <f t="shared" si="1"/>
        <v>Akwa-Ibom</v>
      </c>
      <c r="D301" s="9" t="s">
        <v>378</v>
      </c>
      <c r="E301" s="13">
        <v>5855387</v>
      </c>
    </row>
    <row r="302" spans="1:5" ht="15.75" customHeight="1" x14ac:dyDescent="0.3">
      <c r="A302" s="9" t="s">
        <v>374</v>
      </c>
      <c r="B302" s="9" t="s">
        <v>33</v>
      </c>
      <c r="C302" s="9" t="str">
        <f t="shared" si="1"/>
        <v>Bauchi St</v>
      </c>
      <c r="D302" s="9" t="s">
        <v>379</v>
      </c>
      <c r="E302" s="13">
        <v>6984962</v>
      </c>
    </row>
    <row r="303" spans="1:5" ht="15.75" customHeight="1" x14ac:dyDescent="0.3">
      <c r="A303" s="9" t="s">
        <v>374</v>
      </c>
      <c r="B303" s="9" t="s">
        <v>265</v>
      </c>
      <c r="C303" s="9" t="str">
        <f t="shared" si="1"/>
        <v>Benue Sta</v>
      </c>
      <c r="D303" s="9" t="s">
        <v>380</v>
      </c>
      <c r="E303" s="13">
        <v>6015629</v>
      </c>
    </row>
    <row r="304" spans="1:5" ht="15.75" customHeight="1" x14ac:dyDescent="0.3">
      <c r="A304" s="9" t="s">
        <v>374</v>
      </c>
      <c r="B304" s="9" t="s">
        <v>106</v>
      </c>
      <c r="C304" s="9" t="str">
        <f t="shared" si="1"/>
        <v>Borno Sta</v>
      </c>
      <c r="D304" s="9" t="s">
        <v>381</v>
      </c>
      <c r="E304" s="13">
        <v>6171239</v>
      </c>
    </row>
    <row r="305" spans="1:5" ht="15.75" customHeight="1" x14ac:dyDescent="0.3">
      <c r="A305" s="9" t="s">
        <v>374</v>
      </c>
      <c r="B305" s="9" t="s">
        <v>39</v>
      </c>
      <c r="C305" s="9" t="str">
        <f t="shared" si="1"/>
        <v>Bayelsa S</v>
      </c>
      <c r="D305" s="9" t="s">
        <v>382</v>
      </c>
      <c r="E305" s="13">
        <v>2400438</v>
      </c>
    </row>
    <row r="306" spans="1:5" ht="15.75" customHeight="1" x14ac:dyDescent="0.3">
      <c r="A306" s="9" t="s">
        <v>374</v>
      </c>
      <c r="B306" s="9" t="s">
        <v>41</v>
      </c>
      <c r="C306" s="9" t="str">
        <f t="shared" si="1"/>
        <v>Cross Riv</v>
      </c>
      <c r="D306" s="9" t="s">
        <v>383</v>
      </c>
      <c r="E306" s="13">
        <v>4071241</v>
      </c>
    </row>
    <row r="307" spans="1:5" ht="15.75" customHeight="1" x14ac:dyDescent="0.3">
      <c r="A307" s="9" t="s">
        <v>374</v>
      </c>
      <c r="B307" s="9" t="s">
        <v>110</v>
      </c>
      <c r="C307" s="9" t="str">
        <f t="shared" si="1"/>
        <v>Delta Sta</v>
      </c>
      <c r="D307" s="9" t="s">
        <v>384</v>
      </c>
      <c r="E307" s="13">
        <v>5980945</v>
      </c>
    </row>
    <row r="308" spans="1:5" ht="15.75" customHeight="1" x14ac:dyDescent="0.3">
      <c r="A308" s="9" t="s">
        <v>374</v>
      </c>
      <c r="B308" s="9" t="s">
        <v>112</v>
      </c>
      <c r="C308" s="9" t="str">
        <f t="shared" si="1"/>
        <v>Ebonyi St</v>
      </c>
      <c r="D308" s="9" t="s">
        <v>298</v>
      </c>
      <c r="E308" s="13">
        <v>3027452</v>
      </c>
    </row>
    <row r="309" spans="1:5" ht="15.75" customHeight="1" x14ac:dyDescent="0.3">
      <c r="A309" s="9" t="s">
        <v>374</v>
      </c>
      <c r="B309" s="9" t="s">
        <v>47</v>
      </c>
      <c r="C309" s="9" t="str">
        <f t="shared" si="1"/>
        <v>Edo</v>
      </c>
      <c r="D309" s="9" t="s">
        <v>385</v>
      </c>
      <c r="E309" s="13">
        <v>4430739</v>
      </c>
    </row>
    <row r="310" spans="1:5" ht="15.75" customHeight="1" x14ac:dyDescent="0.3">
      <c r="A310" s="9" t="s">
        <v>374</v>
      </c>
      <c r="B310" s="9" t="s">
        <v>115</v>
      </c>
      <c r="C310" s="9" t="str">
        <f t="shared" si="1"/>
        <v>Ekiti Sta</v>
      </c>
      <c r="D310" s="9" t="s">
        <v>386</v>
      </c>
      <c r="E310" s="13">
        <v>3439134</v>
      </c>
    </row>
    <row r="311" spans="1:5" ht="15.75" customHeight="1" x14ac:dyDescent="0.3">
      <c r="A311" s="9" t="s">
        <v>374</v>
      </c>
      <c r="B311" s="9" t="s">
        <v>51</v>
      </c>
      <c r="C311" s="9" t="str">
        <f t="shared" si="1"/>
        <v>Enugu Sta</v>
      </c>
      <c r="D311" s="9" t="s">
        <v>387</v>
      </c>
      <c r="E311" s="13">
        <v>4644128</v>
      </c>
    </row>
    <row r="312" spans="1:5" ht="15.75" customHeight="1" x14ac:dyDescent="0.3">
      <c r="A312" s="9" t="s">
        <v>374</v>
      </c>
      <c r="B312" s="9" t="s">
        <v>53</v>
      </c>
      <c r="C312" s="9" t="str">
        <f t="shared" si="1"/>
        <v>Federal C</v>
      </c>
      <c r="D312" s="9" t="s">
        <v>388</v>
      </c>
      <c r="E312" s="13">
        <v>2050666</v>
      </c>
    </row>
    <row r="313" spans="1:5" ht="15.75" customHeight="1" x14ac:dyDescent="0.3">
      <c r="A313" s="9" t="s">
        <v>374</v>
      </c>
      <c r="B313" s="9" t="s">
        <v>55</v>
      </c>
      <c r="C313" s="9" t="str">
        <f t="shared" si="1"/>
        <v>Gombe Sta</v>
      </c>
      <c r="D313" s="9" t="s">
        <v>389</v>
      </c>
      <c r="E313" s="13">
        <v>3435109</v>
      </c>
    </row>
    <row r="314" spans="1:5" ht="15.75" customHeight="1" x14ac:dyDescent="0.3">
      <c r="A314" s="9" t="s">
        <v>374</v>
      </c>
      <c r="B314" s="9" t="s">
        <v>120</v>
      </c>
      <c r="C314" s="9" t="str">
        <f t="shared" si="1"/>
        <v>Imo State</v>
      </c>
      <c r="D314" s="9" t="s">
        <v>390</v>
      </c>
      <c r="E314" s="13">
        <v>5742354</v>
      </c>
    </row>
    <row r="315" spans="1:5" ht="15.75" customHeight="1" x14ac:dyDescent="0.3">
      <c r="A315" s="9" t="s">
        <v>374</v>
      </c>
      <c r="B315" s="9" t="s">
        <v>59</v>
      </c>
      <c r="C315" s="9" t="str">
        <f t="shared" si="1"/>
        <v>Jigawa St</v>
      </c>
      <c r="D315" s="9" t="s">
        <v>391</v>
      </c>
      <c r="E315" s="13">
        <v>6128284</v>
      </c>
    </row>
    <row r="316" spans="1:5" ht="15.75" customHeight="1" x14ac:dyDescent="0.3">
      <c r="A316" s="9" t="s">
        <v>374</v>
      </c>
      <c r="B316" s="9" t="s">
        <v>61</v>
      </c>
      <c r="C316" s="9" t="str">
        <f t="shared" si="1"/>
        <v>Kaduna St</v>
      </c>
      <c r="D316" s="9" t="s">
        <v>392</v>
      </c>
      <c r="E316" s="13">
        <v>8649463</v>
      </c>
    </row>
    <row r="317" spans="1:5" ht="15.75" customHeight="1" x14ac:dyDescent="0.3">
      <c r="A317" s="9" t="s">
        <v>374</v>
      </c>
      <c r="B317" s="9" t="s">
        <v>63</v>
      </c>
      <c r="C317" s="9" t="str">
        <f t="shared" si="1"/>
        <v>Kebbi Sta</v>
      </c>
      <c r="D317" s="9" t="s">
        <v>393</v>
      </c>
      <c r="E317" s="13">
        <v>4671594</v>
      </c>
    </row>
    <row r="318" spans="1:5" ht="15.75" customHeight="1" x14ac:dyDescent="0.3">
      <c r="A318" s="9" t="s">
        <v>374</v>
      </c>
      <c r="B318" s="9" t="s">
        <v>65</v>
      </c>
      <c r="C318" s="9" t="str">
        <f t="shared" si="1"/>
        <v>Kano Stat</v>
      </c>
      <c r="D318" s="9" t="s">
        <v>394</v>
      </c>
      <c r="E318" s="14">
        <v>13854064</v>
      </c>
    </row>
    <row r="319" spans="1:5" ht="15.75" customHeight="1" x14ac:dyDescent="0.3">
      <c r="A319" s="9" t="s">
        <v>374</v>
      </c>
      <c r="B319" s="9" t="s">
        <v>67</v>
      </c>
      <c r="C319" s="9" t="str">
        <f t="shared" si="1"/>
        <v>Kogi Stat</v>
      </c>
      <c r="D319" s="9" t="s">
        <v>395</v>
      </c>
      <c r="E319" s="13">
        <v>4674335</v>
      </c>
    </row>
    <row r="320" spans="1:5" ht="15.75" customHeight="1" x14ac:dyDescent="0.3">
      <c r="A320" s="9" t="s">
        <v>374</v>
      </c>
      <c r="B320" s="9" t="s">
        <v>69</v>
      </c>
      <c r="C320" s="9" t="str">
        <f t="shared" si="1"/>
        <v>Katsina S</v>
      </c>
      <c r="D320" s="9" t="s">
        <v>396</v>
      </c>
      <c r="E320" s="13">
        <v>8258830</v>
      </c>
    </row>
    <row r="321" spans="1:5" ht="15.75" customHeight="1" x14ac:dyDescent="0.3">
      <c r="A321" s="9" t="s">
        <v>374</v>
      </c>
      <c r="B321" s="9" t="s">
        <v>71</v>
      </c>
      <c r="C321" s="9" t="str">
        <f t="shared" si="1"/>
        <v>Kwara Sta</v>
      </c>
      <c r="D321" s="9" t="s">
        <v>397</v>
      </c>
      <c r="E321" s="13">
        <v>3380605</v>
      </c>
    </row>
    <row r="322" spans="1:5" ht="15.75" customHeight="1" x14ac:dyDescent="0.3">
      <c r="A322" s="9" t="s">
        <v>374</v>
      </c>
      <c r="B322" s="9" t="s">
        <v>73</v>
      </c>
      <c r="C322" s="9" t="str">
        <f t="shared" si="1"/>
        <v>Lagos Sta</v>
      </c>
      <c r="D322" s="9" t="s">
        <v>398</v>
      </c>
      <c r="E322" s="14">
        <v>13153808</v>
      </c>
    </row>
    <row r="323" spans="1:5" ht="15.75" customHeight="1" x14ac:dyDescent="0.3">
      <c r="A323" s="9" t="s">
        <v>374</v>
      </c>
      <c r="B323" s="9" t="s">
        <v>75</v>
      </c>
      <c r="C323" s="9" t="str">
        <f t="shared" si="1"/>
        <v xml:space="preserve">Nasarawa </v>
      </c>
      <c r="D323" s="9" t="s">
        <v>399</v>
      </c>
      <c r="E323" s="13">
        <v>2656584</v>
      </c>
    </row>
    <row r="324" spans="1:5" ht="15.75" customHeight="1" x14ac:dyDescent="0.3">
      <c r="A324" s="9" t="s">
        <v>374</v>
      </c>
      <c r="B324" s="9" t="s">
        <v>77</v>
      </c>
      <c r="C324" s="9" t="str">
        <f t="shared" si="1"/>
        <v>Niger Sta</v>
      </c>
      <c r="D324" s="9" t="s">
        <v>400</v>
      </c>
      <c r="E324" s="13">
        <v>5900258</v>
      </c>
    </row>
    <row r="325" spans="1:5" ht="15.75" customHeight="1" x14ac:dyDescent="0.3">
      <c r="A325" s="9" t="s">
        <v>374</v>
      </c>
      <c r="B325" s="9" t="s">
        <v>79</v>
      </c>
      <c r="C325" s="9" t="str">
        <f t="shared" si="1"/>
        <v>Ogun Stat</v>
      </c>
      <c r="D325" s="9" t="s">
        <v>401</v>
      </c>
      <c r="E325" s="13">
        <v>5504159</v>
      </c>
    </row>
    <row r="326" spans="1:5" ht="15.75" customHeight="1" x14ac:dyDescent="0.3">
      <c r="A326" s="9" t="s">
        <v>374</v>
      </c>
      <c r="B326" s="9" t="s">
        <v>81</v>
      </c>
      <c r="C326" s="9" t="str">
        <f t="shared" si="1"/>
        <v>Ondo Stat</v>
      </c>
      <c r="D326" s="9" t="s">
        <v>402</v>
      </c>
      <c r="E326" s="13">
        <v>5038647</v>
      </c>
    </row>
    <row r="327" spans="1:5" ht="15.75" customHeight="1" x14ac:dyDescent="0.3">
      <c r="A327" s="9" t="s">
        <v>374</v>
      </c>
      <c r="B327" s="9" t="s">
        <v>83</v>
      </c>
      <c r="C327" s="9" t="str">
        <f t="shared" si="1"/>
        <v>Osun Stat</v>
      </c>
      <c r="D327" s="9" t="s">
        <v>403</v>
      </c>
      <c r="E327" s="13">
        <v>4996100</v>
      </c>
    </row>
    <row r="328" spans="1:5" ht="15.75" customHeight="1" x14ac:dyDescent="0.3">
      <c r="A328" s="9" t="s">
        <v>374</v>
      </c>
      <c r="B328" s="9" t="s">
        <v>136</v>
      </c>
      <c r="C328" s="9" t="str">
        <f t="shared" si="1"/>
        <v>Oyo State</v>
      </c>
      <c r="D328" s="9" t="s">
        <v>404</v>
      </c>
      <c r="E328" s="13">
        <v>8316577</v>
      </c>
    </row>
    <row r="329" spans="1:5" ht="15.75" customHeight="1" x14ac:dyDescent="0.3">
      <c r="A329" s="9" t="s">
        <v>374</v>
      </c>
      <c r="B329" s="9" t="s">
        <v>87</v>
      </c>
      <c r="C329" s="9" t="str">
        <f t="shared" si="1"/>
        <v>Plateau S</v>
      </c>
      <c r="D329" s="9" t="s">
        <v>405</v>
      </c>
      <c r="E329" s="13">
        <v>4376193</v>
      </c>
    </row>
    <row r="330" spans="1:5" ht="15.75" customHeight="1" x14ac:dyDescent="0.3">
      <c r="A330" s="9" t="s">
        <v>374</v>
      </c>
      <c r="B330" s="9" t="s">
        <v>89</v>
      </c>
      <c r="C330" s="9" t="str">
        <f t="shared" si="1"/>
        <v>Rivers St</v>
      </c>
      <c r="D330" s="9" t="s">
        <v>406</v>
      </c>
      <c r="E330" s="13">
        <v>7745131</v>
      </c>
    </row>
    <row r="331" spans="1:5" ht="15.75" customHeight="1" x14ac:dyDescent="0.3">
      <c r="A331" s="9" t="s">
        <v>374</v>
      </c>
      <c r="B331" s="9" t="s">
        <v>91</v>
      </c>
      <c r="C331" s="9" t="str">
        <f t="shared" si="1"/>
        <v>Sokoto St</v>
      </c>
      <c r="D331" s="9" t="s">
        <v>407</v>
      </c>
      <c r="E331" s="13">
        <v>5271038</v>
      </c>
    </row>
    <row r="332" spans="1:5" ht="15.75" customHeight="1" x14ac:dyDescent="0.3">
      <c r="A332" s="9" t="s">
        <v>374</v>
      </c>
      <c r="B332" s="9" t="s">
        <v>93</v>
      </c>
      <c r="C332" s="9" t="str">
        <f t="shared" si="1"/>
        <v>Taraba St</v>
      </c>
      <c r="D332" s="9" t="s">
        <v>408</v>
      </c>
      <c r="E332" s="13">
        <v>3213743</v>
      </c>
    </row>
    <row r="333" spans="1:5" ht="15.75" customHeight="1" x14ac:dyDescent="0.3">
      <c r="A333" s="9" t="s">
        <v>374</v>
      </c>
      <c r="B333" s="9" t="s">
        <v>95</v>
      </c>
      <c r="C333" s="9" t="str">
        <f t="shared" si="1"/>
        <v>Yobe Stat</v>
      </c>
      <c r="D333" s="9" t="s">
        <v>409</v>
      </c>
      <c r="E333" s="13">
        <v>3508085</v>
      </c>
    </row>
    <row r="334" spans="1:5" ht="15.75" customHeight="1" x14ac:dyDescent="0.3">
      <c r="A334" s="9" t="s">
        <v>374</v>
      </c>
      <c r="B334" s="9" t="s">
        <v>97</v>
      </c>
      <c r="C334" s="9" t="str">
        <f t="shared" si="1"/>
        <v>Zamfara S</v>
      </c>
      <c r="D334" s="9" t="s">
        <v>410</v>
      </c>
      <c r="E334" s="13">
        <v>4757222</v>
      </c>
    </row>
    <row r="335" spans="1:5" ht="15.75" customHeight="1" x14ac:dyDescent="0.3">
      <c r="A335" s="9" t="s">
        <v>411</v>
      </c>
      <c r="B335" s="9" t="s">
        <v>25</v>
      </c>
      <c r="C335" s="9" t="str">
        <f t="shared" si="1"/>
        <v xml:space="preserve"> Anambra </v>
      </c>
      <c r="D335" s="9" t="s">
        <v>412</v>
      </c>
      <c r="E335" s="13">
        <v>5825119</v>
      </c>
    </row>
    <row r="336" spans="1:5" ht="15.75" customHeight="1" x14ac:dyDescent="0.3">
      <c r="A336" s="9" t="s">
        <v>411</v>
      </c>
      <c r="B336" s="9" t="s">
        <v>27</v>
      </c>
      <c r="C336" s="9" t="str">
        <f t="shared" si="1"/>
        <v>Abia Stat</v>
      </c>
      <c r="D336" s="9" t="s">
        <v>413</v>
      </c>
      <c r="E336" s="13">
        <v>3901622</v>
      </c>
    </row>
    <row r="337" spans="1:5" ht="15.75" customHeight="1" x14ac:dyDescent="0.3">
      <c r="A337" s="9" t="s">
        <v>411</v>
      </c>
      <c r="B337" s="9" t="s">
        <v>260</v>
      </c>
      <c r="C337" s="9" t="str">
        <f t="shared" si="1"/>
        <v>Adamawa S</v>
      </c>
      <c r="D337" s="9" t="s">
        <v>414</v>
      </c>
      <c r="E337" s="13">
        <v>4464609</v>
      </c>
    </row>
    <row r="338" spans="1:5" ht="15.75" customHeight="1" x14ac:dyDescent="0.3">
      <c r="A338" s="9" t="s">
        <v>411</v>
      </c>
      <c r="B338" s="9" t="s">
        <v>262</v>
      </c>
      <c r="C338" s="9" t="str">
        <f t="shared" si="1"/>
        <v>Akwa-Ibom</v>
      </c>
      <c r="D338" s="9" t="s">
        <v>415</v>
      </c>
      <c r="E338" s="13">
        <v>5855387</v>
      </c>
    </row>
    <row r="339" spans="1:5" ht="15.75" customHeight="1" x14ac:dyDescent="0.3">
      <c r="A339" s="9" t="s">
        <v>411</v>
      </c>
      <c r="B339" s="9" t="s">
        <v>33</v>
      </c>
      <c r="C339" s="9" t="str">
        <f t="shared" si="1"/>
        <v>Bauchi St</v>
      </c>
      <c r="D339" s="9" t="s">
        <v>416</v>
      </c>
      <c r="E339" s="13">
        <v>6984962</v>
      </c>
    </row>
    <row r="340" spans="1:5" ht="15.75" customHeight="1" x14ac:dyDescent="0.3">
      <c r="A340" s="9" t="s">
        <v>411</v>
      </c>
      <c r="B340" s="9" t="s">
        <v>265</v>
      </c>
      <c r="C340" s="9" t="str">
        <f t="shared" si="1"/>
        <v>Benue Sta</v>
      </c>
      <c r="D340" s="9" t="s">
        <v>417</v>
      </c>
      <c r="E340" s="13">
        <v>6015629</v>
      </c>
    </row>
    <row r="341" spans="1:5" ht="15.75" customHeight="1" x14ac:dyDescent="0.3">
      <c r="A341" s="9" t="s">
        <v>411</v>
      </c>
      <c r="B341" s="9" t="s">
        <v>106</v>
      </c>
      <c r="C341" s="9" t="str">
        <f t="shared" si="1"/>
        <v>Borno Sta</v>
      </c>
      <c r="D341" s="9" t="s">
        <v>418</v>
      </c>
      <c r="E341" s="13">
        <v>6171239</v>
      </c>
    </row>
    <row r="342" spans="1:5" ht="15.75" customHeight="1" x14ac:dyDescent="0.3">
      <c r="A342" s="9" t="s">
        <v>411</v>
      </c>
      <c r="B342" s="9" t="s">
        <v>39</v>
      </c>
      <c r="C342" s="9" t="str">
        <f t="shared" si="1"/>
        <v>Bayelsa S</v>
      </c>
      <c r="D342" s="9" t="s">
        <v>419</v>
      </c>
      <c r="E342" s="13">
        <v>2400438</v>
      </c>
    </row>
    <row r="343" spans="1:5" ht="15.75" customHeight="1" x14ac:dyDescent="0.3">
      <c r="A343" s="9" t="s">
        <v>411</v>
      </c>
      <c r="B343" s="9" t="s">
        <v>41</v>
      </c>
      <c r="C343" s="9" t="str">
        <f t="shared" si="1"/>
        <v>Cross Riv</v>
      </c>
      <c r="D343" s="9" t="s">
        <v>420</v>
      </c>
      <c r="E343" s="13">
        <v>4071241</v>
      </c>
    </row>
    <row r="344" spans="1:5" ht="15.75" customHeight="1" x14ac:dyDescent="0.3">
      <c r="A344" s="9" t="s">
        <v>411</v>
      </c>
      <c r="B344" s="9" t="s">
        <v>110</v>
      </c>
      <c r="C344" s="9" t="str">
        <f t="shared" si="1"/>
        <v>Delta Sta</v>
      </c>
      <c r="D344" s="9" t="s">
        <v>421</v>
      </c>
      <c r="E344" s="13">
        <v>5980945</v>
      </c>
    </row>
    <row r="345" spans="1:5" ht="15.75" customHeight="1" x14ac:dyDescent="0.3">
      <c r="A345" s="9" t="s">
        <v>411</v>
      </c>
      <c r="B345" s="9" t="s">
        <v>112</v>
      </c>
      <c r="C345" s="9" t="str">
        <f t="shared" si="1"/>
        <v>Ebonyi St</v>
      </c>
      <c r="D345" s="9" t="s">
        <v>422</v>
      </c>
      <c r="E345" s="13">
        <v>3027452</v>
      </c>
    </row>
    <row r="346" spans="1:5" ht="15.75" customHeight="1" x14ac:dyDescent="0.3">
      <c r="A346" s="9" t="s">
        <v>411</v>
      </c>
      <c r="B346" s="9" t="s">
        <v>47</v>
      </c>
      <c r="C346" s="9" t="str">
        <f t="shared" si="1"/>
        <v>Edo</v>
      </c>
      <c r="D346" s="9" t="s">
        <v>423</v>
      </c>
      <c r="E346" s="13">
        <v>4430739</v>
      </c>
    </row>
    <row r="347" spans="1:5" ht="15.75" customHeight="1" x14ac:dyDescent="0.3">
      <c r="A347" s="9" t="s">
        <v>411</v>
      </c>
      <c r="B347" s="9" t="s">
        <v>115</v>
      </c>
      <c r="C347" s="9" t="str">
        <f t="shared" si="1"/>
        <v>Ekiti Sta</v>
      </c>
      <c r="D347" s="9" t="s">
        <v>424</v>
      </c>
      <c r="E347" s="13">
        <v>3439134</v>
      </c>
    </row>
    <row r="348" spans="1:5" ht="15.75" customHeight="1" x14ac:dyDescent="0.3">
      <c r="A348" s="9" t="s">
        <v>411</v>
      </c>
      <c r="B348" s="9" t="s">
        <v>51</v>
      </c>
      <c r="C348" s="9" t="str">
        <f t="shared" si="1"/>
        <v>Enugu Sta</v>
      </c>
      <c r="D348" s="9" t="s">
        <v>425</v>
      </c>
      <c r="E348" s="13">
        <v>4644128</v>
      </c>
    </row>
    <row r="349" spans="1:5" ht="15.75" customHeight="1" x14ac:dyDescent="0.3">
      <c r="A349" s="9" t="s">
        <v>411</v>
      </c>
      <c r="B349" s="9" t="s">
        <v>53</v>
      </c>
      <c r="C349" s="9" t="str">
        <f t="shared" si="1"/>
        <v>Federal C</v>
      </c>
      <c r="D349" s="9" t="s">
        <v>426</v>
      </c>
      <c r="E349" s="13">
        <v>2050666</v>
      </c>
    </row>
    <row r="350" spans="1:5" ht="15.75" customHeight="1" x14ac:dyDescent="0.3">
      <c r="A350" s="9" t="s">
        <v>411</v>
      </c>
      <c r="B350" s="9" t="s">
        <v>55</v>
      </c>
      <c r="C350" s="9" t="str">
        <f t="shared" si="1"/>
        <v>Gombe Sta</v>
      </c>
      <c r="D350" s="9" t="s">
        <v>427</v>
      </c>
      <c r="E350" s="13">
        <v>3435109</v>
      </c>
    </row>
    <row r="351" spans="1:5" ht="15.75" customHeight="1" x14ac:dyDescent="0.3">
      <c r="A351" s="9" t="s">
        <v>411</v>
      </c>
      <c r="B351" s="9" t="s">
        <v>120</v>
      </c>
      <c r="C351" s="9" t="str">
        <f t="shared" si="1"/>
        <v>Imo State</v>
      </c>
      <c r="D351" s="9" t="s">
        <v>428</v>
      </c>
      <c r="E351" s="13">
        <v>5742354</v>
      </c>
    </row>
    <row r="352" spans="1:5" ht="15.75" customHeight="1" x14ac:dyDescent="0.3">
      <c r="A352" s="9" t="s">
        <v>411</v>
      </c>
      <c r="B352" s="9" t="s">
        <v>59</v>
      </c>
      <c r="C352" s="9" t="str">
        <f t="shared" si="1"/>
        <v>Jigawa St</v>
      </c>
      <c r="D352" s="9" t="s">
        <v>429</v>
      </c>
      <c r="E352" s="13">
        <v>6128284</v>
      </c>
    </row>
    <row r="353" spans="1:5" ht="15.75" customHeight="1" x14ac:dyDescent="0.3">
      <c r="A353" s="9" t="s">
        <v>411</v>
      </c>
      <c r="B353" s="9" t="s">
        <v>61</v>
      </c>
      <c r="C353" s="9" t="str">
        <f t="shared" si="1"/>
        <v>Kaduna St</v>
      </c>
      <c r="D353" s="9" t="s">
        <v>430</v>
      </c>
      <c r="E353" s="13">
        <v>8649463</v>
      </c>
    </row>
    <row r="354" spans="1:5" ht="15.75" customHeight="1" x14ac:dyDescent="0.3">
      <c r="A354" s="9" t="s">
        <v>411</v>
      </c>
      <c r="B354" s="9" t="s">
        <v>63</v>
      </c>
      <c r="C354" s="9" t="str">
        <f t="shared" si="1"/>
        <v>Kebbi Sta</v>
      </c>
      <c r="D354" s="9" t="s">
        <v>431</v>
      </c>
      <c r="E354" s="13">
        <v>4671594</v>
      </c>
    </row>
    <row r="355" spans="1:5" ht="15.75" customHeight="1" x14ac:dyDescent="0.3">
      <c r="A355" s="9" t="s">
        <v>411</v>
      </c>
      <c r="B355" s="9" t="s">
        <v>65</v>
      </c>
      <c r="C355" s="9" t="str">
        <f t="shared" si="1"/>
        <v>Kano Stat</v>
      </c>
      <c r="D355" s="9" t="s">
        <v>432</v>
      </c>
      <c r="E355" s="14">
        <v>13854064</v>
      </c>
    </row>
    <row r="356" spans="1:5" ht="15.75" customHeight="1" x14ac:dyDescent="0.3">
      <c r="A356" s="9" t="s">
        <v>411</v>
      </c>
      <c r="B356" s="9" t="s">
        <v>67</v>
      </c>
      <c r="C356" s="9" t="str">
        <f t="shared" si="1"/>
        <v>Kogi Stat</v>
      </c>
      <c r="D356" s="9" t="s">
        <v>433</v>
      </c>
      <c r="E356" s="13">
        <v>4674335</v>
      </c>
    </row>
    <row r="357" spans="1:5" ht="15.75" customHeight="1" x14ac:dyDescent="0.3">
      <c r="A357" s="9" t="s">
        <v>411</v>
      </c>
      <c r="B357" s="9" t="s">
        <v>69</v>
      </c>
      <c r="C357" s="9" t="str">
        <f t="shared" si="1"/>
        <v>Katsina S</v>
      </c>
      <c r="D357" s="9" t="s">
        <v>434</v>
      </c>
      <c r="E357" s="13">
        <v>8258830</v>
      </c>
    </row>
    <row r="358" spans="1:5" ht="15.75" customHeight="1" x14ac:dyDescent="0.3">
      <c r="A358" s="9" t="s">
        <v>411</v>
      </c>
      <c r="B358" s="9" t="s">
        <v>71</v>
      </c>
      <c r="C358" s="9" t="str">
        <f t="shared" si="1"/>
        <v>Kwara Sta</v>
      </c>
      <c r="D358" s="9" t="s">
        <v>435</v>
      </c>
      <c r="E358" s="13">
        <v>3380605</v>
      </c>
    </row>
    <row r="359" spans="1:5" ht="15.75" customHeight="1" x14ac:dyDescent="0.3">
      <c r="A359" s="9" t="s">
        <v>411</v>
      </c>
      <c r="B359" s="9" t="s">
        <v>73</v>
      </c>
      <c r="C359" s="9" t="str">
        <f t="shared" si="1"/>
        <v>Lagos Sta</v>
      </c>
      <c r="D359" s="9" t="s">
        <v>436</v>
      </c>
      <c r="E359" s="14">
        <v>13153808</v>
      </c>
    </row>
    <row r="360" spans="1:5" ht="15.75" customHeight="1" x14ac:dyDescent="0.3">
      <c r="A360" s="9" t="s">
        <v>411</v>
      </c>
      <c r="B360" s="9" t="s">
        <v>75</v>
      </c>
      <c r="C360" s="9" t="str">
        <f t="shared" si="1"/>
        <v xml:space="preserve">Nasarawa </v>
      </c>
      <c r="D360" s="9" t="s">
        <v>437</v>
      </c>
      <c r="E360" s="13">
        <v>2656584</v>
      </c>
    </row>
    <row r="361" spans="1:5" ht="15.75" customHeight="1" x14ac:dyDescent="0.3">
      <c r="A361" s="9" t="s">
        <v>411</v>
      </c>
      <c r="B361" s="9" t="s">
        <v>77</v>
      </c>
      <c r="C361" s="9" t="str">
        <f t="shared" si="1"/>
        <v>Niger Sta</v>
      </c>
      <c r="D361" s="9" t="s">
        <v>438</v>
      </c>
      <c r="E361" s="13">
        <v>5900258</v>
      </c>
    </row>
    <row r="362" spans="1:5" ht="15.75" customHeight="1" x14ac:dyDescent="0.3">
      <c r="A362" s="9" t="s">
        <v>411</v>
      </c>
      <c r="B362" s="9" t="s">
        <v>79</v>
      </c>
      <c r="C362" s="9" t="str">
        <f t="shared" si="1"/>
        <v>Ogun Stat</v>
      </c>
      <c r="D362" s="9" t="s">
        <v>439</v>
      </c>
      <c r="E362" s="13">
        <v>5504159</v>
      </c>
    </row>
    <row r="363" spans="1:5" ht="15.75" customHeight="1" x14ac:dyDescent="0.3">
      <c r="A363" s="9" t="s">
        <v>411</v>
      </c>
      <c r="B363" s="9" t="s">
        <v>81</v>
      </c>
      <c r="C363" s="9" t="str">
        <f t="shared" si="1"/>
        <v>Ondo Stat</v>
      </c>
      <c r="D363" s="9" t="s">
        <v>440</v>
      </c>
      <c r="E363" s="13">
        <v>5038647</v>
      </c>
    </row>
    <row r="364" spans="1:5" ht="15.75" customHeight="1" x14ac:dyDescent="0.3">
      <c r="A364" s="9" t="s">
        <v>411</v>
      </c>
      <c r="B364" s="9" t="s">
        <v>83</v>
      </c>
      <c r="C364" s="9" t="str">
        <f t="shared" si="1"/>
        <v>Osun Stat</v>
      </c>
      <c r="D364" s="9" t="s">
        <v>441</v>
      </c>
      <c r="E364" s="13">
        <v>4996100</v>
      </c>
    </row>
    <row r="365" spans="1:5" ht="15.75" customHeight="1" x14ac:dyDescent="0.3">
      <c r="A365" s="9" t="s">
        <v>411</v>
      </c>
      <c r="B365" s="9" t="s">
        <v>136</v>
      </c>
      <c r="C365" s="9" t="str">
        <f t="shared" si="1"/>
        <v>Oyo State</v>
      </c>
      <c r="D365" s="9" t="s">
        <v>442</v>
      </c>
      <c r="E365" s="13">
        <v>8316577</v>
      </c>
    </row>
    <row r="366" spans="1:5" ht="15.75" customHeight="1" x14ac:dyDescent="0.3">
      <c r="A366" s="9" t="s">
        <v>411</v>
      </c>
      <c r="B366" s="9" t="s">
        <v>87</v>
      </c>
      <c r="C366" s="9" t="str">
        <f t="shared" si="1"/>
        <v>Plateau S</v>
      </c>
      <c r="D366" s="9" t="s">
        <v>443</v>
      </c>
      <c r="E366" s="13">
        <v>4376193</v>
      </c>
    </row>
    <row r="367" spans="1:5" ht="15.75" customHeight="1" x14ac:dyDescent="0.3">
      <c r="A367" s="9" t="s">
        <v>411</v>
      </c>
      <c r="B367" s="9" t="s">
        <v>89</v>
      </c>
      <c r="C367" s="9" t="str">
        <f t="shared" si="1"/>
        <v>Rivers St</v>
      </c>
      <c r="D367" s="9" t="s">
        <v>444</v>
      </c>
      <c r="E367" s="13">
        <v>7745131</v>
      </c>
    </row>
    <row r="368" spans="1:5" ht="15.75" customHeight="1" x14ac:dyDescent="0.3">
      <c r="A368" s="9" t="s">
        <v>411</v>
      </c>
      <c r="B368" s="9" t="s">
        <v>91</v>
      </c>
      <c r="C368" s="9" t="str">
        <f t="shared" si="1"/>
        <v>Sokoto St</v>
      </c>
      <c r="D368" s="9" t="s">
        <v>445</v>
      </c>
      <c r="E368" s="13">
        <v>5271038</v>
      </c>
    </row>
    <row r="369" spans="1:5" ht="15.75" customHeight="1" x14ac:dyDescent="0.3">
      <c r="A369" s="9" t="s">
        <v>411</v>
      </c>
      <c r="B369" s="9" t="s">
        <v>446</v>
      </c>
      <c r="C369" s="9" t="str">
        <f t="shared" si="1"/>
        <v xml:space="preserve"> Taraba S</v>
      </c>
      <c r="D369" s="9" t="s">
        <v>447</v>
      </c>
      <c r="E369" s="13">
        <v>3213743</v>
      </c>
    </row>
    <row r="370" spans="1:5" ht="15.75" customHeight="1" x14ac:dyDescent="0.3">
      <c r="A370" s="9" t="s">
        <v>411</v>
      </c>
      <c r="B370" s="9" t="s">
        <v>95</v>
      </c>
      <c r="C370" s="9" t="str">
        <f t="shared" si="1"/>
        <v>Yobe Stat</v>
      </c>
      <c r="D370" s="9" t="s">
        <v>448</v>
      </c>
      <c r="E370" s="13">
        <v>3508085</v>
      </c>
    </row>
    <row r="371" spans="1:5" ht="15.75" customHeight="1" x14ac:dyDescent="0.3">
      <c r="A371" s="9" t="s">
        <v>411</v>
      </c>
      <c r="B371" s="9" t="s">
        <v>97</v>
      </c>
      <c r="C371" s="9" t="str">
        <f t="shared" si="1"/>
        <v>Zamfara S</v>
      </c>
      <c r="D371" s="9" t="s">
        <v>280</v>
      </c>
      <c r="E371" s="13">
        <v>4757222</v>
      </c>
    </row>
    <row r="372" spans="1:5" ht="15.75" customHeight="1" x14ac:dyDescent="0.3">
      <c r="A372" s="9" t="s">
        <v>449</v>
      </c>
      <c r="B372" s="9" t="s">
        <v>25</v>
      </c>
      <c r="C372" s="9" t="str">
        <f t="shared" si="1"/>
        <v xml:space="preserve"> Anambra </v>
      </c>
      <c r="D372" s="9" t="s">
        <v>450</v>
      </c>
      <c r="E372" s="13">
        <v>5825119</v>
      </c>
    </row>
    <row r="373" spans="1:5" ht="15.75" customHeight="1" x14ac:dyDescent="0.3">
      <c r="A373" s="9" t="s">
        <v>449</v>
      </c>
      <c r="B373" s="9" t="s">
        <v>27</v>
      </c>
      <c r="C373" s="9" t="str">
        <f t="shared" si="1"/>
        <v>Abia Stat</v>
      </c>
      <c r="D373" s="9" t="s">
        <v>376</v>
      </c>
      <c r="E373" s="13">
        <v>3901622</v>
      </c>
    </row>
    <row r="374" spans="1:5" ht="15.75" customHeight="1" x14ac:dyDescent="0.3">
      <c r="A374" s="9" t="s">
        <v>449</v>
      </c>
      <c r="B374" s="9" t="s">
        <v>260</v>
      </c>
      <c r="C374" s="9" t="str">
        <f t="shared" si="1"/>
        <v>Adamawa S</v>
      </c>
      <c r="D374" s="9" t="s">
        <v>451</v>
      </c>
      <c r="E374" s="13">
        <v>4464609</v>
      </c>
    </row>
    <row r="375" spans="1:5" ht="15.75" customHeight="1" x14ac:dyDescent="0.3">
      <c r="A375" s="9" t="s">
        <v>449</v>
      </c>
      <c r="B375" s="9" t="s">
        <v>262</v>
      </c>
      <c r="C375" s="9" t="str">
        <f t="shared" si="1"/>
        <v>Akwa-Ibom</v>
      </c>
      <c r="D375" s="9" t="s">
        <v>452</v>
      </c>
      <c r="E375" s="13">
        <v>5855387</v>
      </c>
    </row>
    <row r="376" spans="1:5" ht="15.75" customHeight="1" x14ac:dyDescent="0.3">
      <c r="A376" s="9" t="s">
        <v>449</v>
      </c>
      <c r="B376" s="9" t="s">
        <v>33</v>
      </c>
      <c r="C376" s="9" t="str">
        <f t="shared" si="1"/>
        <v>Bauchi St</v>
      </c>
      <c r="D376" s="9" t="s">
        <v>453</v>
      </c>
      <c r="E376" s="13">
        <v>6984962</v>
      </c>
    </row>
    <row r="377" spans="1:5" ht="15.75" customHeight="1" x14ac:dyDescent="0.3">
      <c r="A377" s="9" t="s">
        <v>449</v>
      </c>
      <c r="B377" s="9" t="s">
        <v>265</v>
      </c>
      <c r="C377" s="9" t="str">
        <f t="shared" si="1"/>
        <v>Benue Sta</v>
      </c>
      <c r="D377" s="9" t="s">
        <v>454</v>
      </c>
      <c r="E377" s="13">
        <v>6015629</v>
      </c>
    </row>
    <row r="378" spans="1:5" ht="15.75" customHeight="1" x14ac:dyDescent="0.3">
      <c r="A378" s="9" t="s">
        <v>449</v>
      </c>
      <c r="B378" s="9" t="s">
        <v>106</v>
      </c>
      <c r="C378" s="9" t="str">
        <f t="shared" si="1"/>
        <v>Borno Sta</v>
      </c>
      <c r="D378" s="9" t="s">
        <v>455</v>
      </c>
      <c r="E378" s="13">
        <v>6171239</v>
      </c>
    </row>
    <row r="379" spans="1:5" ht="15.75" customHeight="1" x14ac:dyDescent="0.3">
      <c r="A379" s="9" t="s">
        <v>449</v>
      </c>
      <c r="B379" s="9" t="s">
        <v>39</v>
      </c>
      <c r="C379" s="9" t="str">
        <f t="shared" si="1"/>
        <v>Bayelsa S</v>
      </c>
      <c r="D379" s="9" t="s">
        <v>456</v>
      </c>
      <c r="E379" s="13">
        <v>2400438</v>
      </c>
    </row>
    <row r="380" spans="1:5" ht="15.75" customHeight="1" x14ac:dyDescent="0.3">
      <c r="A380" s="9" t="s">
        <v>449</v>
      </c>
      <c r="B380" s="9" t="s">
        <v>41</v>
      </c>
      <c r="C380" s="9" t="str">
        <f t="shared" si="1"/>
        <v>Cross Riv</v>
      </c>
      <c r="D380" s="9" t="s">
        <v>457</v>
      </c>
      <c r="E380" s="13">
        <v>4071241</v>
      </c>
    </row>
    <row r="381" spans="1:5" ht="15.75" customHeight="1" x14ac:dyDescent="0.3">
      <c r="A381" s="9" t="s">
        <v>449</v>
      </c>
      <c r="B381" s="9" t="s">
        <v>110</v>
      </c>
      <c r="C381" s="9" t="str">
        <f t="shared" si="1"/>
        <v>Delta Sta</v>
      </c>
      <c r="D381" s="9" t="s">
        <v>458</v>
      </c>
      <c r="E381" s="13">
        <v>5980945</v>
      </c>
    </row>
    <row r="382" spans="1:5" ht="15.75" customHeight="1" x14ac:dyDescent="0.3">
      <c r="A382" s="9" t="s">
        <v>449</v>
      </c>
      <c r="B382" s="9" t="s">
        <v>112</v>
      </c>
      <c r="C382" s="9" t="str">
        <f t="shared" si="1"/>
        <v>Ebonyi St</v>
      </c>
      <c r="D382" s="9" t="s">
        <v>459</v>
      </c>
      <c r="E382" s="13">
        <v>3027452</v>
      </c>
    </row>
    <row r="383" spans="1:5" ht="15.75" customHeight="1" x14ac:dyDescent="0.3">
      <c r="A383" s="9" t="s">
        <v>449</v>
      </c>
      <c r="B383" s="9" t="s">
        <v>47</v>
      </c>
      <c r="C383" s="9" t="str">
        <f t="shared" si="1"/>
        <v>Edo</v>
      </c>
      <c r="D383" s="9" t="s">
        <v>460</v>
      </c>
      <c r="E383" s="13">
        <v>4430739</v>
      </c>
    </row>
    <row r="384" spans="1:5" ht="15.75" customHeight="1" x14ac:dyDescent="0.3">
      <c r="A384" s="9" t="s">
        <v>449</v>
      </c>
      <c r="B384" s="9" t="s">
        <v>115</v>
      </c>
      <c r="C384" s="9" t="str">
        <f t="shared" si="1"/>
        <v>Ekiti Sta</v>
      </c>
      <c r="D384" s="9" t="s">
        <v>461</v>
      </c>
      <c r="E384" s="13">
        <v>3439134</v>
      </c>
    </row>
    <row r="385" spans="1:5" ht="15.75" customHeight="1" x14ac:dyDescent="0.3">
      <c r="A385" s="9" t="s">
        <v>449</v>
      </c>
      <c r="B385" s="9" t="s">
        <v>51</v>
      </c>
      <c r="C385" s="9" t="str">
        <f t="shared" si="1"/>
        <v>Enugu Sta</v>
      </c>
      <c r="D385" s="9" t="s">
        <v>462</v>
      </c>
      <c r="E385" s="13">
        <v>4644128</v>
      </c>
    </row>
    <row r="386" spans="1:5" ht="15.75" customHeight="1" x14ac:dyDescent="0.3">
      <c r="A386" s="9" t="s">
        <v>449</v>
      </c>
      <c r="B386" s="9" t="s">
        <v>53</v>
      </c>
      <c r="C386" s="9" t="str">
        <f t="shared" si="1"/>
        <v>Federal C</v>
      </c>
      <c r="D386" s="9" t="s">
        <v>463</v>
      </c>
      <c r="E386" s="13">
        <v>2050666</v>
      </c>
    </row>
    <row r="387" spans="1:5" ht="15.75" customHeight="1" x14ac:dyDescent="0.3">
      <c r="A387" s="9" t="s">
        <v>449</v>
      </c>
      <c r="B387" s="9" t="s">
        <v>55</v>
      </c>
      <c r="C387" s="9" t="str">
        <f t="shared" si="1"/>
        <v>Gombe Sta</v>
      </c>
      <c r="D387" s="9" t="s">
        <v>464</v>
      </c>
      <c r="E387" s="13">
        <v>3435109</v>
      </c>
    </row>
    <row r="388" spans="1:5" ht="15.75" customHeight="1" x14ac:dyDescent="0.3">
      <c r="A388" s="9" t="s">
        <v>449</v>
      </c>
      <c r="B388" s="9" t="s">
        <v>120</v>
      </c>
      <c r="C388" s="9" t="str">
        <f t="shared" si="1"/>
        <v>Imo State</v>
      </c>
      <c r="D388" s="9" t="s">
        <v>465</v>
      </c>
      <c r="E388" s="13">
        <v>5742354</v>
      </c>
    </row>
    <row r="389" spans="1:5" ht="15.75" customHeight="1" x14ac:dyDescent="0.3">
      <c r="A389" s="9" t="s">
        <v>449</v>
      </c>
      <c r="B389" s="9" t="s">
        <v>59</v>
      </c>
      <c r="C389" s="9" t="str">
        <f t="shared" si="1"/>
        <v>Jigawa St</v>
      </c>
      <c r="D389" s="9" t="s">
        <v>466</v>
      </c>
      <c r="E389" s="13">
        <v>6128284</v>
      </c>
    </row>
    <row r="390" spans="1:5" ht="15.75" customHeight="1" x14ac:dyDescent="0.3">
      <c r="A390" s="9" t="s">
        <v>449</v>
      </c>
      <c r="B390" s="9" t="s">
        <v>61</v>
      </c>
      <c r="C390" s="9" t="str">
        <f t="shared" si="1"/>
        <v>Kaduna St</v>
      </c>
      <c r="D390" s="9" t="s">
        <v>467</v>
      </c>
      <c r="E390" s="13">
        <v>8649463</v>
      </c>
    </row>
    <row r="391" spans="1:5" ht="15.75" customHeight="1" x14ac:dyDescent="0.3">
      <c r="A391" s="9" t="s">
        <v>449</v>
      </c>
      <c r="B391" s="9" t="s">
        <v>63</v>
      </c>
      <c r="C391" s="9" t="str">
        <f t="shared" si="1"/>
        <v>Kebbi Sta</v>
      </c>
      <c r="D391" s="9" t="s">
        <v>468</v>
      </c>
      <c r="E391" s="13">
        <v>4671594</v>
      </c>
    </row>
    <row r="392" spans="1:5" ht="15.75" customHeight="1" x14ac:dyDescent="0.3">
      <c r="A392" s="9" t="s">
        <v>449</v>
      </c>
      <c r="B392" s="9" t="s">
        <v>65</v>
      </c>
      <c r="C392" s="9" t="str">
        <f t="shared" si="1"/>
        <v>Kano Stat</v>
      </c>
      <c r="D392" s="9" t="s">
        <v>469</v>
      </c>
      <c r="E392" s="14">
        <v>13854064</v>
      </c>
    </row>
    <row r="393" spans="1:5" ht="15.75" customHeight="1" x14ac:dyDescent="0.3">
      <c r="A393" s="9" t="s">
        <v>449</v>
      </c>
      <c r="B393" s="9" t="s">
        <v>67</v>
      </c>
      <c r="C393" s="9" t="str">
        <f t="shared" si="1"/>
        <v>Kogi Stat</v>
      </c>
      <c r="D393" s="9" t="s">
        <v>470</v>
      </c>
      <c r="E393" s="13">
        <v>4674335</v>
      </c>
    </row>
    <row r="394" spans="1:5" ht="15.75" customHeight="1" x14ac:dyDescent="0.3">
      <c r="A394" s="9" t="s">
        <v>449</v>
      </c>
      <c r="B394" s="9" t="s">
        <v>69</v>
      </c>
      <c r="C394" s="9" t="str">
        <f t="shared" si="1"/>
        <v>Katsina S</v>
      </c>
      <c r="D394" s="9" t="s">
        <v>471</v>
      </c>
      <c r="E394" s="13">
        <v>8258830</v>
      </c>
    </row>
    <row r="395" spans="1:5" ht="15.75" customHeight="1" x14ac:dyDescent="0.3">
      <c r="A395" s="9" t="s">
        <v>449</v>
      </c>
      <c r="B395" s="9" t="s">
        <v>71</v>
      </c>
      <c r="C395" s="9" t="str">
        <f t="shared" si="1"/>
        <v>Kwara Sta</v>
      </c>
      <c r="D395" s="9" t="s">
        <v>472</v>
      </c>
      <c r="E395" s="13">
        <v>3380605</v>
      </c>
    </row>
    <row r="396" spans="1:5" ht="15.75" customHeight="1" x14ac:dyDescent="0.3">
      <c r="A396" s="9" t="s">
        <v>449</v>
      </c>
      <c r="B396" s="9" t="s">
        <v>73</v>
      </c>
      <c r="C396" s="9" t="str">
        <f t="shared" si="1"/>
        <v>Lagos Sta</v>
      </c>
      <c r="D396" s="9" t="s">
        <v>473</v>
      </c>
      <c r="E396" s="14">
        <v>13153808</v>
      </c>
    </row>
    <row r="397" spans="1:5" ht="15.75" customHeight="1" x14ac:dyDescent="0.3">
      <c r="A397" s="9" t="s">
        <v>449</v>
      </c>
      <c r="B397" s="9" t="s">
        <v>75</v>
      </c>
      <c r="C397" s="9" t="str">
        <f t="shared" si="1"/>
        <v xml:space="preserve">Nasarawa </v>
      </c>
      <c r="D397" s="9" t="s">
        <v>474</v>
      </c>
      <c r="E397" s="13">
        <v>2656584</v>
      </c>
    </row>
    <row r="398" spans="1:5" ht="15.75" customHeight="1" x14ac:dyDescent="0.3">
      <c r="A398" s="9" t="s">
        <v>449</v>
      </c>
      <c r="B398" s="9" t="s">
        <v>77</v>
      </c>
      <c r="C398" s="9" t="str">
        <f t="shared" si="1"/>
        <v>Niger Sta</v>
      </c>
      <c r="D398" s="9" t="s">
        <v>475</v>
      </c>
      <c r="E398" s="13">
        <v>5900258</v>
      </c>
    </row>
    <row r="399" spans="1:5" ht="15.75" customHeight="1" x14ac:dyDescent="0.3">
      <c r="A399" s="9" t="s">
        <v>449</v>
      </c>
      <c r="B399" s="9" t="s">
        <v>79</v>
      </c>
      <c r="C399" s="9" t="str">
        <f t="shared" si="1"/>
        <v>Ogun Stat</v>
      </c>
      <c r="D399" s="9" t="s">
        <v>476</v>
      </c>
      <c r="E399" s="13">
        <v>5504159</v>
      </c>
    </row>
    <row r="400" spans="1:5" ht="15.75" customHeight="1" x14ac:dyDescent="0.3">
      <c r="A400" s="9" t="s">
        <v>449</v>
      </c>
      <c r="B400" s="9" t="s">
        <v>81</v>
      </c>
      <c r="C400" s="9" t="str">
        <f t="shared" si="1"/>
        <v>Ondo Stat</v>
      </c>
      <c r="D400" s="9" t="s">
        <v>477</v>
      </c>
      <c r="E400" s="13">
        <v>5038647</v>
      </c>
    </row>
    <row r="401" spans="1:5" ht="15.75" customHeight="1" x14ac:dyDescent="0.3">
      <c r="A401" s="9" t="s">
        <v>449</v>
      </c>
      <c r="B401" s="9" t="s">
        <v>83</v>
      </c>
      <c r="C401" s="9" t="str">
        <f t="shared" si="1"/>
        <v>Osun Stat</v>
      </c>
      <c r="D401" s="9" t="s">
        <v>232</v>
      </c>
      <c r="E401" s="13">
        <v>4996100</v>
      </c>
    </row>
    <row r="402" spans="1:5" ht="15.75" customHeight="1" x14ac:dyDescent="0.3">
      <c r="A402" s="9" t="s">
        <v>449</v>
      </c>
      <c r="B402" s="9" t="s">
        <v>136</v>
      </c>
      <c r="C402" s="9" t="str">
        <f t="shared" si="1"/>
        <v>Oyo State</v>
      </c>
      <c r="D402" s="9" t="s">
        <v>478</v>
      </c>
      <c r="E402" s="13">
        <v>8316577</v>
      </c>
    </row>
    <row r="403" spans="1:5" ht="15.75" customHeight="1" x14ac:dyDescent="0.3">
      <c r="A403" s="9" t="s">
        <v>449</v>
      </c>
      <c r="B403" s="9" t="s">
        <v>87</v>
      </c>
      <c r="C403" s="9" t="str">
        <f t="shared" si="1"/>
        <v>Plateau S</v>
      </c>
      <c r="D403" s="9" t="s">
        <v>215</v>
      </c>
      <c r="E403" s="13">
        <v>4376193</v>
      </c>
    </row>
    <row r="404" spans="1:5" ht="15.75" customHeight="1" x14ac:dyDescent="0.3">
      <c r="A404" s="9" t="s">
        <v>449</v>
      </c>
      <c r="B404" s="9" t="s">
        <v>89</v>
      </c>
      <c r="C404" s="9" t="str">
        <f t="shared" si="1"/>
        <v>Rivers St</v>
      </c>
      <c r="D404" s="9" t="s">
        <v>479</v>
      </c>
      <c r="E404" s="13">
        <v>7745131</v>
      </c>
    </row>
    <row r="405" spans="1:5" ht="15.75" customHeight="1" x14ac:dyDescent="0.3">
      <c r="A405" s="9" t="s">
        <v>449</v>
      </c>
      <c r="B405" s="9" t="s">
        <v>91</v>
      </c>
      <c r="C405" s="9" t="str">
        <f t="shared" si="1"/>
        <v>Sokoto St</v>
      </c>
      <c r="D405" s="9" t="s">
        <v>480</v>
      </c>
      <c r="E405" s="13">
        <v>5271038</v>
      </c>
    </row>
    <row r="406" spans="1:5" ht="15.75" customHeight="1" x14ac:dyDescent="0.3">
      <c r="A406" s="9" t="s">
        <v>449</v>
      </c>
      <c r="B406" s="9" t="s">
        <v>93</v>
      </c>
      <c r="C406" s="9" t="str">
        <f t="shared" si="1"/>
        <v>Taraba St</v>
      </c>
      <c r="D406" s="9" t="s">
        <v>481</v>
      </c>
      <c r="E406" s="13">
        <v>3213743</v>
      </c>
    </row>
    <row r="407" spans="1:5" ht="15.75" customHeight="1" x14ac:dyDescent="0.3">
      <c r="A407" s="9" t="s">
        <v>449</v>
      </c>
      <c r="B407" s="9" t="s">
        <v>95</v>
      </c>
      <c r="C407" s="9" t="str">
        <f t="shared" si="1"/>
        <v>Yobe Stat</v>
      </c>
      <c r="D407" s="9" t="s">
        <v>482</v>
      </c>
      <c r="E407" s="13">
        <v>3508085</v>
      </c>
    </row>
    <row r="408" spans="1:5" ht="15.75" customHeight="1" x14ac:dyDescent="0.3">
      <c r="A408" s="9" t="s">
        <v>449</v>
      </c>
      <c r="B408" s="9" t="s">
        <v>97</v>
      </c>
      <c r="C408" s="9" t="str">
        <f t="shared" si="1"/>
        <v>Zamfara S</v>
      </c>
      <c r="D408" s="9" t="s">
        <v>483</v>
      </c>
      <c r="E408" s="13">
        <v>4757222</v>
      </c>
    </row>
    <row r="409" spans="1:5" ht="15.75" customHeight="1" x14ac:dyDescent="0.3">
      <c r="A409" s="9" t="s">
        <v>484</v>
      </c>
      <c r="B409" s="9" t="s">
        <v>25</v>
      </c>
      <c r="C409" s="9" t="str">
        <f t="shared" si="1"/>
        <v xml:space="preserve"> Anambra </v>
      </c>
      <c r="D409" s="9" t="s">
        <v>485</v>
      </c>
      <c r="E409" s="13">
        <v>5825119</v>
      </c>
    </row>
    <row r="410" spans="1:5" ht="15.75" customHeight="1" x14ac:dyDescent="0.3">
      <c r="A410" s="9" t="s">
        <v>484</v>
      </c>
      <c r="B410" s="9" t="s">
        <v>27</v>
      </c>
      <c r="C410" s="9" t="str">
        <f t="shared" si="1"/>
        <v>Abia Stat</v>
      </c>
      <c r="D410" s="9" t="s">
        <v>486</v>
      </c>
      <c r="E410" s="13">
        <v>3901622</v>
      </c>
    </row>
    <row r="411" spans="1:5" ht="15.75" customHeight="1" x14ac:dyDescent="0.3">
      <c r="A411" s="9" t="s">
        <v>484</v>
      </c>
      <c r="B411" s="9" t="s">
        <v>260</v>
      </c>
      <c r="C411" s="9" t="str">
        <f t="shared" si="1"/>
        <v>Adamawa S</v>
      </c>
      <c r="D411" s="9" t="s">
        <v>487</v>
      </c>
      <c r="E411" s="13">
        <v>4464609</v>
      </c>
    </row>
    <row r="412" spans="1:5" ht="15.75" customHeight="1" x14ac:dyDescent="0.3">
      <c r="A412" s="9" t="s">
        <v>484</v>
      </c>
      <c r="B412" s="9" t="s">
        <v>262</v>
      </c>
      <c r="C412" s="9" t="str">
        <f t="shared" si="1"/>
        <v>Akwa-Ibom</v>
      </c>
      <c r="D412" s="9" t="s">
        <v>488</v>
      </c>
      <c r="E412" s="13">
        <v>5855387</v>
      </c>
    </row>
    <row r="413" spans="1:5" ht="15.75" customHeight="1" x14ac:dyDescent="0.3">
      <c r="A413" s="9" t="s">
        <v>484</v>
      </c>
      <c r="B413" s="9" t="s">
        <v>33</v>
      </c>
      <c r="C413" s="9" t="str">
        <f t="shared" si="1"/>
        <v>Bauchi St</v>
      </c>
      <c r="D413" s="9" t="s">
        <v>489</v>
      </c>
      <c r="E413" s="13">
        <v>6984962</v>
      </c>
    </row>
    <row r="414" spans="1:5" ht="15.75" customHeight="1" x14ac:dyDescent="0.3">
      <c r="A414" s="9" t="s">
        <v>484</v>
      </c>
      <c r="B414" s="9" t="s">
        <v>265</v>
      </c>
      <c r="C414" s="9" t="str">
        <f t="shared" si="1"/>
        <v>Benue Sta</v>
      </c>
      <c r="D414" s="9" t="s">
        <v>490</v>
      </c>
      <c r="E414" s="13">
        <v>6015629</v>
      </c>
    </row>
    <row r="415" spans="1:5" ht="15.75" customHeight="1" x14ac:dyDescent="0.3">
      <c r="A415" s="9" t="s">
        <v>484</v>
      </c>
      <c r="B415" s="9" t="s">
        <v>106</v>
      </c>
      <c r="C415" s="9" t="str">
        <f t="shared" si="1"/>
        <v>Borno Sta</v>
      </c>
      <c r="D415" s="9" t="s">
        <v>491</v>
      </c>
      <c r="E415" s="13">
        <v>6171239</v>
      </c>
    </row>
    <row r="416" spans="1:5" ht="15.75" customHeight="1" x14ac:dyDescent="0.3">
      <c r="A416" s="9" t="s">
        <v>484</v>
      </c>
      <c r="B416" s="9" t="s">
        <v>39</v>
      </c>
      <c r="C416" s="9" t="str">
        <f t="shared" si="1"/>
        <v>Bayelsa S</v>
      </c>
      <c r="D416" s="9" t="s">
        <v>492</v>
      </c>
      <c r="E416" s="13">
        <v>2400438</v>
      </c>
    </row>
    <row r="417" spans="1:5" ht="15.75" customHeight="1" x14ac:dyDescent="0.3">
      <c r="A417" s="9" t="s">
        <v>484</v>
      </c>
      <c r="B417" s="9" t="s">
        <v>41</v>
      </c>
      <c r="C417" s="9" t="str">
        <f t="shared" si="1"/>
        <v>Cross Riv</v>
      </c>
      <c r="D417" s="9" t="s">
        <v>493</v>
      </c>
      <c r="E417" s="13">
        <v>4071241</v>
      </c>
    </row>
    <row r="418" spans="1:5" ht="15.75" customHeight="1" x14ac:dyDescent="0.3">
      <c r="A418" s="9" t="s">
        <v>484</v>
      </c>
      <c r="B418" s="9" t="s">
        <v>110</v>
      </c>
      <c r="C418" s="9" t="str">
        <f t="shared" si="1"/>
        <v>Delta Sta</v>
      </c>
      <c r="D418" s="9" t="s">
        <v>494</v>
      </c>
      <c r="E418" s="13">
        <v>5980945</v>
      </c>
    </row>
    <row r="419" spans="1:5" ht="15.75" customHeight="1" x14ac:dyDescent="0.3">
      <c r="A419" s="9" t="s">
        <v>484</v>
      </c>
      <c r="B419" s="9" t="s">
        <v>112</v>
      </c>
      <c r="C419" s="9" t="str">
        <f t="shared" si="1"/>
        <v>Ebonyi St</v>
      </c>
      <c r="D419" s="9" t="s">
        <v>495</v>
      </c>
      <c r="E419" s="13">
        <v>3027452</v>
      </c>
    </row>
    <row r="420" spans="1:5" ht="15.75" customHeight="1" x14ac:dyDescent="0.3">
      <c r="A420" s="9" t="s">
        <v>484</v>
      </c>
      <c r="B420" s="9" t="s">
        <v>47</v>
      </c>
      <c r="C420" s="9" t="str">
        <f t="shared" si="1"/>
        <v>Edo</v>
      </c>
      <c r="D420" s="9" t="s">
        <v>496</v>
      </c>
      <c r="E420" s="13">
        <v>4430739</v>
      </c>
    </row>
    <row r="421" spans="1:5" ht="15.75" customHeight="1" x14ac:dyDescent="0.3">
      <c r="A421" s="9" t="s">
        <v>484</v>
      </c>
      <c r="B421" s="9" t="s">
        <v>115</v>
      </c>
      <c r="C421" s="9" t="str">
        <f t="shared" si="1"/>
        <v>Ekiti Sta</v>
      </c>
      <c r="D421" s="9" t="s">
        <v>497</v>
      </c>
      <c r="E421" s="13">
        <v>3439134</v>
      </c>
    </row>
    <row r="422" spans="1:5" ht="15.75" customHeight="1" x14ac:dyDescent="0.3">
      <c r="A422" s="9" t="s">
        <v>484</v>
      </c>
      <c r="B422" s="9" t="s">
        <v>51</v>
      </c>
      <c r="C422" s="9" t="str">
        <f t="shared" si="1"/>
        <v>Enugu Sta</v>
      </c>
      <c r="D422" s="9" t="s">
        <v>269</v>
      </c>
      <c r="E422" s="13">
        <v>4644128</v>
      </c>
    </row>
    <row r="423" spans="1:5" ht="15.75" customHeight="1" x14ac:dyDescent="0.3">
      <c r="A423" s="9" t="s">
        <v>484</v>
      </c>
      <c r="B423" s="9" t="s">
        <v>53</v>
      </c>
      <c r="C423" s="9" t="str">
        <f t="shared" si="1"/>
        <v>Federal C</v>
      </c>
      <c r="D423" s="9" t="s">
        <v>498</v>
      </c>
      <c r="E423" s="13">
        <v>2050666</v>
      </c>
    </row>
    <row r="424" spans="1:5" ht="15.75" customHeight="1" x14ac:dyDescent="0.3">
      <c r="A424" s="9" t="s">
        <v>484</v>
      </c>
      <c r="B424" s="9" t="s">
        <v>55</v>
      </c>
      <c r="C424" s="9" t="str">
        <f t="shared" si="1"/>
        <v>Gombe Sta</v>
      </c>
      <c r="D424" s="9" t="s">
        <v>499</v>
      </c>
      <c r="E424" s="13">
        <v>3435109</v>
      </c>
    </row>
    <row r="425" spans="1:5" ht="15.75" customHeight="1" x14ac:dyDescent="0.3">
      <c r="A425" s="9" t="s">
        <v>484</v>
      </c>
      <c r="B425" s="9" t="s">
        <v>120</v>
      </c>
      <c r="C425" s="9" t="str">
        <f t="shared" si="1"/>
        <v>Imo State</v>
      </c>
      <c r="D425" s="9" t="s">
        <v>500</v>
      </c>
      <c r="E425" s="13">
        <v>5742354</v>
      </c>
    </row>
    <row r="426" spans="1:5" ht="15.75" customHeight="1" x14ac:dyDescent="0.3">
      <c r="A426" s="9" t="s">
        <v>484</v>
      </c>
      <c r="B426" s="9" t="s">
        <v>59</v>
      </c>
      <c r="C426" s="9" t="str">
        <f t="shared" si="1"/>
        <v>Jigawa St</v>
      </c>
      <c r="D426" s="9" t="s">
        <v>501</v>
      </c>
      <c r="E426" s="13">
        <v>6128284</v>
      </c>
    </row>
    <row r="427" spans="1:5" ht="15.75" customHeight="1" x14ac:dyDescent="0.3">
      <c r="A427" s="9" t="s">
        <v>484</v>
      </c>
      <c r="B427" s="9" t="s">
        <v>61</v>
      </c>
      <c r="C427" s="9" t="str">
        <f t="shared" si="1"/>
        <v>Kaduna St</v>
      </c>
      <c r="D427" s="9" t="s">
        <v>502</v>
      </c>
      <c r="E427" s="13">
        <v>8649463</v>
      </c>
    </row>
    <row r="428" spans="1:5" ht="15.75" customHeight="1" x14ac:dyDescent="0.3">
      <c r="A428" s="9" t="s">
        <v>484</v>
      </c>
      <c r="B428" s="9" t="s">
        <v>63</v>
      </c>
      <c r="C428" s="9" t="str">
        <f t="shared" si="1"/>
        <v>Kebbi Sta</v>
      </c>
      <c r="D428" s="9" t="s">
        <v>503</v>
      </c>
      <c r="E428" s="13">
        <v>4671594</v>
      </c>
    </row>
    <row r="429" spans="1:5" ht="15.75" customHeight="1" x14ac:dyDescent="0.3">
      <c r="A429" s="9" t="s">
        <v>484</v>
      </c>
      <c r="B429" s="9" t="s">
        <v>65</v>
      </c>
      <c r="C429" s="9" t="str">
        <f t="shared" si="1"/>
        <v>Kano Stat</v>
      </c>
      <c r="D429" s="9" t="s">
        <v>504</v>
      </c>
      <c r="E429" s="14">
        <v>13854064</v>
      </c>
    </row>
    <row r="430" spans="1:5" ht="15.75" customHeight="1" x14ac:dyDescent="0.3">
      <c r="A430" s="9" t="s">
        <v>484</v>
      </c>
      <c r="B430" s="9" t="s">
        <v>67</v>
      </c>
      <c r="C430" s="9" t="str">
        <f t="shared" si="1"/>
        <v>Kogi Stat</v>
      </c>
      <c r="D430" s="9" t="s">
        <v>505</v>
      </c>
      <c r="E430" s="13">
        <v>4674335</v>
      </c>
    </row>
    <row r="431" spans="1:5" ht="15.75" customHeight="1" x14ac:dyDescent="0.3">
      <c r="A431" s="9" t="s">
        <v>484</v>
      </c>
      <c r="B431" s="9" t="s">
        <v>69</v>
      </c>
      <c r="C431" s="9" t="str">
        <f t="shared" si="1"/>
        <v>Katsina S</v>
      </c>
      <c r="D431" s="9" t="s">
        <v>506</v>
      </c>
      <c r="E431" s="13">
        <v>8258830</v>
      </c>
    </row>
    <row r="432" spans="1:5" ht="15.75" customHeight="1" x14ac:dyDescent="0.3">
      <c r="A432" s="9" t="s">
        <v>484</v>
      </c>
      <c r="B432" s="9" t="s">
        <v>71</v>
      </c>
      <c r="C432" s="9" t="str">
        <f t="shared" si="1"/>
        <v>Kwara Sta</v>
      </c>
      <c r="D432" s="9" t="s">
        <v>507</v>
      </c>
      <c r="E432" s="13">
        <v>3380605</v>
      </c>
    </row>
    <row r="433" spans="1:5" ht="15.75" customHeight="1" x14ac:dyDescent="0.3">
      <c r="A433" s="9" t="s">
        <v>484</v>
      </c>
      <c r="B433" s="9" t="s">
        <v>73</v>
      </c>
      <c r="C433" s="9" t="str">
        <f t="shared" si="1"/>
        <v>Lagos Sta</v>
      </c>
      <c r="D433" s="9" t="s">
        <v>508</v>
      </c>
      <c r="E433" s="14">
        <v>13153808</v>
      </c>
    </row>
    <row r="434" spans="1:5" ht="15.75" customHeight="1" x14ac:dyDescent="0.3">
      <c r="A434" s="9" t="s">
        <v>484</v>
      </c>
      <c r="B434" s="9" t="s">
        <v>75</v>
      </c>
      <c r="C434" s="9" t="str">
        <f t="shared" si="1"/>
        <v xml:space="preserve">Nasarawa </v>
      </c>
      <c r="D434" s="9" t="s">
        <v>509</v>
      </c>
      <c r="E434" s="13">
        <v>2656584</v>
      </c>
    </row>
    <row r="435" spans="1:5" ht="15.75" customHeight="1" x14ac:dyDescent="0.3">
      <c r="A435" s="9" t="s">
        <v>484</v>
      </c>
      <c r="B435" s="9" t="s">
        <v>77</v>
      </c>
      <c r="C435" s="9" t="str">
        <f t="shared" si="1"/>
        <v>Niger Sta</v>
      </c>
      <c r="D435" s="9" t="s">
        <v>510</v>
      </c>
      <c r="E435" s="13">
        <v>5900258</v>
      </c>
    </row>
    <row r="436" spans="1:5" ht="15.75" customHeight="1" x14ac:dyDescent="0.3">
      <c r="A436" s="9" t="s">
        <v>484</v>
      </c>
      <c r="B436" s="9" t="s">
        <v>79</v>
      </c>
      <c r="C436" s="9" t="str">
        <f t="shared" si="1"/>
        <v>Ogun Stat</v>
      </c>
      <c r="D436" s="9" t="s">
        <v>511</v>
      </c>
      <c r="E436" s="13">
        <v>5504159</v>
      </c>
    </row>
    <row r="437" spans="1:5" ht="15.75" customHeight="1" x14ac:dyDescent="0.3">
      <c r="A437" s="9" t="s">
        <v>484</v>
      </c>
      <c r="B437" s="9" t="s">
        <v>81</v>
      </c>
      <c r="C437" s="9" t="str">
        <f t="shared" si="1"/>
        <v>Ondo Stat</v>
      </c>
      <c r="D437" s="9" t="s">
        <v>512</v>
      </c>
      <c r="E437" s="13">
        <v>5038647</v>
      </c>
    </row>
    <row r="438" spans="1:5" ht="15.75" customHeight="1" x14ac:dyDescent="0.3">
      <c r="A438" s="9" t="s">
        <v>484</v>
      </c>
      <c r="B438" s="9" t="s">
        <v>83</v>
      </c>
      <c r="C438" s="9" t="str">
        <f t="shared" si="1"/>
        <v>Osun Stat</v>
      </c>
      <c r="D438" s="9" t="s">
        <v>513</v>
      </c>
      <c r="E438" s="13">
        <v>4996100</v>
      </c>
    </row>
    <row r="439" spans="1:5" ht="15.75" customHeight="1" x14ac:dyDescent="0.3">
      <c r="A439" s="9" t="s">
        <v>484</v>
      </c>
      <c r="B439" s="9" t="s">
        <v>136</v>
      </c>
      <c r="C439" s="9" t="str">
        <f t="shared" si="1"/>
        <v>Oyo State</v>
      </c>
      <c r="D439" s="9" t="s">
        <v>514</v>
      </c>
      <c r="E439" s="13">
        <v>8316577</v>
      </c>
    </row>
    <row r="440" spans="1:5" ht="15.75" customHeight="1" x14ac:dyDescent="0.3">
      <c r="A440" s="9" t="s">
        <v>484</v>
      </c>
      <c r="B440" s="9" t="s">
        <v>87</v>
      </c>
      <c r="C440" s="9" t="str">
        <f t="shared" si="1"/>
        <v>Plateau S</v>
      </c>
      <c r="D440" s="9" t="s">
        <v>515</v>
      </c>
      <c r="E440" s="13">
        <v>4376193</v>
      </c>
    </row>
    <row r="441" spans="1:5" ht="15.75" customHeight="1" x14ac:dyDescent="0.3">
      <c r="A441" s="9" t="s">
        <v>484</v>
      </c>
      <c r="B441" s="9" t="s">
        <v>89</v>
      </c>
      <c r="C441" s="9" t="str">
        <f t="shared" si="1"/>
        <v>Rivers St</v>
      </c>
      <c r="D441" s="9" t="s">
        <v>516</v>
      </c>
      <c r="E441" s="13">
        <v>7745131</v>
      </c>
    </row>
    <row r="442" spans="1:5" ht="15.75" customHeight="1" x14ac:dyDescent="0.3">
      <c r="A442" s="9" t="s">
        <v>484</v>
      </c>
      <c r="B442" s="9" t="s">
        <v>91</v>
      </c>
      <c r="C442" s="9" t="str">
        <f t="shared" si="1"/>
        <v>Sokoto St</v>
      </c>
      <c r="D442" s="9" t="s">
        <v>517</v>
      </c>
      <c r="E442" s="13">
        <v>5271038</v>
      </c>
    </row>
    <row r="443" spans="1:5" ht="15.75" customHeight="1" x14ac:dyDescent="0.3">
      <c r="A443" s="9" t="s">
        <v>484</v>
      </c>
      <c r="B443" s="9" t="s">
        <v>93</v>
      </c>
      <c r="C443" s="9" t="str">
        <f t="shared" si="1"/>
        <v>Taraba St</v>
      </c>
      <c r="D443" s="9" t="s">
        <v>518</v>
      </c>
      <c r="E443" s="13">
        <v>3213743</v>
      </c>
    </row>
    <row r="444" spans="1:5" ht="15.75" customHeight="1" x14ac:dyDescent="0.3">
      <c r="A444" s="9" t="s">
        <v>484</v>
      </c>
      <c r="B444" s="9" t="s">
        <v>95</v>
      </c>
      <c r="C444" s="9" t="str">
        <f t="shared" si="1"/>
        <v>Yobe Stat</v>
      </c>
      <c r="D444" s="9" t="s">
        <v>519</v>
      </c>
      <c r="E444" s="13">
        <v>3508085</v>
      </c>
    </row>
    <row r="445" spans="1:5" ht="15.75" customHeight="1" x14ac:dyDescent="0.3">
      <c r="A445" s="9" t="s">
        <v>484</v>
      </c>
      <c r="B445" s="9" t="s">
        <v>97</v>
      </c>
      <c r="C445" s="9" t="str">
        <f t="shared" si="1"/>
        <v>Zamfara S</v>
      </c>
      <c r="D445" s="9" t="s">
        <v>520</v>
      </c>
      <c r="E445" s="13">
        <v>4757222</v>
      </c>
    </row>
    <row r="446" spans="1:5" ht="15.75" customHeight="1" x14ac:dyDescent="0.3">
      <c r="A446" s="9" t="s">
        <v>521</v>
      </c>
      <c r="B446" s="9" t="s">
        <v>25</v>
      </c>
      <c r="C446" s="9" t="str">
        <f t="shared" si="1"/>
        <v xml:space="preserve"> Anambra </v>
      </c>
      <c r="D446" s="9" t="s">
        <v>522</v>
      </c>
      <c r="E446" s="13">
        <v>5880220</v>
      </c>
    </row>
    <row r="447" spans="1:5" ht="15.75" customHeight="1" x14ac:dyDescent="0.3">
      <c r="A447" s="9" t="s">
        <v>521</v>
      </c>
      <c r="B447" s="9" t="s">
        <v>27</v>
      </c>
      <c r="C447" s="9" t="str">
        <f t="shared" si="1"/>
        <v>Abia Stat</v>
      </c>
      <c r="D447" s="9" t="s">
        <v>523</v>
      </c>
      <c r="E447" s="13">
        <v>4006965</v>
      </c>
    </row>
    <row r="448" spans="1:5" ht="15.75" customHeight="1" x14ac:dyDescent="0.3">
      <c r="A448" s="9" t="s">
        <v>521</v>
      </c>
      <c r="B448" s="9" t="s">
        <v>260</v>
      </c>
      <c r="C448" s="9" t="str">
        <f t="shared" si="1"/>
        <v>Adamawa S</v>
      </c>
      <c r="D448" s="9" t="s">
        <v>524</v>
      </c>
      <c r="E448" s="13">
        <v>4594083</v>
      </c>
    </row>
    <row r="449" spans="1:5" ht="15.75" customHeight="1" x14ac:dyDescent="0.3">
      <c r="A449" s="9" t="s">
        <v>521</v>
      </c>
      <c r="B449" s="9" t="s">
        <v>262</v>
      </c>
      <c r="C449" s="9" t="str">
        <f t="shared" si="1"/>
        <v>Akwa-Ibom</v>
      </c>
      <c r="D449" s="9" t="s">
        <v>525</v>
      </c>
      <c r="E449" s="13">
        <v>6054468</v>
      </c>
    </row>
    <row r="450" spans="1:5" ht="15.75" customHeight="1" x14ac:dyDescent="0.3">
      <c r="A450" s="9" t="s">
        <v>521</v>
      </c>
      <c r="B450" s="9" t="s">
        <v>33</v>
      </c>
      <c r="C450" s="9" t="str">
        <f t="shared" si="1"/>
        <v>Bauchi St</v>
      </c>
      <c r="D450" s="9" t="s">
        <v>526</v>
      </c>
      <c r="E450" s="13">
        <v>7222454</v>
      </c>
    </row>
    <row r="451" spans="1:5" ht="15.75" customHeight="1" x14ac:dyDescent="0.3">
      <c r="A451" s="9" t="s">
        <v>521</v>
      </c>
      <c r="B451" s="9" t="s">
        <v>265</v>
      </c>
      <c r="C451" s="9" t="str">
        <f t="shared" si="1"/>
        <v>Benue Sta</v>
      </c>
      <c r="D451" s="9" t="s">
        <v>527</v>
      </c>
      <c r="E451" s="13">
        <v>6196103</v>
      </c>
    </row>
    <row r="452" spans="1:5" ht="15.75" customHeight="1" x14ac:dyDescent="0.3">
      <c r="A452" s="9" t="s">
        <v>521</v>
      </c>
      <c r="B452" s="9" t="s">
        <v>106</v>
      </c>
      <c r="C452" s="9" t="str">
        <f t="shared" si="1"/>
        <v>Borno Sta</v>
      </c>
      <c r="D452" s="9" t="s">
        <v>528</v>
      </c>
      <c r="E452" s="13">
        <v>6411207</v>
      </c>
    </row>
    <row r="453" spans="1:5" ht="15.75" customHeight="1" x14ac:dyDescent="0.3">
      <c r="A453" s="9" t="s">
        <v>521</v>
      </c>
      <c r="B453" s="9" t="s">
        <v>39</v>
      </c>
      <c r="C453" s="9" t="str">
        <f t="shared" si="1"/>
        <v>Bayelsa S</v>
      </c>
      <c r="D453" s="9" t="s">
        <v>529</v>
      </c>
      <c r="E453" s="13">
        <v>2470051</v>
      </c>
    </row>
    <row r="454" spans="1:5" ht="15.75" customHeight="1" x14ac:dyDescent="0.3">
      <c r="A454" s="9" t="s">
        <v>521</v>
      </c>
      <c r="B454" s="9" t="s">
        <v>41</v>
      </c>
      <c r="C454" s="9" t="str">
        <f t="shared" si="1"/>
        <v>Cross Riv</v>
      </c>
      <c r="D454" s="9" t="s">
        <v>530</v>
      </c>
      <c r="E454" s="13">
        <v>4189308</v>
      </c>
    </row>
    <row r="455" spans="1:5" ht="15.75" customHeight="1" x14ac:dyDescent="0.3">
      <c r="A455" s="9" t="s">
        <v>521</v>
      </c>
      <c r="B455" s="9" t="s">
        <v>110</v>
      </c>
      <c r="C455" s="9" t="str">
        <f t="shared" si="1"/>
        <v>Delta Sta</v>
      </c>
      <c r="D455" s="9" t="s">
        <v>531</v>
      </c>
      <c r="E455" s="13">
        <v>6172334</v>
      </c>
    </row>
    <row r="456" spans="1:5" ht="15.75" customHeight="1" x14ac:dyDescent="0.3">
      <c r="A456" s="9" t="s">
        <v>521</v>
      </c>
      <c r="B456" s="9" t="s">
        <v>112</v>
      </c>
      <c r="C456" s="9" t="str">
        <f t="shared" si="1"/>
        <v>Ebonyi St</v>
      </c>
      <c r="D456" s="9" t="s">
        <v>532</v>
      </c>
      <c r="E456" s="13">
        <v>3112220</v>
      </c>
    </row>
    <row r="457" spans="1:5" ht="15.75" customHeight="1" x14ac:dyDescent="0.3">
      <c r="A457" s="9" t="s">
        <v>521</v>
      </c>
      <c r="B457" s="9" t="s">
        <v>47</v>
      </c>
      <c r="C457" s="9" t="str">
        <f t="shared" si="1"/>
        <v>Edo</v>
      </c>
      <c r="D457" s="9" t="s">
        <v>533</v>
      </c>
      <c r="E457" s="13">
        <v>4550369</v>
      </c>
    </row>
    <row r="458" spans="1:5" ht="15.75" customHeight="1" x14ac:dyDescent="0.3">
      <c r="A458" s="9" t="s">
        <v>521</v>
      </c>
      <c r="B458" s="9" t="s">
        <v>115</v>
      </c>
      <c r="C458" s="9" t="str">
        <f t="shared" si="1"/>
        <v>Ekiti Sta</v>
      </c>
      <c r="D458" s="9" t="s">
        <v>534</v>
      </c>
      <c r="E458" s="13">
        <v>3545743</v>
      </c>
    </row>
    <row r="459" spans="1:5" ht="15.75" customHeight="1" x14ac:dyDescent="0.3">
      <c r="A459" s="9" t="s">
        <v>521</v>
      </c>
      <c r="B459" s="9" t="s">
        <v>51</v>
      </c>
      <c r="C459" s="9" t="str">
        <f t="shared" si="1"/>
        <v>Enugu Sta</v>
      </c>
      <c r="D459" s="9" t="s">
        <v>535</v>
      </c>
      <c r="E459" s="13">
        <v>4783451</v>
      </c>
    </row>
    <row r="460" spans="1:5" ht="15.75" customHeight="1" x14ac:dyDescent="0.3">
      <c r="A460" s="9" t="s">
        <v>521</v>
      </c>
      <c r="B460" s="9" t="s">
        <v>53</v>
      </c>
      <c r="C460" s="9" t="str">
        <f t="shared" si="1"/>
        <v>Federal C</v>
      </c>
      <c r="D460" s="9" t="s">
        <v>536</v>
      </c>
      <c r="E460" s="13">
        <v>2116287</v>
      </c>
    </row>
    <row r="461" spans="1:5" ht="15.75" customHeight="1" x14ac:dyDescent="0.3">
      <c r="A461" s="9" t="s">
        <v>521</v>
      </c>
      <c r="B461" s="9" t="s">
        <v>55</v>
      </c>
      <c r="C461" s="9" t="str">
        <f t="shared" si="1"/>
        <v>Gombe Sta</v>
      </c>
      <c r="D461" s="9" t="s">
        <v>537</v>
      </c>
      <c r="E461" s="13">
        <v>3545032</v>
      </c>
    </row>
    <row r="462" spans="1:5" ht="15.75" customHeight="1" x14ac:dyDescent="0.3">
      <c r="A462" s="9" t="s">
        <v>521</v>
      </c>
      <c r="B462" s="9" t="s">
        <v>120</v>
      </c>
      <c r="C462" s="9" t="str">
        <f t="shared" si="1"/>
        <v>Imo State</v>
      </c>
      <c r="D462" s="9" t="s">
        <v>538</v>
      </c>
      <c r="E462" s="13">
        <v>5926109</v>
      </c>
    </row>
    <row r="463" spans="1:5" ht="15.75" customHeight="1" x14ac:dyDescent="0.3">
      <c r="A463" s="9" t="s">
        <v>521</v>
      </c>
      <c r="B463" s="9" t="s">
        <v>59</v>
      </c>
      <c r="C463" s="9" t="str">
        <f t="shared" si="1"/>
        <v>Jigawa St</v>
      </c>
      <c r="D463" s="9" t="s">
        <v>539</v>
      </c>
      <c r="E463" s="13">
        <v>6306004</v>
      </c>
    </row>
    <row r="464" spans="1:5" ht="15.75" customHeight="1" x14ac:dyDescent="0.3">
      <c r="A464" s="9" t="s">
        <v>521</v>
      </c>
      <c r="B464" s="9" t="s">
        <v>61</v>
      </c>
      <c r="C464" s="9" t="str">
        <f t="shared" si="1"/>
        <v>Kaduna St</v>
      </c>
      <c r="D464" s="9" t="s">
        <v>540</v>
      </c>
      <c r="E464" s="13">
        <v>8908953</v>
      </c>
    </row>
    <row r="465" spans="1:5" ht="15.75" customHeight="1" x14ac:dyDescent="0.3">
      <c r="A465" s="9" t="s">
        <v>521</v>
      </c>
      <c r="B465" s="9" t="s">
        <v>63</v>
      </c>
      <c r="C465" s="9" t="str">
        <f t="shared" si="1"/>
        <v>Kebbi Sta</v>
      </c>
      <c r="D465" s="9" t="s">
        <v>541</v>
      </c>
      <c r="E465" s="13">
        <v>4816414</v>
      </c>
    </row>
    <row r="466" spans="1:5" ht="15.75" customHeight="1" x14ac:dyDescent="0.3">
      <c r="A466" s="9" t="s">
        <v>521</v>
      </c>
      <c r="B466" s="9" t="s">
        <v>65</v>
      </c>
      <c r="C466" s="9" t="str">
        <f t="shared" si="1"/>
        <v>Kano Stat</v>
      </c>
      <c r="D466" s="9" t="s">
        <v>542</v>
      </c>
      <c r="E466" s="14">
        <v>14311245</v>
      </c>
    </row>
    <row r="467" spans="1:5" ht="15.75" customHeight="1" x14ac:dyDescent="0.3">
      <c r="A467" s="9" t="s">
        <v>521</v>
      </c>
      <c r="B467" s="9" t="s">
        <v>67</v>
      </c>
      <c r="C467" s="9" t="str">
        <f t="shared" si="1"/>
        <v>Kogi Stat</v>
      </c>
      <c r="D467" s="9" t="s">
        <v>543</v>
      </c>
      <c r="E467" s="13">
        <v>4814569</v>
      </c>
    </row>
    <row r="468" spans="1:5" ht="15.75" customHeight="1" x14ac:dyDescent="0.3">
      <c r="A468" s="9" t="s">
        <v>521</v>
      </c>
      <c r="B468" s="9" t="s">
        <v>69</v>
      </c>
      <c r="C468" s="9" t="str">
        <f t="shared" si="1"/>
        <v>Katsina S</v>
      </c>
      <c r="D468" s="9" t="s">
        <v>544</v>
      </c>
      <c r="E468" s="13">
        <v>8506599</v>
      </c>
    </row>
    <row r="469" spans="1:5" ht="15.75" customHeight="1" x14ac:dyDescent="0.3">
      <c r="A469" s="9" t="s">
        <v>521</v>
      </c>
      <c r="B469" s="9" t="s">
        <v>71</v>
      </c>
      <c r="C469" s="9" t="str">
        <f t="shared" si="1"/>
        <v>Kwara Sta</v>
      </c>
      <c r="D469" s="9" t="s">
        <v>545</v>
      </c>
      <c r="E469" s="13">
        <v>3482024</v>
      </c>
    </row>
    <row r="470" spans="1:5" ht="15.75" customHeight="1" x14ac:dyDescent="0.3">
      <c r="A470" s="9" t="s">
        <v>521</v>
      </c>
      <c r="B470" s="9" t="s">
        <v>73</v>
      </c>
      <c r="C470" s="9" t="str">
        <f t="shared" si="1"/>
        <v>Lagos Sta</v>
      </c>
      <c r="D470" s="9" t="s">
        <v>546</v>
      </c>
      <c r="E470" s="14">
        <v>13574728</v>
      </c>
    </row>
    <row r="471" spans="1:5" ht="15.75" customHeight="1" x14ac:dyDescent="0.3">
      <c r="A471" s="9" t="s">
        <v>521</v>
      </c>
      <c r="B471" s="9" t="s">
        <v>75</v>
      </c>
      <c r="C471" s="9" t="str">
        <f t="shared" si="1"/>
        <v xml:space="preserve">Nasarawa </v>
      </c>
      <c r="D471" s="9" t="s">
        <v>547</v>
      </c>
      <c r="E471" s="13">
        <v>2736283</v>
      </c>
    </row>
    <row r="472" spans="1:5" ht="15.75" customHeight="1" x14ac:dyDescent="0.3">
      <c r="A472" s="9" t="s">
        <v>521</v>
      </c>
      <c r="B472" s="9" t="s">
        <v>77</v>
      </c>
      <c r="C472" s="9" t="str">
        <f t="shared" si="1"/>
        <v>Niger Sta</v>
      </c>
      <c r="D472" s="9" t="s">
        <v>548</v>
      </c>
      <c r="E472" s="13">
        <v>6100867</v>
      </c>
    </row>
    <row r="473" spans="1:5" ht="15.75" customHeight="1" x14ac:dyDescent="0.3">
      <c r="A473" s="9" t="s">
        <v>521</v>
      </c>
      <c r="B473" s="9" t="s">
        <v>79</v>
      </c>
      <c r="C473" s="9" t="str">
        <f t="shared" si="1"/>
        <v>Ogun Stat</v>
      </c>
      <c r="D473" s="9" t="s">
        <v>549</v>
      </c>
      <c r="E473" s="13">
        <v>5685800</v>
      </c>
    </row>
    <row r="474" spans="1:5" ht="15.75" customHeight="1" x14ac:dyDescent="0.3">
      <c r="A474" s="9" t="s">
        <v>521</v>
      </c>
      <c r="B474" s="9" t="s">
        <v>81</v>
      </c>
      <c r="C474" s="9" t="str">
        <f t="shared" si="1"/>
        <v>Ondo Stat</v>
      </c>
      <c r="D474" s="9" t="s">
        <v>133</v>
      </c>
      <c r="E474" s="13">
        <v>5053256</v>
      </c>
    </row>
    <row r="475" spans="1:5" ht="15.75" customHeight="1" x14ac:dyDescent="0.3">
      <c r="A475" s="9" t="s">
        <v>521</v>
      </c>
      <c r="B475" s="9" t="s">
        <v>83</v>
      </c>
      <c r="C475" s="9" t="str">
        <f t="shared" si="1"/>
        <v>Osun Stat</v>
      </c>
      <c r="D475" s="9" t="s">
        <v>550</v>
      </c>
      <c r="E475" s="13">
        <v>5155977</v>
      </c>
    </row>
    <row r="476" spans="1:5" ht="15.75" customHeight="1" x14ac:dyDescent="0.3">
      <c r="A476" s="9" t="s">
        <v>521</v>
      </c>
      <c r="B476" s="9" t="s">
        <v>136</v>
      </c>
      <c r="C476" s="9" t="str">
        <f t="shared" si="1"/>
        <v>Oyo State</v>
      </c>
      <c r="D476" s="9" t="s">
        <v>551</v>
      </c>
      <c r="E476" s="13">
        <v>8635793</v>
      </c>
    </row>
    <row r="477" spans="1:5" ht="15.75" customHeight="1" x14ac:dyDescent="0.3">
      <c r="A477" s="9" t="s">
        <v>521</v>
      </c>
      <c r="B477" s="9" t="s">
        <v>87</v>
      </c>
      <c r="C477" s="9" t="str">
        <f t="shared" si="1"/>
        <v>Plateau S</v>
      </c>
      <c r="D477" s="9" t="s">
        <v>552</v>
      </c>
      <c r="E477" s="13">
        <v>4494350</v>
      </c>
    </row>
    <row r="478" spans="1:5" ht="15.75" customHeight="1" x14ac:dyDescent="0.3">
      <c r="A478" s="9" t="s">
        <v>521</v>
      </c>
      <c r="B478" s="9" t="s">
        <v>89</v>
      </c>
      <c r="C478" s="9" t="str">
        <f t="shared" si="1"/>
        <v>Rivers St</v>
      </c>
      <c r="D478" s="9" t="s">
        <v>553</v>
      </c>
      <c r="E478" s="13">
        <v>8008464</v>
      </c>
    </row>
    <row r="479" spans="1:5" ht="15.75" customHeight="1" x14ac:dyDescent="0.3">
      <c r="A479" s="9" t="s">
        <v>521</v>
      </c>
      <c r="B479" s="9" t="s">
        <v>91</v>
      </c>
      <c r="C479" s="9" t="str">
        <f t="shared" si="1"/>
        <v>Sokoto St</v>
      </c>
      <c r="D479" s="9" t="s">
        <v>554</v>
      </c>
      <c r="E479" s="13">
        <v>5429169</v>
      </c>
    </row>
    <row r="480" spans="1:5" ht="15.75" customHeight="1" x14ac:dyDescent="0.3">
      <c r="A480" s="9" t="s">
        <v>521</v>
      </c>
      <c r="B480" s="9" t="s">
        <v>93</v>
      </c>
      <c r="C480" s="9" t="str">
        <f t="shared" si="1"/>
        <v>Taraba St</v>
      </c>
      <c r="D480" s="9" t="s">
        <v>555</v>
      </c>
      <c r="E480" s="13">
        <v>3306943</v>
      </c>
    </row>
    <row r="481" spans="1:5" ht="15.75" customHeight="1" x14ac:dyDescent="0.3">
      <c r="A481" s="9" t="s">
        <v>521</v>
      </c>
      <c r="B481" s="9" t="s">
        <v>95</v>
      </c>
      <c r="C481" s="9" t="str">
        <f t="shared" si="1"/>
        <v>Yobe Stat</v>
      </c>
      <c r="D481" s="9" t="s">
        <v>556</v>
      </c>
      <c r="E481" s="13">
        <v>3630867</v>
      </c>
    </row>
    <row r="482" spans="1:5" ht="15.75" customHeight="1" x14ac:dyDescent="0.3">
      <c r="A482" s="9" t="s">
        <v>521</v>
      </c>
      <c r="B482" s="9" t="s">
        <v>97</v>
      </c>
      <c r="C482" s="9" t="str">
        <f t="shared" si="1"/>
        <v>Zamfara S</v>
      </c>
      <c r="D482" s="9" t="s">
        <v>557</v>
      </c>
      <c r="E482" s="13">
        <v>4909454</v>
      </c>
    </row>
    <row r="483" spans="1:5" ht="15.75" customHeight="1" x14ac:dyDescent="0.3">
      <c r="A483" s="9" t="s">
        <v>558</v>
      </c>
      <c r="B483" s="9" t="s">
        <v>25</v>
      </c>
      <c r="C483" s="9" t="str">
        <f t="shared" si="1"/>
        <v xml:space="preserve"> Anambra </v>
      </c>
      <c r="D483" s="9" t="s">
        <v>559</v>
      </c>
      <c r="E483" s="13">
        <v>5880220</v>
      </c>
    </row>
    <row r="484" spans="1:5" ht="15.75" customHeight="1" x14ac:dyDescent="0.3">
      <c r="A484" s="9" t="s">
        <v>558</v>
      </c>
      <c r="B484" s="9" t="s">
        <v>27</v>
      </c>
      <c r="C484" s="9" t="str">
        <f t="shared" si="1"/>
        <v>Abia Stat</v>
      </c>
      <c r="D484" s="9" t="s">
        <v>560</v>
      </c>
      <c r="E484" s="13">
        <v>4006965</v>
      </c>
    </row>
    <row r="485" spans="1:5" ht="15.75" customHeight="1" x14ac:dyDescent="0.3">
      <c r="A485" s="9" t="s">
        <v>558</v>
      </c>
      <c r="B485" s="9" t="s">
        <v>260</v>
      </c>
      <c r="C485" s="9" t="str">
        <f t="shared" si="1"/>
        <v>Adamawa S</v>
      </c>
      <c r="D485" s="9" t="s">
        <v>561</v>
      </c>
      <c r="E485" s="13">
        <v>4594083</v>
      </c>
    </row>
    <row r="486" spans="1:5" ht="15.75" customHeight="1" x14ac:dyDescent="0.3">
      <c r="A486" s="9" t="s">
        <v>558</v>
      </c>
      <c r="B486" s="9" t="s">
        <v>262</v>
      </c>
      <c r="C486" s="9" t="str">
        <f t="shared" si="1"/>
        <v>Akwa-Ibom</v>
      </c>
      <c r="D486" s="9" t="s">
        <v>562</v>
      </c>
      <c r="E486" s="13">
        <v>6054468</v>
      </c>
    </row>
    <row r="487" spans="1:5" ht="15.75" customHeight="1" x14ac:dyDescent="0.3">
      <c r="A487" s="9" t="s">
        <v>558</v>
      </c>
      <c r="B487" s="9" t="s">
        <v>33</v>
      </c>
      <c r="C487" s="9" t="str">
        <f t="shared" si="1"/>
        <v>Bauchi St</v>
      </c>
      <c r="D487" s="9" t="s">
        <v>563</v>
      </c>
      <c r="E487" s="13">
        <v>7222454</v>
      </c>
    </row>
    <row r="488" spans="1:5" ht="15.75" customHeight="1" x14ac:dyDescent="0.3">
      <c r="A488" s="9" t="s">
        <v>558</v>
      </c>
      <c r="B488" s="9" t="s">
        <v>265</v>
      </c>
      <c r="C488" s="9" t="str">
        <f t="shared" si="1"/>
        <v>Benue Sta</v>
      </c>
      <c r="D488" s="9" t="s">
        <v>564</v>
      </c>
      <c r="E488" s="13">
        <v>6196103</v>
      </c>
    </row>
    <row r="489" spans="1:5" ht="15.75" customHeight="1" x14ac:dyDescent="0.3">
      <c r="A489" s="9" t="s">
        <v>558</v>
      </c>
      <c r="B489" s="9" t="s">
        <v>106</v>
      </c>
      <c r="C489" s="9" t="str">
        <f t="shared" si="1"/>
        <v>Borno Sta</v>
      </c>
      <c r="D489" s="9" t="s">
        <v>565</v>
      </c>
      <c r="E489" s="13">
        <v>6411207</v>
      </c>
    </row>
    <row r="490" spans="1:5" ht="15.75" customHeight="1" x14ac:dyDescent="0.3">
      <c r="A490" s="9" t="s">
        <v>558</v>
      </c>
      <c r="B490" s="9" t="s">
        <v>39</v>
      </c>
      <c r="C490" s="9" t="str">
        <f t="shared" si="1"/>
        <v>Bayelsa S</v>
      </c>
      <c r="D490" s="9" t="s">
        <v>566</v>
      </c>
      <c r="E490" s="13">
        <v>2470051</v>
      </c>
    </row>
    <row r="491" spans="1:5" ht="15.75" customHeight="1" x14ac:dyDescent="0.3">
      <c r="A491" s="9" t="s">
        <v>558</v>
      </c>
      <c r="B491" s="9" t="s">
        <v>41</v>
      </c>
      <c r="C491" s="9" t="str">
        <f t="shared" si="1"/>
        <v>Cross Riv</v>
      </c>
      <c r="D491" s="9" t="s">
        <v>567</v>
      </c>
      <c r="E491" s="13">
        <v>4189308</v>
      </c>
    </row>
    <row r="492" spans="1:5" ht="15.75" customHeight="1" x14ac:dyDescent="0.3">
      <c r="A492" s="9" t="s">
        <v>558</v>
      </c>
      <c r="B492" s="9" t="s">
        <v>110</v>
      </c>
      <c r="C492" s="9" t="str">
        <f t="shared" si="1"/>
        <v>Delta Sta</v>
      </c>
      <c r="D492" s="9" t="s">
        <v>568</v>
      </c>
      <c r="E492" s="13">
        <v>6172334</v>
      </c>
    </row>
    <row r="493" spans="1:5" ht="15.75" customHeight="1" x14ac:dyDescent="0.3">
      <c r="A493" s="9" t="s">
        <v>558</v>
      </c>
      <c r="B493" s="9" t="s">
        <v>112</v>
      </c>
      <c r="C493" s="9" t="str">
        <f t="shared" si="1"/>
        <v>Ebonyi St</v>
      </c>
      <c r="D493" s="9" t="s">
        <v>378</v>
      </c>
      <c r="E493" s="13">
        <v>3112220</v>
      </c>
    </row>
    <row r="494" spans="1:5" ht="15.75" customHeight="1" x14ac:dyDescent="0.3">
      <c r="A494" s="9" t="s">
        <v>558</v>
      </c>
      <c r="B494" s="9" t="s">
        <v>47</v>
      </c>
      <c r="C494" s="9" t="str">
        <f t="shared" si="1"/>
        <v>Edo</v>
      </c>
      <c r="D494" s="9" t="s">
        <v>569</v>
      </c>
      <c r="E494" s="13">
        <v>4550369</v>
      </c>
    </row>
    <row r="495" spans="1:5" ht="15.75" customHeight="1" x14ac:dyDescent="0.3">
      <c r="A495" s="9" t="s">
        <v>558</v>
      </c>
      <c r="B495" s="9" t="s">
        <v>115</v>
      </c>
      <c r="C495" s="9" t="str">
        <f t="shared" si="1"/>
        <v>Ekiti Sta</v>
      </c>
      <c r="D495" s="9" t="s">
        <v>570</v>
      </c>
      <c r="E495" s="13">
        <v>3545743</v>
      </c>
    </row>
    <row r="496" spans="1:5" ht="15.75" customHeight="1" x14ac:dyDescent="0.3">
      <c r="A496" s="9" t="s">
        <v>558</v>
      </c>
      <c r="B496" s="9" t="s">
        <v>51</v>
      </c>
      <c r="C496" s="9" t="str">
        <f t="shared" si="1"/>
        <v>Enugu Sta</v>
      </c>
      <c r="D496" s="9" t="s">
        <v>571</v>
      </c>
      <c r="E496" s="13">
        <v>4783451</v>
      </c>
    </row>
    <row r="497" spans="1:5" ht="15.75" customHeight="1" x14ac:dyDescent="0.3">
      <c r="A497" s="9" t="s">
        <v>558</v>
      </c>
      <c r="B497" s="9" t="s">
        <v>53</v>
      </c>
      <c r="C497" s="9" t="str">
        <f t="shared" si="1"/>
        <v>Federal C</v>
      </c>
      <c r="D497" s="9" t="s">
        <v>572</v>
      </c>
      <c r="E497" s="13">
        <v>2116287</v>
      </c>
    </row>
    <row r="498" spans="1:5" ht="15.75" customHeight="1" x14ac:dyDescent="0.3">
      <c r="A498" s="9" t="s">
        <v>558</v>
      </c>
      <c r="B498" s="9" t="s">
        <v>55</v>
      </c>
      <c r="C498" s="9" t="str">
        <f t="shared" si="1"/>
        <v>Gombe Sta</v>
      </c>
      <c r="D498" s="9" t="s">
        <v>573</v>
      </c>
      <c r="E498" s="13">
        <v>3545032</v>
      </c>
    </row>
    <row r="499" spans="1:5" ht="15.75" customHeight="1" x14ac:dyDescent="0.3">
      <c r="A499" s="9" t="s">
        <v>558</v>
      </c>
      <c r="B499" s="9" t="s">
        <v>120</v>
      </c>
      <c r="C499" s="9" t="str">
        <f t="shared" si="1"/>
        <v>Imo State</v>
      </c>
      <c r="D499" s="9" t="s">
        <v>574</v>
      </c>
      <c r="E499" s="13">
        <v>5926109</v>
      </c>
    </row>
    <row r="500" spans="1:5" ht="15.75" customHeight="1" x14ac:dyDescent="0.3">
      <c r="A500" s="9" t="s">
        <v>558</v>
      </c>
      <c r="B500" s="9" t="s">
        <v>59</v>
      </c>
      <c r="C500" s="9" t="str">
        <f t="shared" si="1"/>
        <v>Jigawa St</v>
      </c>
      <c r="D500" s="9" t="s">
        <v>575</v>
      </c>
      <c r="E500" s="13">
        <v>6306004</v>
      </c>
    </row>
    <row r="501" spans="1:5" ht="15.75" customHeight="1" x14ac:dyDescent="0.3">
      <c r="A501" s="9" t="s">
        <v>558</v>
      </c>
      <c r="B501" s="9" t="s">
        <v>61</v>
      </c>
      <c r="C501" s="9" t="str">
        <f t="shared" si="1"/>
        <v>Kaduna St</v>
      </c>
      <c r="D501" s="9" t="s">
        <v>576</v>
      </c>
      <c r="E501" s="13">
        <v>8908953</v>
      </c>
    </row>
    <row r="502" spans="1:5" ht="15.75" customHeight="1" x14ac:dyDescent="0.3">
      <c r="A502" s="9" t="s">
        <v>558</v>
      </c>
      <c r="B502" s="9" t="s">
        <v>63</v>
      </c>
      <c r="C502" s="9" t="str">
        <f t="shared" si="1"/>
        <v>Kebbi Sta</v>
      </c>
      <c r="D502" s="9" t="s">
        <v>577</v>
      </c>
      <c r="E502" s="13">
        <v>4816414</v>
      </c>
    </row>
    <row r="503" spans="1:5" ht="15.75" customHeight="1" x14ac:dyDescent="0.3">
      <c r="A503" s="9" t="s">
        <v>558</v>
      </c>
      <c r="B503" s="9" t="s">
        <v>65</v>
      </c>
      <c r="C503" s="9" t="str">
        <f t="shared" si="1"/>
        <v>Kano Stat</v>
      </c>
      <c r="D503" s="9" t="s">
        <v>578</v>
      </c>
      <c r="E503" s="14">
        <v>14311245</v>
      </c>
    </row>
    <row r="504" spans="1:5" ht="15.75" customHeight="1" x14ac:dyDescent="0.3">
      <c r="A504" s="9" t="s">
        <v>558</v>
      </c>
      <c r="B504" s="9" t="s">
        <v>67</v>
      </c>
      <c r="C504" s="9" t="str">
        <f t="shared" si="1"/>
        <v>Kogi Stat</v>
      </c>
      <c r="D504" s="9" t="s">
        <v>579</v>
      </c>
      <c r="E504" s="13">
        <v>4814569</v>
      </c>
    </row>
    <row r="505" spans="1:5" ht="15.75" customHeight="1" x14ac:dyDescent="0.3">
      <c r="A505" s="9" t="s">
        <v>558</v>
      </c>
      <c r="B505" s="9" t="s">
        <v>580</v>
      </c>
      <c r="C505" s="9" t="str">
        <f t="shared" si="1"/>
        <v xml:space="preserve"> Katsina </v>
      </c>
      <c r="D505" s="9" t="s">
        <v>581</v>
      </c>
      <c r="E505" s="13">
        <v>8506599</v>
      </c>
    </row>
    <row r="506" spans="1:5" ht="15.75" customHeight="1" x14ac:dyDescent="0.3">
      <c r="A506" s="9" t="s">
        <v>558</v>
      </c>
      <c r="B506" s="9" t="s">
        <v>71</v>
      </c>
      <c r="C506" s="9" t="str">
        <f t="shared" si="1"/>
        <v>Kwara Sta</v>
      </c>
      <c r="D506" s="9" t="s">
        <v>582</v>
      </c>
      <c r="E506" s="13">
        <v>3482024</v>
      </c>
    </row>
    <row r="507" spans="1:5" ht="15.75" customHeight="1" x14ac:dyDescent="0.3">
      <c r="A507" s="9" t="s">
        <v>558</v>
      </c>
      <c r="B507" s="9" t="s">
        <v>73</v>
      </c>
      <c r="C507" s="9" t="str">
        <f t="shared" si="1"/>
        <v>Lagos Sta</v>
      </c>
      <c r="D507" s="9" t="s">
        <v>583</v>
      </c>
      <c r="E507" s="14">
        <v>13574728</v>
      </c>
    </row>
    <row r="508" spans="1:5" ht="15.75" customHeight="1" x14ac:dyDescent="0.3">
      <c r="A508" s="9" t="s">
        <v>558</v>
      </c>
      <c r="B508" s="9" t="s">
        <v>75</v>
      </c>
      <c r="C508" s="9" t="str">
        <f t="shared" si="1"/>
        <v xml:space="preserve">Nasarawa </v>
      </c>
      <c r="D508" s="9" t="s">
        <v>584</v>
      </c>
      <c r="E508" s="13">
        <v>2736283</v>
      </c>
    </row>
    <row r="509" spans="1:5" ht="15.75" customHeight="1" x14ac:dyDescent="0.3">
      <c r="A509" s="9" t="s">
        <v>558</v>
      </c>
      <c r="B509" s="9" t="s">
        <v>77</v>
      </c>
      <c r="C509" s="9" t="str">
        <f t="shared" si="1"/>
        <v>Niger Sta</v>
      </c>
      <c r="D509" s="9" t="s">
        <v>585</v>
      </c>
      <c r="E509" s="13">
        <v>6100867</v>
      </c>
    </row>
    <row r="510" spans="1:5" ht="15.75" customHeight="1" x14ac:dyDescent="0.3">
      <c r="A510" s="9" t="s">
        <v>558</v>
      </c>
      <c r="B510" s="9" t="s">
        <v>79</v>
      </c>
      <c r="C510" s="9" t="str">
        <f t="shared" si="1"/>
        <v>Ogun Stat</v>
      </c>
      <c r="D510" s="9" t="s">
        <v>586</v>
      </c>
      <c r="E510" s="13">
        <v>5685800</v>
      </c>
    </row>
    <row r="511" spans="1:5" ht="15.75" customHeight="1" x14ac:dyDescent="0.3">
      <c r="A511" s="9" t="s">
        <v>558</v>
      </c>
      <c r="B511" s="9" t="s">
        <v>81</v>
      </c>
      <c r="C511" s="9" t="str">
        <f t="shared" si="1"/>
        <v>Ondo Stat</v>
      </c>
      <c r="D511" s="9" t="s">
        <v>587</v>
      </c>
      <c r="E511" s="13">
        <v>5053256</v>
      </c>
    </row>
    <row r="512" spans="1:5" ht="15.75" customHeight="1" x14ac:dyDescent="0.3">
      <c r="A512" s="9" t="s">
        <v>558</v>
      </c>
      <c r="B512" s="9" t="s">
        <v>83</v>
      </c>
      <c r="C512" s="9" t="str">
        <f t="shared" si="1"/>
        <v>Osun Stat</v>
      </c>
      <c r="D512" s="9" t="s">
        <v>588</v>
      </c>
      <c r="E512" s="13">
        <v>5155977</v>
      </c>
    </row>
    <row r="513" spans="1:5" ht="15.75" customHeight="1" x14ac:dyDescent="0.3">
      <c r="A513" s="9" t="s">
        <v>558</v>
      </c>
      <c r="B513" s="9" t="s">
        <v>136</v>
      </c>
      <c r="C513" s="9" t="str">
        <f t="shared" ref="C513:C767" si="2">MID(B513,4,9)</f>
        <v>Oyo State</v>
      </c>
      <c r="D513" s="9" t="s">
        <v>589</v>
      </c>
      <c r="E513" s="13">
        <v>8635793</v>
      </c>
    </row>
    <row r="514" spans="1:5" ht="15.75" customHeight="1" x14ac:dyDescent="0.3">
      <c r="A514" s="9" t="s">
        <v>558</v>
      </c>
      <c r="B514" s="9" t="s">
        <v>87</v>
      </c>
      <c r="C514" s="9" t="str">
        <f t="shared" si="2"/>
        <v>Plateau S</v>
      </c>
      <c r="D514" s="9" t="s">
        <v>590</v>
      </c>
      <c r="E514" s="13">
        <v>4494350</v>
      </c>
    </row>
    <row r="515" spans="1:5" ht="15.75" customHeight="1" x14ac:dyDescent="0.3">
      <c r="A515" s="9" t="s">
        <v>558</v>
      </c>
      <c r="B515" s="9" t="s">
        <v>89</v>
      </c>
      <c r="C515" s="9" t="str">
        <f t="shared" si="2"/>
        <v>Rivers St</v>
      </c>
      <c r="D515" s="9" t="s">
        <v>364</v>
      </c>
      <c r="E515" s="13">
        <v>8008464</v>
      </c>
    </row>
    <row r="516" spans="1:5" ht="15.75" customHeight="1" x14ac:dyDescent="0.3">
      <c r="A516" s="9" t="s">
        <v>558</v>
      </c>
      <c r="B516" s="9" t="s">
        <v>91</v>
      </c>
      <c r="C516" s="9" t="str">
        <f t="shared" si="2"/>
        <v>Sokoto St</v>
      </c>
      <c r="D516" s="9" t="s">
        <v>591</v>
      </c>
      <c r="E516" s="13">
        <v>5429169</v>
      </c>
    </row>
    <row r="517" spans="1:5" ht="15.75" customHeight="1" x14ac:dyDescent="0.3">
      <c r="A517" s="9" t="s">
        <v>558</v>
      </c>
      <c r="B517" s="9" t="s">
        <v>93</v>
      </c>
      <c r="C517" s="9" t="str">
        <f t="shared" si="2"/>
        <v>Taraba St</v>
      </c>
      <c r="D517" s="9" t="s">
        <v>592</v>
      </c>
      <c r="E517" s="13">
        <v>3306943</v>
      </c>
    </row>
    <row r="518" spans="1:5" ht="15.75" customHeight="1" x14ac:dyDescent="0.3">
      <c r="A518" s="9" t="s">
        <v>558</v>
      </c>
      <c r="B518" s="9" t="s">
        <v>95</v>
      </c>
      <c r="C518" s="9" t="str">
        <f t="shared" si="2"/>
        <v>Yobe Stat</v>
      </c>
      <c r="D518" s="9" t="s">
        <v>593</v>
      </c>
      <c r="E518" s="13">
        <v>3630867</v>
      </c>
    </row>
    <row r="519" spans="1:5" ht="15.75" customHeight="1" x14ac:dyDescent="0.3">
      <c r="A519" s="9" t="s">
        <v>558</v>
      </c>
      <c r="B519" s="9" t="s">
        <v>97</v>
      </c>
      <c r="C519" s="9" t="str">
        <f t="shared" si="2"/>
        <v>Zamfara S</v>
      </c>
      <c r="D519" s="9" t="s">
        <v>594</v>
      </c>
      <c r="E519" s="13">
        <v>4909454</v>
      </c>
    </row>
    <row r="520" spans="1:5" ht="15.75" customHeight="1" x14ac:dyDescent="0.3">
      <c r="A520" s="9" t="s">
        <v>595</v>
      </c>
      <c r="B520" s="9" t="s">
        <v>25</v>
      </c>
      <c r="C520" s="9" t="str">
        <f t="shared" si="2"/>
        <v xml:space="preserve"> Anambra </v>
      </c>
      <c r="D520" s="9" t="s">
        <v>596</v>
      </c>
      <c r="E520" s="13">
        <v>5880220</v>
      </c>
    </row>
    <row r="521" spans="1:5" ht="15.75" customHeight="1" x14ac:dyDescent="0.3">
      <c r="A521" s="9" t="s">
        <v>595</v>
      </c>
      <c r="B521" s="9" t="s">
        <v>27</v>
      </c>
      <c r="C521" s="9" t="str">
        <f t="shared" si="2"/>
        <v>Abia Stat</v>
      </c>
      <c r="D521" s="9" t="s">
        <v>532</v>
      </c>
      <c r="E521" s="13">
        <v>4006965</v>
      </c>
    </row>
    <row r="522" spans="1:5" ht="15.75" customHeight="1" x14ac:dyDescent="0.3">
      <c r="A522" s="9" t="s">
        <v>595</v>
      </c>
      <c r="B522" s="9" t="s">
        <v>260</v>
      </c>
      <c r="C522" s="9" t="str">
        <f t="shared" si="2"/>
        <v>Adamawa S</v>
      </c>
      <c r="D522" s="9" t="s">
        <v>597</v>
      </c>
      <c r="E522" s="13">
        <v>4594083</v>
      </c>
    </row>
    <row r="523" spans="1:5" ht="15.75" customHeight="1" x14ac:dyDescent="0.3">
      <c r="A523" s="9" t="s">
        <v>595</v>
      </c>
      <c r="B523" s="9" t="s">
        <v>262</v>
      </c>
      <c r="C523" s="9" t="str">
        <f t="shared" si="2"/>
        <v>Akwa-Ibom</v>
      </c>
      <c r="D523" s="9" t="s">
        <v>598</v>
      </c>
      <c r="E523" s="13">
        <v>6054468</v>
      </c>
    </row>
    <row r="524" spans="1:5" ht="15.75" customHeight="1" x14ac:dyDescent="0.3">
      <c r="A524" s="9" t="s">
        <v>595</v>
      </c>
      <c r="B524" s="9" t="s">
        <v>33</v>
      </c>
      <c r="C524" s="9" t="str">
        <f t="shared" si="2"/>
        <v>Bauchi St</v>
      </c>
      <c r="D524" s="9" t="s">
        <v>599</v>
      </c>
      <c r="E524" s="13">
        <v>7222454</v>
      </c>
    </row>
    <row r="525" spans="1:5" ht="15.75" customHeight="1" x14ac:dyDescent="0.3">
      <c r="A525" s="9" t="s">
        <v>595</v>
      </c>
      <c r="B525" s="9" t="s">
        <v>265</v>
      </c>
      <c r="C525" s="9" t="str">
        <f t="shared" si="2"/>
        <v>Benue Sta</v>
      </c>
      <c r="D525" s="9" t="s">
        <v>277</v>
      </c>
      <c r="E525" s="13">
        <v>6196103</v>
      </c>
    </row>
    <row r="526" spans="1:5" ht="15.75" customHeight="1" x14ac:dyDescent="0.3">
      <c r="A526" s="9" t="s">
        <v>595</v>
      </c>
      <c r="B526" s="9" t="s">
        <v>106</v>
      </c>
      <c r="C526" s="9" t="str">
        <f t="shared" si="2"/>
        <v>Borno Sta</v>
      </c>
      <c r="D526" s="9" t="s">
        <v>600</v>
      </c>
      <c r="E526" s="13">
        <v>6411207</v>
      </c>
    </row>
    <row r="527" spans="1:5" ht="15.75" customHeight="1" x14ac:dyDescent="0.3">
      <c r="A527" s="9" t="s">
        <v>595</v>
      </c>
      <c r="B527" s="9" t="s">
        <v>39</v>
      </c>
      <c r="C527" s="9" t="str">
        <f t="shared" si="2"/>
        <v>Bayelsa S</v>
      </c>
      <c r="D527" s="9" t="s">
        <v>601</v>
      </c>
      <c r="E527" s="13">
        <v>2470051</v>
      </c>
    </row>
    <row r="528" spans="1:5" ht="15.75" customHeight="1" x14ac:dyDescent="0.3">
      <c r="A528" s="9" t="s">
        <v>595</v>
      </c>
      <c r="B528" s="9" t="s">
        <v>41</v>
      </c>
      <c r="C528" s="9" t="str">
        <f t="shared" si="2"/>
        <v>Cross Riv</v>
      </c>
      <c r="D528" s="9" t="s">
        <v>602</v>
      </c>
      <c r="E528" s="13">
        <v>4189308</v>
      </c>
    </row>
    <row r="529" spans="1:5" ht="15.75" customHeight="1" x14ac:dyDescent="0.3">
      <c r="A529" s="9" t="s">
        <v>595</v>
      </c>
      <c r="B529" s="9" t="s">
        <v>110</v>
      </c>
      <c r="C529" s="9" t="str">
        <f t="shared" si="2"/>
        <v>Delta Sta</v>
      </c>
      <c r="D529" s="9" t="s">
        <v>603</v>
      </c>
      <c r="E529" s="13">
        <v>6172334</v>
      </c>
    </row>
    <row r="530" spans="1:5" ht="15.75" customHeight="1" x14ac:dyDescent="0.3">
      <c r="A530" s="9" t="s">
        <v>595</v>
      </c>
      <c r="B530" s="9" t="s">
        <v>112</v>
      </c>
      <c r="C530" s="9" t="str">
        <f t="shared" si="2"/>
        <v>Ebonyi St</v>
      </c>
      <c r="D530" s="9" t="s">
        <v>604</v>
      </c>
      <c r="E530" s="13">
        <v>3112220</v>
      </c>
    </row>
    <row r="531" spans="1:5" ht="15.75" customHeight="1" x14ac:dyDescent="0.3">
      <c r="A531" s="9" t="s">
        <v>595</v>
      </c>
      <c r="B531" s="9" t="s">
        <v>47</v>
      </c>
      <c r="C531" s="9" t="str">
        <f t="shared" si="2"/>
        <v>Edo</v>
      </c>
      <c r="D531" s="9" t="s">
        <v>605</v>
      </c>
      <c r="E531" s="13">
        <v>4550369</v>
      </c>
    </row>
    <row r="532" spans="1:5" ht="15.75" customHeight="1" x14ac:dyDescent="0.3">
      <c r="A532" s="9" t="s">
        <v>595</v>
      </c>
      <c r="B532" s="9" t="s">
        <v>115</v>
      </c>
      <c r="C532" s="9" t="str">
        <f t="shared" si="2"/>
        <v>Ekiti Sta</v>
      </c>
      <c r="D532" s="9" t="s">
        <v>606</v>
      </c>
      <c r="E532" s="13">
        <v>3545743</v>
      </c>
    </row>
    <row r="533" spans="1:5" ht="15.75" customHeight="1" x14ac:dyDescent="0.3">
      <c r="A533" s="9" t="s">
        <v>595</v>
      </c>
      <c r="B533" s="9" t="s">
        <v>51</v>
      </c>
      <c r="C533" s="9" t="str">
        <f t="shared" si="2"/>
        <v>Enugu Sta</v>
      </c>
      <c r="D533" s="9" t="s">
        <v>607</v>
      </c>
      <c r="E533" s="13">
        <v>4783451</v>
      </c>
    </row>
    <row r="534" spans="1:5" ht="15.75" customHeight="1" x14ac:dyDescent="0.3">
      <c r="A534" s="9" t="s">
        <v>595</v>
      </c>
      <c r="B534" s="9" t="s">
        <v>53</v>
      </c>
      <c r="C534" s="9" t="str">
        <f t="shared" si="2"/>
        <v>Federal C</v>
      </c>
      <c r="D534" s="9" t="s">
        <v>608</v>
      </c>
      <c r="E534" s="13">
        <v>2116287</v>
      </c>
    </row>
    <row r="535" spans="1:5" ht="15.75" customHeight="1" x14ac:dyDescent="0.3">
      <c r="A535" s="9" t="s">
        <v>595</v>
      </c>
      <c r="B535" s="9" t="s">
        <v>55</v>
      </c>
      <c r="C535" s="9" t="str">
        <f t="shared" si="2"/>
        <v>Gombe Sta</v>
      </c>
      <c r="D535" s="9" t="s">
        <v>609</v>
      </c>
      <c r="E535" s="13">
        <v>3545032</v>
      </c>
    </row>
    <row r="536" spans="1:5" ht="15.75" customHeight="1" x14ac:dyDescent="0.3">
      <c r="A536" s="9" t="s">
        <v>595</v>
      </c>
      <c r="B536" s="9" t="s">
        <v>120</v>
      </c>
      <c r="C536" s="9" t="str">
        <f t="shared" si="2"/>
        <v>Imo State</v>
      </c>
      <c r="D536" s="9" t="s">
        <v>610</v>
      </c>
      <c r="E536" s="13">
        <v>5926109</v>
      </c>
    </row>
    <row r="537" spans="1:5" ht="15.75" customHeight="1" x14ac:dyDescent="0.3">
      <c r="A537" s="9" t="s">
        <v>595</v>
      </c>
      <c r="B537" s="9" t="s">
        <v>59</v>
      </c>
      <c r="C537" s="9" t="str">
        <f t="shared" si="2"/>
        <v>Jigawa St</v>
      </c>
      <c r="D537" s="9" t="s">
        <v>611</v>
      </c>
      <c r="E537" s="13">
        <v>6306004</v>
      </c>
    </row>
    <row r="538" spans="1:5" ht="15.75" customHeight="1" x14ac:dyDescent="0.3">
      <c r="A538" s="9" t="s">
        <v>595</v>
      </c>
      <c r="B538" s="9" t="s">
        <v>61</v>
      </c>
      <c r="C538" s="9" t="str">
        <f t="shared" si="2"/>
        <v>Kaduna St</v>
      </c>
      <c r="D538" s="9" t="s">
        <v>612</v>
      </c>
      <c r="E538" s="13">
        <v>8908953</v>
      </c>
    </row>
    <row r="539" spans="1:5" ht="15.75" customHeight="1" x14ac:dyDescent="0.3">
      <c r="A539" s="9" t="s">
        <v>595</v>
      </c>
      <c r="B539" s="9" t="s">
        <v>63</v>
      </c>
      <c r="C539" s="9" t="str">
        <f t="shared" si="2"/>
        <v>Kebbi Sta</v>
      </c>
      <c r="D539" s="9" t="s">
        <v>613</v>
      </c>
      <c r="E539" s="13">
        <v>4816414</v>
      </c>
    </row>
    <row r="540" spans="1:5" ht="15.75" customHeight="1" x14ac:dyDescent="0.3">
      <c r="A540" s="9" t="s">
        <v>595</v>
      </c>
      <c r="B540" s="9" t="s">
        <v>65</v>
      </c>
      <c r="C540" s="9" t="str">
        <f t="shared" si="2"/>
        <v>Kano Stat</v>
      </c>
      <c r="D540" s="9" t="s">
        <v>614</v>
      </c>
      <c r="E540" s="14">
        <v>14311245</v>
      </c>
    </row>
    <row r="541" spans="1:5" ht="15.75" customHeight="1" x14ac:dyDescent="0.3">
      <c r="A541" s="9" t="s">
        <v>595</v>
      </c>
      <c r="B541" s="9" t="s">
        <v>67</v>
      </c>
      <c r="C541" s="9" t="str">
        <f t="shared" si="2"/>
        <v>Kogi Stat</v>
      </c>
      <c r="D541" s="9" t="s">
        <v>615</v>
      </c>
      <c r="E541" s="13">
        <v>4814569</v>
      </c>
    </row>
    <row r="542" spans="1:5" ht="15.75" customHeight="1" x14ac:dyDescent="0.3">
      <c r="A542" s="9" t="s">
        <v>595</v>
      </c>
      <c r="B542" s="9" t="s">
        <v>69</v>
      </c>
      <c r="C542" s="9" t="str">
        <f t="shared" si="2"/>
        <v>Katsina S</v>
      </c>
      <c r="D542" s="9" t="s">
        <v>616</v>
      </c>
      <c r="E542" s="13">
        <v>8506599</v>
      </c>
    </row>
    <row r="543" spans="1:5" ht="15.75" customHeight="1" x14ac:dyDescent="0.3">
      <c r="A543" s="9" t="s">
        <v>595</v>
      </c>
      <c r="B543" s="9" t="s">
        <v>71</v>
      </c>
      <c r="C543" s="9" t="str">
        <f t="shared" si="2"/>
        <v>Kwara Sta</v>
      </c>
      <c r="D543" s="9" t="s">
        <v>617</v>
      </c>
      <c r="E543" s="13">
        <v>3482024</v>
      </c>
    </row>
    <row r="544" spans="1:5" ht="15.75" customHeight="1" x14ac:dyDescent="0.3">
      <c r="A544" s="9" t="s">
        <v>595</v>
      </c>
      <c r="B544" s="9" t="s">
        <v>73</v>
      </c>
      <c r="C544" s="9" t="str">
        <f t="shared" si="2"/>
        <v>Lagos Sta</v>
      </c>
      <c r="D544" s="9" t="s">
        <v>618</v>
      </c>
      <c r="E544" s="14">
        <v>13574728</v>
      </c>
    </row>
    <row r="545" spans="1:5" ht="15.75" customHeight="1" x14ac:dyDescent="0.3">
      <c r="A545" s="9" t="s">
        <v>595</v>
      </c>
      <c r="B545" s="9" t="s">
        <v>75</v>
      </c>
      <c r="C545" s="9" t="str">
        <f t="shared" si="2"/>
        <v xml:space="preserve">Nasarawa </v>
      </c>
      <c r="D545" s="9" t="s">
        <v>619</v>
      </c>
      <c r="E545" s="13">
        <v>2736283</v>
      </c>
    </row>
    <row r="546" spans="1:5" ht="15.75" customHeight="1" x14ac:dyDescent="0.3">
      <c r="A546" s="9" t="s">
        <v>595</v>
      </c>
      <c r="B546" s="9" t="s">
        <v>77</v>
      </c>
      <c r="C546" s="9" t="str">
        <f t="shared" si="2"/>
        <v>Niger Sta</v>
      </c>
      <c r="D546" s="9" t="s">
        <v>620</v>
      </c>
      <c r="E546" s="13">
        <v>6100867</v>
      </c>
    </row>
    <row r="547" spans="1:5" ht="15.75" customHeight="1" x14ac:dyDescent="0.3">
      <c r="A547" s="9" t="s">
        <v>595</v>
      </c>
      <c r="B547" s="9" t="s">
        <v>79</v>
      </c>
      <c r="C547" s="9" t="str">
        <f t="shared" si="2"/>
        <v>Ogun Stat</v>
      </c>
      <c r="D547" s="9" t="s">
        <v>621</v>
      </c>
      <c r="E547" s="13">
        <v>5685800</v>
      </c>
    </row>
    <row r="548" spans="1:5" ht="15.75" customHeight="1" x14ac:dyDescent="0.3">
      <c r="A548" s="9" t="s">
        <v>595</v>
      </c>
      <c r="B548" s="9" t="s">
        <v>81</v>
      </c>
      <c r="C548" s="9" t="str">
        <f t="shared" si="2"/>
        <v>Ondo Stat</v>
      </c>
      <c r="D548" s="9" t="s">
        <v>622</v>
      </c>
      <c r="E548" s="13">
        <v>5053256</v>
      </c>
    </row>
    <row r="549" spans="1:5" ht="15.75" customHeight="1" x14ac:dyDescent="0.3">
      <c r="A549" s="9" t="s">
        <v>595</v>
      </c>
      <c r="B549" s="9" t="s">
        <v>83</v>
      </c>
      <c r="C549" s="9" t="str">
        <f t="shared" si="2"/>
        <v>Osun Stat</v>
      </c>
      <c r="D549" s="9" t="s">
        <v>623</v>
      </c>
      <c r="E549" s="13">
        <v>5155977</v>
      </c>
    </row>
    <row r="550" spans="1:5" ht="15.75" customHeight="1" x14ac:dyDescent="0.3">
      <c r="A550" s="9" t="s">
        <v>595</v>
      </c>
      <c r="B550" s="9" t="s">
        <v>136</v>
      </c>
      <c r="C550" s="9" t="str">
        <f t="shared" si="2"/>
        <v>Oyo State</v>
      </c>
      <c r="D550" s="9" t="s">
        <v>624</v>
      </c>
      <c r="E550" s="13">
        <v>8635793</v>
      </c>
    </row>
    <row r="551" spans="1:5" ht="15.75" customHeight="1" x14ac:dyDescent="0.3">
      <c r="A551" s="9" t="s">
        <v>595</v>
      </c>
      <c r="B551" s="9" t="s">
        <v>87</v>
      </c>
      <c r="C551" s="9" t="str">
        <f t="shared" si="2"/>
        <v>Plateau S</v>
      </c>
      <c r="D551" s="9" t="s">
        <v>625</v>
      </c>
      <c r="E551" s="13">
        <v>4494350</v>
      </c>
    </row>
    <row r="552" spans="1:5" ht="15.75" customHeight="1" x14ac:dyDescent="0.3">
      <c r="A552" s="9" t="s">
        <v>595</v>
      </c>
      <c r="B552" s="9" t="s">
        <v>89</v>
      </c>
      <c r="C552" s="9" t="str">
        <f t="shared" si="2"/>
        <v>Rivers St</v>
      </c>
      <c r="D552" s="9" t="s">
        <v>626</v>
      </c>
      <c r="E552" s="13">
        <v>8008464</v>
      </c>
    </row>
    <row r="553" spans="1:5" ht="15.75" customHeight="1" x14ac:dyDescent="0.3">
      <c r="A553" s="9" t="s">
        <v>595</v>
      </c>
      <c r="B553" s="9" t="s">
        <v>91</v>
      </c>
      <c r="C553" s="9" t="str">
        <f t="shared" si="2"/>
        <v>Sokoto St</v>
      </c>
      <c r="D553" s="9" t="s">
        <v>627</v>
      </c>
      <c r="E553" s="13">
        <v>5429169</v>
      </c>
    </row>
    <row r="554" spans="1:5" ht="15.75" customHeight="1" x14ac:dyDescent="0.3">
      <c r="A554" s="9" t="s">
        <v>595</v>
      </c>
      <c r="B554" s="9" t="s">
        <v>93</v>
      </c>
      <c r="C554" s="9" t="str">
        <f t="shared" si="2"/>
        <v>Taraba St</v>
      </c>
      <c r="D554" s="9" t="s">
        <v>628</v>
      </c>
      <c r="E554" s="13">
        <v>3306943</v>
      </c>
    </row>
    <row r="555" spans="1:5" ht="15.75" customHeight="1" x14ac:dyDescent="0.3">
      <c r="A555" s="9" t="s">
        <v>595</v>
      </c>
      <c r="B555" s="9" t="s">
        <v>95</v>
      </c>
      <c r="C555" s="9" t="str">
        <f t="shared" si="2"/>
        <v>Yobe Stat</v>
      </c>
      <c r="D555" s="9" t="s">
        <v>629</v>
      </c>
      <c r="E555" s="13">
        <v>3630867</v>
      </c>
    </row>
    <row r="556" spans="1:5" ht="15.75" customHeight="1" x14ac:dyDescent="0.3">
      <c r="A556" s="9" t="s">
        <v>595</v>
      </c>
      <c r="B556" s="9" t="s">
        <v>97</v>
      </c>
      <c r="C556" s="9" t="str">
        <f t="shared" si="2"/>
        <v>Zamfara S</v>
      </c>
      <c r="D556" s="9" t="s">
        <v>630</v>
      </c>
      <c r="E556" s="13">
        <v>4909454</v>
      </c>
    </row>
    <row r="557" spans="1:5" ht="15.75" customHeight="1" x14ac:dyDescent="0.3">
      <c r="A557" s="9" t="s">
        <v>631</v>
      </c>
      <c r="B557" s="9" t="s">
        <v>25</v>
      </c>
      <c r="C557" s="9" t="str">
        <f t="shared" si="2"/>
        <v xml:space="preserve"> Anambra </v>
      </c>
      <c r="D557" s="9" t="s">
        <v>632</v>
      </c>
      <c r="E557" s="13">
        <v>5880220</v>
      </c>
    </row>
    <row r="558" spans="1:5" ht="15.75" customHeight="1" x14ac:dyDescent="0.3">
      <c r="A558" s="9" t="s">
        <v>631</v>
      </c>
      <c r="B558" s="9" t="s">
        <v>27</v>
      </c>
      <c r="C558" s="9" t="str">
        <f t="shared" si="2"/>
        <v>Abia Stat</v>
      </c>
      <c r="D558" s="9" t="s">
        <v>633</v>
      </c>
      <c r="E558" s="13">
        <v>4006965</v>
      </c>
    </row>
    <row r="559" spans="1:5" ht="15.75" customHeight="1" x14ac:dyDescent="0.3">
      <c r="A559" s="9" t="s">
        <v>631</v>
      </c>
      <c r="B559" s="9" t="s">
        <v>260</v>
      </c>
      <c r="C559" s="9" t="str">
        <f t="shared" si="2"/>
        <v>Adamawa S</v>
      </c>
      <c r="D559" s="9" t="s">
        <v>634</v>
      </c>
      <c r="E559" s="13">
        <v>4594083</v>
      </c>
    </row>
    <row r="560" spans="1:5" ht="15.75" customHeight="1" x14ac:dyDescent="0.3">
      <c r="A560" s="9" t="s">
        <v>631</v>
      </c>
      <c r="B560" s="9" t="s">
        <v>262</v>
      </c>
      <c r="C560" s="9" t="str">
        <f t="shared" si="2"/>
        <v>Akwa-Ibom</v>
      </c>
      <c r="D560" s="9" t="s">
        <v>635</v>
      </c>
      <c r="E560" s="13">
        <v>6054468</v>
      </c>
    </row>
    <row r="561" spans="1:5" ht="15.75" customHeight="1" x14ac:dyDescent="0.3">
      <c r="A561" s="9" t="s">
        <v>631</v>
      </c>
      <c r="B561" s="9" t="s">
        <v>33</v>
      </c>
      <c r="C561" s="9" t="str">
        <f t="shared" si="2"/>
        <v>Bauchi St</v>
      </c>
      <c r="D561" s="9" t="s">
        <v>636</v>
      </c>
      <c r="E561" s="13">
        <v>7222454</v>
      </c>
    </row>
    <row r="562" spans="1:5" ht="15.75" customHeight="1" x14ac:dyDescent="0.3">
      <c r="A562" s="9" t="s">
        <v>631</v>
      </c>
      <c r="B562" s="9" t="s">
        <v>265</v>
      </c>
      <c r="C562" s="9" t="str">
        <f t="shared" si="2"/>
        <v>Benue Sta</v>
      </c>
      <c r="D562" s="9" t="s">
        <v>303</v>
      </c>
      <c r="E562" s="13">
        <v>6196103</v>
      </c>
    </row>
    <row r="563" spans="1:5" ht="15.75" customHeight="1" x14ac:dyDescent="0.3">
      <c r="A563" s="9" t="s">
        <v>631</v>
      </c>
      <c r="B563" s="9" t="s">
        <v>106</v>
      </c>
      <c r="C563" s="9" t="str">
        <f t="shared" si="2"/>
        <v>Borno Sta</v>
      </c>
      <c r="D563" s="9" t="s">
        <v>637</v>
      </c>
      <c r="E563" s="13">
        <v>6411207</v>
      </c>
    </row>
    <row r="564" spans="1:5" ht="15.75" customHeight="1" x14ac:dyDescent="0.3">
      <c r="A564" s="9" t="s">
        <v>631</v>
      </c>
      <c r="B564" s="9" t="s">
        <v>39</v>
      </c>
      <c r="C564" s="9" t="str">
        <f t="shared" si="2"/>
        <v>Bayelsa S</v>
      </c>
      <c r="D564" s="9" t="s">
        <v>638</v>
      </c>
      <c r="E564" s="13">
        <v>2470051</v>
      </c>
    </row>
    <row r="565" spans="1:5" ht="15.75" customHeight="1" x14ac:dyDescent="0.3">
      <c r="A565" s="9" t="s">
        <v>631</v>
      </c>
      <c r="B565" s="9" t="s">
        <v>41</v>
      </c>
      <c r="C565" s="9" t="str">
        <f t="shared" si="2"/>
        <v>Cross Riv</v>
      </c>
      <c r="D565" s="9" t="s">
        <v>639</v>
      </c>
      <c r="E565" s="13">
        <v>4189308</v>
      </c>
    </row>
    <row r="566" spans="1:5" ht="15.75" customHeight="1" x14ac:dyDescent="0.3">
      <c r="A566" s="9" t="s">
        <v>631</v>
      </c>
      <c r="B566" s="9" t="s">
        <v>110</v>
      </c>
      <c r="C566" s="9" t="str">
        <f t="shared" si="2"/>
        <v>Delta Sta</v>
      </c>
      <c r="D566" s="9" t="s">
        <v>640</v>
      </c>
      <c r="E566" s="13">
        <v>6172334</v>
      </c>
    </row>
    <row r="567" spans="1:5" ht="15.75" customHeight="1" x14ac:dyDescent="0.3">
      <c r="A567" s="9" t="s">
        <v>631</v>
      </c>
      <c r="B567" s="9" t="s">
        <v>112</v>
      </c>
      <c r="C567" s="9" t="str">
        <f t="shared" si="2"/>
        <v>Ebonyi St</v>
      </c>
      <c r="D567" s="9" t="s">
        <v>641</v>
      </c>
      <c r="E567" s="13">
        <v>3112220</v>
      </c>
    </row>
    <row r="568" spans="1:5" ht="15.75" customHeight="1" x14ac:dyDescent="0.3">
      <c r="A568" s="9" t="s">
        <v>631</v>
      </c>
      <c r="B568" s="9" t="s">
        <v>47</v>
      </c>
      <c r="C568" s="9" t="str">
        <f t="shared" si="2"/>
        <v>Edo</v>
      </c>
      <c r="D568" s="9" t="s">
        <v>642</v>
      </c>
      <c r="E568" s="13">
        <v>4550369</v>
      </c>
    </row>
    <row r="569" spans="1:5" ht="15.75" customHeight="1" x14ac:dyDescent="0.3">
      <c r="A569" s="9" t="s">
        <v>631</v>
      </c>
      <c r="B569" s="9" t="s">
        <v>115</v>
      </c>
      <c r="C569" s="9" t="str">
        <f t="shared" si="2"/>
        <v>Ekiti Sta</v>
      </c>
      <c r="D569" s="9" t="s">
        <v>643</v>
      </c>
      <c r="E569" s="13">
        <v>3545743</v>
      </c>
    </row>
    <row r="570" spans="1:5" ht="15.75" customHeight="1" x14ac:dyDescent="0.3">
      <c r="A570" s="9" t="s">
        <v>631</v>
      </c>
      <c r="B570" s="9" t="s">
        <v>51</v>
      </c>
      <c r="C570" s="9" t="str">
        <f t="shared" si="2"/>
        <v>Enugu Sta</v>
      </c>
      <c r="D570" s="9" t="s">
        <v>644</v>
      </c>
      <c r="E570" s="13">
        <v>4783451</v>
      </c>
    </row>
    <row r="571" spans="1:5" ht="15.75" customHeight="1" x14ac:dyDescent="0.3">
      <c r="A571" s="9" t="s">
        <v>631</v>
      </c>
      <c r="B571" s="9" t="s">
        <v>53</v>
      </c>
      <c r="C571" s="9" t="str">
        <f t="shared" si="2"/>
        <v>Federal C</v>
      </c>
      <c r="D571" s="9" t="s">
        <v>645</v>
      </c>
      <c r="E571" s="13">
        <v>2116287</v>
      </c>
    </row>
    <row r="572" spans="1:5" ht="15.75" customHeight="1" x14ac:dyDescent="0.3">
      <c r="A572" s="9" t="s">
        <v>631</v>
      </c>
      <c r="B572" s="9" t="s">
        <v>55</v>
      </c>
      <c r="C572" s="9" t="str">
        <f t="shared" si="2"/>
        <v>Gombe Sta</v>
      </c>
      <c r="D572" s="9" t="s">
        <v>646</v>
      </c>
      <c r="E572" s="13">
        <v>3545032</v>
      </c>
    </row>
    <row r="573" spans="1:5" ht="15.75" customHeight="1" x14ac:dyDescent="0.3">
      <c r="A573" s="9" t="s">
        <v>631</v>
      </c>
      <c r="B573" s="9" t="s">
        <v>120</v>
      </c>
      <c r="C573" s="9" t="str">
        <f t="shared" si="2"/>
        <v>Imo State</v>
      </c>
      <c r="D573" s="9" t="s">
        <v>647</v>
      </c>
      <c r="E573" s="13">
        <v>5926109</v>
      </c>
    </row>
    <row r="574" spans="1:5" ht="15.75" customHeight="1" x14ac:dyDescent="0.3">
      <c r="A574" s="9" t="s">
        <v>631</v>
      </c>
      <c r="B574" s="9" t="s">
        <v>59</v>
      </c>
      <c r="C574" s="9" t="str">
        <f t="shared" si="2"/>
        <v>Jigawa St</v>
      </c>
      <c r="D574" s="9" t="s">
        <v>648</v>
      </c>
      <c r="E574" s="13">
        <v>6306004</v>
      </c>
    </row>
    <row r="575" spans="1:5" ht="15.75" customHeight="1" x14ac:dyDescent="0.3">
      <c r="A575" s="9" t="s">
        <v>631</v>
      </c>
      <c r="B575" s="9" t="s">
        <v>61</v>
      </c>
      <c r="C575" s="9" t="str">
        <f t="shared" si="2"/>
        <v>Kaduna St</v>
      </c>
      <c r="D575" s="9" t="s">
        <v>649</v>
      </c>
      <c r="E575" s="13">
        <v>8908953</v>
      </c>
    </row>
    <row r="576" spans="1:5" ht="15.75" customHeight="1" x14ac:dyDescent="0.3">
      <c r="A576" s="9" t="s">
        <v>631</v>
      </c>
      <c r="B576" s="9" t="s">
        <v>63</v>
      </c>
      <c r="C576" s="9" t="str">
        <f t="shared" si="2"/>
        <v>Kebbi Sta</v>
      </c>
      <c r="D576" s="9" t="s">
        <v>650</v>
      </c>
      <c r="E576" s="13">
        <v>4816414</v>
      </c>
    </row>
    <row r="577" spans="1:5" ht="15.75" customHeight="1" x14ac:dyDescent="0.3">
      <c r="A577" s="9" t="s">
        <v>631</v>
      </c>
      <c r="B577" s="9" t="s">
        <v>65</v>
      </c>
      <c r="C577" s="9" t="str">
        <f t="shared" si="2"/>
        <v>Kano Stat</v>
      </c>
      <c r="D577" s="9" t="s">
        <v>651</v>
      </c>
      <c r="E577" s="14">
        <v>14311245</v>
      </c>
    </row>
    <row r="578" spans="1:5" ht="15.75" customHeight="1" x14ac:dyDescent="0.3">
      <c r="A578" s="9" t="s">
        <v>631</v>
      </c>
      <c r="B578" s="9" t="s">
        <v>67</v>
      </c>
      <c r="C578" s="9" t="str">
        <f t="shared" si="2"/>
        <v>Kogi Stat</v>
      </c>
      <c r="D578" s="9" t="s">
        <v>274</v>
      </c>
      <c r="E578" s="13">
        <v>4814569</v>
      </c>
    </row>
    <row r="579" spans="1:5" ht="15.75" customHeight="1" x14ac:dyDescent="0.3">
      <c r="A579" s="9" t="s">
        <v>631</v>
      </c>
      <c r="B579" s="9" t="s">
        <v>69</v>
      </c>
      <c r="C579" s="9" t="str">
        <f t="shared" si="2"/>
        <v>Katsina S</v>
      </c>
      <c r="D579" s="9" t="s">
        <v>652</v>
      </c>
      <c r="E579" s="13">
        <v>8506599</v>
      </c>
    </row>
    <row r="580" spans="1:5" ht="15.75" customHeight="1" x14ac:dyDescent="0.3">
      <c r="A580" s="9" t="s">
        <v>631</v>
      </c>
      <c r="B580" s="9" t="s">
        <v>71</v>
      </c>
      <c r="C580" s="9" t="str">
        <f t="shared" si="2"/>
        <v>Kwara Sta</v>
      </c>
      <c r="D580" s="9" t="s">
        <v>653</v>
      </c>
      <c r="E580" s="13">
        <v>3482024</v>
      </c>
    </row>
    <row r="581" spans="1:5" ht="15.75" customHeight="1" x14ac:dyDescent="0.3">
      <c r="A581" s="9" t="s">
        <v>631</v>
      </c>
      <c r="B581" s="9" t="s">
        <v>73</v>
      </c>
      <c r="C581" s="9" t="str">
        <f t="shared" si="2"/>
        <v>Lagos Sta</v>
      </c>
      <c r="D581" s="9" t="s">
        <v>654</v>
      </c>
      <c r="E581" s="14">
        <v>13574728</v>
      </c>
    </row>
    <row r="582" spans="1:5" ht="15.75" customHeight="1" x14ac:dyDescent="0.3">
      <c r="A582" s="9" t="s">
        <v>631</v>
      </c>
      <c r="B582" s="9" t="s">
        <v>75</v>
      </c>
      <c r="C582" s="9" t="str">
        <f t="shared" si="2"/>
        <v xml:space="preserve">Nasarawa </v>
      </c>
      <c r="D582" s="9" t="s">
        <v>655</v>
      </c>
      <c r="E582" s="13">
        <v>2736283</v>
      </c>
    </row>
    <row r="583" spans="1:5" ht="15.75" customHeight="1" x14ac:dyDescent="0.3">
      <c r="A583" s="9" t="s">
        <v>631</v>
      </c>
      <c r="B583" s="9" t="s">
        <v>77</v>
      </c>
      <c r="C583" s="9" t="str">
        <f t="shared" si="2"/>
        <v>Niger Sta</v>
      </c>
      <c r="D583" s="9" t="s">
        <v>656</v>
      </c>
      <c r="E583" s="13">
        <v>6100867</v>
      </c>
    </row>
    <row r="584" spans="1:5" ht="15.75" customHeight="1" x14ac:dyDescent="0.3">
      <c r="A584" s="9" t="s">
        <v>631</v>
      </c>
      <c r="B584" s="9" t="s">
        <v>79</v>
      </c>
      <c r="C584" s="9" t="str">
        <f t="shared" si="2"/>
        <v>Ogun Stat</v>
      </c>
      <c r="D584" s="9" t="s">
        <v>657</v>
      </c>
      <c r="E584" s="13">
        <v>5685800</v>
      </c>
    </row>
    <row r="585" spans="1:5" ht="15.75" customHeight="1" x14ac:dyDescent="0.3">
      <c r="A585" s="9" t="s">
        <v>631</v>
      </c>
      <c r="B585" s="9" t="s">
        <v>81</v>
      </c>
      <c r="C585" s="9" t="str">
        <f t="shared" si="2"/>
        <v>Ondo Stat</v>
      </c>
      <c r="D585" s="9" t="s">
        <v>658</v>
      </c>
      <c r="E585" s="13">
        <v>5053256</v>
      </c>
    </row>
    <row r="586" spans="1:5" ht="15.75" customHeight="1" x14ac:dyDescent="0.3">
      <c r="A586" s="9" t="s">
        <v>631</v>
      </c>
      <c r="B586" s="9" t="s">
        <v>83</v>
      </c>
      <c r="C586" s="9" t="str">
        <f t="shared" si="2"/>
        <v>Osun Stat</v>
      </c>
      <c r="D586" s="9" t="s">
        <v>659</v>
      </c>
      <c r="E586" s="13">
        <v>5155977</v>
      </c>
    </row>
    <row r="587" spans="1:5" ht="15.75" customHeight="1" x14ac:dyDescent="0.3">
      <c r="A587" s="9" t="s">
        <v>631</v>
      </c>
      <c r="B587" s="9" t="s">
        <v>136</v>
      </c>
      <c r="C587" s="9" t="str">
        <f t="shared" si="2"/>
        <v>Oyo State</v>
      </c>
      <c r="D587" s="9" t="s">
        <v>660</v>
      </c>
      <c r="E587" s="13">
        <v>8635793</v>
      </c>
    </row>
    <row r="588" spans="1:5" ht="15.75" customHeight="1" x14ac:dyDescent="0.3">
      <c r="A588" s="9" t="s">
        <v>631</v>
      </c>
      <c r="B588" s="9" t="s">
        <v>87</v>
      </c>
      <c r="C588" s="9" t="str">
        <f t="shared" si="2"/>
        <v>Plateau S</v>
      </c>
      <c r="D588" s="9" t="s">
        <v>661</v>
      </c>
      <c r="E588" s="13">
        <v>4494350</v>
      </c>
    </row>
    <row r="589" spans="1:5" ht="15.75" customHeight="1" x14ac:dyDescent="0.3">
      <c r="A589" s="9" t="s">
        <v>631</v>
      </c>
      <c r="B589" s="9" t="s">
        <v>89</v>
      </c>
      <c r="C589" s="9" t="str">
        <f t="shared" si="2"/>
        <v>Rivers St</v>
      </c>
      <c r="D589" s="9" t="s">
        <v>662</v>
      </c>
      <c r="E589" s="13">
        <v>8008464</v>
      </c>
    </row>
    <row r="590" spans="1:5" ht="15.75" customHeight="1" x14ac:dyDescent="0.3">
      <c r="A590" s="9" t="s">
        <v>631</v>
      </c>
      <c r="B590" s="9" t="s">
        <v>91</v>
      </c>
      <c r="C590" s="9" t="str">
        <f t="shared" si="2"/>
        <v>Sokoto St</v>
      </c>
      <c r="D590" s="9" t="s">
        <v>663</v>
      </c>
      <c r="E590" s="13">
        <v>5429169</v>
      </c>
    </row>
    <row r="591" spans="1:5" ht="15.75" customHeight="1" x14ac:dyDescent="0.3">
      <c r="A591" s="9" t="s">
        <v>631</v>
      </c>
      <c r="B591" s="9" t="s">
        <v>93</v>
      </c>
      <c r="C591" s="9" t="str">
        <f t="shared" si="2"/>
        <v>Taraba St</v>
      </c>
      <c r="D591" s="9" t="s">
        <v>664</v>
      </c>
      <c r="E591" s="13">
        <v>3306943</v>
      </c>
    </row>
    <row r="592" spans="1:5" ht="15.75" customHeight="1" x14ac:dyDescent="0.3">
      <c r="A592" s="9" t="s">
        <v>631</v>
      </c>
      <c r="B592" s="9" t="s">
        <v>95</v>
      </c>
      <c r="C592" s="9" t="str">
        <f t="shared" si="2"/>
        <v>Yobe Stat</v>
      </c>
      <c r="D592" s="9" t="s">
        <v>665</v>
      </c>
      <c r="E592" s="13">
        <v>3630867</v>
      </c>
    </row>
    <row r="593" spans="1:5" ht="15.75" customHeight="1" x14ac:dyDescent="0.3">
      <c r="A593" s="9" t="s">
        <v>631</v>
      </c>
      <c r="B593" s="9" t="s">
        <v>97</v>
      </c>
      <c r="C593" s="9" t="str">
        <f t="shared" si="2"/>
        <v>Zamfara S</v>
      </c>
      <c r="D593" s="9" t="s">
        <v>666</v>
      </c>
      <c r="E593" s="13">
        <v>4909454</v>
      </c>
    </row>
    <row r="594" spans="1:5" ht="15.75" customHeight="1" x14ac:dyDescent="0.3">
      <c r="A594" s="9" t="s">
        <v>667</v>
      </c>
      <c r="B594" s="9" t="s">
        <v>25</v>
      </c>
      <c r="C594" s="9" t="str">
        <f t="shared" si="2"/>
        <v xml:space="preserve"> Anambra </v>
      </c>
      <c r="D594" s="9" t="s">
        <v>668</v>
      </c>
      <c r="E594" s="13">
        <v>5880220</v>
      </c>
    </row>
    <row r="595" spans="1:5" ht="15.75" customHeight="1" x14ac:dyDescent="0.3">
      <c r="A595" s="9" t="s">
        <v>667</v>
      </c>
      <c r="B595" s="9" t="s">
        <v>27</v>
      </c>
      <c r="C595" s="9" t="str">
        <f t="shared" si="2"/>
        <v>Abia Stat</v>
      </c>
      <c r="D595" s="9" t="s">
        <v>113</v>
      </c>
      <c r="E595" s="13">
        <v>4006965</v>
      </c>
    </row>
    <row r="596" spans="1:5" ht="15.75" customHeight="1" x14ac:dyDescent="0.3">
      <c r="A596" s="9" t="s">
        <v>667</v>
      </c>
      <c r="B596" s="9" t="s">
        <v>260</v>
      </c>
      <c r="C596" s="9" t="str">
        <f t="shared" si="2"/>
        <v>Adamawa S</v>
      </c>
      <c r="D596" s="9" t="s">
        <v>669</v>
      </c>
      <c r="E596" s="13">
        <v>4594083</v>
      </c>
    </row>
    <row r="597" spans="1:5" ht="15.75" customHeight="1" x14ac:dyDescent="0.3">
      <c r="A597" s="9" t="s">
        <v>667</v>
      </c>
      <c r="B597" s="9" t="s">
        <v>262</v>
      </c>
      <c r="C597" s="9" t="str">
        <f t="shared" si="2"/>
        <v>Akwa-Ibom</v>
      </c>
      <c r="D597" s="9" t="s">
        <v>670</v>
      </c>
      <c r="E597" s="13">
        <v>6054468</v>
      </c>
    </row>
    <row r="598" spans="1:5" ht="15.75" customHeight="1" x14ac:dyDescent="0.3">
      <c r="A598" s="9" t="s">
        <v>667</v>
      </c>
      <c r="B598" s="9" t="s">
        <v>33</v>
      </c>
      <c r="C598" s="9" t="str">
        <f t="shared" si="2"/>
        <v>Bauchi St</v>
      </c>
      <c r="D598" s="9" t="s">
        <v>671</v>
      </c>
      <c r="E598" s="13">
        <v>7222454</v>
      </c>
    </row>
    <row r="599" spans="1:5" ht="15.75" customHeight="1" x14ac:dyDescent="0.3">
      <c r="A599" s="9" t="s">
        <v>667</v>
      </c>
      <c r="B599" s="9" t="s">
        <v>265</v>
      </c>
      <c r="C599" s="9" t="str">
        <f t="shared" si="2"/>
        <v>Benue Sta</v>
      </c>
      <c r="D599" s="9" t="s">
        <v>672</v>
      </c>
      <c r="E599" s="13">
        <v>6196103</v>
      </c>
    </row>
    <row r="600" spans="1:5" ht="15.75" customHeight="1" x14ac:dyDescent="0.3">
      <c r="A600" s="9" t="s">
        <v>667</v>
      </c>
      <c r="B600" s="9" t="s">
        <v>106</v>
      </c>
      <c r="C600" s="9" t="str">
        <f t="shared" si="2"/>
        <v>Borno Sta</v>
      </c>
      <c r="D600" s="9" t="s">
        <v>673</v>
      </c>
      <c r="E600" s="13">
        <v>6411207</v>
      </c>
    </row>
    <row r="601" spans="1:5" ht="15.75" customHeight="1" x14ac:dyDescent="0.3">
      <c r="A601" s="9" t="s">
        <v>667</v>
      </c>
      <c r="B601" s="9" t="s">
        <v>39</v>
      </c>
      <c r="C601" s="9" t="str">
        <f t="shared" si="2"/>
        <v>Bayelsa S</v>
      </c>
      <c r="D601" s="9" t="s">
        <v>674</v>
      </c>
      <c r="E601" s="13">
        <v>2470051</v>
      </c>
    </row>
    <row r="602" spans="1:5" ht="15.75" customHeight="1" x14ac:dyDescent="0.3">
      <c r="A602" s="9" t="s">
        <v>667</v>
      </c>
      <c r="B602" s="9" t="s">
        <v>41</v>
      </c>
      <c r="C602" s="9" t="str">
        <f t="shared" si="2"/>
        <v>Cross Riv</v>
      </c>
      <c r="D602" s="9" t="s">
        <v>675</v>
      </c>
      <c r="E602" s="13">
        <v>4189308</v>
      </c>
    </row>
    <row r="603" spans="1:5" ht="15.75" customHeight="1" x14ac:dyDescent="0.3">
      <c r="A603" s="9" t="s">
        <v>667</v>
      </c>
      <c r="B603" s="9" t="s">
        <v>110</v>
      </c>
      <c r="C603" s="9" t="str">
        <f t="shared" si="2"/>
        <v>Delta Sta</v>
      </c>
      <c r="D603" s="9" t="s">
        <v>676</v>
      </c>
      <c r="E603" s="13">
        <v>6172334</v>
      </c>
    </row>
    <row r="604" spans="1:5" ht="15.75" customHeight="1" x14ac:dyDescent="0.3">
      <c r="A604" s="9" t="s">
        <v>667</v>
      </c>
      <c r="B604" s="9" t="s">
        <v>112</v>
      </c>
      <c r="C604" s="9" t="str">
        <f t="shared" si="2"/>
        <v>Ebonyi St</v>
      </c>
      <c r="D604" s="9" t="s">
        <v>677</v>
      </c>
      <c r="E604" s="13">
        <v>3112220</v>
      </c>
    </row>
    <row r="605" spans="1:5" ht="15.75" customHeight="1" x14ac:dyDescent="0.3">
      <c r="A605" s="9" t="s">
        <v>667</v>
      </c>
      <c r="B605" s="9" t="s">
        <v>47</v>
      </c>
      <c r="C605" s="9" t="str">
        <f t="shared" si="2"/>
        <v>Edo</v>
      </c>
      <c r="D605" s="9" t="s">
        <v>678</v>
      </c>
      <c r="E605" s="13">
        <v>4550369</v>
      </c>
    </row>
    <row r="606" spans="1:5" ht="15.75" customHeight="1" x14ac:dyDescent="0.3">
      <c r="A606" s="9" t="s">
        <v>667</v>
      </c>
      <c r="B606" s="9" t="s">
        <v>115</v>
      </c>
      <c r="C606" s="9" t="str">
        <f t="shared" si="2"/>
        <v>Ekiti Sta</v>
      </c>
      <c r="D606" s="9" t="s">
        <v>679</v>
      </c>
      <c r="E606" s="13">
        <v>3545743</v>
      </c>
    </row>
    <row r="607" spans="1:5" ht="15.75" customHeight="1" x14ac:dyDescent="0.3">
      <c r="A607" s="9" t="s">
        <v>667</v>
      </c>
      <c r="B607" s="9" t="s">
        <v>51</v>
      </c>
      <c r="C607" s="9" t="str">
        <f t="shared" si="2"/>
        <v>Enugu Sta</v>
      </c>
      <c r="D607" s="9" t="s">
        <v>347</v>
      </c>
      <c r="E607" s="13">
        <v>4783451</v>
      </c>
    </row>
    <row r="608" spans="1:5" ht="15.75" customHeight="1" x14ac:dyDescent="0.3">
      <c r="A608" s="9" t="s">
        <v>667</v>
      </c>
      <c r="B608" s="9" t="s">
        <v>53</v>
      </c>
      <c r="C608" s="9" t="str">
        <f t="shared" si="2"/>
        <v>Federal C</v>
      </c>
      <c r="D608" s="9" t="s">
        <v>474</v>
      </c>
      <c r="E608" s="13">
        <v>2116287</v>
      </c>
    </row>
    <row r="609" spans="1:5" ht="15.75" customHeight="1" x14ac:dyDescent="0.3">
      <c r="A609" s="9" t="s">
        <v>667</v>
      </c>
      <c r="B609" s="9" t="s">
        <v>55</v>
      </c>
      <c r="C609" s="9" t="str">
        <f t="shared" si="2"/>
        <v>Gombe Sta</v>
      </c>
      <c r="D609" s="9" t="s">
        <v>680</v>
      </c>
      <c r="E609" s="13">
        <v>3545032</v>
      </c>
    </row>
    <row r="610" spans="1:5" ht="15.75" customHeight="1" x14ac:dyDescent="0.3">
      <c r="A610" s="9" t="s">
        <v>667</v>
      </c>
      <c r="B610" s="9" t="s">
        <v>120</v>
      </c>
      <c r="C610" s="9" t="str">
        <f t="shared" si="2"/>
        <v>Imo State</v>
      </c>
      <c r="D610" s="9" t="s">
        <v>538</v>
      </c>
      <c r="E610" s="13">
        <v>5926109</v>
      </c>
    </row>
    <row r="611" spans="1:5" ht="15.75" customHeight="1" x14ac:dyDescent="0.3">
      <c r="A611" s="9" t="s">
        <v>667</v>
      </c>
      <c r="B611" s="9" t="s">
        <v>59</v>
      </c>
      <c r="C611" s="9" t="str">
        <f t="shared" si="2"/>
        <v>Jigawa St</v>
      </c>
      <c r="D611" s="9" t="s">
        <v>681</v>
      </c>
      <c r="E611" s="13">
        <v>6306004</v>
      </c>
    </row>
    <row r="612" spans="1:5" ht="15.75" customHeight="1" x14ac:dyDescent="0.3">
      <c r="A612" s="9" t="s">
        <v>667</v>
      </c>
      <c r="B612" s="9" t="s">
        <v>61</v>
      </c>
      <c r="C612" s="9" t="str">
        <f t="shared" si="2"/>
        <v>Kaduna St</v>
      </c>
      <c r="D612" s="9" t="s">
        <v>682</v>
      </c>
      <c r="E612" s="13">
        <v>8908953</v>
      </c>
    </row>
    <row r="613" spans="1:5" ht="15.75" customHeight="1" x14ac:dyDescent="0.3">
      <c r="A613" s="9" t="s">
        <v>667</v>
      </c>
      <c r="B613" s="9" t="s">
        <v>63</v>
      </c>
      <c r="C613" s="9" t="str">
        <f t="shared" si="2"/>
        <v>Kebbi Sta</v>
      </c>
      <c r="D613" s="9" t="s">
        <v>683</v>
      </c>
      <c r="E613" s="13">
        <v>4816414</v>
      </c>
    </row>
    <row r="614" spans="1:5" ht="15.75" customHeight="1" x14ac:dyDescent="0.3">
      <c r="A614" s="9" t="s">
        <v>667</v>
      </c>
      <c r="B614" s="9" t="s">
        <v>65</v>
      </c>
      <c r="C614" s="9" t="str">
        <f t="shared" si="2"/>
        <v>Kano Stat</v>
      </c>
      <c r="D614" s="9" t="s">
        <v>684</v>
      </c>
      <c r="E614" s="14">
        <v>14311245</v>
      </c>
    </row>
    <row r="615" spans="1:5" ht="15.75" customHeight="1" x14ac:dyDescent="0.3">
      <c r="A615" s="9" t="s">
        <v>667</v>
      </c>
      <c r="B615" s="9" t="s">
        <v>67</v>
      </c>
      <c r="C615" s="9" t="str">
        <f t="shared" si="2"/>
        <v>Kogi Stat</v>
      </c>
      <c r="D615" s="9" t="s">
        <v>685</v>
      </c>
      <c r="E615" s="13">
        <v>4814569</v>
      </c>
    </row>
    <row r="616" spans="1:5" ht="15.75" customHeight="1" x14ac:dyDescent="0.3">
      <c r="A616" s="9" t="s">
        <v>667</v>
      </c>
      <c r="B616" s="9" t="s">
        <v>69</v>
      </c>
      <c r="C616" s="9" t="str">
        <f t="shared" si="2"/>
        <v>Katsina S</v>
      </c>
      <c r="D616" s="9" t="s">
        <v>686</v>
      </c>
      <c r="E616" s="13">
        <v>8506599</v>
      </c>
    </row>
    <row r="617" spans="1:5" ht="15.75" customHeight="1" x14ac:dyDescent="0.3">
      <c r="A617" s="9" t="s">
        <v>667</v>
      </c>
      <c r="B617" s="9" t="s">
        <v>71</v>
      </c>
      <c r="C617" s="9" t="str">
        <f t="shared" si="2"/>
        <v>Kwara Sta</v>
      </c>
      <c r="D617" s="9" t="s">
        <v>687</v>
      </c>
      <c r="E617" s="13">
        <v>3482024</v>
      </c>
    </row>
    <row r="618" spans="1:5" ht="15.75" customHeight="1" x14ac:dyDescent="0.3">
      <c r="A618" s="9" t="s">
        <v>667</v>
      </c>
      <c r="B618" s="9" t="s">
        <v>73</v>
      </c>
      <c r="C618" s="9" t="str">
        <f t="shared" si="2"/>
        <v>Lagos Sta</v>
      </c>
      <c r="D618" s="9" t="s">
        <v>688</v>
      </c>
      <c r="E618" s="14">
        <v>13574728</v>
      </c>
    </row>
    <row r="619" spans="1:5" ht="15.75" customHeight="1" x14ac:dyDescent="0.3">
      <c r="A619" s="9" t="s">
        <v>667</v>
      </c>
      <c r="B619" s="9" t="s">
        <v>75</v>
      </c>
      <c r="C619" s="9" t="str">
        <f t="shared" si="2"/>
        <v xml:space="preserve">Nasarawa </v>
      </c>
      <c r="D619" s="9" t="s">
        <v>689</v>
      </c>
      <c r="E619" s="13">
        <v>2736283</v>
      </c>
    </row>
    <row r="620" spans="1:5" ht="15.75" customHeight="1" x14ac:dyDescent="0.3">
      <c r="A620" s="9" t="s">
        <v>667</v>
      </c>
      <c r="B620" s="9" t="s">
        <v>77</v>
      </c>
      <c r="C620" s="9" t="str">
        <f t="shared" si="2"/>
        <v>Niger Sta</v>
      </c>
      <c r="D620" s="9" t="s">
        <v>690</v>
      </c>
      <c r="E620" s="13">
        <v>6100867</v>
      </c>
    </row>
    <row r="621" spans="1:5" ht="15.75" customHeight="1" x14ac:dyDescent="0.3">
      <c r="A621" s="9" t="s">
        <v>667</v>
      </c>
      <c r="B621" s="9" t="s">
        <v>79</v>
      </c>
      <c r="C621" s="9" t="str">
        <f t="shared" si="2"/>
        <v>Ogun Stat</v>
      </c>
      <c r="D621" s="9" t="s">
        <v>691</v>
      </c>
      <c r="E621" s="13">
        <v>5685800</v>
      </c>
    </row>
    <row r="622" spans="1:5" ht="15.75" customHeight="1" x14ac:dyDescent="0.3">
      <c r="A622" s="9" t="s">
        <v>667</v>
      </c>
      <c r="B622" s="9" t="s">
        <v>81</v>
      </c>
      <c r="C622" s="9" t="str">
        <f t="shared" si="2"/>
        <v>Ondo Stat</v>
      </c>
      <c r="D622" s="9" t="s">
        <v>692</v>
      </c>
      <c r="E622" s="13">
        <v>5053256</v>
      </c>
    </row>
    <row r="623" spans="1:5" ht="15.75" customHeight="1" x14ac:dyDescent="0.3">
      <c r="A623" s="9" t="s">
        <v>667</v>
      </c>
      <c r="B623" s="9" t="s">
        <v>83</v>
      </c>
      <c r="C623" s="9" t="str">
        <f t="shared" si="2"/>
        <v>Osun Stat</v>
      </c>
      <c r="D623" s="9" t="s">
        <v>693</v>
      </c>
      <c r="E623" s="13">
        <v>5155977</v>
      </c>
    </row>
    <row r="624" spans="1:5" ht="15.75" customHeight="1" x14ac:dyDescent="0.3">
      <c r="A624" s="9" t="s">
        <v>667</v>
      </c>
      <c r="B624" s="9" t="s">
        <v>136</v>
      </c>
      <c r="C624" s="9" t="str">
        <f t="shared" si="2"/>
        <v>Oyo State</v>
      </c>
      <c r="D624" s="9" t="s">
        <v>694</v>
      </c>
      <c r="E624" s="13">
        <v>8635793</v>
      </c>
    </row>
    <row r="625" spans="1:5" ht="15.75" customHeight="1" x14ac:dyDescent="0.3">
      <c r="A625" s="9" t="s">
        <v>667</v>
      </c>
      <c r="B625" s="9" t="s">
        <v>87</v>
      </c>
      <c r="C625" s="9" t="str">
        <f t="shared" si="2"/>
        <v>Plateau S</v>
      </c>
      <c r="D625" s="9" t="s">
        <v>695</v>
      </c>
      <c r="E625" s="13">
        <v>4494350</v>
      </c>
    </row>
    <row r="626" spans="1:5" ht="15.75" customHeight="1" x14ac:dyDescent="0.3">
      <c r="A626" s="9" t="s">
        <v>667</v>
      </c>
      <c r="B626" s="9" t="s">
        <v>89</v>
      </c>
      <c r="C626" s="9" t="str">
        <f t="shared" si="2"/>
        <v>Rivers St</v>
      </c>
      <c r="D626" s="9" t="s">
        <v>696</v>
      </c>
      <c r="E626" s="13">
        <v>8008464</v>
      </c>
    </row>
    <row r="627" spans="1:5" ht="15.75" customHeight="1" x14ac:dyDescent="0.3">
      <c r="A627" s="9" t="s">
        <v>667</v>
      </c>
      <c r="B627" s="9" t="s">
        <v>91</v>
      </c>
      <c r="C627" s="9" t="str">
        <f t="shared" si="2"/>
        <v>Sokoto St</v>
      </c>
      <c r="D627" s="9" t="s">
        <v>697</v>
      </c>
      <c r="E627" s="13">
        <v>5429169</v>
      </c>
    </row>
    <row r="628" spans="1:5" ht="15.75" customHeight="1" x14ac:dyDescent="0.3">
      <c r="A628" s="9" t="s">
        <v>667</v>
      </c>
      <c r="B628" s="9" t="s">
        <v>93</v>
      </c>
      <c r="C628" s="9" t="str">
        <f t="shared" si="2"/>
        <v>Taraba St</v>
      </c>
      <c r="D628" s="9" t="s">
        <v>698</v>
      </c>
      <c r="E628" s="13">
        <v>3306943</v>
      </c>
    </row>
    <row r="629" spans="1:5" ht="15.75" customHeight="1" x14ac:dyDescent="0.3">
      <c r="A629" s="9" t="s">
        <v>667</v>
      </c>
      <c r="B629" s="9" t="s">
        <v>95</v>
      </c>
      <c r="C629" s="9" t="str">
        <f t="shared" si="2"/>
        <v>Yobe Stat</v>
      </c>
      <c r="D629" s="9" t="s">
        <v>699</v>
      </c>
      <c r="E629" s="13">
        <v>3630867</v>
      </c>
    </row>
    <row r="630" spans="1:5" ht="15.75" customHeight="1" x14ac:dyDescent="0.3">
      <c r="A630" s="9" t="s">
        <v>667</v>
      </c>
      <c r="B630" s="9" t="s">
        <v>97</v>
      </c>
      <c r="C630" s="9" t="str">
        <f t="shared" si="2"/>
        <v>Zamfara S</v>
      </c>
      <c r="D630" s="9" t="s">
        <v>700</v>
      </c>
      <c r="E630" s="13">
        <v>4909454</v>
      </c>
    </row>
    <row r="631" spans="1:5" ht="15.75" customHeight="1" x14ac:dyDescent="0.3">
      <c r="A631" s="9" t="s">
        <v>701</v>
      </c>
      <c r="B631" s="9" t="s">
        <v>25</v>
      </c>
      <c r="C631" s="9" t="str">
        <f t="shared" si="2"/>
        <v xml:space="preserve"> Anambra </v>
      </c>
      <c r="D631" s="9" t="s">
        <v>702</v>
      </c>
      <c r="E631" s="13">
        <v>5880220</v>
      </c>
    </row>
    <row r="632" spans="1:5" ht="15.75" customHeight="1" x14ac:dyDescent="0.3">
      <c r="A632" s="9" t="s">
        <v>701</v>
      </c>
      <c r="B632" s="9" t="s">
        <v>27</v>
      </c>
      <c r="C632" s="9" t="str">
        <f t="shared" si="2"/>
        <v>Abia Stat</v>
      </c>
      <c r="D632" s="9" t="s">
        <v>703</v>
      </c>
      <c r="E632" s="13">
        <v>4006965</v>
      </c>
    </row>
    <row r="633" spans="1:5" ht="15.75" customHeight="1" x14ac:dyDescent="0.3">
      <c r="A633" s="9" t="s">
        <v>701</v>
      </c>
      <c r="B633" s="9" t="s">
        <v>260</v>
      </c>
      <c r="C633" s="9" t="str">
        <f t="shared" si="2"/>
        <v>Adamawa S</v>
      </c>
      <c r="D633" s="9" t="s">
        <v>704</v>
      </c>
      <c r="E633" s="13">
        <v>4594083</v>
      </c>
    </row>
    <row r="634" spans="1:5" ht="15.75" customHeight="1" x14ac:dyDescent="0.3">
      <c r="A634" s="9" t="s">
        <v>701</v>
      </c>
      <c r="B634" s="9" t="s">
        <v>262</v>
      </c>
      <c r="C634" s="9" t="str">
        <f t="shared" si="2"/>
        <v>Akwa-Ibom</v>
      </c>
      <c r="D634" s="9" t="s">
        <v>705</v>
      </c>
      <c r="E634" s="13">
        <v>6054468</v>
      </c>
    </row>
    <row r="635" spans="1:5" ht="15.75" customHeight="1" x14ac:dyDescent="0.3">
      <c r="A635" s="9" t="s">
        <v>701</v>
      </c>
      <c r="B635" s="9" t="s">
        <v>33</v>
      </c>
      <c r="C635" s="9" t="str">
        <f t="shared" si="2"/>
        <v>Bauchi St</v>
      </c>
      <c r="D635" s="9" t="s">
        <v>706</v>
      </c>
      <c r="E635" s="13">
        <v>7222454</v>
      </c>
    </row>
    <row r="636" spans="1:5" ht="15.75" customHeight="1" x14ac:dyDescent="0.3">
      <c r="A636" s="9" t="s">
        <v>701</v>
      </c>
      <c r="B636" s="9" t="s">
        <v>265</v>
      </c>
      <c r="C636" s="9" t="str">
        <f t="shared" si="2"/>
        <v>Benue Sta</v>
      </c>
      <c r="D636" s="9" t="s">
        <v>707</v>
      </c>
      <c r="E636" s="13">
        <v>6196103</v>
      </c>
    </row>
    <row r="637" spans="1:5" ht="15.75" customHeight="1" x14ac:dyDescent="0.3">
      <c r="A637" s="9" t="s">
        <v>701</v>
      </c>
      <c r="B637" s="9" t="s">
        <v>106</v>
      </c>
      <c r="C637" s="9" t="str">
        <f t="shared" si="2"/>
        <v>Borno Sta</v>
      </c>
      <c r="D637" s="9" t="s">
        <v>708</v>
      </c>
      <c r="E637" s="13">
        <v>6411207</v>
      </c>
    </row>
    <row r="638" spans="1:5" ht="15.75" customHeight="1" x14ac:dyDescent="0.3">
      <c r="A638" s="9" t="s">
        <v>701</v>
      </c>
      <c r="B638" s="9" t="s">
        <v>39</v>
      </c>
      <c r="C638" s="9" t="str">
        <f t="shared" si="2"/>
        <v>Bayelsa S</v>
      </c>
      <c r="D638" s="9" t="s">
        <v>709</v>
      </c>
      <c r="E638" s="13">
        <v>2470051</v>
      </c>
    </row>
    <row r="639" spans="1:5" ht="15.75" customHeight="1" x14ac:dyDescent="0.3">
      <c r="A639" s="9" t="s">
        <v>701</v>
      </c>
      <c r="B639" s="9" t="s">
        <v>41</v>
      </c>
      <c r="C639" s="9" t="str">
        <f t="shared" si="2"/>
        <v>Cross Riv</v>
      </c>
      <c r="D639" s="9" t="s">
        <v>710</v>
      </c>
      <c r="E639" s="13">
        <v>4189308</v>
      </c>
    </row>
    <row r="640" spans="1:5" ht="15.75" customHeight="1" x14ac:dyDescent="0.3">
      <c r="A640" s="9" t="s">
        <v>701</v>
      </c>
      <c r="B640" s="9" t="s">
        <v>110</v>
      </c>
      <c r="C640" s="9" t="str">
        <f t="shared" si="2"/>
        <v>Delta Sta</v>
      </c>
      <c r="D640" s="9" t="s">
        <v>711</v>
      </c>
      <c r="E640" s="13">
        <v>6172334</v>
      </c>
    </row>
    <row r="641" spans="1:5" ht="15.75" customHeight="1" x14ac:dyDescent="0.3">
      <c r="A641" s="9" t="s">
        <v>701</v>
      </c>
      <c r="B641" s="9" t="s">
        <v>112</v>
      </c>
      <c r="C641" s="9" t="str">
        <f t="shared" si="2"/>
        <v>Ebonyi St</v>
      </c>
      <c r="D641" s="9" t="s">
        <v>712</v>
      </c>
      <c r="E641" s="13">
        <v>3112220</v>
      </c>
    </row>
    <row r="642" spans="1:5" ht="15.75" customHeight="1" x14ac:dyDescent="0.3">
      <c r="A642" s="9" t="s">
        <v>701</v>
      </c>
      <c r="B642" s="9" t="s">
        <v>47</v>
      </c>
      <c r="C642" s="9" t="str">
        <f t="shared" si="2"/>
        <v>Edo</v>
      </c>
      <c r="D642" s="9" t="s">
        <v>257</v>
      </c>
      <c r="E642" s="13">
        <v>4550369</v>
      </c>
    </row>
    <row r="643" spans="1:5" ht="15.75" customHeight="1" x14ac:dyDescent="0.3">
      <c r="A643" s="9" t="s">
        <v>701</v>
      </c>
      <c r="B643" s="9" t="s">
        <v>115</v>
      </c>
      <c r="C643" s="9" t="str">
        <f t="shared" si="2"/>
        <v>Ekiti Sta</v>
      </c>
      <c r="D643" s="9" t="s">
        <v>713</v>
      </c>
      <c r="E643" s="13">
        <v>3545743</v>
      </c>
    </row>
    <row r="644" spans="1:5" ht="15.75" customHeight="1" x14ac:dyDescent="0.3">
      <c r="A644" s="9" t="s">
        <v>701</v>
      </c>
      <c r="B644" s="9" t="s">
        <v>51</v>
      </c>
      <c r="C644" s="9" t="str">
        <f t="shared" si="2"/>
        <v>Enugu Sta</v>
      </c>
      <c r="D644" s="9" t="s">
        <v>714</v>
      </c>
      <c r="E644" s="13">
        <v>4783451</v>
      </c>
    </row>
    <row r="645" spans="1:5" ht="15.75" customHeight="1" x14ac:dyDescent="0.3">
      <c r="A645" s="9" t="s">
        <v>701</v>
      </c>
      <c r="B645" s="9" t="s">
        <v>53</v>
      </c>
      <c r="C645" s="9" t="str">
        <f t="shared" si="2"/>
        <v>Federal C</v>
      </c>
      <c r="D645" s="9" t="s">
        <v>715</v>
      </c>
      <c r="E645" s="13">
        <v>2116287</v>
      </c>
    </row>
    <row r="646" spans="1:5" ht="15.75" customHeight="1" x14ac:dyDescent="0.3">
      <c r="A646" s="9" t="s">
        <v>701</v>
      </c>
      <c r="B646" s="9" t="s">
        <v>55</v>
      </c>
      <c r="C646" s="9" t="str">
        <f t="shared" si="2"/>
        <v>Gombe Sta</v>
      </c>
      <c r="D646" s="9" t="s">
        <v>716</v>
      </c>
      <c r="E646" s="13">
        <v>3545032</v>
      </c>
    </row>
    <row r="647" spans="1:5" ht="15.75" customHeight="1" x14ac:dyDescent="0.3">
      <c r="A647" s="9" t="s">
        <v>701</v>
      </c>
      <c r="B647" s="9" t="s">
        <v>120</v>
      </c>
      <c r="C647" s="9" t="str">
        <f t="shared" si="2"/>
        <v>Imo State</v>
      </c>
      <c r="D647" s="9" t="s">
        <v>717</v>
      </c>
      <c r="E647" s="13">
        <v>5926109</v>
      </c>
    </row>
    <row r="648" spans="1:5" ht="15.75" customHeight="1" x14ac:dyDescent="0.3">
      <c r="A648" s="9" t="s">
        <v>701</v>
      </c>
      <c r="B648" s="9" t="s">
        <v>59</v>
      </c>
      <c r="C648" s="9" t="str">
        <f t="shared" si="2"/>
        <v>Jigawa St</v>
      </c>
      <c r="D648" s="9" t="s">
        <v>718</v>
      </c>
      <c r="E648" s="13">
        <v>6306004</v>
      </c>
    </row>
    <row r="649" spans="1:5" ht="15.75" customHeight="1" x14ac:dyDescent="0.3">
      <c r="A649" s="9" t="s">
        <v>701</v>
      </c>
      <c r="B649" s="9" t="s">
        <v>61</v>
      </c>
      <c r="C649" s="9" t="str">
        <f t="shared" si="2"/>
        <v>Kaduna St</v>
      </c>
      <c r="D649" s="9" t="s">
        <v>719</v>
      </c>
      <c r="E649" s="13">
        <v>8908953</v>
      </c>
    </row>
    <row r="650" spans="1:5" ht="15.75" customHeight="1" x14ac:dyDescent="0.3">
      <c r="A650" s="9" t="s">
        <v>701</v>
      </c>
      <c r="B650" s="9" t="s">
        <v>63</v>
      </c>
      <c r="C650" s="9" t="str">
        <f t="shared" si="2"/>
        <v>Kebbi Sta</v>
      </c>
      <c r="D650" s="9" t="s">
        <v>720</v>
      </c>
      <c r="E650" s="13">
        <v>4816414</v>
      </c>
    </row>
    <row r="651" spans="1:5" ht="15.75" customHeight="1" x14ac:dyDescent="0.3">
      <c r="A651" s="9" t="s">
        <v>701</v>
      </c>
      <c r="B651" s="9" t="s">
        <v>65</v>
      </c>
      <c r="C651" s="9" t="str">
        <f t="shared" si="2"/>
        <v>Kano Stat</v>
      </c>
      <c r="D651" s="9" t="s">
        <v>721</v>
      </c>
      <c r="E651" s="14">
        <v>14311245</v>
      </c>
    </row>
    <row r="652" spans="1:5" ht="15.75" customHeight="1" x14ac:dyDescent="0.3">
      <c r="A652" s="9" t="s">
        <v>701</v>
      </c>
      <c r="B652" s="9" t="s">
        <v>67</v>
      </c>
      <c r="C652" s="9" t="str">
        <f t="shared" si="2"/>
        <v>Kogi Stat</v>
      </c>
      <c r="D652" s="9" t="s">
        <v>722</v>
      </c>
      <c r="E652" s="13">
        <v>4814569</v>
      </c>
    </row>
    <row r="653" spans="1:5" ht="15.75" customHeight="1" x14ac:dyDescent="0.3">
      <c r="A653" s="9" t="s">
        <v>701</v>
      </c>
      <c r="B653" s="9" t="s">
        <v>69</v>
      </c>
      <c r="C653" s="9" t="str">
        <f t="shared" si="2"/>
        <v>Katsina S</v>
      </c>
      <c r="D653" s="9" t="s">
        <v>723</v>
      </c>
      <c r="E653" s="13">
        <v>8506599</v>
      </c>
    </row>
    <row r="654" spans="1:5" ht="15.75" customHeight="1" x14ac:dyDescent="0.3">
      <c r="A654" s="9" t="s">
        <v>701</v>
      </c>
      <c r="B654" s="9" t="s">
        <v>71</v>
      </c>
      <c r="C654" s="9" t="str">
        <f t="shared" si="2"/>
        <v>Kwara Sta</v>
      </c>
      <c r="D654" s="9" t="s">
        <v>32</v>
      </c>
      <c r="E654" s="13">
        <v>3482024</v>
      </c>
    </row>
    <row r="655" spans="1:5" ht="15.75" customHeight="1" x14ac:dyDescent="0.3">
      <c r="A655" s="9" t="s">
        <v>701</v>
      </c>
      <c r="B655" s="9" t="s">
        <v>73</v>
      </c>
      <c r="C655" s="9" t="str">
        <f t="shared" si="2"/>
        <v>Lagos Sta</v>
      </c>
      <c r="D655" s="9" t="s">
        <v>724</v>
      </c>
      <c r="E655" s="14">
        <v>13574728</v>
      </c>
    </row>
    <row r="656" spans="1:5" ht="15.75" customHeight="1" x14ac:dyDescent="0.3">
      <c r="A656" s="9" t="s">
        <v>701</v>
      </c>
      <c r="B656" s="9" t="s">
        <v>75</v>
      </c>
      <c r="C656" s="9" t="str">
        <f t="shared" si="2"/>
        <v xml:space="preserve">Nasarawa </v>
      </c>
      <c r="D656" s="9" t="s">
        <v>725</v>
      </c>
      <c r="E656" s="13">
        <v>2736283</v>
      </c>
    </row>
    <row r="657" spans="1:5" ht="15.75" customHeight="1" x14ac:dyDescent="0.3">
      <c r="A657" s="9" t="s">
        <v>701</v>
      </c>
      <c r="B657" s="9" t="s">
        <v>726</v>
      </c>
      <c r="C657" s="9" t="str">
        <f t="shared" si="2"/>
        <v xml:space="preserve"> Niger St</v>
      </c>
      <c r="D657" s="9" t="s">
        <v>727</v>
      </c>
      <c r="E657" s="13">
        <v>6100867</v>
      </c>
    </row>
    <row r="658" spans="1:5" ht="15.75" customHeight="1" x14ac:dyDescent="0.3">
      <c r="A658" s="9" t="s">
        <v>701</v>
      </c>
      <c r="B658" s="9" t="s">
        <v>79</v>
      </c>
      <c r="C658" s="9" t="str">
        <f t="shared" si="2"/>
        <v>Ogun Stat</v>
      </c>
      <c r="D658" s="9" t="s">
        <v>728</v>
      </c>
      <c r="E658" s="13">
        <v>5685800</v>
      </c>
    </row>
    <row r="659" spans="1:5" ht="15.75" customHeight="1" x14ac:dyDescent="0.3">
      <c r="A659" s="9" t="s">
        <v>701</v>
      </c>
      <c r="B659" s="9" t="s">
        <v>81</v>
      </c>
      <c r="C659" s="9" t="str">
        <f t="shared" si="2"/>
        <v>Ondo Stat</v>
      </c>
      <c r="D659" s="9" t="s">
        <v>729</v>
      </c>
      <c r="E659" s="13">
        <v>5053256</v>
      </c>
    </row>
    <row r="660" spans="1:5" ht="15.75" customHeight="1" x14ac:dyDescent="0.3">
      <c r="A660" s="9" t="s">
        <v>701</v>
      </c>
      <c r="B660" s="9" t="s">
        <v>83</v>
      </c>
      <c r="C660" s="9" t="str">
        <f t="shared" si="2"/>
        <v>Osun Stat</v>
      </c>
      <c r="D660" s="9" t="s">
        <v>730</v>
      </c>
      <c r="E660" s="13">
        <v>5155977</v>
      </c>
    </row>
    <row r="661" spans="1:5" ht="15.75" customHeight="1" x14ac:dyDescent="0.3">
      <c r="A661" s="9" t="s">
        <v>701</v>
      </c>
      <c r="B661" s="9" t="s">
        <v>136</v>
      </c>
      <c r="C661" s="9" t="str">
        <f t="shared" si="2"/>
        <v>Oyo State</v>
      </c>
      <c r="D661" s="9" t="s">
        <v>731</v>
      </c>
      <c r="E661" s="13">
        <v>8635793</v>
      </c>
    </row>
    <row r="662" spans="1:5" ht="15.75" customHeight="1" x14ac:dyDescent="0.3">
      <c r="A662" s="9" t="s">
        <v>701</v>
      </c>
      <c r="B662" s="9" t="s">
        <v>87</v>
      </c>
      <c r="C662" s="9" t="str">
        <f t="shared" si="2"/>
        <v>Plateau S</v>
      </c>
      <c r="D662" s="9" t="s">
        <v>732</v>
      </c>
      <c r="E662" s="13">
        <v>4494350</v>
      </c>
    </row>
    <row r="663" spans="1:5" ht="15.75" customHeight="1" x14ac:dyDescent="0.3">
      <c r="A663" s="9" t="s">
        <v>701</v>
      </c>
      <c r="B663" s="9" t="s">
        <v>89</v>
      </c>
      <c r="C663" s="9" t="str">
        <f t="shared" si="2"/>
        <v>Rivers St</v>
      </c>
      <c r="D663" s="9" t="s">
        <v>733</v>
      </c>
      <c r="E663" s="13">
        <v>8008464</v>
      </c>
    </row>
    <row r="664" spans="1:5" ht="15.75" customHeight="1" x14ac:dyDescent="0.3">
      <c r="A664" s="9" t="s">
        <v>701</v>
      </c>
      <c r="B664" s="9" t="s">
        <v>91</v>
      </c>
      <c r="C664" s="9" t="str">
        <f t="shared" si="2"/>
        <v>Sokoto St</v>
      </c>
      <c r="D664" s="9" t="s">
        <v>734</v>
      </c>
      <c r="E664" s="13">
        <v>5429169</v>
      </c>
    </row>
    <row r="665" spans="1:5" ht="15.75" customHeight="1" x14ac:dyDescent="0.3">
      <c r="A665" s="9" t="s">
        <v>701</v>
      </c>
      <c r="B665" s="9" t="s">
        <v>93</v>
      </c>
      <c r="C665" s="9" t="str">
        <f t="shared" si="2"/>
        <v>Taraba St</v>
      </c>
      <c r="D665" s="9" t="s">
        <v>735</v>
      </c>
      <c r="E665" s="13">
        <v>3306943</v>
      </c>
    </row>
    <row r="666" spans="1:5" ht="15.75" customHeight="1" x14ac:dyDescent="0.3">
      <c r="A666" s="9" t="s">
        <v>701</v>
      </c>
      <c r="B666" s="9" t="s">
        <v>95</v>
      </c>
      <c r="C666" s="9" t="str">
        <f t="shared" si="2"/>
        <v>Yobe Stat</v>
      </c>
      <c r="D666" s="9" t="s">
        <v>736</v>
      </c>
      <c r="E666" s="13">
        <v>3630867</v>
      </c>
    </row>
    <row r="667" spans="1:5" ht="15.75" customHeight="1" x14ac:dyDescent="0.3">
      <c r="A667" s="9" t="s">
        <v>701</v>
      </c>
      <c r="B667" s="9" t="s">
        <v>97</v>
      </c>
      <c r="C667" s="9" t="str">
        <f t="shared" si="2"/>
        <v>Zamfara S</v>
      </c>
      <c r="D667" s="9" t="s">
        <v>737</v>
      </c>
      <c r="E667" s="13">
        <v>4909454</v>
      </c>
    </row>
    <row r="668" spans="1:5" ht="15.75" customHeight="1" x14ac:dyDescent="0.3">
      <c r="A668" s="9" t="s">
        <v>738</v>
      </c>
      <c r="B668" s="9" t="s">
        <v>25</v>
      </c>
      <c r="C668" s="9" t="str">
        <f t="shared" si="2"/>
        <v xml:space="preserve"> Anambra </v>
      </c>
      <c r="D668" s="9" t="s">
        <v>739</v>
      </c>
      <c r="E668" s="13">
        <v>5880220</v>
      </c>
    </row>
    <row r="669" spans="1:5" ht="15.75" customHeight="1" x14ac:dyDescent="0.3">
      <c r="A669" s="9" t="s">
        <v>738</v>
      </c>
      <c r="B669" s="9" t="s">
        <v>27</v>
      </c>
      <c r="C669" s="9" t="str">
        <f t="shared" si="2"/>
        <v>Abia Stat</v>
      </c>
      <c r="D669" s="9" t="s">
        <v>740</v>
      </c>
      <c r="E669" s="13">
        <v>4006965</v>
      </c>
    </row>
    <row r="670" spans="1:5" ht="15.75" customHeight="1" x14ac:dyDescent="0.3">
      <c r="A670" s="9" t="s">
        <v>738</v>
      </c>
      <c r="B670" s="9" t="s">
        <v>260</v>
      </c>
      <c r="C670" s="9" t="str">
        <f t="shared" si="2"/>
        <v>Adamawa S</v>
      </c>
      <c r="D670" s="9" t="s">
        <v>741</v>
      </c>
      <c r="E670" s="13">
        <v>4594083</v>
      </c>
    </row>
    <row r="671" spans="1:5" ht="15.75" customHeight="1" x14ac:dyDescent="0.3">
      <c r="A671" s="9" t="s">
        <v>738</v>
      </c>
      <c r="B671" s="9" t="s">
        <v>262</v>
      </c>
      <c r="C671" s="9" t="str">
        <f t="shared" si="2"/>
        <v>Akwa-Ibom</v>
      </c>
      <c r="D671" s="9" t="s">
        <v>742</v>
      </c>
      <c r="E671" s="13">
        <v>6054468</v>
      </c>
    </row>
    <row r="672" spans="1:5" ht="15.75" customHeight="1" x14ac:dyDescent="0.3">
      <c r="A672" s="9" t="s">
        <v>738</v>
      </c>
      <c r="B672" s="9" t="s">
        <v>33</v>
      </c>
      <c r="C672" s="9" t="str">
        <f t="shared" si="2"/>
        <v>Bauchi St</v>
      </c>
      <c r="D672" s="9" t="s">
        <v>743</v>
      </c>
      <c r="E672" s="13">
        <v>7222454</v>
      </c>
    </row>
    <row r="673" spans="1:5" ht="15.75" customHeight="1" x14ac:dyDescent="0.3">
      <c r="A673" s="9" t="s">
        <v>738</v>
      </c>
      <c r="B673" s="9" t="s">
        <v>265</v>
      </c>
      <c r="C673" s="9" t="str">
        <f t="shared" si="2"/>
        <v>Benue Sta</v>
      </c>
      <c r="D673" s="9" t="s">
        <v>744</v>
      </c>
      <c r="E673" s="13">
        <v>6196103</v>
      </c>
    </row>
    <row r="674" spans="1:5" ht="15.75" customHeight="1" x14ac:dyDescent="0.3">
      <c r="A674" s="9" t="s">
        <v>738</v>
      </c>
      <c r="B674" s="9" t="s">
        <v>106</v>
      </c>
      <c r="C674" s="9" t="str">
        <f t="shared" si="2"/>
        <v>Borno Sta</v>
      </c>
      <c r="D674" s="9" t="s">
        <v>745</v>
      </c>
      <c r="E674" s="13">
        <v>6411207</v>
      </c>
    </row>
    <row r="675" spans="1:5" ht="15.75" customHeight="1" x14ac:dyDescent="0.3">
      <c r="A675" s="9" t="s">
        <v>738</v>
      </c>
      <c r="B675" s="9" t="s">
        <v>39</v>
      </c>
      <c r="C675" s="9" t="str">
        <f t="shared" si="2"/>
        <v>Bayelsa S</v>
      </c>
      <c r="D675" s="9" t="s">
        <v>746</v>
      </c>
      <c r="E675" s="13">
        <v>2470051</v>
      </c>
    </row>
    <row r="676" spans="1:5" ht="15.75" customHeight="1" x14ac:dyDescent="0.3">
      <c r="A676" s="9" t="s">
        <v>738</v>
      </c>
      <c r="B676" s="9" t="s">
        <v>41</v>
      </c>
      <c r="C676" s="9" t="str">
        <f t="shared" si="2"/>
        <v>Cross Riv</v>
      </c>
      <c r="D676" s="9" t="s">
        <v>747</v>
      </c>
      <c r="E676" s="13">
        <v>4189308</v>
      </c>
    </row>
    <row r="677" spans="1:5" ht="15.75" customHeight="1" x14ac:dyDescent="0.3">
      <c r="A677" s="9" t="s">
        <v>738</v>
      </c>
      <c r="B677" s="9" t="s">
        <v>110</v>
      </c>
      <c r="C677" s="9" t="str">
        <f t="shared" si="2"/>
        <v>Delta Sta</v>
      </c>
      <c r="D677" s="9" t="s">
        <v>164</v>
      </c>
      <c r="E677" s="13">
        <v>6172334</v>
      </c>
    </row>
    <row r="678" spans="1:5" ht="15.75" customHeight="1" x14ac:dyDescent="0.3">
      <c r="A678" s="9" t="s">
        <v>738</v>
      </c>
      <c r="B678" s="9" t="s">
        <v>112</v>
      </c>
      <c r="C678" s="9" t="str">
        <f t="shared" si="2"/>
        <v>Ebonyi St</v>
      </c>
      <c r="D678" s="9" t="s">
        <v>748</v>
      </c>
      <c r="E678" s="13">
        <v>3112220</v>
      </c>
    </row>
    <row r="679" spans="1:5" ht="15.75" customHeight="1" x14ac:dyDescent="0.3">
      <c r="A679" s="9" t="s">
        <v>738</v>
      </c>
      <c r="B679" s="9" t="s">
        <v>47</v>
      </c>
      <c r="C679" s="9" t="str">
        <f t="shared" si="2"/>
        <v>Edo</v>
      </c>
      <c r="D679" s="9" t="s">
        <v>749</v>
      </c>
      <c r="E679" s="13">
        <v>4550369</v>
      </c>
    </row>
    <row r="680" spans="1:5" ht="15.75" customHeight="1" x14ac:dyDescent="0.3">
      <c r="A680" s="9" t="s">
        <v>738</v>
      </c>
      <c r="B680" s="9" t="s">
        <v>115</v>
      </c>
      <c r="C680" s="9" t="str">
        <f t="shared" si="2"/>
        <v>Ekiti Sta</v>
      </c>
      <c r="D680" s="9" t="s">
        <v>750</v>
      </c>
      <c r="E680" s="13">
        <v>3545743</v>
      </c>
    </row>
    <row r="681" spans="1:5" ht="15.75" customHeight="1" x14ac:dyDescent="0.3">
      <c r="A681" s="9" t="s">
        <v>738</v>
      </c>
      <c r="B681" s="9" t="s">
        <v>51</v>
      </c>
      <c r="C681" s="9" t="str">
        <f t="shared" si="2"/>
        <v>Enugu Sta</v>
      </c>
      <c r="D681" s="9" t="s">
        <v>751</v>
      </c>
      <c r="E681" s="13">
        <v>4783451</v>
      </c>
    </row>
    <row r="682" spans="1:5" ht="15.75" customHeight="1" x14ac:dyDescent="0.3">
      <c r="A682" s="9" t="s">
        <v>738</v>
      </c>
      <c r="B682" s="9" t="s">
        <v>53</v>
      </c>
      <c r="C682" s="9" t="str">
        <f t="shared" si="2"/>
        <v>Federal C</v>
      </c>
      <c r="D682" s="9" t="s">
        <v>752</v>
      </c>
      <c r="E682" s="13">
        <v>2116287</v>
      </c>
    </row>
    <row r="683" spans="1:5" ht="15.75" customHeight="1" x14ac:dyDescent="0.3">
      <c r="A683" s="9" t="s">
        <v>738</v>
      </c>
      <c r="B683" s="9" t="s">
        <v>55</v>
      </c>
      <c r="C683" s="9" t="str">
        <f t="shared" si="2"/>
        <v>Gombe Sta</v>
      </c>
      <c r="D683" s="9" t="s">
        <v>753</v>
      </c>
      <c r="E683" s="13">
        <v>3545032</v>
      </c>
    </row>
    <row r="684" spans="1:5" ht="15.75" customHeight="1" x14ac:dyDescent="0.3">
      <c r="A684" s="9" t="s">
        <v>738</v>
      </c>
      <c r="B684" s="9" t="s">
        <v>120</v>
      </c>
      <c r="C684" s="9" t="str">
        <f t="shared" si="2"/>
        <v>Imo State</v>
      </c>
      <c r="D684" s="9" t="s">
        <v>754</v>
      </c>
      <c r="E684" s="13">
        <v>5926109</v>
      </c>
    </row>
    <row r="685" spans="1:5" ht="15.75" customHeight="1" x14ac:dyDescent="0.3">
      <c r="A685" s="9" t="s">
        <v>738</v>
      </c>
      <c r="B685" s="9" t="s">
        <v>59</v>
      </c>
      <c r="C685" s="9" t="str">
        <f t="shared" si="2"/>
        <v>Jigawa St</v>
      </c>
      <c r="D685" s="9" t="s">
        <v>755</v>
      </c>
      <c r="E685" s="13">
        <v>6306004</v>
      </c>
    </row>
    <row r="686" spans="1:5" ht="15.75" customHeight="1" x14ac:dyDescent="0.3">
      <c r="A686" s="9" t="s">
        <v>738</v>
      </c>
      <c r="B686" s="9" t="s">
        <v>61</v>
      </c>
      <c r="C686" s="9" t="str">
        <f t="shared" si="2"/>
        <v>Kaduna St</v>
      </c>
      <c r="D686" s="9" t="s">
        <v>756</v>
      </c>
      <c r="E686" s="13">
        <v>8908953</v>
      </c>
    </row>
    <row r="687" spans="1:5" ht="15.75" customHeight="1" x14ac:dyDescent="0.3">
      <c r="A687" s="9" t="s">
        <v>738</v>
      </c>
      <c r="B687" s="9" t="s">
        <v>63</v>
      </c>
      <c r="C687" s="9" t="str">
        <f t="shared" si="2"/>
        <v>Kebbi Sta</v>
      </c>
      <c r="D687" s="9" t="s">
        <v>757</v>
      </c>
      <c r="E687" s="13">
        <v>4816414</v>
      </c>
    </row>
    <row r="688" spans="1:5" ht="15.75" customHeight="1" x14ac:dyDescent="0.3">
      <c r="A688" s="9" t="s">
        <v>738</v>
      </c>
      <c r="B688" s="9" t="s">
        <v>65</v>
      </c>
      <c r="C688" s="9" t="str">
        <f t="shared" si="2"/>
        <v>Kano Stat</v>
      </c>
      <c r="D688" s="9" t="s">
        <v>758</v>
      </c>
      <c r="E688" s="14">
        <v>14311245</v>
      </c>
    </row>
    <row r="689" spans="1:5" ht="15.75" customHeight="1" x14ac:dyDescent="0.3">
      <c r="A689" s="9" t="s">
        <v>738</v>
      </c>
      <c r="B689" s="9" t="s">
        <v>67</v>
      </c>
      <c r="C689" s="9" t="str">
        <f t="shared" si="2"/>
        <v>Kogi Stat</v>
      </c>
      <c r="D689" s="9" t="s">
        <v>703</v>
      </c>
      <c r="E689" s="13">
        <v>4814569</v>
      </c>
    </row>
    <row r="690" spans="1:5" ht="15.75" customHeight="1" x14ac:dyDescent="0.3">
      <c r="A690" s="9" t="s">
        <v>738</v>
      </c>
      <c r="B690" s="9" t="s">
        <v>69</v>
      </c>
      <c r="C690" s="9" t="str">
        <f t="shared" si="2"/>
        <v>Katsina S</v>
      </c>
      <c r="D690" s="9" t="s">
        <v>759</v>
      </c>
      <c r="E690" s="13">
        <v>8506599</v>
      </c>
    </row>
    <row r="691" spans="1:5" ht="15.75" customHeight="1" x14ac:dyDescent="0.3">
      <c r="A691" s="9" t="s">
        <v>738</v>
      </c>
      <c r="B691" s="9" t="s">
        <v>71</v>
      </c>
      <c r="C691" s="9" t="str">
        <f t="shared" si="2"/>
        <v>Kwara Sta</v>
      </c>
      <c r="D691" s="9" t="s">
        <v>496</v>
      </c>
      <c r="E691" s="13">
        <v>3482024</v>
      </c>
    </row>
    <row r="692" spans="1:5" ht="15.75" customHeight="1" x14ac:dyDescent="0.3">
      <c r="A692" s="9" t="s">
        <v>738</v>
      </c>
      <c r="B692" s="9" t="s">
        <v>73</v>
      </c>
      <c r="C692" s="9" t="str">
        <f t="shared" si="2"/>
        <v>Lagos Sta</v>
      </c>
      <c r="D692" s="9" t="s">
        <v>760</v>
      </c>
      <c r="E692" s="14">
        <v>13574728</v>
      </c>
    </row>
    <row r="693" spans="1:5" ht="15.75" customHeight="1" x14ac:dyDescent="0.3">
      <c r="A693" s="9" t="s">
        <v>738</v>
      </c>
      <c r="B693" s="9" t="s">
        <v>75</v>
      </c>
      <c r="C693" s="9" t="str">
        <f t="shared" si="2"/>
        <v xml:space="preserve">Nasarawa </v>
      </c>
      <c r="D693" s="9" t="s">
        <v>761</v>
      </c>
      <c r="E693" s="13">
        <v>2736283</v>
      </c>
    </row>
    <row r="694" spans="1:5" ht="15.75" customHeight="1" x14ac:dyDescent="0.3">
      <c r="A694" s="9" t="s">
        <v>738</v>
      </c>
      <c r="B694" s="9" t="s">
        <v>77</v>
      </c>
      <c r="C694" s="9" t="str">
        <f t="shared" si="2"/>
        <v>Niger Sta</v>
      </c>
      <c r="D694" s="9" t="s">
        <v>762</v>
      </c>
      <c r="E694" s="13">
        <v>6100867</v>
      </c>
    </row>
    <row r="695" spans="1:5" ht="15.75" customHeight="1" x14ac:dyDescent="0.3">
      <c r="A695" s="9" t="s">
        <v>738</v>
      </c>
      <c r="B695" s="9" t="s">
        <v>79</v>
      </c>
      <c r="C695" s="9" t="str">
        <f t="shared" si="2"/>
        <v>Ogun Stat</v>
      </c>
      <c r="D695" s="9" t="s">
        <v>763</v>
      </c>
      <c r="E695" s="13">
        <v>5685800</v>
      </c>
    </row>
    <row r="696" spans="1:5" ht="15.75" customHeight="1" x14ac:dyDescent="0.3">
      <c r="A696" s="9" t="s">
        <v>738</v>
      </c>
      <c r="B696" s="9" t="s">
        <v>81</v>
      </c>
      <c r="C696" s="9" t="str">
        <f t="shared" si="2"/>
        <v>Ondo Stat</v>
      </c>
      <c r="D696" s="9" t="s">
        <v>764</v>
      </c>
      <c r="E696" s="13">
        <v>5053256</v>
      </c>
    </row>
    <row r="697" spans="1:5" ht="15.75" customHeight="1" x14ac:dyDescent="0.3">
      <c r="A697" s="9" t="s">
        <v>738</v>
      </c>
      <c r="B697" s="9" t="s">
        <v>83</v>
      </c>
      <c r="C697" s="9" t="str">
        <f t="shared" si="2"/>
        <v>Osun Stat</v>
      </c>
      <c r="D697" s="9" t="s">
        <v>765</v>
      </c>
      <c r="E697" s="13">
        <v>5155977</v>
      </c>
    </row>
    <row r="698" spans="1:5" ht="15.75" customHeight="1" x14ac:dyDescent="0.3">
      <c r="A698" s="9" t="s">
        <v>738</v>
      </c>
      <c r="B698" s="9" t="s">
        <v>136</v>
      </c>
      <c r="C698" s="9" t="str">
        <f t="shared" si="2"/>
        <v>Oyo State</v>
      </c>
      <c r="D698" s="9" t="s">
        <v>766</v>
      </c>
      <c r="E698" s="13">
        <v>8635793</v>
      </c>
    </row>
    <row r="699" spans="1:5" ht="15.75" customHeight="1" x14ac:dyDescent="0.3">
      <c r="A699" s="9" t="s">
        <v>738</v>
      </c>
      <c r="B699" s="9" t="s">
        <v>87</v>
      </c>
      <c r="C699" s="9" t="str">
        <f t="shared" si="2"/>
        <v>Plateau S</v>
      </c>
      <c r="D699" s="9" t="s">
        <v>767</v>
      </c>
      <c r="E699" s="13">
        <v>4494350</v>
      </c>
    </row>
    <row r="700" spans="1:5" ht="15.75" customHeight="1" x14ac:dyDescent="0.3">
      <c r="A700" s="9" t="s">
        <v>738</v>
      </c>
      <c r="B700" s="9" t="s">
        <v>89</v>
      </c>
      <c r="C700" s="9" t="str">
        <f t="shared" si="2"/>
        <v>Rivers St</v>
      </c>
      <c r="D700" s="9" t="s">
        <v>768</v>
      </c>
      <c r="E700" s="13">
        <v>8008464</v>
      </c>
    </row>
    <row r="701" spans="1:5" ht="15.75" customHeight="1" x14ac:dyDescent="0.3">
      <c r="A701" s="9" t="s">
        <v>738</v>
      </c>
      <c r="B701" s="9" t="s">
        <v>91</v>
      </c>
      <c r="C701" s="9" t="str">
        <f t="shared" si="2"/>
        <v>Sokoto St</v>
      </c>
      <c r="D701" s="9" t="s">
        <v>769</v>
      </c>
      <c r="E701" s="13">
        <v>5429169</v>
      </c>
    </row>
    <row r="702" spans="1:5" ht="15.75" customHeight="1" x14ac:dyDescent="0.3">
      <c r="A702" s="9" t="s">
        <v>738</v>
      </c>
      <c r="B702" s="9" t="s">
        <v>93</v>
      </c>
      <c r="C702" s="9" t="str">
        <f t="shared" si="2"/>
        <v>Taraba St</v>
      </c>
      <c r="D702" s="9" t="s">
        <v>770</v>
      </c>
      <c r="E702" s="13">
        <v>3306943</v>
      </c>
    </row>
    <row r="703" spans="1:5" ht="15.75" customHeight="1" x14ac:dyDescent="0.3">
      <c r="A703" s="9" t="s">
        <v>738</v>
      </c>
      <c r="B703" s="9" t="s">
        <v>95</v>
      </c>
      <c r="C703" s="9" t="str">
        <f t="shared" si="2"/>
        <v>Yobe Stat</v>
      </c>
      <c r="D703" s="9" t="s">
        <v>771</v>
      </c>
      <c r="E703" s="13">
        <v>3630867</v>
      </c>
    </row>
    <row r="704" spans="1:5" ht="15.75" customHeight="1" x14ac:dyDescent="0.3">
      <c r="A704" s="9" t="s">
        <v>738</v>
      </c>
      <c r="B704" s="9" t="s">
        <v>97</v>
      </c>
      <c r="C704" s="9" t="str">
        <f t="shared" si="2"/>
        <v>Zamfara S</v>
      </c>
      <c r="D704" s="9" t="s">
        <v>772</v>
      </c>
      <c r="E704" s="13">
        <v>4909454</v>
      </c>
    </row>
    <row r="705" spans="1:5" ht="15.75" customHeight="1" x14ac:dyDescent="0.3">
      <c r="A705" s="9" t="s">
        <v>773</v>
      </c>
      <c r="B705" s="9" t="s">
        <v>25</v>
      </c>
      <c r="C705" s="9" t="str">
        <f t="shared" si="2"/>
        <v xml:space="preserve"> Anambra </v>
      </c>
      <c r="D705" s="9" t="s">
        <v>774</v>
      </c>
      <c r="E705" s="13">
        <v>5880220</v>
      </c>
    </row>
    <row r="706" spans="1:5" ht="15.75" customHeight="1" x14ac:dyDescent="0.3">
      <c r="A706" s="9" t="s">
        <v>773</v>
      </c>
      <c r="B706" s="9" t="s">
        <v>27</v>
      </c>
      <c r="C706" s="9" t="str">
        <f t="shared" si="2"/>
        <v>Abia Stat</v>
      </c>
      <c r="D706" s="9" t="s">
        <v>775</v>
      </c>
      <c r="E706" s="13">
        <v>4006965</v>
      </c>
    </row>
    <row r="707" spans="1:5" ht="15.75" customHeight="1" x14ac:dyDescent="0.3">
      <c r="A707" s="9" t="s">
        <v>773</v>
      </c>
      <c r="B707" s="9" t="s">
        <v>260</v>
      </c>
      <c r="C707" s="9" t="str">
        <f t="shared" si="2"/>
        <v>Adamawa S</v>
      </c>
      <c r="D707" s="9" t="s">
        <v>776</v>
      </c>
      <c r="E707" s="13">
        <v>4594083</v>
      </c>
    </row>
    <row r="708" spans="1:5" ht="15.75" customHeight="1" x14ac:dyDescent="0.3">
      <c r="A708" s="9" t="s">
        <v>773</v>
      </c>
      <c r="B708" s="9" t="s">
        <v>262</v>
      </c>
      <c r="C708" s="9" t="str">
        <f t="shared" si="2"/>
        <v>Akwa-Ibom</v>
      </c>
      <c r="D708" s="9" t="s">
        <v>777</v>
      </c>
      <c r="E708" s="13">
        <v>6054468</v>
      </c>
    </row>
    <row r="709" spans="1:5" ht="15.75" customHeight="1" x14ac:dyDescent="0.3">
      <c r="A709" s="9" t="s">
        <v>773</v>
      </c>
      <c r="B709" s="9" t="s">
        <v>33</v>
      </c>
      <c r="C709" s="9" t="str">
        <f t="shared" si="2"/>
        <v>Bauchi St</v>
      </c>
      <c r="D709" s="9" t="s">
        <v>778</v>
      </c>
      <c r="E709" s="13">
        <v>7222454</v>
      </c>
    </row>
    <row r="710" spans="1:5" ht="15.75" customHeight="1" x14ac:dyDescent="0.3">
      <c r="A710" s="9" t="s">
        <v>773</v>
      </c>
      <c r="B710" s="9" t="s">
        <v>265</v>
      </c>
      <c r="C710" s="9" t="str">
        <f t="shared" si="2"/>
        <v>Benue Sta</v>
      </c>
      <c r="D710" s="9" t="s">
        <v>779</v>
      </c>
      <c r="E710" s="13">
        <v>6196103</v>
      </c>
    </row>
    <row r="711" spans="1:5" ht="15.75" customHeight="1" x14ac:dyDescent="0.3">
      <c r="A711" s="9" t="s">
        <v>773</v>
      </c>
      <c r="B711" s="9" t="s">
        <v>106</v>
      </c>
      <c r="C711" s="9" t="str">
        <f t="shared" si="2"/>
        <v>Borno Sta</v>
      </c>
      <c r="D711" s="9" t="s">
        <v>780</v>
      </c>
      <c r="E711" s="13">
        <v>6411207</v>
      </c>
    </row>
    <row r="712" spans="1:5" ht="15.75" customHeight="1" x14ac:dyDescent="0.3">
      <c r="A712" s="9" t="s">
        <v>773</v>
      </c>
      <c r="B712" s="9" t="s">
        <v>39</v>
      </c>
      <c r="C712" s="9" t="str">
        <f t="shared" si="2"/>
        <v>Bayelsa S</v>
      </c>
      <c r="D712" s="9" t="s">
        <v>781</v>
      </c>
      <c r="E712" s="13">
        <v>2470051</v>
      </c>
    </row>
    <row r="713" spans="1:5" ht="15.75" customHeight="1" x14ac:dyDescent="0.3">
      <c r="A713" s="9" t="s">
        <v>773</v>
      </c>
      <c r="B713" s="9" t="s">
        <v>41</v>
      </c>
      <c r="C713" s="9" t="str">
        <f t="shared" si="2"/>
        <v>Cross Riv</v>
      </c>
      <c r="D713" s="9" t="s">
        <v>782</v>
      </c>
      <c r="E713" s="13">
        <v>4189308</v>
      </c>
    </row>
    <row r="714" spans="1:5" ht="15.75" customHeight="1" x14ac:dyDescent="0.3">
      <c r="A714" s="9" t="s">
        <v>773</v>
      </c>
      <c r="B714" s="9" t="s">
        <v>110</v>
      </c>
      <c r="C714" s="9" t="str">
        <f t="shared" si="2"/>
        <v>Delta Sta</v>
      </c>
      <c r="D714" s="9" t="s">
        <v>783</v>
      </c>
      <c r="E714" s="13">
        <v>6172334</v>
      </c>
    </row>
    <row r="715" spans="1:5" ht="15.75" customHeight="1" x14ac:dyDescent="0.3">
      <c r="A715" s="9" t="s">
        <v>773</v>
      </c>
      <c r="B715" s="9" t="s">
        <v>112</v>
      </c>
      <c r="C715" s="9" t="str">
        <f t="shared" si="2"/>
        <v>Ebonyi St</v>
      </c>
      <c r="D715" s="9" t="s">
        <v>784</v>
      </c>
      <c r="E715" s="13">
        <v>3112220</v>
      </c>
    </row>
    <row r="716" spans="1:5" ht="15.75" customHeight="1" x14ac:dyDescent="0.3">
      <c r="A716" s="9" t="s">
        <v>773</v>
      </c>
      <c r="B716" s="9" t="s">
        <v>47</v>
      </c>
      <c r="C716" s="9" t="str">
        <f t="shared" si="2"/>
        <v>Edo</v>
      </c>
      <c r="D716" s="9" t="s">
        <v>785</v>
      </c>
      <c r="E716" s="13">
        <v>4550369</v>
      </c>
    </row>
    <row r="717" spans="1:5" ht="15.75" customHeight="1" x14ac:dyDescent="0.3">
      <c r="A717" s="9" t="s">
        <v>773</v>
      </c>
      <c r="B717" s="9" t="s">
        <v>115</v>
      </c>
      <c r="C717" s="9" t="str">
        <f t="shared" si="2"/>
        <v>Ekiti Sta</v>
      </c>
      <c r="D717" s="9" t="s">
        <v>786</v>
      </c>
      <c r="E717" s="13">
        <v>3545743</v>
      </c>
    </row>
    <row r="718" spans="1:5" ht="15.75" customHeight="1" x14ac:dyDescent="0.3">
      <c r="A718" s="9" t="s">
        <v>773</v>
      </c>
      <c r="B718" s="9" t="s">
        <v>51</v>
      </c>
      <c r="C718" s="9" t="str">
        <f t="shared" si="2"/>
        <v>Enugu Sta</v>
      </c>
      <c r="D718" s="9" t="s">
        <v>787</v>
      </c>
      <c r="E718" s="13">
        <v>4783451</v>
      </c>
    </row>
    <row r="719" spans="1:5" ht="15.75" customHeight="1" x14ac:dyDescent="0.3">
      <c r="A719" s="9" t="s">
        <v>773</v>
      </c>
      <c r="B719" s="9" t="s">
        <v>53</v>
      </c>
      <c r="C719" s="9" t="str">
        <f t="shared" si="2"/>
        <v>Federal C</v>
      </c>
      <c r="D719" s="9" t="s">
        <v>788</v>
      </c>
      <c r="E719" s="13">
        <v>2116287</v>
      </c>
    </row>
    <row r="720" spans="1:5" ht="15.75" customHeight="1" x14ac:dyDescent="0.3">
      <c r="A720" s="9" t="s">
        <v>773</v>
      </c>
      <c r="B720" s="9" t="s">
        <v>55</v>
      </c>
      <c r="C720" s="9" t="str">
        <f t="shared" si="2"/>
        <v>Gombe Sta</v>
      </c>
      <c r="D720" s="9" t="s">
        <v>789</v>
      </c>
      <c r="E720" s="13">
        <v>3545032</v>
      </c>
    </row>
    <row r="721" spans="1:5" ht="15.75" customHeight="1" x14ac:dyDescent="0.3">
      <c r="A721" s="9" t="s">
        <v>773</v>
      </c>
      <c r="B721" s="9" t="s">
        <v>120</v>
      </c>
      <c r="C721" s="9" t="str">
        <f t="shared" si="2"/>
        <v>Imo State</v>
      </c>
      <c r="D721" s="9" t="s">
        <v>790</v>
      </c>
      <c r="E721" s="13">
        <v>5926109</v>
      </c>
    </row>
    <row r="722" spans="1:5" ht="15.75" customHeight="1" x14ac:dyDescent="0.3">
      <c r="A722" s="9" t="s">
        <v>773</v>
      </c>
      <c r="B722" s="9" t="s">
        <v>59</v>
      </c>
      <c r="C722" s="9" t="str">
        <f t="shared" si="2"/>
        <v>Jigawa St</v>
      </c>
      <c r="D722" s="9" t="s">
        <v>791</v>
      </c>
      <c r="E722" s="13">
        <v>6306004</v>
      </c>
    </row>
    <row r="723" spans="1:5" ht="15.75" customHeight="1" x14ac:dyDescent="0.3">
      <c r="A723" s="9" t="s">
        <v>773</v>
      </c>
      <c r="B723" s="9" t="s">
        <v>61</v>
      </c>
      <c r="C723" s="9" t="str">
        <f t="shared" si="2"/>
        <v>Kaduna St</v>
      </c>
      <c r="D723" s="9" t="s">
        <v>792</v>
      </c>
      <c r="E723" s="13">
        <v>8908953</v>
      </c>
    </row>
    <row r="724" spans="1:5" ht="15.75" customHeight="1" x14ac:dyDescent="0.3">
      <c r="A724" s="9" t="s">
        <v>773</v>
      </c>
      <c r="B724" s="9" t="s">
        <v>63</v>
      </c>
      <c r="C724" s="9" t="str">
        <f t="shared" si="2"/>
        <v>Kebbi Sta</v>
      </c>
      <c r="D724" s="9" t="s">
        <v>793</v>
      </c>
      <c r="E724" s="13">
        <v>4816414</v>
      </c>
    </row>
    <row r="725" spans="1:5" ht="15.75" customHeight="1" x14ac:dyDescent="0.3">
      <c r="A725" s="9" t="s">
        <v>773</v>
      </c>
      <c r="B725" s="9" t="s">
        <v>65</v>
      </c>
      <c r="C725" s="9" t="str">
        <f t="shared" si="2"/>
        <v>Kano Stat</v>
      </c>
      <c r="D725" s="9" t="s">
        <v>794</v>
      </c>
      <c r="E725" s="14">
        <v>14311245</v>
      </c>
    </row>
    <row r="726" spans="1:5" ht="15.75" customHeight="1" x14ac:dyDescent="0.3">
      <c r="A726" s="9" t="s">
        <v>773</v>
      </c>
      <c r="B726" s="9" t="s">
        <v>67</v>
      </c>
      <c r="C726" s="9" t="str">
        <f t="shared" si="2"/>
        <v>Kogi Stat</v>
      </c>
      <c r="D726" s="9" t="s">
        <v>604</v>
      </c>
      <c r="E726" s="13">
        <v>4814569</v>
      </c>
    </row>
    <row r="727" spans="1:5" ht="15.75" customHeight="1" x14ac:dyDescent="0.3">
      <c r="A727" s="9" t="s">
        <v>773</v>
      </c>
      <c r="B727" s="9" t="s">
        <v>69</v>
      </c>
      <c r="C727" s="9" t="str">
        <f t="shared" si="2"/>
        <v>Katsina S</v>
      </c>
      <c r="D727" s="9" t="s">
        <v>795</v>
      </c>
      <c r="E727" s="13">
        <v>8506599</v>
      </c>
    </row>
    <row r="728" spans="1:5" ht="15.75" customHeight="1" x14ac:dyDescent="0.3">
      <c r="A728" s="9" t="s">
        <v>773</v>
      </c>
      <c r="B728" s="9" t="s">
        <v>71</v>
      </c>
      <c r="C728" s="9" t="str">
        <f t="shared" si="2"/>
        <v>Kwara Sta</v>
      </c>
      <c r="D728" s="9" t="s">
        <v>796</v>
      </c>
      <c r="E728" s="13">
        <v>3482024</v>
      </c>
    </row>
    <row r="729" spans="1:5" ht="15.75" customHeight="1" x14ac:dyDescent="0.3">
      <c r="A729" s="9" t="s">
        <v>773</v>
      </c>
      <c r="B729" s="9" t="s">
        <v>73</v>
      </c>
      <c r="C729" s="9" t="str">
        <f t="shared" si="2"/>
        <v>Lagos Sta</v>
      </c>
      <c r="D729" s="9" t="s">
        <v>797</v>
      </c>
      <c r="E729" s="14">
        <v>13574728</v>
      </c>
    </row>
    <row r="730" spans="1:5" ht="15.75" customHeight="1" x14ac:dyDescent="0.3">
      <c r="A730" s="9" t="s">
        <v>773</v>
      </c>
      <c r="B730" s="9" t="s">
        <v>75</v>
      </c>
      <c r="C730" s="9" t="str">
        <f t="shared" si="2"/>
        <v xml:space="preserve">Nasarawa </v>
      </c>
      <c r="D730" s="9" t="s">
        <v>798</v>
      </c>
      <c r="E730" s="13">
        <v>2736283</v>
      </c>
    </row>
    <row r="731" spans="1:5" ht="15.75" customHeight="1" x14ac:dyDescent="0.3">
      <c r="A731" s="9" t="s">
        <v>773</v>
      </c>
      <c r="B731" s="9" t="s">
        <v>77</v>
      </c>
      <c r="C731" s="9" t="str">
        <f t="shared" si="2"/>
        <v>Niger Sta</v>
      </c>
      <c r="D731" s="9" t="s">
        <v>799</v>
      </c>
      <c r="E731" s="13">
        <v>6100867</v>
      </c>
    </row>
    <row r="732" spans="1:5" ht="15.75" customHeight="1" x14ac:dyDescent="0.3">
      <c r="A732" s="9" t="s">
        <v>773</v>
      </c>
      <c r="B732" s="9" t="s">
        <v>79</v>
      </c>
      <c r="C732" s="9" t="str">
        <f t="shared" si="2"/>
        <v>Ogun Stat</v>
      </c>
      <c r="D732" s="9" t="s">
        <v>117</v>
      </c>
      <c r="E732" s="13">
        <v>5685800</v>
      </c>
    </row>
    <row r="733" spans="1:5" ht="15.75" customHeight="1" x14ac:dyDescent="0.3">
      <c r="A733" s="9" t="s">
        <v>773</v>
      </c>
      <c r="B733" s="9" t="s">
        <v>81</v>
      </c>
      <c r="C733" s="9" t="str">
        <f t="shared" si="2"/>
        <v>Ondo Stat</v>
      </c>
      <c r="D733" s="9" t="s">
        <v>800</v>
      </c>
      <c r="E733" s="13">
        <v>5053256</v>
      </c>
    </row>
    <row r="734" spans="1:5" ht="15.75" customHeight="1" x14ac:dyDescent="0.3">
      <c r="A734" s="9" t="s">
        <v>773</v>
      </c>
      <c r="B734" s="9" t="s">
        <v>83</v>
      </c>
      <c r="C734" s="9" t="str">
        <f t="shared" si="2"/>
        <v>Osun Stat</v>
      </c>
      <c r="D734" s="9" t="s">
        <v>428</v>
      </c>
      <c r="E734" s="13">
        <v>5155977</v>
      </c>
    </row>
    <row r="735" spans="1:5" ht="15.75" customHeight="1" x14ac:dyDescent="0.3">
      <c r="A735" s="9" t="s">
        <v>773</v>
      </c>
      <c r="B735" s="9" t="s">
        <v>136</v>
      </c>
      <c r="C735" s="9" t="str">
        <f t="shared" si="2"/>
        <v>Oyo State</v>
      </c>
      <c r="D735" s="9" t="s">
        <v>801</v>
      </c>
      <c r="E735" s="13">
        <v>8635793</v>
      </c>
    </row>
    <row r="736" spans="1:5" ht="15.75" customHeight="1" x14ac:dyDescent="0.3">
      <c r="A736" s="9" t="s">
        <v>773</v>
      </c>
      <c r="B736" s="9" t="s">
        <v>87</v>
      </c>
      <c r="C736" s="9" t="str">
        <f t="shared" si="2"/>
        <v>Plateau S</v>
      </c>
      <c r="D736" s="9" t="s">
        <v>802</v>
      </c>
      <c r="E736" s="13">
        <v>4494350</v>
      </c>
    </row>
    <row r="737" spans="1:5" ht="15.75" customHeight="1" x14ac:dyDescent="0.3">
      <c r="A737" s="9" t="s">
        <v>773</v>
      </c>
      <c r="B737" s="9" t="s">
        <v>89</v>
      </c>
      <c r="C737" s="9" t="str">
        <f t="shared" si="2"/>
        <v>Rivers St</v>
      </c>
      <c r="D737" s="9" t="s">
        <v>803</v>
      </c>
      <c r="E737" s="13">
        <v>8008464</v>
      </c>
    </row>
    <row r="738" spans="1:5" ht="15.75" customHeight="1" x14ac:dyDescent="0.3">
      <c r="A738" s="9" t="s">
        <v>773</v>
      </c>
      <c r="B738" s="9" t="s">
        <v>91</v>
      </c>
      <c r="C738" s="9" t="str">
        <f t="shared" si="2"/>
        <v>Sokoto St</v>
      </c>
      <c r="D738" s="9" t="s">
        <v>804</v>
      </c>
      <c r="E738" s="13">
        <v>5429169</v>
      </c>
    </row>
    <row r="739" spans="1:5" ht="15.75" customHeight="1" x14ac:dyDescent="0.3">
      <c r="A739" s="9" t="s">
        <v>773</v>
      </c>
      <c r="B739" s="9" t="s">
        <v>93</v>
      </c>
      <c r="C739" s="9" t="str">
        <f t="shared" si="2"/>
        <v>Taraba St</v>
      </c>
      <c r="D739" s="9" t="s">
        <v>805</v>
      </c>
      <c r="E739" s="13">
        <v>3306943</v>
      </c>
    </row>
    <row r="740" spans="1:5" ht="15.75" customHeight="1" x14ac:dyDescent="0.3">
      <c r="A740" s="9" t="s">
        <v>773</v>
      </c>
      <c r="B740" s="9" t="s">
        <v>95</v>
      </c>
      <c r="C740" s="9" t="str">
        <f t="shared" si="2"/>
        <v>Yobe Stat</v>
      </c>
      <c r="D740" s="9" t="s">
        <v>806</v>
      </c>
      <c r="E740" s="13">
        <v>3630867</v>
      </c>
    </row>
    <row r="741" spans="1:5" ht="15.75" customHeight="1" x14ac:dyDescent="0.3">
      <c r="A741" s="9" t="s">
        <v>773</v>
      </c>
      <c r="B741" s="9" t="s">
        <v>97</v>
      </c>
      <c r="C741" s="9" t="str">
        <f t="shared" si="2"/>
        <v>Zamfara S</v>
      </c>
      <c r="D741" s="9" t="s">
        <v>763</v>
      </c>
      <c r="E741" s="13">
        <v>4909454</v>
      </c>
    </row>
    <row r="742" spans="1:5" ht="15.75" customHeight="1" x14ac:dyDescent="0.3">
      <c r="A742" s="9" t="s">
        <v>807</v>
      </c>
      <c r="B742" s="9" t="s">
        <v>25</v>
      </c>
      <c r="C742" s="9" t="str">
        <f t="shared" si="2"/>
        <v xml:space="preserve"> Anambra </v>
      </c>
      <c r="D742" s="9" t="s">
        <v>808</v>
      </c>
      <c r="E742" s="13">
        <v>5880220</v>
      </c>
    </row>
    <row r="743" spans="1:5" ht="15.75" customHeight="1" x14ac:dyDescent="0.3">
      <c r="A743" s="9" t="s">
        <v>807</v>
      </c>
      <c r="B743" s="9" t="s">
        <v>27</v>
      </c>
      <c r="C743" s="9" t="str">
        <f t="shared" si="2"/>
        <v>Abia Stat</v>
      </c>
      <c r="D743" s="9" t="s">
        <v>809</v>
      </c>
      <c r="E743" s="13">
        <v>4006965</v>
      </c>
    </row>
    <row r="744" spans="1:5" ht="15.75" customHeight="1" x14ac:dyDescent="0.3">
      <c r="A744" s="9" t="s">
        <v>807</v>
      </c>
      <c r="B744" s="9" t="s">
        <v>260</v>
      </c>
      <c r="C744" s="9" t="str">
        <f t="shared" si="2"/>
        <v>Adamawa S</v>
      </c>
      <c r="D744" s="9" t="s">
        <v>810</v>
      </c>
      <c r="E744" s="13">
        <v>4594083</v>
      </c>
    </row>
    <row r="745" spans="1:5" ht="15.75" customHeight="1" x14ac:dyDescent="0.3">
      <c r="A745" s="9" t="s">
        <v>807</v>
      </c>
      <c r="B745" s="9" t="s">
        <v>262</v>
      </c>
      <c r="C745" s="9" t="str">
        <f t="shared" si="2"/>
        <v>Akwa-Ibom</v>
      </c>
      <c r="D745" s="9" t="s">
        <v>811</v>
      </c>
      <c r="E745" s="13">
        <v>6054468</v>
      </c>
    </row>
    <row r="746" spans="1:5" ht="15.75" customHeight="1" x14ac:dyDescent="0.3">
      <c r="A746" s="9" t="s">
        <v>807</v>
      </c>
      <c r="B746" s="9" t="s">
        <v>33</v>
      </c>
      <c r="C746" s="9" t="str">
        <f t="shared" si="2"/>
        <v>Bauchi St</v>
      </c>
      <c r="D746" s="9" t="s">
        <v>812</v>
      </c>
      <c r="E746" s="13">
        <v>7222454</v>
      </c>
    </row>
    <row r="747" spans="1:5" ht="15.75" customHeight="1" x14ac:dyDescent="0.3">
      <c r="A747" s="9" t="s">
        <v>807</v>
      </c>
      <c r="B747" s="9" t="s">
        <v>265</v>
      </c>
      <c r="C747" s="9" t="str">
        <f t="shared" si="2"/>
        <v>Benue Sta</v>
      </c>
      <c r="D747" s="9" t="s">
        <v>813</v>
      </c>
      <c r="E747" s="13">
        <v>6196103</v>
      </c>
    </row>
    <row r="748" spans="1:5" ht="15.75" customHeight="1" x14ac:dyDescent="0.3">
      <c r="A748" s="9" t="s">
        <v>807</v>
      </c>
      <c r="B748" s="9" t="s">
        <v>106</v>
      </c>
      <c r="C748" s="9" t="str">
        <f t="shared" si="2"/>
        <v>Borno Sta</v>
      </c>
      <c r="D748" s="9" t="s">
        <v>814</v>
      </c>
      <c r="E748" s="13">
        <v>6411207</v>
      </c>
    </row>
    <row r="749" spans="1:5" ht="15.75" customHeight="1" x14ac:dyDescent="0.3">
      <c r="A749" s="9" t="s">
        <v>807</v>
      </c>
      <c r="B749" s="9" t="s">
        <v>39</v>
      </c>
      <c r="C749" s="9" t="str">
        <f t="shared" si="2"/>
        <v>Bayelsa S</v>
      </c>
      <c r="D749" s="9" t="s">
        <v>815</v>
      </c>
      <c r="E749" s="13">
        <v>2470051</v>
      </c>
    </row>
    <row r="750" spans="1:5" ht="15.75" customHeight="1" x14ac:dyDescent="0.3">
      <c r="A750" s="9" t="s">
        <v>807</v>
      </c>
      <c r="B750" s="9" t="s">
        <v>41</v>
      </c>
      <c r="C750" s="9" t="str">
        <f t="shared" si="2"/>
        <v>Cross Riv</v>
      </c>
      <c r="D750" s="9" t="s">
        <v>816</v>
      </c>
      <c r="E750" s="13">
        <v>4189308</v>
      </c>
    </row>
    <row r="751" spans="1:5" ht="15.75" customHeight="1" x14ac:dyDescent="0.3">
      <c r="A751" s="9" t="s">
        <v>807</v>
      </c>
      <c r="B751" s="9" t="s">
        <v>110</v>
      </c>
      <c r="C751" s="9" t="str">
        <f t="shared" si="2"/>
        <v>Delta Sta</v>
      </c>
      <c r="D751" s="9" t="s">
        <v>817</v>
      </c>
      <c r="E751" s="13">
        <v>6172334</v>
      </c>
    </row>
    <row r="752" spans="1:5" ht="15.75" customHeight="1" x14ac:dyDescent="0.3">
      <c r="A752" s="9" t="s">
        <v>807</v>
      </c>
      <c r="B752" s="9" t="s">
        <v>112</v>
      </c>
      <c r="C752" s="9" t="str">
        <f t="shared" si="2"/>
        <v>Ebonyi St</v>
      </c>
      <c r="D752" s="9" t="s">
        <v>818</v>
      </c>
      <c r="E752" s="13">
        <v>3112220</v>
      </c>
    </row>
    <row r="753" spans="1:5" ht="15.75" customHeight="1" x14ac:dyDescent="0.3">
      <c r="A753" s="9" t="s">
        <v>807</v>
      </c>
      <c r="B753" s="9" t="s">
        <v>47</v>
      </c>
      <c r="C753" s="9" t="str">
        <f t="shared" si="2"/>
        <v>Edo</v>
      </c>
      <c r="D753" s="9" t="s">
        <v>819</v>
      </c>
      <c r="E753" s="13">
        <v>4550369</v>
      </c>
    </row>
    <row r="754" spans="1:5" ht="15.75" customHeight="1" x14ac:dyDescent="0.3">
      <c r="A754" s="9" t="s">
        <v>807</v>
      </c>
      <c r="B754" s="9" t="s">
        <v>115</v>
      </c>
      <c r="C754" s="9" t="str">
        <f t="shared" si="2"/>
        <v>Ekiti Sta</v>
      </c>
      <c r="D754" s="9" t="s">
        <v>820</v>
      </c>
      <c r="E754" s="13">
        <v>3545743</v>
      </c>
    </row>
    <row r="755" spans="1:5" ht="15.75" customHeight="1" x14ac:dyDescent="0.3">
      <c r="A755" s="9" t="s">
        <v>807</v>
      </c>
      <c r="B755" s="9" t="s">
        <v>51</v>
      </c>
      <c r="C755" s="9" t="str">
        <f t="shared" si="2"/>
        <v>Enugu Sta</v>
      </c>
      <c r="D755" s="9" t="s">
        <v>821</v>
      </c>
      <c r="E755" s="13">
        <v>4783451</v>
      </c>
    </row>
    <row r="756" spans="1:5" ht="15.75" customHeight="1" x14ac:dyDescent="0.3">
      <c r="A756" s="9" t="s">
        <v>807</v>
      </c>
      <c r="B756" s="9" t="s">
        <v>53</v>
      </c>
      <c r="C756" s="9" t="str">
        <f t="shared" si="2"/>
        <v>Federal C</v>
      </c>
      <c r="D756" s="9" t="s">
        <v>822</v>
      </c>
      <c r="E756" s="13">
        <v>2116287</v>
      </c>
    </row>
    <row r="757" spans="1:5" ht="15.75" customHeight="1" x14ac:dyDescent="0.3">
      <c r="A757" s="9" t="s">
        <v>807</v>
      </c>
      <c r="B757" s="9" t="s">
        <v>55</v>
      </c>
      <c r="C757" s="9" t="str">
        <f t="shared" si="2"/>
        <v>Gombe Sta</v>
      </c>
      <c r="D757" s="9" t="s">
        <v>823</v>
      </c>
      <c r="E757" s="13">
        <v>3545032</v>
      </c>
    </row>
    <row r="758" spans="1:5" ht="15.75" customHeight="1" x14ac:dyDescent="0.3">
      <c r="A758" s="9" t="s">
        <v>807</v>
      </c>
      <c r="B758" s="9" t="s">
        <v>120</v>
      </c>
      <c r="C758" s="9" t="str">
        <f t="shared" si="2"/>
        <v>Imo State</v>
      </c>
      <c r="D758" s="9" t="s">
        <v>824</v>
      </c>
      <c r="E758" s="13">
        <v>5926109</v>
      </c>
    </row>
    <row r="759" spans="1:5" ht="15.75" customHeight="1" x14ac:dyDescent="0.3">
      <c r="A759" s="9" t="s">
        <v>807</v>
      </c>
      <c r="B759" s="9" t="s">
        <v>59</v>
      </c>
      <c r="C759" s="9" t="str">
        <f t="shared" si="2"/>
        <v>Jigawa St</v>
      </c>
      <c r="D759" s="9" t="s">
        <v>825</v>
      </c>
      <c r="E759" s="13">
        <v>6306004</v>
      </c>
    </row>
    <row r="760" spans="1:5" ht="15.75" customHeight="1" x14ac:dyDescent="0.3">
      <c r="A760" s="9" t="s">
        <v>807</v>
      </c>
      <c r="B760" s="9" t="s">
        <v>61</v>
      </c>
      <c r="C760" s="9" t="str">
        <f t="shared" si="2"/>
        <v>Kaduna St</v>
      </c>
      <c r="D760" s="9" t="s">
        <v>826</v>
      </c>
      <c r="E760" s="13">
        <v>8908953</v>
      </c>
    </row>
    <row r="761" spans="1:5" ht="15.75" customHeight="1" x14ac:dyDescent="0.3">
      <c r="A761" s="9" t="s">
        <v>807</v>
      </c>
      <c r="B761" s="9" t="s">
        <v>63</v>
      </c>
      <c r="C761" s="9" t="str">
        <f t="shared" si="2"/>
        <v>Kebbi Sta</v>
      </c>
      <c r="D761" s="9" t="s">
        <v>827</v>
      </c>
      <c r="E761" s="13">
        <v>4816414</v>
      </c>
    </row>
    <row r="762" spans="1:5" ht="15.75" customHeight="1" x14ac:dyDescent="0.3">
      <c r="A762" s="9" t="s">
        <v>807</v>
      </c>
      <c r="B762" s="9" t="s">
        <v>65</v>
      </c>
      <c r="C762" s="9" t="str">
        <f t="shared" si="2"/>
        <v>Kano Stat</v>
      </c>
      <c r="D762" s="9" t="s">
        <v>828</v>
      </c>
      <c r="E762" s="14">
        <v>14311245</v>
      </c>
    </row>
    <row r="763" spans="1:5" ht="15.75" customHeight="1" x14ac:dyDescent="0.3">
      <c r="A763" s="9" t="s">
        <v>807</v>
      </c>
      <c r="B763" s="9" t="s">
        <v>67</v>
      </c>
      <c r="C763" s="9" t="str">
        <f t="shared" si="2"/>
        <v>Kogi Stat</v>
      </c>
      <c r="D763" s="9" t="s">
        <v>829</v>
      </c>
      <c r="E763" s="13">
        <v>4814569</v>
      </c>
    </row>
    <row r="764" spans="1:5" ht="15.75" customHeight="1" x14ac:dyDescent="0.3">
      <c r="A764" s="9" t="s">
        <v>807</v>
      </c>
      <c r="B764" s="9" t="s">
        <v>69</v>
      </c>
      <c r="C764" s="9" t="str">
        <f t="shared" si="2"/>
        <v>Katsina S</v>
      </c>
      <c r="D764" s="9" t="s">
        <v>830</v>
      </c>
      <c r="E764" s="13">
        <v>8506599</v>
      </c>
    </row>
    <row r="765" spans="1:5" ht="15.75" customHeight="1" x14ac:dyDescent="0.3">
      <c r="A765" s="9" t="s">
        <v>807</v>
      </c>
      <c r="B765" s="9" t="s">
        <v>71</v>
      </c>
      <c r="C765" s="9" t="str">
        <f t="shared" si="2"/>
        <v>Kwara Sta</v>
      </c>
      <c r="D765" s="9" t="s">
        <v>831</v>
      </c>
      <c r="E765" s="13">
        <v>3482024</v>
      </c>
    </row>
    <row r="766" spans="1:5" ht="15.75" customHeight="1" x14ac:dyDescent="0.3">
      <c r="A766" s="9" t="s">
        <v>807</v>
      </c>
      <c r="B766" s="9" t="s">
        <v>73</v>
      </c>
      <c r="C766" s="9" t="str">
        <f t="shared" si="2"/>
        <v>Lagos Sta</v>
      </c>
      <c r="D766" s="9" t="s">
        <v>832</v>
      </c>
      <c r="E766" s="14">
        <v>13574728</v>
      </c>
    </row>
    <row r="767" spans="1:5" ht="15.75" customHeight="1" x14ac:dyDescent="0.3">
      <c r="A767" s="9" t="s">
        <v>807</v>
      </c>
      <c r="B767" s="9" t="s">
        <v>75</v>
      </c>
      <c r="C767" s="9" t="str">
        <f t="shared" si="2"/>
        <v xml:space="preserve">Nasarawa </v>
      </c>
      <c r="D767" s="9" t="s">
        <v>833</v>
      </c>
      <c r="E767" s="13">
        <v>2736283</v>
      </c>
    </row>
    <row r="768" spans="1:5" ht="15.75" customHeight="1" x14ac:dyDescent="0.3">
      <c r="A768" s="9" t="s">
        <v>807</v>
      </c>
      <c r="B768" s="9" t="s">
        <v>77</v>
      </c>
      <c r="C768" s="9" t="str">
        <f t="shared" ref="C768:C889" si="3">MID(B768,4,9)</f>
        <v>Niger Sta</v>
      </c>
      <c r="D768" s="9" t="s">
        <v>834</v>
      </c>
      <c r="E768" s="13">
        <v>6100867</v>
      </c>
    </row>
    <row r="769" spans="1:5" ht="15.75" customHeight="1" x14ac:dyDescent="0.3">
      <c r="A769" s="9" t="s">
        <v>807</v>
      </c>
      <c r="B769" s="9" t="s">
        <v>79</v>
      </c>
      <c r="C769" s="9" t="str">
        <f t="shared" si="3"/>
        <v>Ogun Stat</v>
      </c>
      <c r="D769" s="9" t="s">
        <v>835</v>
      </c>
      <c r="E769" s="13">
        <v>5685800</v>
      </c>
    </row>
    <row r="770" spans="1:5" ht="15.75" customHeight="1" x14ac:dyDescent="0.3">
      <c r="A770" s="9" t="s">
        <v>807</v>
      </c>
      <c r="B770" s="9" t="s">
        <v>81</v>
      </c>
      <c r="C770" s="9" t="str">
        <f t="shared" si="3"/>
        <v>Ondo Stat</v>
      </c>
      <c r="D770" s="9" t="s">
        <v>836</v>
      </c>
      <c r="E770" s="13">
        <v>5053256</v>
      </c>
    </row>
    <row r="771" spans="1:5" ht="15.75" customHeight="1" x14ac:dyDescent="0.3">
      <c r="A771" s="9" t="s">
        <v>807</v>
      </c>
      <c r="B771" s="9" t="s">
        <v>83</v>
      </c>
      <c r="C771" s="9" t="str">
        <f t="shared" si="3"/>
        <v>Osun Stat</v>
      </c>
      <c r="D771" s="9" t="s">
        <v>837</v>
      </c>
      <c r="E771" s="13">
        <v>5155977</v>
      </c>
    </row>
    <row r="772" spans="1:5" ht="15.75" customHeight="1" x14ac:dyDescent="0.3">
      <c r="A772" s="9" t="s">
        <v>807</v>
      </c>
      <c r="B772" s="9" t="s">
        <v>136</v>
      </c>
      <c r="C772" s="9" t="str">
        <f t="shared" si="3"/>
        <v>Oyo State</v>
      </c>
      <c r="D772" s="9" t="s">
        <v>838</v>
      </c>
      <c r="E772" s="13">
        <v>8635793</v>
      </c>
    </row>
    <row r="773" spans="1:5" ht="15.75" customHeight="1" x14ac:dyDescent="0.3">
      <c r="A773" s="9" t="s">
        <v>807</v>
      </c>
      <c r="B773" s="9" t="s">
        <v>87</v>
      </c>
      <c r="C773" s="9" t="str">
        <f t="shared" si="3"/>
        <v>Plateau S</v>
      </c>
      <c r="D773" s="9" t="s">
        <v>839</v>
      </c>
      <c r="E773" s="13">
        <v>4494350</v>
      </c>
    </row>
    <row r="774" spans="1:5" ht="15.75" customHeight="1" x14ac:dyDescent="0.3">
      <c r="A774" s="9" t="s">
        <v>807</v>
      </c>
      <c r="B774" s="9" t="s">
        <v>89</v>
      </c>
      <c r="C774" s="9" t="str">
        <f t="shared" si="3"/>
        <v>Rivers St</v>
      </c>
      <c r="D774" s="9" t="s">
        <v>840</v>
      </c>
      <c r="E774" s="13">
        <v>8008464</v>
      </c>
    </row>
    <row r="775" spans="1:5" ht="15.75" customHeight="1" x14ac:dyDescent="0.3">
      <c r="A775" s="9" t="s">
        <v>807</v>
      </c>
      <c r="B775" s="9" t="s">
        <v>91</v>
      </c>
      <c r="C775" s="9" t="str">
        <f t="shared" si="3"/>
        <v>Sokoto St</v>
      </c>
      <c r="D775" s="9" t="s">
        <v>841</v>
      </c>
      <c r="E775" s="13">
        <v>5429169</v>
      </c>
    </row>
    <row r="776" spans="1:5" ht="15.75" customHeight="1" x14ac:dyDescent="0.3">
      <c r="A776" s="9" t="s">
        <v>807</v>
      </c>
      <c r="B776" s="9" t="s">
        <v>93</v>
      </c>
      <c r="C776" s="9" t="str">
        <f t="shared" si="3"/>
        <v>Taraba St</v>
      </c>
      <c r="D776" s="9" t="s">
        <v>88</v>
      </c>
      <c r="E776" s="13">
        <v>3306943</v>
      </c>
    </row>
    <row r="777" spans="1:5" ht="15.75" customHeight="1" x14ac:dyDescent="0.3">
      <c r="A777" s="9" t="s">
        <v>807</v>
      </c>
      <c r="B777" s="9" t="s">
        <v>95</v>
      </c>
      <c r="C777" s="9" t="str">
        <f t="shared" si="3"/>
        <v>Yobe Stat</v>
      </c>
      <c r="D777" s="9" t="s">
        <v>842</v>
      </c>
      <c r="E777" s="13">
        <v>3630867</v>
      </c>
    </row>
    <row r="778" spans="1:5" ht="15.75" customHeight="1" x14ac:dyDescent="0.3">
      <c r="A778" s="9" t="s">
        <v>807</v>
      </c>
      <c r="B778" s="9" t="s">
        <v>97</v>
      </c>
      <c r="C778" s="9" t="str">
        <f t="shared" si="3"/>
        <v>Zamfara S</v>
      </c>
      <c r="D778" s="9" t="s">
        <v>843</v>
      </c>
      <c r="E778" s="13">
        <v>4909454</v>
      </c>
    </row>
    <row r="779" spans="1:5" ht="15.75" customHeight="1" x14ac:dyDescent="0.3">
      <c r="A779" s="9" t="s">
        <v>844</v>
      </c>
      <c r="B779" s="9" t="s">
        <v>25</v>
      </c>
      <c r="C779" s="9" t="str">
        <f t="shared" si="3"/>
        <v xml:space="preserve"> Anambra </v>
      </c>
      <c r="D779" s="9" t="s">
        <v>845</v>
      </c>
      <c r="E779" s="13">
        <v>5880220</v>
      </c>
    </row>
    <row r="780" spans="1:5" ht="15.75" customHeight="1" x14ac:dyDescent="0.3">
      <c r="A780" s="9" t="s">
        <v>844</v>
      </c>
      <c r="B780" s="9" t="s">
        <v>27</v>
      </c>
      <c r="C780" s="9" t="str">
        <f t="shared" si="3"/>
        <v>Abia Stat</v>
      </c>
      <c r="D780" s="9" t="s">
        <v>284</v>
      </c>
      <c r="E780" s="13">
        <v>4006965</v>
      </c>
    </row>
    <row r="781" spans="1:5" ht="15.75" customHeight="1" x14ac:dyDescent="0.3">
      <c r="A781" s="9" t="s">
        <v>844</v>
      </c>
      <c r="B781" s="9" t="s">
        <v>260</v>
      </c>
      <c r="C781" s="9" t="str">
        <f t="shared" si="3"/>
        <v>Adamawa S</v>
      </c>
      <c r="D781" s="9" t="s">
        <v>846</v>
      </c>
      <c r="E781" s="13">
        <v>4594083</v>
      </c>
    </row>
    <row r="782" spans="1:5" ht="15.75" customHeight="1" x14ac:dyDescent="0.3">
      <c r="A782" s="9" t="s">
        <v>844</v>
      </c>
      <c r="B782" s="9" t="s">
        <v>262</v>
      </c>
      <c r="C782" s="9" t="str">
        <f t="shared" si="3"/>
        <v>Akwa-Ibom</v>
      </c>
      <c r="D782" s="9" t="s">
        <v>847</v>
      </c>
      <c r="E782" s="13">
        <v>6054468</v>
      </c>
    </row>
    <row r="783" spans="1:5" ht="15.75" customHeight="1" x14ac:dyDescent="0.3">
      <c r="A783" s="9" t="s">
        <v>844</v>
      </c>
      <c r="B783" s="9" t="s">
        <v>33</v>
      </c>
      <c r="C783" s="9" t="str">
        <f t="shared" si="3"/>
        <v>Bauchi St</v>
      </c>
      <c r="D783" s="9" t="s">
        <v>848</v>
      </c>
      <c r="E783" s="13">
        <v>7222454</v>
      </c>
    </row>
    <row r="784" spans="1:5" ht="15.75" customHeight="1" x14ac:dyDescent="0.3">
      <c r="A784" s="9" t="s">
        <v>844</v>
      </c>
      <c r="B784" s="9" t="s">
        <v>265</v>
      </c>
      <c r="C784" s="9" t="str">
        <f t="shared" si="3"/>
        <v>Benue Sta</v>
      </c>
      <c r="D784" s="9" t="s">
        <v>849</v>
      </c>
      <c r="E784" s="13">
        <v>6196103</v>
      </c>
    </row>
    <row r="785" spans="1:5" ht="15.75" customHeight="1" x14ac:dyDescent="0.3">
      <c r="A785" s="9" t="s">
        <v>844</v>
      </c>
      <c r="B785" s="9" t="s">
        <v>106</v>
      </c>
      <c r="C785" s="9" t="str">
        <f t="shared" si="3"/>
        <v>Borno Sta</v>
      </c>
      <c r="D785" s="9" t="s">
        <v>850</v>
      </c>
      <c r="E785" s="13">
        <v>6411207</v>
      </c>
    </row>
    <row r="786" spans="1:5" ht="15.75" customHeight="1" x14ac:dyDescent="0.3">
      <c r="A786" s="9" t="s">
        <v>844</v>
      </c>
      <c r="B786" s="9" t="s">
        <v>39</v>
      </c>
      <c r="C786" s="9" t="str">
        <f t="shared" si="3"/>
        <v>Bayelsa S</v>
      </c>
      <c r="D786" s="9" t="s">
        <v>851</v>
      </c>
      <c r="E786" s="13">
        <v>2470051</v>
      </c>
    </row>
    <row r="787" spans="1:5" ht="15.75" customHeight="1" x14ac:dyDescent="0.3">
      <c r="A787" s="9" t="s">
        <v>844</v>
      </c>
      <c r="B787" s="9" t="s">
        <v>41</v>
      </c>
      <c r="C787" s="9" t="str">
        <f t="shared" si="3"/>
        <v>Cross Riv</v>
      </c>
      <c r="D787" s="9" t="s">
        <v>852</v>
      </c>
      <c r="E787" s="13">
        <v>4189308</v>
      </c>
    </row>
    <row r="788" spans="1:5" ht="15.75" customHeight="1" x14ac:dyDescent="0.3">
      <c r="A788" s="9" t="s">
        <v>844</v>
      </c>
      <c r="B788" s="9" t="s">
        <v>110</v>
      </c>
      <c r="C788" s="9" t="str">
        <f t="shared" si="3"/>
        <v>Delta Sta</v>
      </c>
      <c r="D788" s="9" t="s">
        <v>853</v>
      </c>
      <c r="E788" s="13">
        <v>6172334</v>
      </c>
    </row>
    <row r="789" spans="1:5" ht="15.75" customHeight="1" x14ac:dyDescent="0.3">
      <c r="A789" s="9" t="s">
        <v>844</v>
      </c>
      <c r="B789" s="9" t="s">
        <v>112</v>
      </c>
      <c r="C789" s="9" t="str">
        <f t="shared" si="3"/>
        <v>Ebonyi St</v>
      </c>
      <c r="D789" s="9" t="s">
        <v>796</v>
      </c>
      <c r="E789" s="13">
        <v>3112220</v>
      </c>
    </row>
    <row r="790" spans="1:5" ht="15.75" customHeight="1" x14ac:dyDescent="0.3">
      <c r="A790" s="9" t="s">
        <v>844</v>
      </c>
      <c r="B790" s="9" t="s">
        <v>47</v>
      </c>
      <c r="C790" s="9" t="str">
        <f t="shared" si="3"/>
        <v>Edo</v>
      </c>
      <c r="D790" s="9" t="s">
        <v>854</v>
      </c>
      <c r="E790" s="13">
        <v>4550369</v>
      </c>
    </row>
    <row r="791" spans="1:5" ht="15.75" customHeight="1" x14ac:dyDescent="0.3">
      <c r="A791" s="9" t="s">
        <v>844</v>
      </c>
      <c r="B791" s="9" t="s">
        <v>115</v>
      </c>
      <c r="C791" s="9" t="str">
        <f t="shared" si="3"/>
        <v>Ekiti Sta</v>
      </c>
      <c r="D791" s="9" t="s">
        <v>277</v>
      </c>
      <c r="E791" s="13">
        <v>3545743</v>
      </c>
    </row>
    <row r="792" spans="1:5" ht="15.75" customHeight="1" x14ac:dyDescent="0.3">
      <c r="A792" s="9" t="s">
        <v>844</v>
      </c>
      <c r="B792" s="9" t="s">
        <v>51</v>
      </c>
      <c r="C792" s="9" t="str">
        <f t="shared" si="3"/>
        <v>Enugu Sta</v>
      </c>
      <c r="D792" s="9" t="s">
        <v>855</v>
      </c>
      <c r="E792" s="13">
        <v>4783451</v>
      </c>
    </row>
    <row r="793" spans="1:5" ht="15.75" customHeight="1" x14ac:dyDescent="0.3">
      <c r="A793" s="9" t="s">
        <v>844</v>
      </c>
      <c r="B793" s="9" t="s">
        <v>53</v>
      </c>
      <c r="C793" s="9" t="str">
        <f t="shared" si="3"/>
        <v>Federal C</v>
      </c>
      <c r="D793" s="9" t="s">
        <v>856</v>
      </c>
      <c r="E793" s="13">
        <v>2116287</v>
      </c>
    </row>
    <row r="794" spans="1:5" ht="15.75" customHeight="1" x14ac:dyDescent="0.3">
      <c r="A794" s="9" t="s">
        <v>844</v>
      </c>
      <c r="B794" s="9" t="s">
        <v>55</v>
      </c>
      <c r="C794" s="9" t="str">
        <f t="shared" si="3"/>
        <v>Gombe Sta</v>
      </c>
      <c r="D794" s="9" t="s">
        <v>857</v>
      </c>
      <c r="E794" s="13">
        <v>3545032</v>
      </c>
    </row>
    <row r="795" spans="1:5" ht="15.75" customHeight="1" x14ac:dyDescent="0.3">
      <c r="A795" s="9" t="s">
        <v>844</v>
      </c>
      <c r="B795" s="9" t="s">
        <v>120</v>
      </c>
      <c r="C795" s="9" t="str">
        <f t="shared" si="3"/>
        <v>Imo State</v>
      </c>
      <c r="D795" s="9" t="s">
        <v>858</v>
      </c>
      <c r="E795" s="13">
        <v>5926109</v>
      </c>
    </row>
    <row r="796" spans="1:5" ht="15.75" customHeight="1" x14ac:dyDescent="0.3">
      <c r="A796" s="9" t="s">
        <v>844</v>
      </c>
      <c r="B796" s="9" t="s">
        <v>59</v>
      </c>
      <c r="C796" s="9" t="str">
        <f t="shared" si="3"/>
        <v>Jigawa St</v>
      </c>
      <c r="D796" s="9" t="s">
        <v>859</v>
      </c>
      <c r="E796" s="13">
        <v>6306004</v>
      </c>
    </row>
    <row r="797" spans="1:5" ht="15.75" customHeight="1" x14ac:dyDescent="0.3">
      <c r="A797" s="9" t="s">
        <v>844</v>
      </c>
      <c r="B797" s="9" t="s">
        <v>61</v>
      </c>
      <c r="C797" s="9" t="str">
        <f t="shared" si="3"/>
        <v>Kaduna St</v>
      </c>
      <c r="D797" s="9" t="s">
        <v>860</v>
      </c>
      <c r="E797" s="13">
        <v>8908953</v>
      </c>
    </row>
    <row r="798" spans="1:5" ht="15.75" customHeight="1" x14ac:dyDescent="0.3">
      <c r="A798" s="9" t="s">
        <v>844</v>
      </c>
      <c r="B798" s="9" t="s">
        <v>63</v>
      </c>
      <c r="C798" s="9" t="str">
        <f t="shared" si="3"/>
        <v>Kebbi Sta</v>
      </c>
      <c r="D798" s="9" t="s">
        <v>861</v>
      </c>
      <c r="E798" s="13">
        <v>4816414</v>
      </c>
    </row>
    <row r="799" spans="1:5" ht="15.75" customHeight="1" x14ac:dyDescent="0.3">
      <c r="A799" s="9" t="s">
        <v>844</v>
      </c>
      <c r="B799" s="9" t="s">
        <v>65</v>
      </c>
      <c r="C799" s="9" t="str">
        <f t="shared" si="3"/>
        <v>Kano Stat</v>
      </c>
      <c r="D799" s="9" t="s">
        <v>862</v>
      </c>
      <c r="E799" s="14">
        <v>14311245</v>
      </c>
    </row>
    <row r="800" spans="1:5" ht="15.75" customHeight="1" x14ac:dyDescent="0.3">
      <c r="A800" s="9" t="s">
        <v>844</v>
      </c>
      <c r="B800" s="9" t="s">
        <v>67</v>
      </c>
      <c r="C800" s="9" t="str">
        <f t="shared" si="3"/>
        <v>Kogi Stat</v>
      </c>
      <c r="D800" s="9" t="s">
        <v>336</v>
      </c>
      <c r="E800" s="13">
        <v>4814569</v>
      </c>
    </row>
    <row r="801" spans="1:5" ht="15.75" customHeight="1" x14ac:dyDescent="0.3">
      <c r="A801" s="9" t="s">
        <v>844</v>
      </c>
      <c r="B801" s="9" t="s">
        <v>69</v>
      </c>
      <c r="C801" s="9" t="str">
        <f t="shared" si="3"/>
        <v>Katsina S</v>
      </c>
      <c r="D801" s="9" t="s">
        <v>863</v>
      </c>
      <c r="E801" s="13">
        <v>8506599</v>
      </c>
    </row>
    <row r="802" spans="1:5" ht="15.75" customHeight="1" x14ac:dyDescent="0.3">
      <c r="A802" s="9" t="s">
        <v>844</v>
      </c>
      <c r="B802" s="9" t="s">
        <v>71</v>
      </c>
      <c r="C802" s="9" t="str">
        <f t="shared" si="3"/>
        <v>Kwara Sta</v>
      </c>
      <c r="D802" s="9" t="s">
        <v>864</v>
      </c>
      <c r="E802" s="13">
        <v>3482024</v>
      </c>
    </row>
    <row r="803" spans="1:5" ht="15.75" customHeight="1" x14ac:dyDescent="0.3">
      <c r="A803" s="9" t="s">
        <v>844</v>
      </c>
      <c r="B803" s="9" t="s">
        <v>73</v>
      </c>
      <c r="C803" s="9" t="str">
        <f t="shared" si="3"/>
        <v>Lagos Sta</v>
      </c>
      <c r="D803" s="9" t="s">
        <v>865</v>
      </c>
      <c r="E803" s="14">
        <v>13574728</v>
      </c>
    </row>
    <row r="804" spans="1:5" ht="15.75" customHeight="1" x14ac:dyDescent="0.3">
      <c r="A804" s="9" t="s">
        <v>844</v>
      </c>
      <c r="B804" s="9" t="s">
        <v>75</v>
      </c>
      <c r="C804" s="9" t="str">
        <f t="shared" si="3"/>
        <v xml:space="preserve">Nasarawa </v>
      </c>
      <c r="D804" s="9" t="s">
        <v>866</v>
      </c>
      <c r="E804" s="13">
        <v>2736283</v>
      </c>
    </row>
    <row r="805" spans="1:5" ht="15.75" customHeight="1" x14ac:dyDescent="0.3">
      <c r="A805" s="9" t="s">
        <v>844</v>
      </c>
      <c r="B805" s="9" t="s">
        <v>77</v>
      </c>
      <c r="C805" s="9" t="str">
        <f t="shared" si="3"/>
        <v>Niger Sta</v>
      </c>
      <c r="D805" s="9" t="s">
        <v>867</v>
      </c>
      <c r="E805" s="13">
        <v>6100867</v>
      </c>
    </row>
    <row r="806" spans="1:5" ht="15.75" customHeight="1" x14ac:dyDescent="0.3">
      <c r="A806" s="9" t="s">
        <v>844</v>
      </c>
      <c r="B806" s="9" t="s">
        <v>79</v>
      </c>
      <c r="C806" s="9" t="str">
        <f t="shared" si="3"/>
        <v>Ogun Stat</v>
      </c>
      <c r="D806" s="9" t="s">
        <v>868</v>
      </c>
      <c r="E806" s="13">
        <v>5685800</v>
      </c>
    </row>
    <row r="807" spans="1:5" ht="15.75" customHeight="1" x14ac:dyDescent="0.3">
      <c r="A807" s="9" t="s">
        <v>844</v>
      </c>
      <c r="B807" s="9" t="s">
        <v>81</v>
      </c>
      <c r="C807" s="9" t="str">
        <f t="shared" si="3"/>
        <v>Ondo Stat</v>
      </c>
      <c r="D807" s="9" t="s">
        <v>869</v>
      </c>
      <c r="E807" s="13">
        <v>5053256</v>
      </c>
    </row>
    <row r="808" spans="1:5" ht="15.75" customHeight="1" x14ac:dyDescent="0.3">
      <c r="A808" s="9" t="s">
        <v>844</v>
      </c>
      <c r="B808" s="9" t="s">
        <v>83</v>
      </c>
      <c r="C808" s="9" t="str">
        <f t="shared" si="3"/>
        <v>Osun Stat</v>
      </c>
      <c r="D808" s="9" t="s">
        <v>870</v>
      </c>
      <c r="E808" s="13">
        <v>5155977</v>
      </c>
    </row>
    <row r="809" spans="1:5" ht="15.75" customHeight="1" x14ac:dyDescent="0.3">
      <c r="A809" s="9" t="s">
        <v>844</v>
      </c>
      <c r="B809" s="9" t="s">
        <v>136</v>
      </c>
      <c r="C809" s="9" t="str">
        <f t="shared" si="3"/>
        <v>Oyo State</v>
      </c>
      <c r="D809" s="9" t="s">
        <v>871</v>
      </c>
      <c r="E809" s="13">
        <v>8635793</v>
      </c>
    </row>
    <row r="810" spans="1:5" ht="15.75" customHeight="1" x14ac:dyDescent="0.3">
      <c r="A810" s="9" t="s">
        <v>844</v>
      </c>
      <c r="B810" s="9" t="s">
        <v>87</v>
      </c>
      <c r="C810" s="9" t="str">
        <f t="shared" si="3"/>
        <v>Plateau S</v>
      </c>
      <c r="D810" s="9" t="s">
        <v>872</v>
      </c>
      <c r="E810" s="13">
        <v>4494350</v>
      </c>
    </row>
    <row r="811" spans="1:5" ht="15.75" customHeight="1" x14ac:dyDescent="0.3">
      <c r="A811" s="9" t="s">
        <v>844</v>
      </c>
      <c r="B811" s="9" t="s">
        <v>89</v>
      </c>
      <c r="C811" s="9" t="str">
        <f t="shared" si="3"/>
        <v>Rivers St</v>
      </c>
      <c r="D811" s="9" t="s">
        <v>873</v>
      </c>
      <c r="E811" s="13">
        <v>8008464</v>
      </c>
    </row>
    <row r="812" spans="1:5" ht="15.75" customHeight="1" x14ac:dyDescent="0.3">
      <c r="A812" s="9" t="s">
        <v>844</v>
      </c>
      <c r="B812" s="9" t="s">
        <v>91</v>
      </c>
      <c r="C812" s="9" t="str">
        <f t="shared" si="3"/>
        <v>Sokoto St</v>
      </c>
      <c r="D812" s="9" t="s">
        <v>874</v>
      </c>
      <c r="E812" s="13">
        <v>5429169</v>
      </c>
    </row>
    <row r="813" spans="1:5" ht="15.75" customHeight="1" x14ac:dyDescent="0.3">
      <c r="A813" s="9" t="s">
        <v>844</v>
      </c>
      <c r="B813" s="9" t="s">
        <v>93</v>
      </c>
      <c r="C813" s="9" t="str">
        <f t="shared" si="3"/>
        <v>Taraba St</v>
      </c>
      <c r="D813" s="9" t="s">
        <v>875</v>
      </c>
      <c r="E813" s="13">
        <v>3306943</v>
      </c>
    </row>
    <row r="814" spans="1:5" ht="15.75" customHeight="1" x14ac:dyDescent="0.3">
      <c r="A814" s="9" t="s">
        <v>844</v>
      </c>
      <c r="B814" s="9" t="s">
        <v>95</v>
      </c>
      <c r="C814" s="9" t="str">
        <f t="shared" si="3"/>
        <v>Yobe Stat</v>
      </c>
      <c r="D814" s="9" t="s">
        <v>876</v>
      </c>
      <c r="E814" s="13">
        <v>3630867</v>
      </c>
    </row>
    <row r="815" spans="1:5" ht="15.75" customHeight="1" x14ac:dyDescent="0.3">
      <c r="A815" s="9" t="s">
        <v>844</v>
      </c>
      <c r="B815" s="9" t="s">
        <v>97</v>
      </c>
      <c r="C815" s="9" t="str">
        <f t="shared" si="3"/>
        <v>Zamfara S</v>
      </c>
      <c r="D815" s="9" t="s">
        <v>288</v>
      </c>
      <c r="E815" s="13">
        <v>4909454</v>
      </c>
    </row>
    <row r="816" spans="1:5" ht="15.75" customHeight="1" x14ac:dyDescent="0.3">
      <c r="A816" s="9" t="s">
        <v>877</v>
      </c>
      <c r="B816" s="9" t="s">
        <v>25</v>
      </c>
      <c r="C816" s="9" t="str">
        <f t="shared" si="3"/>
        <v xml:space="preserve"> Anambra </v>
      </c>
      <c r="D816" s="9" t="s">
        <v>878</v>
      </c>
      <c r="E816" s="13">
        <v>5880220</v>
      </c>
    </row>
    <row r="817" spans="1:5" ht="15.75" customHeight="1" x14ac:dyDescent="0.3">
      <c r="A817" s="9" t="s">
        <v>877</v>
      </c>
      <c r="B817" s="9" t="s">
        <v>27</v>
      </c>
      <c r="C817" s="9" t="str">
        <f t="shared" si="3"/>
        <v>Abia Stat</v>
      </c>
      <c r="D817" s="9" t="s">
        <v>879</v>
      </c>
      <c r="E817" s="13">
        <v>4006965</v>
      </c>
    </row>
    <row r="818" spans="1:5" ht="15.75" customHeight="1" x14ac:dyDescent="0.3">
      <c r="A818" s="9" t="s">
        <v>877</v>
      </c>
      <c r="B818" s="9" t="s">
        <v>260</v>
      </c>
      <c r="C818" s="9" t="str">
        <f t="shared" si="3"/>
        <v>Adamawa S</v>
      </c>
      <c r="D818" s="9" t="s">
        <v>880</v>
      </c>
      <c r="E818" s="13">
        <v>4594083</v>
      </c>
    </row>
    <row r="819" spans="1:5" ht="15.75" customHeight="1" x14ac:dyDescent="0.3">
      <c r="A819" s="9" t="s">
        <v>877</v>
      </c>
      <c r="B819" s="9" t="s">
        <v>262</v>
      </c>
      <c r="C819" s="9" t="str">
        <f t="shared" si="3"/>
        <v>Akwa-Ibom</v>
      </c>
      <c r="D819" s="9" t="s">
        <v>881</v>
      </c>
      <c r="E819" s="13">
        <v>6054468</v>
      </c>
    </row>
    <row r="820" spans="1:5" ht="15.75" customHeight="1" x14ac:dyDescent="0.3">
      <c r="A820" s="9" t="s">
        <v>877</v>
      </c>
      <c r="B820" s="9" t="s">
        <v>33</v>
      </c>
      <c r="C820" s="9" t="str">
        <f t="shared" si="3"/>
        <v>Bauchi St</v>
      </c>
      <c r="D820" s="9" t="s">
        <v>882</v>
      </c>
      <c r="E820" s="13">
        <v>7222454</v>
      </c>
    </row>
    <row r="821" spans="1:5" ht="15.75" customHeight="1" x14ac:dyDescent="0.3">
      <c r="A821" s="9" t="s">
        <v>877</v>
      </c>
      <c r="B821" s="9" t="s">
        <v>265</v>
      </c>
      <c r="C821" s="9" t="str">
        <f t="shared" si="3"/>
        <v>Benue Sta</v>
      </c>
      <c r="D821" s="9" t="s">
        <v>883</v>
      </c>
      <c r="E821" s="13">
        <v>6196103</v>
      </c>
    </row>
    <row r="822" spans="1:5" ht="15.75" customHeight="1" x14ac:dyDescent="0.3">
      <c r="A822" s="9" t="s">
        <v>877</v>
      </c>
      <c r="B822" s="9" t="s">
        <v>106</v>
      </c>
      <c r="C822" s="9" t="str">
        <f t="shared" si="3"/>
        <v>Borno Sta</v>
      </c>
      <c r="D822" s="9" t="s">
        <v>884</v>
      </c>
      <c r="E822" s="13">
        <v>6411207</v>
      </c>
    </row>
    <row r="823" spans="1:5" ht="15.75" customHeight="1" x14ac:dyDescent="0.3">
      <c r="A823" s="9" t="s">
        <v>877</v>
      </c>
      <c r="B823" s="9" t="s">
        <v>39</v>
      </c>
      <c r="C823" s="9" t="str">
        <f t="shared" si="3"/>
        <v>Bayelsa S</v>
      </c>
      <c r="D823" s="9" t="s">
        <v>885</v>
      </c>
      <c r="E823" s="13">
        <v>2470051</v>
      </c>
    </row>
    <row r="824" spans="1:5" ht="15.75" customHeight="1" x14ac:dyDescent="0.3">
      <c r="A824" s="9" t="s">
        <v>877</v>
      </c>
      <c r="B824" s="9" t="s">
        <v>41</v>
      </c>
      <c r="C824" s="9" t="str">
        <f t="shared" si="3"/>
        <v>Cross Riv</v>
      </c>
      <c r="D824" s="9" t="s">
        <v>886</v>
      </c>
      <c r="E824" s="13">
        <v>4189308</v>
      </c>
    </row>
    <row r="825" spans="1:5" ht="15.75" customHeight="1" x14ac:dyDescent="0.3">
      <c r="A825" s="9" t="s">
        <v>877</v>
      </c>
      <c r="B825" s="9" t="s">
        <v>110</v>
      </c>
      <c r="C825" s="9" t="str">
        <f t="shared" si="3"/>
        <v>Delta Sta</v>
      </c>
      <c r="D825" s="9" t="s">
        <v>887</v>
      </c>
      <c r="E825" s="13">
        <v>6172334</v>
      </c>
    </row>
    <row r="826" spans="1:5" ht="15.75" customHeight="1" x14ac:dyDescent="0.3">
      <c r="A826" s="9" t="s">
        <v>877</v>
      </c>
      <c r="B826" s="9" t="s">
        <v>112</v>
      </c>
      <c r="C826" s="9" t="str">
        <f t="shared" si="3"/>
        <v>Ebonyi St</v>
      </c>
      <c r="D826" s="9" t="s">
        <v>888</v>
      </c>
      <c r="E826" s="13">
        <v>3112220</v>
      </c>
    </row>
    <row r="827" spans="1:5" ht="15.75" customHeight="1" x14ac:dyDescent="0.3">
      <c r="A827" s="9" t="s">
        <v>877</v>
      </c>
      <c r="B827" s="9" t="s">
        <v>47</v>
      </c>
      <c r="C827" s="9" t="str">
        <f t="shared" si="3"/>
        <v>Edo</v>
      </c>
      <c r="D827" s="9" t="s">
        <v>889</v>
      </c>
      <c r="E827" s="13">
        <v>4550369</v>
      </c>
    </row>
    <row r="828" spans="1:5" ht="15.75" customHeight="1" x14ac:dyDescent="0.3">
      <c r="A828" s="9" t="s">
        <v>877</v>
      </c>
      <c r="B828" s="9" t="s">
        <v>115</v>
      </c>
      <c r="C828" s="9" t="str">
        <f t="shared" si="3"/>
        <v>Ekiti Sta</v>
      </c>
      <c r="D828" s="9" t="s">
        <v>890</v>
      </c>
      <c r="E828" s="13">
        <v>3545743</v>
      </c>
    </row>
    <row r="829" spans="1:5" ht="15.75" customHeight="1" x14ac:dyDescent="0.3">
      <c r="A829" s="9" t="s">
        <v>877</v>
      </c>
      <c r="B829" s="9" t="s">
        <v>51</v>
      </c>
      <c r="C829" s="9" t="str">
        <f t="shared" si="3"/>
        <v>Enugu Sta</v>
      </c>
      <c r="D829" s="9" t="s">
        <v>891</v>
      </c>
      <c r="E829" s="13">
        <v>4783451</v>
      </c>
    </row>
    <row r="830" spans="1:5" ht="15.75" customHeight="1" x14ac:dyDescent="0.3">
      <c r="A830" s="9" t="s">
        <v>877</v>
      </c>
      <c r="B830" s="9" t="s">
        <v>53</v>
      </c>
      <c r="C830" s="9" t="str">
        <f t="shared" si="3"/>
        <v>Federal C</v>
      </c>
      <c r="D830" s="9" t="s">
        <v>892</v>
      </c>
      <c r="E830" s="13">
        <v>2116287</v>
      </c>
    </row>
    <row r="831" spans="1:5" ht="15.75" customHeight="1" x14ac:dyDescent="0.3">
      <c r="A831" s="9" t="s">
        <v>877</v>
      </c>
      <c r="B831" s="9" t="s">
        <v>55</v>
      </c>
      <c r="C831" s="9" t="str">
        <f t="shared" si="3"/>
        <v>Gombe Sta</v>
      </c>
      <c r="D831" s="9" t="s">
        <v>893</v>
      </c>
      <c r="E831" s="13">
        <v>3545032</v>
      </c>
    </row>
    <row r="832" spans="1:5" ht="15.75" customHeight="1" x14ac:dyDescent="0.3">
      <c r="A832" s="9" t="s">
        <v>877</v>
      </c>
      <c r="B832" s="9" t="s">
        <v>120</v>
      </c>
      <c r="C832" s="9" t="str">
        <f t="shared" si="3"/>
        <v>Imo State</v>
      </c>
      <c r="D832" s="9" t="s">
        <v>894</v>
      </c>
      <c r="E832" s="13">
        <v>5926109</v>
      </c>
    </row>
    <row r="833" spans="1:5" ht="15.75" customHeight="1" x14ac:dyDescent="0.3">
      <c r="A833" s="9" t="s">
        <v>877</v>
      </c>
      <c r="B833" s="9" t="s">
        <v>59</v>
      </c>
      <c r="C833" s="9" t="str">
        <f t="shared" si="3"/>
        <v>Jigawa St</v>
      </c>
      <c r="D833" s="9" t="s">
        <v>895</v>
      </c>
      <c r="E833" s="13">
        <v>6306004</v>
      </c>
    </row>
    <row r="834" spans="1:5" ht="15.75" customHeight="1" x14ac:dyDescent="0.3">
      <c r="A834" s="9" t="s">
        <v>877</v>
      </c>
      <c r="B834" s="9" t="s">
        <v>61</v>
      </c>
      <c r="C834" s="9" t="str">
        <f t="shared" si="3"/>
        <v>Kaduna St</v>
      </c>
      <c r="D834" s="9" t="s">
        <v>896</v>
      </c>
      <c r="E834" s="13">
        <v>8908953</v>
      </c>
    </row>
    <row r="835" spans="1:5" ht="15.75" customHeight="1" x14ac:dyDescent="0.3">
      <c r="A835" s="9" t="s">
        <v>877</v>
      </c>
      <c r="B835" s="9" t="s">
        <v>63</v>
      </c>
      <c r="C835" s="9" t="str">
        <f t="shared" si="3"/>
        <v>Kebbi Sta</v>
      </c>
      <c r="D835" s="9" t="s">
        <v>897</v>
      </c>
      <c r="E835" s="13">
        <v>4816414</v>
      </c>
    </row>
    <row r="836" spans="1:5" ht="15.75" customHeight="1" x14ac:dyDescent="0.3">
      <c r="A836" s="9" t="s">
        <v>877</v>
      </c>
      <c r="B836" s="9" t="s">
        <v>65</v>
      </c>
      <c r="C836" s="9" t="str">
        <f t="shared" si="3"/>
        <v>Kano Stat</v>
      </c>
      <c r="D836" s="9" t="s">
        <v>898</v>
      </c>
      <c r="E836" s="14">
        <v>14311245</v>
      </c>
    </row>
    <row r="837" spans="1:5" ht="15.75" customHeight="1" x14ac:dyDescent="0.3">
      <c r="A837" s="9" t="s">
        <v>877</v>
      </c>
      <c r="B837" s="9" t="s">
        <v>67</v>
      </c>
      <c r="C837" s="9" t="str">
        <f t="shared" si="3"/>
        <v>Kogi Stat</v>
      </c>
      <c r="D837" s="9" t="s">
        <v>183</v>
      </c>
      <c r="E837" s="13">
        <v>4814569</v>
      </c>
    </row>
    <row r="838" spans="1:5" ht="15.75" customHeight="1" x14ac:dyDescent="0.3">
      <c r="A838" s="9" t="s">
        <v>877</v>
      </c>
      <c r="B838" s="9" t="s">
        <v>69</v>
      </c>
      <c r="C838" s="9" t="str">
        <f t="shared" si="3"/>
        <v>Katsina S</v>
      </c>
      <c r="D838" s="9" t="s">
        <v>899</v>
      </c>
      <c r="E838" s="13">
        <v>8506599</v>
      </c>
    </row>
    <row r="839" spans="1:5" ht="15.75" customHeight="1" x14ac:dyDescent="0.3">
      <c r="A839" s="9" t="s">
        <v>877</v>
      </c>
      <c r="B839" s="9" t="s">
        <v>71</v>
      </c>
      <c r="C839" s="9" t="str">
        <f t="shared" si="3"/>
        <v>Kwara Sta</v>
      </c>
      <c r="D839" s="9" t="s">
        <v>900</v>
      </c>
      <c r="E839" s="13">
        <v>3482024</v>
      </c>
    </row>
    <row r="840" spans="1:5" ht="15.75" customHeight="1" x14ac:dyDescent="0.3">
      <c r="A840" s="9" t="s">
        <v>877</v>
      </c>
      <c r="B840" s="9" t="s">
        <v>73</v>
      </c>
      <c r="C840" s="9" t="str">
        <f t="shared" si="3"/>
        <v>Lagos Sta</v>
      </c>
      <c r="D840" s="9" t="s">
        <v>901</v>
      </c>
      <c r="E840" s="14">
        <v>13574728</v>
      </c>
    </row>
    <row r="841" spans="1:5" ht="15.75" customHeight="1" x14ac:dyDescent="0.3">
      <c r="A841" s="9" t="s">
        <v>877</v>
      </c>
      <c r="B841" s="9" t="s">
        <v>75</v>
      </c>
      <c r="C841" s="9" t="str">
        <f t="shared" si="3"/>
        <v xml:space="preserve">Nasarawa </v>
      </c>
      <c r="D841" s="9" t="s">
        <v>902</v>
      </c>
      <c r="E841" s="13">
        <v>2736283</v>
      </c>
    </row>
    <row r="842" spans="1:5" ht="15.75" customHeight="1" x14ac:dyDescent="0.3">
      <c r="A842" s="9" t="s">
        <v>877</v>
      </c>
      <c r="B842" s="9" t="s">
        <v>77</v>
      </c>
      <c r="C842" s="9" t="str">
        <f t="shared" si="3"/>
        <v>Niger Sta</v>
      </c>
      <c r="D842" s="9" t="s">
        <v>903</v>
      </c>
      <c r="E842" s="13">
        <v>6100867</v>
      </c>
    </row>
    <row r="843" spans="1:5" ht="15.75" customHeight="1" x14ac:dyDescent="0.3">
      <c r="A843" s="9" t="s">
        <v>877</v>
      </c>
      <c r="B843" s="9" t="s">
        <v>79</v>
      </c>
      <c r="C843" s="9" t="str">
        <f t="shared" si="3"/>
        <v>Ogun Stat</v>
      </c>
      <c r="D843" s="9" t="s">
        <v>904</v>
      </c>
      <c r="E843" s="13">
        <v>5685800</v>
      </c>
    </row>
    <row r="844" spans="1:5" ht="15.75" customHeight="1" x14ac:dyDescent="0.3">
      <c r="A844" s="9" t="s">
        <v>877</v>
      </c>
      <c r="B844" s="9" t="s">
        <v>81</v>
      </c>
      <c r="C844" s="9" t="str">
        <f t="shared" si="3"/>
        <v>Ondo Stat</v>
      </c>
      <c r="D844" s="9" t="s">
        <v>332</v>
      </c>
      <c r="E844" s="13">
        <v>5053256</v>
      </c>
    </row>
    <row r="845" spans="1:5" ht="15.75" customHeight="1" x14ac:dyDescent="0.3">
      <c r="A845" s="9" t="s">
        <v>877</v>
      </c>
      <c r="B845" s="9" t="s">
        <v>83</v>
      </c>
      <c r="C845" s="9" t="str">
        <f t="shared" si="3"/>
        <v>Osun Stat</v>
      </c>
      <c r="D845" s="9" t="s">
        <v>905</v>
      </c>
      <c r="E845" s="13">
        <v>5155977</v>
      </c>
    </row>
    <row r="846" spans="1:5" ht="15.75" customHeight="1" x14ac:dyDescent="0.3">
      <c r="A846" s="9" t="s">
        <v>877</v>
      </c>
      <c r="B846" s="9" t="s">
        <v>136</v>
      </c>
      <c r="C846" s="9" t="str">
        <f t="shared" si="3"/>
        <v>Oyo State</v>
      </c>
      <c r="D846" s="9" t="s">
        <v>291</v>
      </c>
      <c r="E846" s="13">
        <v>8635793</v>
      </c>
    </row>
    <row r="847" spans="1:5" ht="15.75" customHeight="1" x14ac:dyDescent="0.3">
      <c r="A847" s="9" t="s">
        <v>877</v>
      </c>
      <c r="B847" s="9" t="s">
        <v>87</v>
      </c>
      <c r="C847" s="9" t="str">
        <f t="shared" si="3"/>
        <v>Plateau S</v>
      </c>
      <c r="D847" s="9" t="s">
        <v>906</v>
      </c>
      <c r="E847" s="13">
        <v>4494350</v>
      </c>
    </row>
    <row r="848" spans="1:5" ht="15.75" customHeight="1" x14ac:dyDescent="0.3">
      <c r="A848" s="9" t="s">
        <v>877</v>
      </c>
      <c r="B848" s="9" t="s">
        <v>89</v>
      </c>
      <c r="C848" s="9" t="str">
        <f t="shared" si="3"/>
        <v>Rivers St</v>
      </c>
      <c r="D848" s="9" t="s">
        <v>907</v>
      </c>
      <c r="E848" s="13">
        <v>8008464</v>
      </c>
    </row>
    <row r="849" spans="1:5" ht="15.75" customHeight="1" x14ac:dyDescent="0.3">
      <c r="A849" s="9" t="s">
        <v>877</v>
      </c>
      <c r="B849" s="9" t="s">
        <v>91</v>
      </c>
      <c r="C849" s="9" t="str">
        <f t="shared" si="3"/>
        <v>Sokoto St</v>
      </c>
      <c r="D849" s="9" t="s">
        <v>908</v>
      </c>
      <c r="E849" s="13">
        <v>5429169</v>
      </c>
    </row>
    <row r="850" spans="1:5" ht="15.75" customHeight="1" x14ac:dyDescent="0.3">
      <c r="A850" s="9" t="s">
        <v>877</v>
      </c>
      <c r="B850" s="9" t="s">
        <v>93</v>
      </c>
      <c r="C850" s="9" t="str">
        <f t="shared" si="3"/>
        <v>Taraba St</v>
      </c>
      <c r="D850" s="9" t="s">
        <v>909</v>
      </c>
      <c r="E850" s="13">
        <v>3306943</v>
      </c>
    </row>
    <row r="851" spans="1:5" ht="15.75" customHeight="1" x14ac:dyDescent="0.3">
      <c r="A851" s="9" t="s">
        <v>877</v>
      </c>
      <c r="B851" s="9" t="s">
        <v>95</v>
      </c>
      <c r="C851" s="9" t="str">
        <f t="shared" si="3"/>
        <v>Yobe Stat</v>
      </c>
      <c r="D851" s="9" t="s">
        <v>910</v>
      </c>
      <c r="E851" s="13">
        <v>3630867</v>
      </c>
    </row>
    <row r="852" spans="1:5" ht="15.75" customHeight="1" x14ac:dyDescent="0.3">
      <c r="A852" s="9" t="s">
        <v>877</v>
      </c>
      <c r="B852" s="9" t="s">
        <v>97</v>
      </c>
      <c r="C852" s="9" t="str">
        <f t="shared" si="3"/>
        <v>Zamfara S</v>
      </c>
      <c r="D852" s="9" t="s">
        <v>911</v>
      </c>
      <c r="E852" s="13">
        <v>4909454</v>
      </c>
    </row>
    <row r="853" spans="1:5" ht="15.75" customHeight="1" x14ac:dyDescent="0.3">
      <c r="A853" s="9" t="s">
        <v>912</v>
      </c>
      <c r="B853" s="9" t="s">
        <v>25</v>
      </c>
      <c r="C853" s="9" t="str">
        <f t="shared" si="3"/>
        <v xml:space="preserve"> Anambra </v>
      </c>
      <c r="D853" s="9" t="s">
        <v>913</v>
      </c>
      <c r="E853" s="13">
        <v>5880220</v>
      </c>
    </row>
    <row r="854" spans="1:5" ht="15.75" customHeight="1" x14ac:dyDescent="0.3">
      <c r="A854" s="9" t="s">
        <v>912</v>
      </c>
      <c r="B854" s="9" t="s">
        <v>27</v>
      </c>
      <c r="C854" s="9" t="str">
        <f t="shared" si="3"/>
        <v>Abia Stat</v>
      </c>
      <c r="D854" s="9" t="s">
        <v>914</v>
      </c>
      <c r="E854" s="13">
        <v>4006965</v>
      </c>
    </row>
    <row r="855" spans="1:5" ht="15.75" customHeight="1" x14ac:dyDescent="0.3">
      <c r="A855" s="9" t="s">
        <v>912</v>
      </c>
      <c r="B855" s="9" t="s">
        <v>260</v>
      </c>
      <c r="C855" s="9" t="str">
        <f t="shared" si="3"/>
        <v>Adamawa S</v>
      </c>
      <c r="D855" s="9" t="s">
        <v>915</v>
      </c>
      <c r="E855" s="13">
        <v>4594083</v>
      </c>
    </row>
    <row r="856" spans="1:5" ht="15.75" customHeight="1" x14ac:dyDescent="0.3">
      <c r="A856" s="9" t="s">
        <v>912</v>
      </c>
      <c r="B856" s="9" t="s">
        <v>262</v>
      </c>
      <c r="C856" s="9" t="str">
        <f t="shared" si="3"/>
        <v>Akwa-Ibom</v>
      </c>
      <c r="D856" s="9" t="s">
        <v>916</v>
      </c>
      <c r="E856" s="13">
        <v>6054468</v>
      </c>
    </row>
    <row r="857" spans="1:5" ht="15.75" customHeight="1" x14ac:dyDescent="0.3">
      <c r="A857" s="9" t="s">
        <v>912</v>
      </c>
      <c r="B857" s="9" t="s">
        <v>33</v>
      </c>
      <c r="C857" s="9" t="str">
        <f t="shared" si="3"/>
        <v>Bauchi St</v>
      </c>
      <c r="D857" s="9" t="s">
        <v>917</v>
      </c>
      <c r="E857" s="13">
        <v>7222454</v>
      </c>
    </row>
    <row r="858" spans="1:5" ht="15.75" customHeight="1" x14ac:dyDescent="0.3">
      <c r="A858" s="9" t="s">
        <v>912</v>
      </c>
      <c r="B858" s="9" t="s">
        <v>265</v>
      </c>
      <c r="C858" s="9" t="str">
        <f t="shared" si="3"/>
        <v>Benue Sta</v>
      </c>
      <c r="D858" s="9" t="s">
        <v>918</v>
      </c>
      <c r="E858" s="13">
        <v>6196103</v>
      </c>
    </row>
    <row r="859" spans="1:5" ht="15.75" customHeight="1" x14ac:dyDescent="0.3">
      <c r="A859" s="9" t="s">
        <v>912</v>
      </c>
      <c r="B859" s="9" t="s">
        <v>106</v>
      </c>
      <c r="C859" s="9" t="str">
        <f t="shared" si="3"/>
        <v>Borno Sta</v>
      </c>
      <c r="D859" s="9" t="s">
        <v>919</v>
      </c>
      <c r="E859" s="13">
        <v>6411207</v>
      </c>
    </row>
    <row r="860" spans="1:5" ht="15.75" customHeight="1" x14ac:dyDescent="0.3">
      <c r="A860" s="9" t="s">
        <v>912</v>
      </c>
      <c r="B860" s="9" t="s">
        <v>39</v>
      </c>
      <c r="C860" s="9" t="str">
        <f t="shared" si="3"/>
        <v>Bayelsa S</v>
      </c>
      <c r="D860" s="9" t="s">
        <v>424</v>
      </c>
      <c r="E860" s="13">
        <v>2470051</v>
      </c>
    </row>
    <row r="861" spans="1:5" ht="15.75" customHeight="1" x14ac:dyDescent="0.3">
      <c r="A861" s="9" t="s">
        <v>912</v>
      </c>
      <c r="B861" s="9" t="s">
        <v>41</v>
      </c>
      <c r="C861" s="9" t="str">
        <f t="shared" si="3"/>
        <v>Cross Riv</v>
      </c>
      <c r="D861" s="9" t="s">
        <v>920</v>
      </c>
      <c r="E861" s="13">
        <v>4189308</v>
      </c>
    </row>
    <row r="862" spans="1:5" ht="15.75" customHeight="1" x14ac:dyDescent="0.3">
      <c r="A862" s="9" t="s">
        <v>912</v>
      </c>
      <c r="B862" s="9" t="s">
        <v>110</v>
      </c>
      <c r="C862" s="9" t="str">
        <f t="shared" si="3"/>
        <v>Delta Sta</v>
      </c>
      <c r="D862" s="9" t="s">
        <v>921</v>
      </c>
      <c r="E862" s="13">
        <v>6172334</v>
      </c>
    </row>
    <row r="863" spans="1:5" ht="15.75" customHeight="1" x14ac:dyDescent="0.3">
      <c r="A863" s="9" t="s">
        <v>912</v>
      </c>
      <c r="B863" s="9" t="s">
        <v>112</v>
      </c>
      <c r="C863" s="9" t="str">
        <f t="shared" si="3"/>
        <v>Ebonyi St</v>
      </c>
      <c r="D863" s="9" t="s">
        <v>922</v>
      </c>
      <c r="E863" s="13">
        <v>3112220</v>
      </c>
    </row>
    <row r="864" spans="1:5" ht="15.75" customHeight="1" x14ac:dyDescent="0.3">
      <c r="A864" s="9" t="s">
        <v>912</v>
      </c>
      <c r="B864" s="9" t="s">
        <v>47</v>
      </c>
      <c r="C864" s="9" t="str">
        <f t="shared" si="3"/>
        <v>Edo</v>
      </c>
      <c r="D864" s="9" t="s">
        <v>923</v>
      </c>
      <c r="E864" s="13">
        <v>4550369</v>
      </c>
    </row>
    <row r="865" spans="1:5" ht="15.75" customHeight="1" x14ac:dyDescent="0.3">
      <c r="A865" s="9" t="s">
        <v>912</v>
      </c>
      <c r="B865" s="9" t="s">
        <v>115</v>
      </c>
      <c r="C865" s="9" t="str">
        <f t="shared" si="3"/>
        <v>Ekiti Sta</v>
      </c>
      <c r="D865" s="9" t="s">
        <v>924</v>
      </c>
      <c r="E865" s="13">
        <v>3545743</v>
      </c>
    </row>
    <row r="866" spans="1:5" ht="15.75" customHeight="1" x14ac:dyDescent="0.3">
      <c r="A866" s="9" t="s">
        <v>912</v>
      </c>
      <c r="B866" s="9" t="s">
        <v>51</v>
      </c>
      <c r="C866" s="9" t="str">
        <f t="shared" si="3"/>
        <v>Enugu Sta</v>
      </c>
      <c r="D866" s="9" t="s">
        <v>360</v>
      </c>
      <c r="E866" s="13">
        <v>4783451</v>
      </c>
    </row>
    <row r="867" spans="1:5" ht="15.75" customHeight="1" x14ac:dyDescent="0.3">
      <c r="A867" s="9" t="s">
        <v>912</v>
      </c>
      <c r="B867" s="9" t="s">
        <v>53</v>
      </c>
      <c r="C867" s="9" t="str">
        <f t="shared" si="3"/>
        <v>Federal C</v>
      </c>
      <c r="D867" s="9" t="s">
        <v>925</v>
      </c>
      <c r="E867" s="13">
        <v>2116287</v>
      </c>
    </row>
    <row r="868" spans="1:5" ht="15.75" customHeight="1" x14ac:dyDescent="0.3">
      <c r="A868" s="9" t="s">
        <v>912</v>
      </c>
      <c r="B868" s="9" t="s">
        <v>55</v>
      </c>
      <c r="C868" s="9" t="str">
        <f t="shared" si="3"/>
        <v>Gombe Sta</v>
      </c>
      <c r="D868" s="9" t="s">
        <v>926</v>
      </c>
      <c r="E868" s="13">
        <v>3545032</v>
      </c>
    </row>
    <row r="869" spans="1:5" ht="15.75" customHeight="1" x14ac:dyDescent="0.3">
      <c r="A869" s="9" t="s">
        <v>912</v>
      </c>
      <c r="B869" s="9" t="s">
        <v>120</v>
      </c>
      <c r="C869" s="9" t="str">
        <f t="shared" si="3"/>
        <v>Imo State</v>
      </c>
      <c r="D869" s="11" t="s">
        <v>927</v>
      </c>
      <c r="E869" s="13">
        <v>5926109</v>
      </c>
    </row>
    <row r="870" spans="1:5" ht="15.75" customHeight="1" x14ac:dyDescent="0.3">
      <c r="A870" s="9" t="s">
        <v>912</v>
      </c>
      <c r="B870" s="11" t="s">
        <v>59</v>
      </c>
      <c r="C870" s="9" t="str">
        <f t="shared" si="3"/>
        <v>Jigawa St</v>
      </c>
      <c r="D870" s="9" t="s">
        <v>928</v>
      </c>
      <c r="E870" s="13">
        <v>6306004</v>
      </c>
    </row>
    <row r="871" spans="1:5" ht="15.75" customHeight="1" x14ac:dyDescent="0.3">
      <c r="A871" s="9" t="s">
        <v>912</v>
      </c>
      <c r="B871" s="9" t="s">
        <v>61</v>
      </c>
      <c r="C871" s="9" t="str">
        <f t="shared" si="3"/>
        <v>Kaduna St</v>
      </c>
      <c r="D871" s="9" t="s">
        <v>929</v>
      </c>
      <c r="E871" s="13">
        <v>8908953</v>
      </c>
    </row>
    <row r="872" spans="1:5" ht="15.75" customHeight="1" x14ac:dyDescent="0.3">
      <c r="A872" s="9" t="s">
        <v>912</v>
      </c>
      <c r="B872" s="9" t="s">
        <v>63</v>
      </c>
      <c r="C872" s="9" t="str">
        <f t="shared" si="3"/>
        <v>Kebbi Sta</v>
      </c>
      <c r="D872" s="9" t="s">
        <v>930</v>
      </c>
      <c r="E872" s="13">
        <v>4816414</v>
      </c>
    </row>
    <row r="873" spans="1:5" ht="15.75" customHeight="1" x14ac:dyDescent="0.3">
      <c r="A873" s="10">
        <v>43800</v>
      </c>
      <c r="B873" s="9" t="s">
        <v>65</v>
      </c>
      <c r="C873" s="9" t="str">
        <f t="shared" si="3"/>
        <v>Kano Stat</v>
      </c>
      <c r="D873" s="9" t="s">
        <v>931</v>
      </c>
      <c r="E873" s="14">
        <v>14311245</v>
      </c>
    </row>
    <row r="874" spans="1:5" ht="15.75" customHeight="1" x14ac:dyDescent="0.3">
      <c r="A874" s="9" t="s">
        <v>912</v>
      </c>
      <c r="B874" s="9" t="s">
        <v>67</v>
      </c>
      <c r="C874" s="9" t="str">
        <f t="shared" si="3"/>
        <v>Kogi Stat</v>
      </c>
      <c r="D874" s="9" t="s">
        <v>932</v>
      </c>
      <c r="E874" s="13">
        <v>4814569</v>
      </c>
    </row>
    <row r="875" spans="1:5" ht="15.75" customHeight="1" x14ac:dyDescent="0.3">
      <c r="A875" s="9" t="s">
        <v>912</v>
      </c>
      <c r="B875" s="9" t="s">
        <v>69</v>
      </c>
      <c r="C875" s="9" t="str">
        <f t="shared" si="3"/>
        <v>Katsina S</v>
      </c>
      <c r="D875" s="9" t="s">
        <v>933</v>
      </c>
      <c r="E875" s="13">
        <v>8506599</v>
      </c>
    </row>
    <row r="876" spans="1:5" ht="15.75" customHeight="1" x14ac:dyDescent="0.3">
      <c r="A876" s="9" t="s">
        <v>912</v>
      </c>
      <c r="B876" s="9" t="s">
        <v>71</v>
      </c>
      <c r="C876" s="9" t="str">
        <f t="shared" si="3"/>
        <v>Kwara Sta</v>
      </c>
      <c r="D876" s="9" t="s">
        <v>934</v>
      </c>
      <c r="E876" s="13">
        <v>3482024</v>
      </c>
    </row>
    <row r="877" spans="1:5" ht="15.75" customHeight="1" x14ac:dyDescent="0.3">
      <c r="A877" s="9" t="s">
        <v>912</v>
      </c>
      <c r="B877" s="9" t="s">
        <v>73</v>
      </c>
      <c r="C877" s="9" t="str">
        <f t="shared" si="3"/>
        <v>Lagos Sta</v>
      </c>
      <c r="D877" s="9" t="s">
        <v>935</v>
      </c>
      <c r="E877" s="14">
        <v>13574728</v>
      </c>
    </row>
    <row r="878" spans="1:5" ht="15.75" customHeight="1" x14ac:dyDescent="0.3">
      <c r="A878" s="9" t="s">
        <v>912</v>
      </c>
      <c r="B878" s="9" t="s">
        <v>75</v>
      </c>
      <c r="C878" s="9" t="str">
        <f t="shared" si="3"/>
        <v xml:space="preserve">Nasarawa </v>
      </c>
      <c r="D878" s="9" t="s">
        <v>936</v>
      </c>
      <c r="E878" s="13">
        <v>2736283</v>
      </c>
    </row>
    <row r="879" spans="1:5" ht="15.75" customHeight="1" x14ac:dyDescent="0.3">
      <c r="A879" s="9" t="s">
        <v>912</v>
      </c>
      <c r="B879" s="9" t="s">
        <v>77</v>
      </c>
      <c r="C879" s="9" t="str">
        <f t="shared" si="3"/>
        <v>Niger Sta</v>
      </c>
      <c r="D879" s="9" t="s">
        <v>937</v>
      </c>
      <c r="E879" s="13">
        <v>6100867</v>
      </c>
    </row>
    <row r="880" spans="1:5" ht="15.75" customHeight="1" x14ac:dyDescent="0.3">
      <c r="A880" s="9" t="s">
        <v>912</v>
      </c>
      <c r="B880" s="9" t="s">
        <v>79</v>
      </c>
      <c r="C880" s="9" t="str">
        <f t="shared" si="3"/>
        <v>Ogun Stat</v>
      </c>
      <c r="D880" s="9" t="s">
        <v>938</v>
      </c>
      <c r="E880" s="13">
        <v>5685800</v>
      </c>
    </row>
    <row r="881" spans="1:5" ht="15.75" customHeight="1" x14ac:dyDescent="0.3">
      <c r="A881" s="9" t="s">
        <v>912</v>
      </c>
      <c r="B881" s="9" t="s">
        <v>81</v>
      </c>
      <c r="C881" s="9" t="str">
        <f t="shared" si="3"/>
        <v>Ondo Stat</v>
      </c>
      <c r="D881" s="9" t="s">
        <v>939</v>
      </c>
      <c r="E881" s="13">
        <v>5053256</v>
      </c>
    </row>
    <row r="882" spans="1:5" ht="15.75" customHeight="1" x14ac:dyDescent="0.3">
      <c r="A882" s="9" t="s">
        <v>912</v>
      </c>
      <c r="B882" s="9" t="s">
        <v>83</v>
      </c>
      <c r="C882" s="9" t="str">
        <f t="shared" si="3"/>
        <v>Osun Stat</v>
      </c>
      <c r="D882" s="9" t="s">
        <v>940</v>
      </c>
      <c r="E882" s="13">
        <v>5155977</v>
      </c>
    </row>
    <row r="883" spans="1:5" ht="15.75" customHeight="1" x14ac:dyDescent="0.3">
      <c r="A883" s="9" t="s">
        <v>912</v>
      </c>
      <c r="B883" s="9" t="s">
        <v>136</v>
      </c>
      <c r="C883" s="9" t="str">
        <f t="shared" si="3"/>
        <v>Oyo State</v>
      </c>
      <c r="D883" s="9" t="s">
        <v>941</v>
      </c>
      <c r="E883" s="13">
        <v>8635793</v>
      </c>
    </row>
    <row r="884" spans="1:5" ht="15.75" customHeight="1" x14ac:dyDescent="0.3">
      <c r="A884" s="9" t="s">
        <v>912</v>
      </c>
      <c r="B884" s="9" t="s">
        <v>87</v>
      </c>
      <c r="C884" s="9" t="str">
        <f t="shared" si="3"/>
        <v>Plateau S</v>
      </c>
      <c r="D884" s="9" t="s">
        <v>942</v>
      </c>
      <c r="E884" s="13">
        <v>4494350</v>
      </c>
    </row>
    <row r="885" spans="1:5" ht="15.75" customHeight="1" x14ac:dyDescent="0.3">
      <c r="A885" s="9" t="s">
        <v>912</v>
      </c>
      <c r="B885" s="9" t="s">
        <v>89</v>
      </c>
      <c r="C885" s="9" t="str">
        <f t="shared" si="3"/>
        <v>Rivers St</v>
      </c>
      <c r="D885" s="9" t="s">
        <v>943</v>
      </c>
      <c r="E885" s="13">
        <v>8008464</v>
      </c>
    </row>
    <row r="886" spans="1:5" ht="15.75" customHeight="1" x14ac:dyDescent="0.3">
      <c r="A886" s="9" t="s">
        <v>912</v>
      </c>
      <c r="B886" s="9" t="s">
        <v>91</v>
      </c>
      <c r="C886" s="9" t="str">
        <f t="shared" si="3"/>
        <v>Sokoto St</v>
      </c>
      <c r="D886" s="9" t="s">
        <v>944</v>
      </c>
      <c r="E886" s="13">
        <v>5429169</v>
      </c>
    </row>
    <row r="887" spans="1:5" ht="15.75" customHeight="1" x14ac:dyDescent="0.3">
      <c r="A887" s="9" t="s">
        <v>912</v>
      </c>
      <c r="B887" s="9" t="s">
        <v>93</v>
      </c>
      <c r="C887" s="9" t="str">
        <f t="shared" si="3"/>
        <v>Taraba St</v>
      </c>
      <c r="D887" s="9" t="s">
        <v>945</v>
      </c>
      <c r="E887" s="13">
        <v>3306943</v>
      </c>
    </row>
    <row r="888" spans="1:5" ht="15.75" customHeight="1" x14ac:dyDescent="0.3">
      <c r="A888" s="9" t="s">
        <v>912</v>
      </c>
      <c r="B888" s="9" t="s">
        <v>95</v>
      </c>
      <c r="C888" s="9" t="str">
        <f t="shared" si="3"/>
        <v>Yobe Stat</v>
      </c>
      <c r="D888" s="9" t="s">
        <v>946</v>
      </c>
      <c r="E888" s="13">
        <v>3630867</v>
      </c>
    </row>
    <row r="889" spans="1:5" ht="15.75" customHeight="1" x14ac:dyDescent="0.3">
      <c r="A889" s="9" t="s">
        <v>912</v>
      </c>
      <c r="B889" s="9" t="s">
        <v>97</v>
      </c>
      <c r="C889" s="9" t="str">
        <f t="shared" si="3"/>
        <v>Zamfara S</v>
      </c>
      <c r="D889" s="9" t="s">
        <v>947</v>
      </c>
      <c r="E889" s="13">
        <v>4909454</v>
      </c>
    </row>
    <row r="890" spans="1:5" ht="15.75" customHeight="1" x14ac:dyDescent="0.3"/>
    <row r="891" spans="1:5" ht="15.75" customHeight="1" x14ac:dyDescent="0.3"/>
    <row r="892" spans="1:5" ht="15.75" customHeight="1" x14ac:dyDescent="0.3"/>
    <row r="893" spans="1:5" ht="15.75" customHeight="1" x14ac:dyDescent="0.3"/>
    <row r="894" spans="1:5" ht="15.75" customHeight="1" x14ac:dyDescent="0.3"/>
    <row r="895" spans="1:5" ht="15.75" customHeight="1" x14ac:dyDescent="0.3"/>
    <row r="896" spans="1:5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7A77-334F-428B-8358-3382743FDD19}">
  <dimension ref="A1:I889"/>
  <sheetViews>
    <sheetView workbookViewId="0">
      <selection activeCell="F5" sqref="F5"/>
    </sheetView>
  </sheetViews>
  <sheetFormatPr defaultRowHeight="14.4" x14ac:dyDescent="0.3"/>
  <cols>
    <col min="1" max="1" width="14.33203125" bestFit="1" customWidth="1"/>
    <col min="2" max="2" width="23" bestFit="1" customWidth="1"/>
    <col min="3" max="3" width="20.88671875" bestFit="1" customWidth="1"/>
    <col min="4" max="4" width="34.44140625" bestFit="1" customWidth="1"/>
    <col min="5" max="5" width="10.44140625" customWidth="1"/>
    <col min="8" max="8" width="20.88671875" bestFit="1" customWidth="1"/>
    <col min="9" max="9" width="18.33203125" bestFit="1" customWidth="1"/>
  </cols>
  <sheetData>
    <row r="1" spans="1:9" x14ac:dyDescent="0.3">
      <c r="A1" s="8" t="s">
        <v>20</v>
      </c>
      <c r="B1" s="8" t="s">
        <v>21</v>
      </c>
      <c r="C1" s="8" t="s">
        <v>22</v>
      </c>
      <c r="D1" s="12" t="s">
        <v>973</v>
      </c>
      <c r="E1" s="12" t="s">
        <v>974</v>
      </c>
      <c r="F1" s="8"/>
    </row>
    <row r="2" spans="1:9" x14ac:dyDescent="0.3">
      <c r="A2" s="9" t="s">
        <v>24</v>
      </c>
      <c r="B2" t="str">
        <f>SUBSTITUTE(SUBSTITUTE(MID(Raw_data!B2, 4, LEN(Raw_data!B2)- 3),  " state",  ""), " State", "")</f>
        <v xml:space="preserve"> Anambra</v>
      </c>
      <c r="C2" t="str">
        <f>MID(Raw_data!D2, FIND("&gt;", Raw_data!D2) + 1, FIND("&lt;", Raw_data!D2, FIND("&gt;", Raw_data!D2)+1) - (FIND("&gt;", Raw_data!D2) + 1))</f>
        <v>1836</v>
      </c>
      <c r="D2" s="16">
        <f>(0.05 *Raw_data!E2 )/ (365/INDEX(Lookup_period!$B$2:$B$13, MATCH(TRIM(LEFT(A2, FIND(" ", A2) - 1)), Lookup_period!$A$2:$A$13, 0)))</f>
        <v>24736.806712328769</v>
      </c>
      <c r="E2" s="17">
        <f>C2/D2</f>
        <v>7.4221382790081059E-2</v>
      </c>
      <c r="F2" s="9"/>
      <c r="H2" s="18" t="s">
        <v>21</v>
      </c>
      <c r="I2" t="s">
        <v>1012</v>
      </c>
    </row>
    <row r="3" spans="1:9" x14ac:dyDescent="0.3">
      <c r="A3" s="9" t="s">
        <v>24</v>
      </c>
      <c r="B3" t="str">
        <f>SUBSTITUTE(SUBSTITUTE(MID(Raw_data!B3, 4, LEN(Raw_data!B3)- 3),  " state",  ""), " State", "")</f>
        <v>Abia</v>
      </c>
      <c r="C3" t="str">
        <f>MID(Raw_data!D3, FIND("&gt;", Raw_data!D3) + 1, FIND("&lt;", Raw_data!D3, FIND("&gt;", Raw_data!D3)+1) - (FIND("&gt;", Raw_data!D3) + 1))</f>
        <v>885</v>
      </c>
      <c r="D3" s="16">
        <f>(0.05 *Raw_data!E3 )/ (365/INDEX(Lookup_period!$B$2:$B$13, MATCH(TRIM(LEFT(A3, FIND(" ", A3) - 1)), Lookup_period!$A$2:$A$13, 0)))</f>
        <v>16568.531780821919</v>
      </c>
      <c r="E3" s="17">
        <f t="shared" ref="E3:E66" si="0">C3/D3</f>
        <v>5.3414509608171061E-2</v>
      </c>
      <c r="F3" s="9"/>
      <c r="H3" s="19" t="s">
        <v>975</v>
      </c>
      <c r="I3" s="17">
        <v>7.8915642736373373E-2</v>
      </c>
    </row>
    <row r="4" spans="1:9" x14ac:dyDescent="0.3">
      <c r="A4" s="9" t="s">
        <v>24</v>
      </c>
      <c r="B4" t="str">
        <f>SUBSTITUTE(SUBSTITUTE(MID(Raw_data!B4, 4, LEN(Raw_data!B4)- 3),  " state",  ""), " State", "")</f>
        <v>Adamawa</v>
      </c>
      <c r="C4" t="str">
        <f>MID(Raw_data!D4, FIND("&gt;", Raw_data!D4) + 1, FIND("&lt;", Raw_data!D4, FIND("&gt;", Raw_data!D4)+1) - (FIND("&gt;", Raw_data!D4) + 1))</f>
        <v>11219</v>
      </c>
      <c r="D4" s="16">
        <f>(0.05 *Raw_data!E4 )/ (365/INDEX(Lookup_period!$B$2:$B$13, MATCH(TRIM(LEFT(A4, FIND(" ", A4) - 1)), Lookup_period!$A$2:$A$13, 0)))</f>
        <v>18959.298493150687</v>
      </c>
      <c r="E4" s="17">
        <f t="shared" si="0"/>
        <v>0.5917413033004898</v>
      </c>
      <c r="F4" s="9"/>
      <c r="H4" s="19" t="s">
        <v>951</v>
      </c>
      <c r="I4" s="17">
        <v>0.21322847340181475</v>
      </c>
    </row>
    <row r="5" spans="1:9" x14ac:dyDescent="0.3">
      <c r="A5" s="9" t="s">
        <v>24</v>
      </c>
      <c r="B5" t="str">
        <f>SUBSTITUTE(SUBSTITUTE(MID(Raw_data!B5, 4, LEN(Raw_data!B5)- 3),  " state",  ""), " State", "")</f>
        <v>Akwa-Ibom</v>
      </c>
      <c r="C5" t="str">
        <f>MID(Raw_data!D5, FIND("&gt;", Raw_data!D5) + 1, FIND("&lt;", Raw_data!D5, FIND("&gt;", Raw_data!D5)+1) - (FIND("&gt;", Raw_data!D5) + 1))</f>
        <v>1734</v>
      </c>
      <c r="D5" s="16">
        <f>(0.05 *Raw_data!E5 )/ (365/INDEX(Lookup_period!$B$2:$B$13, MATCH(TRIM(LEFT(A5, FIND(" ", A5) - 1)), Lookup_period!$A$2:$A$13, 0)))</f>
        <v>24865.342054794524</v>
      </c>
      <c r="E5" s="17">
        <f t="shared" si="0"/>
        <v>6.9735618202189611E-2</v>
      </c>
      <c r="F5" s="9"/>
      <c r="H5" s="19" t="s">
        <v>976</v>
      </c>
      <c r="I5" s="17">
        <v>6.3357741554275704E-2</v>
      </c>
    </row>
    <row r="6" spans="1:9" x14ac:dyDescent="0.3">
      <c r="A6" s="9" t="s">
        <v>24</v>
      </c>
      <c r="B6" t="str">
        <f>SUBSTITUTE(SUBSTITUTE(MID(Raw_data!B6, 4, LEN(Raw_data!B6)- 3),  " state",  ""), " State", "")</f>
        <v>Bauchi</v>
      </c>
      <c r="C6" t="str">
        <f>MID(Raw_data!D6, FIND("&gt;", Raw_data!D6) + 1, FIND("&lt;", Raw_data!D6, FIND("&gt;", Raw_data!D6)+1) - (FIND("&gt;", Raw_data!D6) + 1))</f>
        <v>11087</v>
      </c>
      <c r="D6" s="16">
        <f>(0.05 *Raw_data!E6 )/ (365/INDEX(Lookup_period!$B$2:$B$13, MATCH(TRIM(LEFT(A6, FIND(" ", A6) - 1)), Lookup_period!$A$2:$A$13, 0)))</f>
        <v>29662.16739726028</v>
      </c>
      <c r="E6" s="17">
        <f t="shared" si="0"/>
        <v>0.37377578824614283</v>
      </c>
      <c r="F6" s="9"/>
      <c r="H6" s="19" t="s">
        <v>977</v>
      </c>
      <c r="I6" s="17">
        <v>0.48443472453766367</v>
      </c>
    </row>
    <row r="7" spans="1:9" x14ac:dyDescent="0.3">
      <c r="A7" s="9" t="s">
        <v>24</v>
      </c>
      <c r="B7" t="str">
        <f>SUBSTITUTE(SUBSTITUTE(MID(Raw_data!B7, 4, LEN(Raw_data!B7)- 3),  " state",  ""), " State", "")</f>
        <v>Benue</v>
      </c>
      <c r="C7" t="str">
        <f>MID(Raw_data!D7, FIND("&gt;", Raw_data!D7) + 1, FIND("&lt;", Raw_data!D7, FIND("&gt;", Raw_data!D7)+1) - (FIND("&gt;", Raw_data!D7) + 1))</f>
        <v>1215</v>
      </c>
      <c r="D7" s="16">
        <f>(0.05 *Raw_data!E7 )/ (365/INDEX(Lookup_period!$B$2:$B$13, MATCH(TRIM(LEFT(A7, FIND(" ", A7) - 1)), Lookup_period!$A$2:$A$13, 0)))</f>
        <v>25545.82178082192</v>
      </c>
      <c r="E7" s="17">
        <f t="shared" si="0"/>
        <v>4.7561593845931394E-2</v>
      </c>
      <c r="F7" s="9"/>
      <c r="H7" s="19" t="s">
        <v>978</v>
      </c>
      <c r="I7" s="17">
        <v>0.67895566388265993</v>
      </c>
    </row>
    <row r="8" spans="1:9" x14ac:dyDescent="0.3">
      <c r="A8" s="9" t="s">
        <v>24</v>
      </c>
      <c r="B8" t="str">
        <f>SUBSTITUTE(SUBSTITUTE(MID(Raw_data!B8, 4, LEN(Raw_data!B8)- 3),  " state",  ""), " State", "")</f>
        <v xml:space="preserve"> Borno</v>
      </c>
      <c r="C8" t="str">
        <f>MID(Raw_data!D8, FIND("&gt;", Raw_data!D8) + 1, FIND("&lt;", Raw_data!D8, FIND("&gt;", Raw_data!D8)+1) - (FIND("&gt;", Raw_data!D8) + 1))</f>
        <v>5588</v>
      </c>
      <c r="D8" s="16">
        <f>(0.05 *Raw_data!E8 )/ (365/INDEX(Lookup_period!$B$2:$B$13, MATCH(TRIM(LEFT(A8, FIND(" ", A8) - 1)), Lookup_period!$A$2:$A$13, 0)))</f>
        <v>26206.631369863015</v>
      </c>
      <c r="E8" s="17">
        <f t="shared" si="0"/>
        <v>0.21322847340181475</v>
      </c>
      <c r="F8" s="9"/>
      <c r="H8" s="19" t="s">
        <v>979</v>
      </c>
      <c r="I8" s="17">
        <v>0.19326276240836049</v>
      </c>
    </row>
    <row r="9" spans="1:9" x14ac:dyDescent="0.3">
      <c r="A9" s="9" t="s">
        <v>24</v>
      </c>
      <c r="B9" t="str">
        <f>SUBSTITUTE(SUBSTITUTE(MID(Raw_data!B9, 4, LEN(Raw_data!B9)- 3),  " state",  ""), " State", "")</f>
        <v>Bayelsa</v>
      </c>
      <c r="C9" t="str">
        <f>MID(Raw_data!D9, FIND("&gt;", Raw_data!D9) + 1, FIND("&lt;", Raw_data!D9, FIND("&gt;", Raw_data!D9)+1) - (FIND("&gt;", Raw_data!D9) + 1))</f>
        <v>455</v>
      </c>
      <c r="D9" s="16">
        <f>(0.05 *Raw_data!E9 )/ (365/INDEX(Lookup_period!$B$2:$B$13, MATCH(TRIM(LEFT(A9, FIND(" ", A9) - 1)), Lookup_period!$A$2:$A$13, 0)))</f>
        <v>10193.64082191781</v>
      </c>
      <c r="E9" s="17">
        <f t="shared" si="0"/>
        <v>4.4635671194308106E-2</v>
      </c>
      <c r="F9" s="9"/>
      <c r="H9" s="19" t="s">
        <v>980</v>
      </c>
      <c r="I9" s="17">
        <v>0.24405656879041396</v>
      </c>
    </row>
    <row r="10" spans="1:9" x14ac:dyDescent="0.3">
      <c r="A10" s="9" t="s">
        <v>24</v>
      </c>
      <c r="B10" t="str">
        <f>SUBSTITUTE(SUBSTITUTE(MID(Raw_data!B10, 4, LEN(Raw_data!B10)- 3),  " state",  ""), " State", "")</f>
        <v>Cross River</v>
      </c>
      <c r="C10" t="str">
        <f>MID(Raw_data!D10, FIND("&gt;", Raw_data!D10) + 1, FIND("&lt;", Raw_data!D10, FIND("&gt;", Raw_data!D10)+1) - (FIND("&gt;", Raw_data!D10) + 1))</f>
        <v>1378</v>
      </c>
      <c r="D10" s="16">
        <f>(0.05 *Raw_data!E10 )/ (365/INDEX(Lookup_period!$B$2:$B$13, MATCH(TRIM(LEFT(A10, FIND(" ", A10) - 1)), Lookup_period!$A$2:$A$13, 0)))</f>
        <v>17288.83164383562</v>
      </c>
      <c r="E10" s="17">
        <f t="shared" si="0"/>
        <v>7.9704634089101653E-2</v>
      </c>
      <c r="F10" s="9"/>
      <c r="H10" s="19" t="s">
        <v>981</v>
      </c>
      <c r="I10" s="17">
        <v>0.12467094140665896</v>
      </c>
    </row>
    <row r="11" spans="1:9" x14ac:dyDescent="0.3">
      <c r="A11" s="9" t="s">
        <v>24</v>
      </c>
      <c r="B11" t="str">
        <f>SUBSTITUTE(SUBSTITUTE(MID(Raw_data!B11, 4, LEN(Raw_data!B11)- 3),  " state",  ""), " State", "")</f>
        <v>Delta</v>
      </c>
      <c r="C11" t="str">
        <f>MID(Raw_data!D11, FIND("&gt;", Raw_data!D11) + 1, FIND("&lt;", Raw_data!D11, FIND("&gt;", Raw_data!D11)+1) - (FIND("&gt;", Raw_data!D11) + 1))</f>
        <v>3950</v>
      </c>
      <c r="D11" s="16">
        <f>(0.05 *Raw_data!E11 )/ (365/INDEX(Lookup_period!$B$2:$B$13, MATCH(TRIM(LEFT(A11, FIND(" ", A11) - 1)), Lookup_period!$A$2:$A$13, 0)))</f>
        <v>25398.533561643839</v>
      </c>
      <c r="E11" s="17">
        <f t="shared" si="0"/>
        <v>0.15552078982879469</v>
      </c>
      <c r="F11" s="9"/>
      <c r="H11" s="19" t="s">
        <v>982</v>
      </c>
      <c r="I11" s="17">
        <v>0.25550651003036517</v>
      </c>
    </row>
    <row r="12" spans="1:9" x14ac:dyDescent="0.3">
      <c r="A12" s="9" t="s">
        <v>24</v>
      </c>
      <c r="B12" t="str">
        <f>SUBSTITUTE(SUBSTITUTE(MID(Raw_data!B12, 4, LEN(Raw_data!B12)- 3),  " state",  ""), " State", "")</f>
        <v>Ebonyi</v>
      </c>
      <c r="C12" t="str">
        <f>MID(Raw_data!D12, FIND("&gt;", Raw_data!D12) + 1, FIND("&lt;", Raw_data!D12, FIND("&gt;", Raw_data!D12)+1) - (FIND("&gt;", Raw_data!D12) + 1))</f>
        <v>1574</v>
      </c>
      <c r="D12" s="16">
        <f>(0.05 *Raw_data!E12 )/ (365/INDEX(Lookup_period!$B$2:$B$13, MATCH(TRIM(LEFT(A12, FIND(" ", A12) - 1)), Lookup_period!$A$2:$A$13, 0)))</f>
        <v>12856.303013698631</v>
      </c>
      <c r="E12" s="17">
        <f t="shared" si="0"/>
        <v>0.12243021950578434</v>
      </c>
      <c r="F12" s="9"/>
      <c r="H12" s="19" t="s">
        <v>983</v>
      </c>
      <c r="I12" s="17">
        <v>7.8912430148465676E-2</v>
      </c>
    </row>
    <row r="13" spans="1:9" x14ac:dyDescent="0.3">
      <c r="A13" s="9" t="s">
        <v>24</v>
      </c>
      <c r="B13" t="str">
        <f>SUBSTITUTE(SUBSTITUTE(MID(Raw_data!B13, 4, LEN(Raw_data!B13)- 3),  " state",  ""), " State", "")</f>
        <v>Edo</v>
      </c>
      <c r="C13" t="str">
        <f>MID(Raw_data!D13, FIND("&gt;", Raw_data!D13) + 1, FIND("&lt;", Raw_data!D13, FIND("&gt;", Raw_data!D13)+1) - (FIND("&gt;", Raw_data!D13) + 1))</f>
        <v>1989</v>
      </c>
      <c r="D13" s="16">
        <f>(0.05 *Raw_data!E13 )/ (365/INDEX(Lookup_period!$B$2:$B$13, MATCH(TRIM(LEFT(A13, FIND(" ", A13) - 1)), Lookup_period!$A$2:$A$13, 0)))</f>
        <v>18815.466986301373</v>
      </c>
      <c r="E13" s="17">
        <f t="shared" si="0"/>
        <v>0.10571090270829282</v>
      </c>
      <c r="F13" s="9"/>
      <c r="H13" s="19" t="s">
        <v>948</v>
      </c>
      <c r="I13" s="17">
        <v>0.46009966853409684</v>
      </c>
    </row>
    <row r="14" spans="1:9" x14ac:dyDescent="0.3">
      <c r="A14" s="9" t="s">
        <v>24</v>
      </c>
      <c r="B14" t="str">
        <f>SUBSTITUTE(SUBSTITUTE(MID(Raw_data!B14, 4, LEN(Raw_data!B14)- 3),  " state",  ""), " State", "")</f>
        <v>Ekiti</v>
      </c>
      <c r="C14" t="str">
        <f>MID(Raw_data!D14, FIND("&gt;", Raw_data!D14) + 1, FIND("&lt;", Raw_data!D14, FIND("&gt;", Raw_data!D14)+1) - (FIND("&gt;", Raw_data!D14) + 1))</f>
        <v>726</v>
      </c>
      <c r="D14" s="16">
        <f>(0.05 *Raw_data!E14 )/ (365/INDEX(Lookup_period!$B$2:$B$13, MATCH(TRIM(LEFT(A14, FIND(" ", A14) - 1)), Lookup_period!$A$2:$A$13, 0)))</f>
        <v>14604.541643835619</v>
      </c>
      <c r="E14" s="17">
        <f t="shared" si="0"/>
        <v>4.9710563857814388E-2</v>
      </c>
      <c r="F14" s="9"/>
      <c r="H14" s="19" t="s">
        <v>949</v>
      </c>
      <c r="I14" s="17">
        <v>4.8328336584433251E-2</v>
      </c>
    </row>
    <row r="15" spans="1:9" x14ac:dyDescent="0.3">
      <c r="A15" s="9" t="s">
        <v>24</v>
      </c>
      <c r="B15" t="str">
        <f>SUBSTITUTE(SUBSTITUTE(MID(Raw_data!B15, 4, LEN(Raw_data!B15)- 3),  " state",  ""), " State", "")</f>
        <v>Enugu</v>
      </c>
      <c r="C15" t="str">
        <f>MID(Raw_data!D15, FIND("&gt;", Raw_data!D15) + 1, FIND("&lt;", Raw_data!D15, FIND("&gt;", Raw_data!D15)+1) - (FIND("&gt;", Raw_data!D15) + 1))</f>
        <v>1994</v>
      </c>
      <c r="D15" s="16">
        <f>(0.05 *Raw_data!E15 )/ (365/INDEX(Lookup_period!$B$2:$B$13, MATCH(TRIM(LEFT(A15, FIND(" ", A15) - 1)), Lookup_period!$A$2:$A$13, 0)))</f>
        <v>19721.639452054798</v>
      </c>
      <c r="E15" s="17">
        <f t="shared" si="0"/>
        <v>0.10110721296003843</v>
      </c>
      <c r="F15" s="9"/>
      <c r="H15" s="19" t="s">
        <v>984</v>
      </c>
      <c r="I15" s="17">
        <v>0.31744220047232669</v>
      </c>
    </row>
    <row r="16" spans="1:9" x14ac:dyDescent="0.3">
      <c r="A16" s="9" t="s">
        <v>24</v>
      </c>
      <c r="B16" t="str">
        <f>SUBSTITUTE(SUBSTITUTE(MID(Raw_data!B16, 4, LEN(Raw_data!B16)- 3),  " state",  ""), " State", "")</f>
        <v>Federal Capital Territory</v>
      </c>
      <c r="C16" t="str">
        <f>MID(Raw_data!D16, FIND("&gt;", Raw_data!D16) + 1, FIND("&lt;", Raw_data!D16, FIND("&gt;", Raw_data!D16)+1) - (FIND("&gt;", Raw_data!D16) + 1))</f>
        <v>5118</v>
      </c>
      <c r="D16" s="16">
        <f>(0.05 *Raw_data!E16 )/ (365/INDEX(Lookup_period!$B$2:$B$13, MATCH(TRIM(LEFT(A16, FIND(" ", A16) - 1)), Lookup_period!$A$2:$A$13, 0)))</f>
        <v>8708.3076712328766</v>
      </c>
      <c r="E16" s="17">
        <f t="shared" si="0"/>
        <v>0.58771465056372085</v>
      </c>
      <c r="F16" s="9"/>
      <c r="H16" s="19" t="s">
        <v>985</v>
      </c>
      <c r="I16" s="17">
        <v>5.379044282918178E-2</v>
      </c>
    </row>
    <row r="17" spans="1:9" x14ac:dyDescent="0.3">
      <c r="A17" s="9" t="s">
        <v>24</v>
      </c>
      <c r="B17" t="str">
        <f>SUBSTITUTE(SUBSTITUTE(MID(Raw_data!B17, 4, LEN(Raw_data!B17)- 3),  " state",  ""), " State", "")</f>
        <v>Gombe</v>
      </c>
      <c r="C17" t="str">
        <f>MID(Raw_data!D17, FIND("&gt;", Raw_data!D17) + 1, FIND("&lt;", Raw_data!D17, FIND("&gt;", Raw_data!D17)+1) - (FIND("&gt;", Raw_data!D17) + 1))</f>
        <v>4291</v>
      </c>
      <c r="D17" s="16">
        <f>(0.05 *Raw_data!E17 )/ (365/INDEX(Lookup_period!$B$2:$B$13, MATCH(TRIM(LEFT(A17, FIND(" ", A17) - 1)), Lookup_period!$A$2:$A$13, 0)))</f>
        <v>14587.449178082194</v>
      </c>
      <c r="E17" s="17">
        <f t="shared" si="0"/>
        <v>0.29415698026542403</v>
      </c>
      <c r="F17" s="9"/>
      <c r="H17" s="19" t="s">
        <v>950</v>
      </c>
      <c r="I17" s="17">
        <v>5.3730021407383845E-2</v>
      </c>
    </row>
    <row r="18" spans="1:9" x14ac:dyDescent="0.3">
      <c r="A18" s="9" t="s">
        <v>24</v>
      </c>
      <c r="B18" t="str">
        <f>SUBSTITUTE(SUBSTITUTE(MID(Raw_data!B18, 4, LEN(Raw_data!B18)- 3),  " state",  ""), " State", "")</f>
        <v xml:space="preserve"> Imo</v>
      </c>
      <c r="C18" t="str">
        <f>MID(Raw_data!D18, FIND("&gt;", Raw_data!D18) + 1, FIND("&lt;", Raw_data!D18, FIND("&gt;", Raw_data!D18)+1) - (FIND("&gt;", Raw_data!D18) + 1))</f>
        <v>1545</v>
      </c>
      <c r="D18" s="16">
        <f>(0.05 *Raw_data!E18 )/ (365/INDEX(Lookup_period!$B$2:$B$13, MATCH(TRIM(LEFT(A18, FIND(" ", A18) - 1)), Lookup_period!$A$2:$A$13, 0)))</f>
        <v>24385.338904109591</v>
      </c>
      <c r="E18" s="17">
        <f t="shared" si="0"/>
        <v>6.3357741554275704E-2</v>
      </c>
      <c r="F18" s="9"/>
      <c r="H18" s="19" t="s">
        <v>986</v>
      </c>
      <c r="I18" s="17">
        <v>0.26628163821841999</v>
      </c>
    </row>
    <row r="19" spans="1:9" x14ac:dyDescent="0.3">
      <c r="A19" s="9" t="s">
        <v>24</v>
      </c>
      <c r="B19" t="str">
        <f>SUBSTITUTE(SUBSTITUTE(MID(Raw_data!B19, 4, LEN(Raw_data!B19)- 3),  " state",  ""), " State", "")</f>
        <v>Jigawa</v>
      </c>
      <c r="C19" t="str">
        <f>MID(Raw_data!D19, FIND("&gt;", Raw_data!D19) + 1, FIND("&lt;", Raw_data!D19, FIND("&gt;", Raw_data!D19)+1) - (FIND("&gt;", Raw_data!D19) + 1))</f>
        <v>12663</v>
      </c>
      <c r="D19" s="16">
        <f>(0.05 *Raw_data!E19 )/ (365/INDEX(Lookup_period!$B$2:$B$13, MATCH(TRIM(LEFT(A19, FIND(" ", A19) - 1)), Lookup_period!$A$2:$A$13, 0)))</f>
        <v>26024.219726027401</v>
      </c>
      <c r="E19" s="17">
        <f t="shared" si="0"/>
        <v>0.48658519384292825</v>
      </c>
      <c r="F19" s="9"/>
      <c r="H19" s="19" t="s">
        <v>987</v>
      </c>
      <c r="I19" s="17">
        <v>9.7846964425923832E-2</v>
      </c>
    </row>
    <row r="20" spans="1:9" x14ac:dyDescent="0.3">
      <c r="A20" s="9" t="s">
        <v>24</v>
      </c>
      <c r="B20" t="str">
        <f>SUBSTITUTE(SUBSTITUTE(MID(Raw_data!B20, 4, LEN(Raw_data!B20)- 3),  " state",  ""), " State", "")</f>
        <v>Kaduna</v>
      </c>
      <c r="C20" t="str">
        <f>MID(Raw_data!D20, FIND("&gt;", Raw_data!D20) + 1, FIND("&lt;", Raw_data!D20, FIND("&gt;", Raw_data!D20)+1) - (FIND("&gt;", Raw_data!D20) + 1))</f>
        <v>15584</v>
      </c>
      <c r="D20" s="16">
        <f>(0.05 *Raw_data!E20 )/ (365/INDEX(Lookup_period!$B$2:$B$13, MATCH(TRIM(LEFT(A20, FIND(" ", A20) - 1)), Lookup_period!$A$2:$A$13, 0)))</f>
        <v>36730.596301369864</v>
      </c>
      <c r="E20" s="17">
        <f t="shared" si="0"/>
        <v>0.42427843730429166</v>
      </c>
      <c r="F20" s="9"/>
      <c r="H20" s="19" t="s">
        <v>952</v>
      </c>
      <c r="I20" s="17">
        <v>0.1507586594497515</v>
      </c>
    </row>
    <row r="21" spans="1:9" x14ac:dyDescent="0.3">
      <c r="A21" s="9" t="s">
        <v>24</v>
      </c>
      <c r="B21" t="str">
        <f>SUBSTITUTE(SUBSTITUTE(MID(Raw_data!B21, 4, LEN(Raw_data!B21)- 3),  " state",  ""), " State", "")</f>
        <v>Kebbi</v>
      </c>
      <c r="C21" t="str">
        <f>MID(Raw_data!D21, FIND("&gt;", Raw_data!D21) + 1, FIND("&lt;", Raw_data!D21, FIND("&gt;", Raw_data!D21)+1) - (FIND("&gt;", Raw_data!D21) + 1))</f>
        <v>4765</v>
      </c>
      <c r="D21" s="16">
        <f>(0.05 *Raw_data!E21 )/ (365/INDEX(Lookup_period!$B$2:$B$13, MATCH(TRIM(LEFT(A21, FIND(" ", A21) - 1)), Lookup_period!$A$2:$A$13, 0)))</f>
        <v>19838.275890410961</v>
      </c>
      <c r="E21" s="17">
        <f t="shared" si="0"/>
        <v>0.24019224383824669</v>
      </c>
      <c r="F21" s="9"/>
      <c r="H21" s="19" t="s">
        <v>953</v>
      </c>
      <c r="I21" s="17">
        <v>0.12423630275661431</v>
      </c>
    </row>
    <row r="22" spans="1:9" x14ac:dyDescent="0.3">
      <c r="A22" s="9" t="s">
        <v>24</v>
      </c>
      <c r="B22" t="str">
        <f>SUBSTITUTE(SUBSTITUTE(MID(Raw_data!B22, 4, LEN(Raw_data!B22)- 3),  " state",  ""), " State", "")</f>
        <v>Kano</v>
      </c>
      <c r="C22" t="str">
        <f>MID(Raw_data!D22, FIND("&gt;", Raw_data!D22) + 1, FIND("&lt;", Raw_data!D22, FIND("&gt;", Raw_data!D22)+1) - (FIND("&gt;", Raw_data!D22) + 1))</f>
        <v>14272</v>
      </c>
      <c r="D22" s="16">
        <f>(0.05 *Raw_data!E22 )/ (365/INDEX(Lookup_period!$B$2:$B$13, MATCH(TRIM(LEFT(A22, FIND(" ", A22) - 1)), Lookup_period!$A$2:$A$13, 0)))</f>
        <v>58832.326575342478</v>
      </c>
      <c r="E22" s="17">
        <f t="shared" si="0"/>
        <v>0.24258772057438252</v>
      </c>
      <c r="F22" s="9"/>
      <c r="H22" s="19" t="s">
        <v>954</v>
      </c>
      <c r="I22" s="17">
        <v>0.11102444532727124</v>
      </c>
    </row>
    <row r="23" spans="1:9" x14ac:dyDescent="0.3">
      <c r="A23" s="9" t="s">
        <v>24</v>
      </c>
      <c r="B23" t="str">
        <f>SUBSTITUTE(SUBSTITUTE(MID(Raw_data!B23, 4, LEN(Raw_data!B23)- 3),  " state",  ""), " State", "")</f>
        <v>Kogi</v>
      </c>
      <c r="C23" t="str">
        <f>MID(Raw_data!D23, FIND("&gt;", Raw_data!D23) + 1, FIND("&lt;", Raw_data!D23, FIND("&gt;", Raw_data!D23)+1) - (FIND("&gt;", Raw_data!D23) + 1))</f>
        <v>1536</v>
      </c>
      <c r="D23" s="16">
        <f>(0.05 *Raw_data!E23 )/ (365/INDEX(Lookup_period!$B$2:$B$13, MATCH(TRIM(LEFT(A23, FIND(" ", A23) - 1)), Lookup_period!$A$2:$A$13, 0)))</f>
        <v>19849.915753424659</v>
      </c>
      <c r="E23" s="17">
        <f t="shared" si="0"/>
        <v>7.7380681060825032E-2</v>
      </c>
      <c r="F23" s="9"/>
      <c r="H23" s="19" t="s">
        <v>955</v>
      </c>
      <c r="I23" s="17">
        <v>4.4832486022142938E-2</v>
      </c>
    </row>
    <row r="24" spans="1:9" x14ac:dyDescent="0.3">
      <c r="A24" s="9" t="s">
        <v>24</v>
      </c>
      <c r="B24" t="str">
        <f>SUBSTITUTE(SUBSTITUTE(MID(Raw_data!B24, 4, LEN(Raw_data!B24)- 3),  " state",  ""), " State", "")</f>
        <v>Katsina</v>
      </c>
      <c r="C24" t="str">
        <f>MID(Raw_data!D24, FIND("&gt;", Raw_data!D24) + 1, FIND("&lt;", Raw_data!D24, FIND("&gt;", Raw_data!D24)+1) - (FIND("&gt;", Raw_data!D24) + 1))</f>
        <v>14826</v>
      </c>
      <c r="D24" s="16">
        <f>(0.05 *Raw_data!E24 )/ (365/INDEX(Lookup_period!$B$2:$B$13, MATCH(TRIM(LEFT(A24, FIND(" ", A24) - 1)), Lookup_period!$A$2:$A$13, 0)))</f>
        <v>35071.743835616442</v>
      </c>
      <c r="E24" s="17">
        <f t="shared" si="0"/>
        <v>0.42273347083881635</v>
      </c>
      <c r="F24" s="9"/>
      <c r="H24" s="19" t="s">
        <v>988</v>
      </c>
      <c r="I24" s="17">
        <v>9.5958407470440946E-2</v>
      </c>
    </row>
    <row r="25" spans="1:9" x14ac:dyDescent="0.3">
      <c r="A25" s="9" t="s">
        <v>24</v>
      </c>
      <c r="B25" t="str">
        <f>SUBSTITUTE(SUBSTITUTE(MID(Raw_data!B25, 4, LEN(Raw_data!B25)- 3),  " state",  ""), " State", "")</f>
        <v>Kwara</v>
      </c>
      <c r="C25" t="str">
        <f>MID(Raw_data!D25, FIND("&gt;", Raw_data!D25) + 1, FIND("&lt;", Raw_data!D25, FIND("&gt;", Raw_data!D25)+1) - (FIND("&gt;", Raw_data!D25) + 1))</f>
        <v>2134</v>
      </c>
      <c r="D25" s="16">
        <f>(0.05 *Raw_data!E25 )/ (365/INDEX(Lookup_period!$B$2:$B$13, MATCH(TRIM(LEFT(A25, FIND(" ", A25) - 1)), Lookup_period!$A$2:$A$13, 0)))</f>
        <v>14355.993835616438</v>
      </c>
      <c r="E25" s="17">
        <f t="shared" si="0"/>
        <v>0.14864871247754805</v>
      </c>
      <c r="F25" s="9"/>
      <c r="H25" s="19" t="s">
        <v>989</v>
      </c>
      <c r="I25" s="17">
        <v>0.59114928478972006</v>
      </c>
    </row>
    <row r="26" spans="1:9" x14ac:dyDescent="0.3">
      <c r="A26" s="9" t="s">
        <v>24</v>
      </c>
      <c r="B26" t="str">
        <f>SUBSTITUTE(SUBSTITUTE(MID(Raw_data!B26, 4, LEN(Raw_data!B26)- 3),  " state",  ""), " State", "")</f>
        <v>Lagos</v>
      </c>
      <c r="C26" t="str">
        <f>MID(Raw_data!D26, FIND("&gt;", Raw_data!D26) + 1, FIND("&lt;", Raw_data!D26, FIND("&gt;", Raw_data!D26)+1) - (FIND("&gt;", Raw_data!D26) + 1))</f>
        <v>12036</v>
      </c>
      <c r="D26" s="16">
        <f>(0.05 *Raw_data!E26 )/ (365/INDEX(Lookup_period!$B$2:$B$13, MATCH(TRIM(LEFT(A26, FIND(" ", A26) - 1)), Lookup_period!$A$2:$A$13, 0)))</f>
        <v>55858.636712328771</v>
      </c>
      <c r="E26" s="17">
        <f t="shared" si="0"/>
        <v>0.21547249822771791</v>
      </c>
      <c r="F26" s="9"/>
      <c r="H26" s="19" t="s">
        <v>990</v>
      </c>
      <c r="I26" s="17">
        <v>0.27661832668291442</v>
      </c>
    </row>
    <row r="27" spans="1:9" x14ac:dyDescent="0.3">
      <c r="A27" s="9" t="s">
        <v>24</v>
      </c>
      <c r="B27" t="str">
        <f>SUBSTITUTE(SUBSTITUTE(MID(Raw_data!B27, 4, LEN(Raw_data!B27)- 3),  " state",  ""), " State", "")</f>
        <v>Nasarawa</v>
      </c>
      <c r="C27" t="str">
        <f>MID(Raw_data!D27, FIND("&gt;", Raw_data!D27) + 1, FIND("&lt;", Raw_data!D27, FIND("&gt;", Raw_data!D27)+1) - (FIND("&gt;", Raw_data!D27) + 1))</f>
        <v>5366</v>
      </c>
      <c r="D27" s="16">
        <f>(0.05 *Raw_data!E27 )/ (365/INDEX(Lookup_period!$B$2:$B$13, MATCH(TRIM(LEFT(A27, FIND(" ", A27) - 1)), Lookup_period!$A$2:$A$13, 0)))</f>
        <v>11281.384109589042</v>
      </c>
      <c r="E27" s="17">
        <f t="shared" si="0"/>
        <v>0.47565085523849543</v>
      </c>
      <c r="F27" s="9"/>
      <c r="H27" s="19" t="s">
        <v>991</v>
      </c>
      <c r="I27" s="17">
        <v>5.3354992420635572E-2</v>
      </c>
    </row>
    <row r="28" spans="1:9" x14ac:dyDescent="0.3">
      <c r="A28" s="9" t="s">
        <v>24</v>
      </c>
      <c r="B28" t="str">
        <f>SUBSTITUTE(SUBSTITUTE(MID(Raw_data!B28, 4, LEN(Raw_data!B28)- 3),  " state",  ""), " State", "")</f>
        <v>Niger</v>
      </c>
      <c r="C28" t="str">
        <f>MID(Raw_data!D28, FIND("&gt;", Raw_data!D28) + 1, FIND("&lt;", Raw_data!D28, FIND("&gt;", Raw_data!D28)+1) - (FIND("&gt;", Raw_data!D28) + 1))</f>
        <v>9735</v>
      </c>
      <c r="D28" s="16">
        <f>(0.05 *Raw_data!E28 )/ (365/INDEX(Lookup_period!$B$2:$B$13, MATCH(TRIM(LEFT(A28, FIND(" ", A28) - 1)), Lookup_period!$A$2:$A$13, 0)))</f>
        <v>25055.890136986305</v>
      </c>
      <c r="E28" s="17">
        <f t="shared" si="0"/>
        <v>0.38853139707974932</v>
      </c>
      <c r="F28" s="9"/>
      <c r="H28" s="19" t="s">
        <v>992</v>
      </c>
      <c r="I28" s="17">
        <v>0.44853819940986073</v>
      </c>
    </row>
    <row r="29" spans="1:9" x14ac:dyDescent="0.3">
      <c r="A29" s="9" t="s">
        <v>24</v>
      </c>
      <c r="B29" t="str">
        <f>SUBSTITUTE(SUBSTITUTE(MID(Raw_data!B29, 4, LEN(Raw_data!B29)- 3),  " state",  ""), " State", "")</f>
        <v>Ogun</v>
      </c>
      <c r="C29" t="str">
        <f>MID(Raw_data!D29, FIND("&gt;", Raw_data!D29) + 1, FIND("&lt;", Raw_data!D29, FIND("&gt;", Raw_data!D29)+1) - (FIND("&gt;", Raw_data!D29) + 1))</f>
        <v>3394</v>
      </c>
      <c r="D29" s="16">
        <f>(0.05 *Raw_data!E29 )/ (365/INDEX(Lookup_period!$B$2:$B$13, MATCH(TRIM(LEFT(A29, FIND(" ", A29) - 1)), Lookup_period!$A$2:$A$13, 0)))</f>
        <v>23373.825890410961</v>
      </c>
      <c r="E29" s="17">
        <f t="shared" si="0"/>
        <v>0.14520515451398044</v>
      </c>
      <c r="F29" s="9"/>
      <c r="H29" s="19" t="s">
        <v>993</v>
      </c>
      <c r="I29" s="17">
        <v>0.55599473581919567</v>
      </c>
    </row>
    <row r="30" spans="1:9" x14ac:dyDescent="0.3">
      <c r="A30" s="9" t="s">
        <v>24</v>
      </c>
      <c r="B30" t="str">
        <f>SUBSTITUTE(SUBSTITUTE(MID(Raw_data!B30, 4, LEN(Raw_data!B30)- 3),  " state",  ""), " State", "")</f>
        <v>Ondo</v>
      </c>
      <c r="C30" t="str">
        <f>MID(Raw_data!D30, FIND("&gt;", Raw_data!D30) + 1, FIND("&lt;", Raw_data!D30, FIND("&gt;", Raw_data!D30)+1) - (FIND("&gt;", Raw_data!D30) + 1))</f>
        <v>3727</v>
      </c>
      <c r="D30" s="16">
        <f>(0.05 *Raw_data!E30 )/ (365/INDEX(Lookup_period!$B$2:$B$13, MATCH(TRIM(LEFT(A30, FIND(" ", A30) - 1)), Lookup_period!$A$2:$A$13, 0)))</f>
        <v>21396.994109589043</v>
      </c>
      <c r="E30" s="17">
        <f t="shared" si="0"/>
        <v>0.17418334467502369</v>
      </c>
      <c r="F30" s="9"/>
      <c r="H30" s="19" t="s">
        <v>994</v>
      </c>
      <c r="I30" s="17">
        <v>0.29952934764099914</v>
      </c>
    </row>
    <row r="31" spans="1:9" x14ac:dyDescent="0.3">
      <c r="A31" s="9" t="s">
        <v>24</v>
      </c>
      <c r="B31" t="str">
        <f>SUBSTITUTE(SUBSTITUTE(MID(Raw_data!B31, 4, LEN(Raw_data!B31)- 3),  " state",  ""), " State", "")</f>
        <v>Osun</v>
      </c>
      <c r="C31" t="str">
        <f>MID(Raw_data!D31, FIND("&gt;", Raw_data!D31) + 1, FIND("&lt;", Raw_data!D31, FIND("&gt;", Raw_data!D31)+1) - (FIND("&gt;", Raw_data!D31) + 1))</f>
        <v>3401</v>
      </c>
      <c r="D31" s="16">
        <f>(0.05 *Raw_data!E31 )/ (365/INDEX(Lookup_period!$B$2:$B$13, MATCH(TRIM(LEFT(A31, FIND(" ", A31) - 1)), Lookup_period!$A$2:$A$13, 0)))</f>
        <v>21216.315068493153</v>
      </c>
      <c r="E31" s="17">
        <f t="shared" si="0"/>
        <v>0.16030116394013136</v>
      </c>
      <c r="F31" s="9"/>
      <c r="H31" s="19" t="s">
        <v>995</v>
      </c>
      <c r="I31" s="17">
        <v>0.49072855017090289</v>
      </c>
    </row>
    <row r="32" spans="1:9" x14ac:dyDescent="0.3">
      <c r="A32" s="9" t="s">
        <v>24</v>
      </c>
      <c r="B32" t="str">
        <f>SUBSTITUTE(SUBSTITUTE(MID(Raw_data!B32, 4, LEN(Raw_data!B32)- 3),  " state",  ""), " State", "")</f>
        <v xml:space="preserve"> Oyo</v>
      </c>
      <c r="C32" t="str">
        <f>MID(Raw_data!D32, FIND("&gt;", Raw_data!D32) + 1, FIND("&lt;", Raw_data!D32, FIND("&gt;", Raw_data!D32)+1) - (FIND("&gt;", Raw_data!D32) + 1))</f>
        <v>4403</v>
      </c>
      <c r="D32" s="16">
        <f>(0.05 *Raw_data!E32 )/ (365/INDEX(Lookup_period!$B$2:$B$13, MATCH(TRIM(LEFT(A32, FIND(" ", A32) - 1)), Lookup_period!$A$2:$A$13, 0)))</f>
        <v>35316.970821917814</v>
      </c>
      <c r="E32" s="17">
        <f t="shared" si="0"/>
        <v>0.12467094140665896</v>
      </c>
      <c r="F32" s="9"/>
      <c r="H32" s="19" t="s">
        <v>996</v>
      </c>
      <c r="I32" s="17">
        <v>0.24576803327274177</v>
      </c>
    </row>
    <row r="33" spans="1:9" x14ac:dyDescent="0.3">
      <c r="A33" s="9" t="s">
        <v>24</v>
      </c>
      <c r="B33" t="str">
        <f>SUBSTITUTE(SUBSTITUTE(MID(Raw_data!B33, 4, LEN(Raw_data!B33)- 3),  " state",  ""), " State", "")</f>
        <v>Plateau</v>
      </c>
      <c r="C33" t="str">
        <f>MID(Raw_data!D33, FIND("&gt;", Raw_data!D33) + 1, FIND("&lt;", Raw_data!D33, FIND("&gt;", Raw_data!D33)+1) - (FIND("&gt;", Raw_data!D33) + 1))</f>
        <v>3161</v>
      </c>
      <c r="D33" s="16">
        <f>(0.05 *Raw_data!E33 )/ (365/INDEX(Lookup_period!$B$2:$B$13, MATCH(TRIM(LEFT(A33, FIND(" ", A33) - 1)), Lookup_period!$A$2:$A$13, 0)))</f>
        <v>18583.833287671237</v>
      </c>
      <c r="E33" s="17">
        <f t="shared" si="0"/>
        <v>0.17009407860417308</v>
      </c>
      <c r="F33" s="9"/>
      <c r="H33" s="19" t="s">
        <v>997</v>
      </c>
      <c r="I33" s="17">
        <v>8.7090397301657005E-2</v>
      </c>
    </row>
    <row r="34" spans="1:9" x14ac:dyDescent="0.3">
      <c r="A34" s="9" t="s">
        <v>24</v>
      </c>
      <c r="B34" t="str">
        <f>SUBSTITUTE(SUBSTITUTE(MID(Raw_data!B34, 4, LEN(Raw_data!B34)- 3),  " state",  ""), " State", "")</f>
        <v>Rivers</v>
      </c>
      <c r="C34" t="str">
        <f>MID(Raw_data!D34, FIND("&gt;", Raw_data!D34) + 1, FIND("&lt;", Raw_data!D34, FIND("&gt;", Raw_data!D34)+1) - (FIND("&gt;", Raw_data!D34) + 1))</f>
        <v>3653</v>
      </c>
      <c r="D34" s="16">
        <f>(0.05 *Raw_data!E34 )/ (365/INDEX(Lookup_period!$B$2:$B$13, MATCH(TRIM(LEFT(A34, FIND(" ", A34) - 1)), Lookup_period!$A$2:$A$13, 0)))</f>
        <v>32890.282328767127</v>
      </c>
      <c r="E34" s="17">
        <f t="shared" si="0"/>
        <v>0.11106624027988179</v>
      </c>
      <c r="F34" s="9"/>
      <c r="H34" s="19" t="s">
        <v>998</v>
      </c>
      <c r="I34" s="17">
        <v>0.10370686763920482</v>
      </c>
    </row>
    <row r="35" spans="1:9" x14ac:dyDescent="0.3">
      <c r="A35" s="9" t="s">
        <v>24</v>
      </c>
      <c r="B35" t="str">
        <f>SUBSTITUTE(SUBSTITUTE(MID(Raw_data!B35, 4, LEN(Raw_data!B35)- 3),  " state",  ""), " State", "")</f>
        <v>Sokoto</v>
      </c>
      <c r="C35" t="str">
        <f>MID(Raw_data!D35, FIND("&gt;", Raw_data!D35) + 1, FIND("&lt;", Raw_data!D35, FIND("&gt;", Raw_data!D35)+1) - (FIND("&gt;", Raw_data!D35) + 1))</f>
        <v>7647</v>
      </c>
      <c r="D35" s="16">
        <f>(0.05 *Raw_data!E35 )/ (365/INDEX(Lookup_period!$B$2:$B$13, MATCH(TRIM(LEFT(A35, FIND(" ", A35) - 1)), Lookup_period!$A$2:$A$13, 0)))</f>
        <v>22383.860000000004</v>
      </c>
      <c r="E35" s="17">
        <f t="shared" si="0"/>
        <v>0.34163008524892485</v>
      </c>
      <c r="F35" s="9"/>
      <c r="H35" s="19" t="s">
        <v>999</v>
      </c>
      <c r="I35" s="17">
        <v>0.19311242330136014</v>
      </c>
    </row>
    <row r="36" spans="1:9" x14ac:dyDescent="0.3">
      <c r="A36" s="9" t="s">
        <v>24</v>
      </c>
      <c r="B36" t="str">
        <f>SUBSTITUTE(SUBSTITUTE(MID(Raw_data!B36, 4, LEN(Raw_data!B36)- 3),  " state",  ""), " State", "")</f>
        <v>Taraba</v>
      </c>
      <c r="C36" t="str">
        <f>MID(Raw_data!D36, FIND("&gt;", Raw_data!D36) + 1, FIND("&lt;", Raw_data!D36, FIND("&gt;", Raw_data!D36)+1) - (FIND("&gt;", Raw_data!D36) + 1))</f>
        <v>2951</v>
      </c>
      <c r="D36" s="16">
        <f>(0.05 *Raw_data!E36 )/ (365/INDEX(Lookup_period!$B$2:$B$13, MATCH(TRIM(LEFT(A36, FIND(" ", A36) - 1)), Lookup_period!$A$2:$A$13, 0)))</f>
        <v>13647.401780821921</v>
      </c>
      <c r="E36" s="17">
        <f t="shared" si="0"/>
        <v>0.21623163495830447</v>
      </c>
      <c r="F36" s="9"/>
      <c r="H36" s="19" t="s">
        <v>1000</v>
      </c>
      <c r="I36" s="17">
        <v>0.50948392327851988</v>
      </c>
    </row>
    <row r="37" spans="1:9" x14ac:dyDescent="0.3">
      <c r="A37" s="9" t="s">
        <v>24</v>
      </c>
      <c r="B37" t="str">
        <f>SUBSTITUTE(SUBSTITUTE(MID(Raw_data!B37, 4, LEN(Raw_data!B37)- 3),  " state",  ""), " State", "")</f>
        <v>Yobe</v>
      </c>
      <c r="C37" t="str">
        <f>MID(Raw_data!D37, FIND("&gt;", Raw_data!D37) + 1, FIND("&lt;", Raw_data!D37, FIND("&gt;", Raw_data!D37)+1) - (FIND("&gt;", Raw_data!D37) + 1))</f>
        <v>6206</v>
      </c>
      <c r="D37" s="16">
        <f>(0.05 *Raw_data!E37 )/ (365/INDEX(Lookup_period!$B$2:$B$13, MATCH(TRIM(LEFT(A37, FIND(" ", A37) - 1)), Lookup_period!$A$2:$A$13, 0)))</f>
        <v>14897.347260273973</v>
      </c>
      <c r="E37" s="17">
        <f t="shared" si="0"/>
        <v>0.41658423419780488</v>
      </c>
      <c r="F37" s="9"/>
      <c r="H37" s="19" t="s">
        <v>1001</v>
      </c>
      <c r="I37" s="17">
        <v>0.30587901972033638</v>
      </c>
    </row>
    <row r="38" spans="1:9" x14ac:dyDescent="0.3">
      <c r="A38" s="9" t="s">
        <v>24</v>
      </c>
      <c r="B38" t="str">
        <f>SUBSTITUTE(SUBSTITUTE(MID(Raw_data!B38, 4, LEN(Raw_data!B38)- 3),  " state",  ""), " State", "")</f>
        <v>Zamfara</v>
      </c>
      <c r="C38" t="str">
        <f>MID(Raw_data!D38, FIND("&gt;", Raw_data!D38) + 1, FIND("&lt;", Raw_data!D38, FIND("&gt;", Raw_data!D38)+1) - (FIND("&gt;", Raw_data!D38) + 1))</f>
        <v>3256</v>
      </c>
      <c r="D38" s="16">
        <f>(0.05 *Raw_data!E38 )/ (365/INDEX(Lookup_period!$B$2:$B$13, MATCH(TRIM(LEFT(A38, FIND(" ", A38) - 1)), Lookup_period!$A$2:$A$13, 0)))</f>
        <v>20201.901643835619</v>
      </c>
      <c r="E38" s="17">
        <f t="shared" si="0"/>
        <v>0.16117294586440734</v>
      </c>
      <c r="F38" s="9"/>
      <c r="H38" s="19" t="s">
        <v>1002</v>
      </c>
      <c r="I38" s="17">
        <v>0.14930029308970855</v>
      </c>
    </row>
    <row r="39" spans="1:9" x14ac:dyDescent="0.3">
      <c r="A39" s="9" t="s">
        <v>99</v>
      </c>
      <c r="B39" t="str">
        <f>SUBSTITUTE(SUBSTITUTE(MID(Raw_data!B39, 4, LEN(Raw_data!B39)- 3),  " state",  ""), " State", "")</f>
        <v xml:space="preserve"> Anambra</v>
      </c>
      <c r="C39" t="str">
        <f>MID(Raw_data!D39, FIND("&gt;", Raw_data!D39) + 1, FIND("&lt;", Raw_data!D39, FIND("&gt;", Raw_data!D39)+1) - (FIND("&gt;", Raw_data!D39) + 1))</f>
        <v>1575</v>
      </c>
      <c r="D39" s="16">
        <f>(0.05 *Raw_data!E39 )/ (365/INDEX(Lookup_period!$B$2:$B$13, MATCH(TRIM(LEFT(A39, FIND(" ", A39) - 1)), Lookup_period!$A$2:$A$13, 0)))</f>
        <v>22342.922191780821</v>
      </c>
      <c r="E39" s="17">
        <f t="shared" si="0"/>
        <v>7.0492122135187282E-2</v>
      </c>
      <c r="F39" s="9"/>
      <c r="H39" s="19" t="s">
        <v>1003</v>
      </c>
      <c r="I39" s="17">
        <v>0.14711181603269916</v>
      </c>
    </row>
    <row r="40" spans="1:9" x14ac:dyDescent="0.3">
      <c r="A40" s="9" t="s">
        <v>99</v>
      </c>
      <c r="B40" t="str">
        <f>SUBSTITUTE(SUBSTITUTE(MID(Raw_data!B40, 4, LEN(Raw_data!B40)- 3),  " state",  ""), " State", "")</f>
        <v>Abia</v>
      </c>
      <c r="C40" t="str">
        <f>MID(Raw_data!D40, FIND("&gt;", Raw_data!D40) + 1, FIND("&lt;", Raw_data!D40, FIND("&gt;", Raw_data!D40)+1) - (FIND("&gt;", Raw_data!D40) + 1))</f>
        <v>946</v>
      </c>
      <c r="D40" s="16">
        <f>(0.05 *Raw_data!E40 )/ (365/INDEX(Lookup_period!$B$2:$B$13, MATCH(TRIM(LEFT(A40, FIND(" ", A40) - 1)), Lookup_period!$A$2:$A$13, 0)))</f>
        <v>14965.125479452054</v>
      </c>
      <c r="E40" s="17">
        <f t="shared" si="0"/>
        <v>6.3213636350654759E-2</v>
      </c>
      <c r="F40" s="9"/>
      <c r="H40" s="19" t="s">
        <v>1004</v>
      </c>
      <c r="I40" s="17">
        <v>0.1208550615111494</v>
      </c>
    </row>
    <row r="41" spans="1:9" x14ac:dyDescent="0.3">
      <c r="A41" s="9" t="s">
        <v>99</v>
      </c>
      <c r="B41" t="str">
        <f>SUBSTITUTE(SUBSTITUTE(MID(Raw_data!B41, 4, LEN(Raw_data!B41)- 3),  " state",  ""), " State", "")</f>
        <v>Adamawa</v>
      </c>
      <c r="C41" t="str">
        <f>MID(Raw_data!D41, FIND("&gt;", Raw_data!D41) + 1, FIND("&lt;", Raw_data!D41, FIND("&gt;", Raw_data!D41)+1) - (FIND("&gt;", Raw_data!D41) + 1))</f>
        <v>10971</v>
      </c>
      <c r="D41" s="16">
        <f>(0.05 *Raw_data!E41 )/ (365/INDEX(Lookup_period!$B$2:$B$13, MATCH(TRIM(LEFT(A41, FIND(" ", A41) - 1)), Lookup_period!$A$2:$A$13, 0)))</f>
        <v>17124.527671232878</v>
      </c>
      <c r="E41" s="17">
        <f t="shared" si="0"/>
        <v>0.64066000596500805</v>
      </c>
      <c r="F41" s="9"/>
      <c r="H41" s="19" t="s">
        <v>1005</v>
      </c>
      <c r="I41" s="17">
        <v>0.16218213943172377</v>
      </c>
    </row>
    <row r="42" spans="1:9" x14ac:dyDescent="0.3">
      <c r="A42" s="9" t="s">
        <v>99</v>
      </c>
      <c r="B42" t="str">
        <f>SUBSTITUTE(SUBSTITUTE(MID(Raw_data!B42, 4, LEN(Raw_data!B42)- 3),  " state",  ""), " State", "")</f>
        <v>Akwa-Ibom</v>
      </c>
      <c r="C42" t="str">
        <f>MID(Raw_data!D42, FIND("&gt;", Raw_data!D42) + 1, FIND("&lt;", Raw_data!D42, FIND("&gt;", Raw_data!D42)+1) - (FIND("&gt;", Raw_data!D42) + 1))</f>
        <v>1429</v>
      </c>
      <c r="D42" s="16">
        <f>(0.05 *Raw_data!E42 )/ (365/INDEX(Lookup_period!$B$2:$B$13, MATCH(TRIM(LEFT(A42, FIND(" ", A42) - 1)), Lookup_period!$A$2:$A$13, 0)))</f>
        <v>22459.018630136987</v>
      </c>
      <c r="E42" s="17">
        <f t="shared" si="0"/>
        <v>6.3627000962654431E-2</v>
      </c>
      <c r="F42" s="9"/>
      <c r="H42" s="19" t="s">
        <v>1006</v>
      </c>
      <c r="I42" s="17">
        <v>0.18886036927244509</v>
      </c>
    </row>
    <row r="43" spans="1:9" x14ac:dyDescent="0.3">
      <c r="A43" s="9" t="s">
        <v>99</v>
      </c>
      <c r="B43" t="str">
        <f>SUBSTITUTE(SUBSTITUTE(MID(Raw_data!B43, 4, LEN(Raw_data!B43)- 3),  " state",  ""), " State", "")</f>
        <v>Bauchi</v>
      </c>
      <c r="C43" t="str">
        <f>MID(Raw_data!D43, FIND("&gt;", Raw_data!D43) + 1, FIND("&lt;", Raw_data!D43, FIND("&gt;", Raw_data!D43)+1) - (FIND("&gt;", Raw_data!D43) + 1))</f>
        <v>11714</v>
      </c>
      <c r="D43" s="16">
        <f>(0.05 *Raw_data!E43 )/ (365/INDEX(Lookup_period!$B$2:$B$13, MATCH(TRIM(LEFT(A43, FIND(" ", A43) - 1)), Lookup_period!$A$2:$A$13, 0)))</f>
        <v>26791.635068493153</v>
      </c>
      <c r="E43" s="17">
        <f t="shared" si="0"/>
        <v>0.43722602110893982</v>
      </c>
      <c r="F43" s="9"/>
      <c r="H43" s="19" t="s">
        <v>1007</v>
      </c>
      <c r="I43" s="17">
        <v>0.11395596455184515</v>
      </c>
    </row>
    <row r="44" spans="1:9" x14ac:dyDescent="0.3">
      <c r="A44" s="9" t="s">
        <v>99</v>
      </c>
      <c r="B44" t="str">
        <f>SUBSTITUTE(SUBSTITUTE(MID(Raw_data!B44, 4, LEN(Raw_data!B44)- 3),  " state",  ""), " State", "")</f>
        <v>Benue</v>
      </c>
      <c r="C44" t="str">
        <f>MID(Raw_data!D44, FIND("&gt;", Raw_data!D44) + 1, FIND("&lt;", Raw_data!D44, FIND("&gt;", Raw_data!D44)+1) - (FIND("&gt;", Raw_data!D44) + 1))</f>
        <v>1052</v>
      </c>
      <c r="D44" s="16">
        <f>(0.05 *Raw_data!E44 )/ (365/INDEX(Lookup_period!$B$2:$B$13, MATCH(TRIM(LEFT(A44, FIND(" ", A44) - 1)), Lookup_period!$A$2:$A$13, 0)))</f>
        <v>23073.645479452054</v>
      </c>
      <c r="E44" s="17">
        <f t="shared" si="0"/>
        <v>4.5593142225264983E-2</v>
      </c>
      <c r="F44" s="9"/>
      <c r="H44" s="19" t="s">
        <v>1008</v>
      </c>
      <c r="I44" s="17">
        <v>0.30485791505089938</v>
      </c>
    </row>
    <row r="45" spans="1:9" x14ac:dyDescent="0.3">
      <c r="A45" s="9" t="s">
        <v>99</v>
      </c>
      <c r="B45" t="str">
        <f>SUBSTITUTE(SUBSTITUTE(MID(Raw_data!B45, 4, LEN(Raw_data!B45)- 3),  " state",  ""), " State", "")</f>
        <v>Borno</v>
      </c>
      <c r="C45" t="str">
        <f>MID(Raw_data!D45, FIND("&gt;", Raw_data!D45) + 1, FIND("&lt;", Raw_data!D45, FIND("&gt;", Raw_data!D45)+1) - (FIND("&gt;", Raw_data!D45) + 1))</f>
        <v>6690</v>
      </c>
      <c r="D45" s="16">
        <f>(0.05 *Raw_data!E45 )/ (365/INDEX(Lookup_period!$B$2:$B$13, MATCH(TRIM(LEFT(A45, FIND(" ", A45) - 1)), Lookup_period!$A$2:$A$13, 0)))</f>
        <v>23670.505753424655</v>
      </c>
      <c r="E45" s="17">
        <f t="shared" si="0"/>
        <v>0.28263020949740753</v>
      </c>
      <c r="F45" s="9"/>
      <c r="H45" s="19" t="s">
        <v>1009</v>
      </c>
      <c r="I45" s="17">
        <v>0.21565311293876485</v>
      </c>
    </row>
    <row r="46" spans="1:9" x14ac:dyDescent="0.3">
      <c r="A46" s="9" t="s">
        <v>99</v>
      </c>
      <c r="B46" t="str">
        <f>SUBSTITUTE(SUBSTITUTE(MID(Raw_data!B46, 4, LEN(Raw_data!B46)- 3),  " state",  ""), " State", "")</f>
        <v>Bayelsa</v>
      </c>
      <c r="C46" t="str">
        <f>MID(Raw_data!D46, FIND("&gt;", Raw_data!D46) + 1, FIND("&lt;", Raw_data!D46, FIND("&gt;", Raw_data!D46)+1) - (FIND("&gt;", Raw_data!D46) + 1))</f>
        <v>619</v>
      </c>
      <c r="D46" s="16">
        <f>(0.05 *Raw_data!E46 )/ (365/INDEX(Lookup_period!$B$2:$B$13, MATCH(TRIM(LEFT(A46, FIND(" ", A46) - 1)), Lookup_period!$A$2:$A$13, 0)))</f>
        <v>9207.1594520547951</v>
      </c>
      <c r="E46" s="17">
        <f t="shared" si="0"/>
        <v>6.7230289995885276E-2</v>
      </c>
      <c r="F46" s="9"/>
      <c r="H46" s="19" t="s">
        <v>1010</v>
      </c>
      <c r="I46" s="17">
        <v>0.4656170213530022</v>
      </c>
    </row>
    <row r="47" spans="1:9" x14ac:dyDescent="0.3">
      <c r="A47" s="9" t="s">
        <v>99</v>
      </c>
      <c r="B47" t="str">
        <f>SUBSTITUTE(SUBSTITUTE(MID(Raw_data!B47, 4, LEN(Raw_data!B47)- 3),  " state",  ""), " State", "")</f>
        <v>Cross River</v>
      </c>
      <c r="C47" t="str">
        <f>MID(Raw_data!D47, FIND("&gt;", Raw_data!D47) + 1, FIND("&lt;", Raw_data!D47, FIND("&gt;", Raw_data!D47)+1) - (FIND("&gt;", Raw_data!D47) + 1))</f>
        <v>1191</v>
      </c>
      <c r="D47" s="16">
        <f>(0.05 *Raw_data!E47 )/ (365/INDEX(Lookup_period!$B$2:$B$13, MATCH(TRIM(LEFT(A47, FIND(" ", A47) - 1)), Lookup_period!$A$2:$A$13, 0)))</f>
        <v>15615.71890410959</v>
      </c>
      <c r="E47" s="17">
        <f t="shared" si="0"/>
        <v>7.6269303213863854E-2</v>
      </c>
      <c r="F47" s="9"/>
      <c r="H47" s="19" t="s">
        <v>1011</v>
      </c>
      <c r="I47" s="17">
        <v>0.2125187881139422</v>
      </c>
    </row>
    <row r="48" spans="1:9" x14ac:dyDescent="0.3">
      <c r="A48" s="9" t="s">
        <v>99</v>
      </c>
      <c r="B48" t="str">
        <f>SUBSTITUTE(SUBSTITUTE(MID(Raw_data!B48, 4, LEN(Raw_data!B48)- 3),  " state",  ""), " State", "")</f>
        <v>Delta</v>
      </c>
      <c r="C48" t="str">
        <f>MID(Raw_data!D48, FIND("&gt;", Raw_data!D48) + 1, FIND("&lt;", Raw_data!D48, FIND("&gt;", Raw_data!D48)+1) - (FIND("&gt;", Raw_data!D48) + 1))</f>
        <v>3019</v>
      </c>
      <c r="D48" s="16">
        <f>(0.05 *Raw_data!E48 )/ (365/INDEX(Lookup_period!$B$2:$B$13, MATCH(TRIM(LEFT(A48, FIND(" ", A48) - 1)), Lookup_period!$A$2:$A$13, 0)))</f>
        <v>22940.610958904108</v>
      </c>
      <c r="E48" s="17">
        <f t="shared" si="0"/>
        <v>0.13160067992122124</v>
      </c>
      <c r="F48" s="9"/>
    </row>
    <row r="49" spans="1:6" x14ac:dyDescent="0.3">
      <c r="A49" s="9" t="s">
        <v>99</v>
      </c>
      <c r="B49" t="str">
        <f>SUBSTITUTE(SUBSTITUTE(MID(Raw_data!B49, 4, LEN(Raw_data!B49)- 3),  " state",  ""), " State", "")</f>
        <v>Ebonyi</v>
      </c>
      <c r="C49" t="str">
        <f>MID(Raw_data!D49, FIND("&gt;", Raw_data!D49) + 1, FIND("&lt;", Raw_data!D49, FIND("&gt;", Raw_data!D49)+1) - (FIND("&gt;", Raw_data!D49) + 1))</f>
        <v>1710</v>
      </c>
      <c r="D49" s="16">
        <f>(0.05 *Raw_data!E49 )/ (365/INDEX(Lookup_period!$B$2:$B$13, MATCH(TRIM(LEFT(A49, FIND(" ", A49) - 1)), Lookup_period!$A$2:$A$13, 0)))</f>
        <v>11612.144657534247</v>
      </c>
      <c r="E49" s="17">
        <f t="shared" si="0"/>
        <v>0.14725961916867009</v>
      </c>
      <c r="F49" s="9"/>
    </row>
    <row r="50" spans="1:6" x14ac:dyDescent="0.3">
      <c r="A50" s="9" t="s">
        <v>99</v>
      </c>
      <c r="B50" t="str">
        <f>SUBSTITUTE(SUBSTITUTE(MID(Raw_data!B50, 4, LEN(Raw_data!B50)- 3),  " state",  ""), " State", "")</f>
        <v>Edo</v>
      </c>
      <c r="C50" t="str">
        <f>MID(Raw_data!D50, FIND("&gt;", Raw_data!D50) + 1, FIND("&lt;", Raw_data!D50, FIND("&gt;", Raw_data!D50)+1) - (FIND("&gt;", Raw_data!D50) + 1))</f>
        <v>1612</v>
      </c>
      <c r="D50" s="16">
        <f>(0.05 *Raw_data!E50 )/ (365/INDEX(Lookup_period!$B$2:$B$13, MATCH(TRIM(LEFT(A50, FIND(" ", A50) - 1)), Lookup_period!$A$2:$A$13, 0)))</f>
        <v>16994.615342465753</v>
      </c>
      <c r="E50" s="17">
        <f t="shared" si="0"/>
        <v>9.485357376533092E-2</v>
      </c>
      <c r="F50" s="9"/>
    </row>
    <row r="51" spans="1:6" x14ac:dyDescent="0.3">
      <c r="A51" s="9" t="s">
        <v>99</v>
      </c>
      <c r="B51" t="str">
        <f>SUBSTITUTE(SUBSTITUTE(MID(Raw_data!B51, 4, LEN(Raw_data!B51)- 3),  " state",  ""), " State", "")</f>
        <v>Ekiti</v>
      </c>
      <c r="C51" t="str">
        <f>MID(Raw_data!D51, FIND("&gt;", Raw_data!D51) + 1, FIND("&lt;", Raw_data!D51, FIND("&gt;", Raw_data!D51)+1) - (FIND("&gt;", Raw_data!D51) + 1))</f>
        <v>677</v>
      </c>
      <c r="D51" s="16">
        <f>(0.05 *Raw_data!E51 )/ (365/INDEX(Lookup_period!$B$2:$B$13, MATCH(TRIM(LEFT(A51, FIND(" ", A51) - 1)), Lookup_period!$A$2:$A$13, 0)))</f>
        <v>13191.198904109589</v>
      </c>
      <c r="E51" s="17">
        <f t="shared" si="0"/>
        <v>5.1322097780595759E-2</v>
      </c>
      <c r="F51" s="9"/>
    </row>
    <row r="52" spans="1:6" x14ac:dyDescent="0.3">
      <c r="A52" s="9" t="s">
        <v>99</v>
      </c>
      <c r="B52" t="str">
        <f>SUBSTITUTE(SUBSTITUTE(MID(Raw_data!B52, 4, LEN(Raw_data!B52)- 3),  " state",  ""), " State", "")</f>
        <v>Enugu</v>
      </c>
      <c r="C52" t="str">
        <f>MID(Raw_data!D52, FIND("&gt;", Raw_data!D52) + 1, FIND("&lt;", Raw_data!D52, FIND("&gt;", Raw_data!D52)+1) - (FIND("&gt;", Raw_data!D52) + 1))</f>
        <v>2765</v>
      </c>
      <c r="D52" s="16">
        <f>(0.05 *Raw_data!E52 )/ (365/INDEX(Lookup_period!$B$2:$B$13, MATCH(TRIM(LEFT(A52, FIND(" ", A52) - 1)), Lookup_period!$A$2:$A$13, 0)))</f>
        <v>17813.093698630139</v>
      </c>
      <c r="E52" s="17">
        <f t="shared" si="0"/>
        <v>0.15522289652653845</v>
      </c>
      <c r="F52" s="9"/>
    </row>
    <row r="53" spans="1:6" x14ac:dyDescent="0.3">
      <c r="A53" s="9" t="s">
        <v>99</v>
      </c>
      <c r="B53" t="str">
        <f>SUBSTITUTE(SUBSTITUTE(MID(Raw_data!B53, 4, LEN(Raw_data!B53)- 3),  " state",  ""), " State", "")</f>
        <v>Federal Capital Territory</v>
      </c>
      <c r="C53" t="str">
        <f>MID(Raw_data!D53, FIND("&gt;", Raw_data!D53) + 1, FIND("&lt;", Raw_data!D53, FIND("&gt;", Raw_data!D53)+1) - (FIND("&gt;", Raw_data!D53) + 1))</f>
        <v>5615</v>
      </c>
      <c r="D53" s="16">
        <f>(0.05 *Raw_data!E53 )/ (365/INDEX(Lookup_period!$B$2:$B$13, MATCH(TRIM(LEFT(A53, FIND(" ", A53) - 1)), Lookup_period!$A$2:$A$13, 0)))</f>
        <v>7865.5682191780816</v>
      </c>
      <c r="E53" s="17">
        <f t="shared" si="0"/>
        <v>0.71387086648226206</v>
      </c>
      <c r="F53" s="9"/>
    </row>
    <row r="54" spans="1:6" x14ac:dyDescent="0.3">
      <c r="A54" s="9" t="s">
        <v>99</v>
      </c>
      <c r="B54" t="str">
        <f>SUBSTITUTE(SUBSTITUTE(MID(Raw_data!B54, 4, LEN(Raw_data!B54)- 3),  " state",  ""), " State", "")</f>
        <v>Gombe</v>
      </c>
      <c r="C54" t="str">
        <f>MID(Raw_data!D54, FIND("&gt;", Raw_data!D54) + 1, FIND("&lt;", Raw_data!D54, FIND("&gt;", Raw_data!D54)+1) - (FIND("&gt;", Raw_data!D54) + 1))</f>
        <v>4296</v>
      </c>
      <c r="D54" s="16">
        <f>(0.05 *Raw_data!E54 )/ (365/INDEX(Lookup_period!$B$2:$B$13, MATCH(TRIM(LEFT(A54, FIND(" ", A54) - 1)), Lookup_period!$A$2:$A$13, 0)))</f>
        <v>13175.760547945205</v>
      </c>
      <c r="E54" s="17">
        <f t="shared" si="0"/>
        <v>0.32605328431457969</v>
      </c>
      <c r="F54" s="9"/>
    </row>
    <row r="55" spans="1:6" x14ac:dyDescent="0.3">
      <c r="A55" s="9" t="s">
        <v>99</v>
      </c>
      <c r="B55" t="str">
        <f>SUBSTITUTE(SUBSTITUTE(MID(Raw_data!B55, 4, LEN(Raw_data!B55)- 3),  " state",  ""), " State", "")</f>
        <v>Imo</v>
      </c>
      <c r="C55" t="str">
        <f>MID(Raw_data!D55, FIND("&gt;", Raw_data!D55) + 1, FIND("&lt;", Raw_data!D55, FIND("&gt;", Raw_data!D55)+1) - (FIND("&gt;", Raw_data!D55) + 1))</f>
        <v>1513</v>
      </c>
      <c r="D55" s="16">
        <f>(0.05 *Raw_data!E55 )/ (365/INDEX(Lookup_period!$B$2:$B$13, MATCH(TRIM(LEFT(A55, FIND(" ", A55) - 1)), Lookup_period!$A$2:$A$13, 0)))</f>
        <v>22025.467397260272</v>
      </c>
      <c r="E55" s="17">
        <f t="shared" si="0"/>
        <v>6.8693207399912012E-2</v>
      </c>
      <c r="F55" s="9"/>
    </row>
    <row r="56" spans="1:6" x14ac:dyDescent="0.3">
      <c r="A56" s="9" t="s">
        <v>99</v>
      </c>
      <c r="B56" t="str">
        <f>SUBSTITUTE(SUBSTITUTE(MID(Raw_data!B56, 4, LEN(Raw_data!B56)- 3),  " state",  ""), " State", "")</f>
        <v xml:space="preserve"> Jigawa</v>
      </c>
      <c r="C56" t="str">
        <f>MID(Raw_data!D56, FIND("&gt;", Raw_data!D56) + 1, FIND("&lt;", Raw_data!D56, FIND("&gt;", Raw_data!D56)+1) - (FIND("&gt;", Raw_data!D56) + 1))</f>
        <v>11387</v>
      </c>
      <c r="D56" s="16">
        <f>(0.05 *Raw_data!E56 )/ (365/INDEX(Lookup_period!$B$2:$B$13, MATCH(TRIM(LEFT(A56, FIND(" ", A56) - 1)), Lookup_period!$A$2:$A$13, 0)))</f>
        <v>23505.746849315066</v>
      </c>
      <c r="E56" s="17">
        <f t="shared" si="0"/>
        <v>0.48443472453766367</v>
      </c>
      <c r="F56" s="9"/>
    </row>
    <row r="57" spans="1:6" x14ac:dyDescent="0.3">
      <c r="A57" s="9" t="s">
        <v>99</v>
      </c>
      <c r="B57" t="str">
        <f>SUBSTITUTE(SUBSTITUTE(MID(Raw_data!B57, 4, LEN(Raw_data!B57)- 3),  " state",  ""), " State", "")</f>
        <v>Kaduna</v>
      </c>
      <c r="C57" t="str">
        <f>MID(Raw_data!D57, FIND("&gt;", Raw_data!D57) + 1, FIND("&lt;", Raw_data!D57, FIND("&gt;", Raw_data!D57)+1) - (FIND("&gt;", Raw_data!D57) + 1))</f>
        <v>14794</v>
      </c>
      <c r="D57" s="16">
        <f>(0.05 *Raw_data!E57 )/ (365/INDEX(Lookup_period!$B$2:$B$13, MATCH(TRIM(LEFT(A57, FIND(" ", A57) - 1)), Lookup_period!$A$2:$A$13, 0)))</f>
        <v>33176.022465753427</v>
      </c>
      <c r="E57" s="17">
        <f t="shared" si="0"/>
        <v>0.44592446292413096</v>
      </c>
      <c r="F57" s="9"/>
    </row>
    <row r="58" spans="1:6" x14ac:dyDescent="0.3">
      <c r="A58" s="9" t="s">
        <v>99</v>
      </c>
      <c r="B58" t="str">
        <f>SUBSTITUTE(SUBSTITUTE(MID(Raw_data!B58, 4, LEN(Raw_data!B58)- 3),  " state",  ""), " State", "")</f>
        <v>Kebbi</v>
      </c>
      <c r="C58" t="str">
        <f>MID(Raw_data!D58, FIND("&gt;", Raw_data!D58) + 1, FIND("&lt;", Raw_data!D58, FIND("&gt;", Raw_data!D58)+1) - (FIND("&gt;", Raw_data!D58) + 1))</f>
        <v>3785</v>
      </c>
      <c r="D58" s="16">
        <f>(0.05 *Raw_data!E58 )/ (365/INDEX(Lookup_period!$B$2:$B$13, MATCH(TRIM(LEFT(A58, FIND(" ", A58) - 1)), Lookup_period!$A$2:$A$13, 0)))</f>
        <v>17918.442739726026</v>
      </c>
      <c r="E58" s="17">
        <f t="shared" si="0"/>
        <v>0.21123487431240204</v>
      </c>
      <c r="F58" s="9"/>
    </row>
    <row r="59" spans="1:6" x14ac:dyDescent="0.3">
      <c r="A59" s="9" t="s">
        <v>99</v>
      </c>
      <c r="B59" t="str">
        <f>SUBSTITUTE(SUBSTITUTE(MID(Raw_data!B59, 4, LEN(Raw_data!B59)- 3),  " state",  ""), " State", "")</f>
        <v>Kano</v>
      </c>
      <c r="C59" t="str">
        <f>MID(Raw_data!D59, FIND("&gt;", Raw_data!D59) + 1, FIND("&lt;", Raw_data!D59, FIND("&gt;", Raw_data!D59)+1) - (FIND("&gt;", Raw_data!D59) + 1))</f>
        <v>13725</v>
      </c>
      <c r="D59" s="16">
        <f>(0.05 *Raw_data!E59 )/ (365/INDEX(Lookup_period!$B$2:$B$13, MATCH(TRIM(LEFT(A59, FIND(" ", A59) - 1)), Lookup_period!$A$2:$A$13, 0)))</f>
        <v>53138.875616438359</v>
      </c>
      <c r="E59" s="17">
        <f t="shared" si="0"/>
        <v>0.25828548008934932</v>
      </c>
      <c r="F59" s="9"/>
    </row>
    <row r="60" spans="1:6" x14ac:dyDescent="0.3">
      <c r="A60" s="9" t="s">
        <v>99</v>
      </c>
      <c r="B60" t="str">
        <f>SUBSTITUTE(SUBSTITUTE(MID(Raw_data!B60, 4, LEN(Raw_data!B60)- 3),  " state",  ""), " State", "")</f>
        <v>Kogi</v>
      </c>
      <c r="C60" t="str">
        <f>MID(Raw_data!D60, FIND("&gt;", Raw_data!D60) + 1, FIND("&lt;", Raw_data!D60, FIND("&gt;", Raw_data!D60)+1) - (FIND("&gt;", Raw_data!D60) + 1))</f>
        <v>1537</v>
      </c>
      <c r="D60" s="16">
        <f>(0.05 *Raw_data!E60 )/ (365/INDEX(Lookup_period!$B$2:$B$13, MATCH(TRIM(LEFT(A60, FIND(" ", A60) - 1)), Lookup_period!$A$2:$A$13, 0)))</f>
        <v>17928.956164383562</v>
      </c>
      <c r="E60" s="17">
        <f t="shared" si="0"/>
        <v>8.5727244012861109E-2</v>
      </c>
      <c r="F60" s="9"/>
    </row>
    <row r="61" spans="1:6" x14ac:dyDescent="0.3">
      <c r="A61" s="9" t="s">
        <v>99</v>
      </c>
      <c r="B61" t="str">
        <f>SUBSTITUTE(SUBSTITUTE(MID(Raw_data!B61, 4, LEN(Raw_data!B61)- 3),  " state",  ""), " State", "")</f>
        <v>Katsina</v>
      </c>
      <c r="C61" t="str">
        <f>MID(Raw_data!D61, FIND("&gt;", Raw_data!D61) + 1, FIND("&lt;", Raw_data!D61, FIND("&gt;", Raw_data!D61)+1) - (FIND("&gt;", Raw_data!D61) + 1))</f>
        <v>15031</v>
      </c>
      <c r="D61" s="16">
        <f>(0.05 *Raw_data!E61 )/ (365/INDEX(Lookup_period!$B$2:$B$13, MATCH(TRIM(LEFT(A61, FIND(" ", A61) - 1)), Lookup_period!$A$2:$A$13, 0)))</f>
        <v>31677.704109589038</v>
      </c>
      <c r="E61" s="17">
        <f t="shared" si="0"/>
        <v>0.47449777130312998</v>
      </c>
      <c r="F61" s="9"/>
    </row>
    <row r="62" spans="1:6" x14ac:dyDescent="0.3">
      <c r="A62" s="9" t="s">
        <v>99</v>
      </c>
      <c r="B62" t="str">
        <f>SUBSTITUTE(SUBSTITUTE(MID(Raw_data!B62, 4, LEN(Raw_data!B62)- 3),  " state",  ""), " State", "")</f>
        <v>Kwara</v>
      </c>
      <c r="C62" t="str">
        <f>MID(Raw_data!D62, FIND("&gt;", Raw_data!D62) + 1, FIND("&lt;", Raw_data!D62, FIND("&gt;", Raw_data!D62)+1) - (FIND("&gt;", Raw_data!D62) + 1))</f>
        <v>1278</v>
      </c>
      <c r="D62" s="16">
        <f>(0.05 *Raw_data!E62 )/ (365/INDEX(Lookup_period!$B$2:$B$13, MATCH(TRIM(LEFT(A62, FIND(" ", A62) - 1)), Lookup_period!$A$2:$A$13, 0)))</f>
        <v>12966.70410958904</v>
      </c>
      <c r="E62" s="17">
        <f t="shared" si="0"/>
        <v>9.8560126705976345E-2</v>
      </c>
      <c r="F62" s="9"/>
    </row>
    <row r="63" spans="1:6" x14ac:dyDescent="0.3">
      <c r="A63" s="9" t="s">
        <v>99</v>
      </c>
      <c r="B63" t="str">
        <f>SUBSTITUTE(SUBSTITUTE(MID(Raw_data!B63, 4, LEN(Raw_data!B63)- 3),  " state",  ""), " State", "")</f>
        <v>Lagos</v>
      </c>
      <c r="C63" t="str">
        <f>MID(Raw_data!D63, FIND("&gt;", Raw_data!D63) + 1, FIND("&lt;", Raw_data!D63, FIND("&gt;", Raw_data!D63)+1) - (FIND("&gt;", Raw_data!D63) + 1))</f>
        <v>10929</v>
      </c>
      <c r="D63" s="16">
        <f>(0.05 *Raw_data!E63 )/ (365/INDEX(Lookup_period!$B$2:$B$13, MATCH(TRIM(LEFT(A63, FIND(" ", A63) - 1)), Lookup_period!$A$2:$A$13, 0)))</f>
        <v>50452.962191780818</v>
      </c>
      <c r="E63" s="17">
        <f t="shared" si="0"/>
        <v>0.21661760826761564</v>
      </c>
      <c r="F63" s="9"/>
    </row>
    <row r="64" spans="1:6" x14ac:dyDescent="0.3">
      <c r="A64" s="9" t="s">
        <v>99</v>
      </c>
      <c r="B64" t="str">
        <f>SUBSTITUTE(SUBSTITUTE(MID(Raw_data!B64, 4, LEN(Raw_data!B64)- 3),  " state",  ""), " State", "")</f>
        <v>Nasarawa</v>
      </c>
      <c r="C64" t="str">
        <f>MID(Raw_data!D64, FIND("&gt;", Raw_data!D64) + 1, FIND("&lt;", Raw_data!D64, FIND("&gt;", Raw_data!D64)+1) - (FIND("&gt;", Raw_data!D64) + 1))</f>
        <v>5727</v>
      </c>
      <c r="D64" s="16">
        <f>(0.05 *Raw_data!E64 )/ (365/INDEX(Lookup_period!$B$2:$B$13, MATCH(TRIM(LEFT(A64, FIND(" ", A64) - 1)), Lookup_period!$A$2:$A$13, 0)))</f>
        <v>10189.637260273972</v>
      </c>
      <c r="E64" s="17">
        <f t="shared" si="0"/>
        <v>0.56204159713591373</v>
      </c>
      <c r="F64" s="9"/>
    </row>
    <row r="65" spans="1:6" x14ac:dyDescent="0.3">
      <c r="A65" s="9" t="s">
        <v>99</v>
      </c>
      <c r="B65" t="str">
        <f>SUBSTITUTE(SUBSTITUTE(MID(Raw_data!B65, 4, LEN(Raw_data!B65)- 3),  " state",  ""), " State", "")</f>
        <v>Niger</v>
      </c>
      <c r="C65" t="str">
        <f>MID(Raw_data!D65, FIND("&gt;", Raw_data!D65) + 1, FIND("&lt;", Raw_data!D65, FIND("&gt;", Raw_data!D65)+1) - (FIND("&gt;", Raw_data!D65) + 1))</f>
        <v>7771</v>
      </c>
      <c r="D65" s="16">
        <f>(0.05 *Raw_data!E65 )/ (365/INDEX(Lookup_period!$B$2:$B$13, MATCH(TRIM(LEFT(A65, FIND(" ", A65) - 1)), Lookup_period!$A$2:$A$13, 0)))</f>
        <v>22631.126575342467</v>
      </c>
      <c r="E65" s="17">
        <f t="shared" si="0"/>
        <v>0.34337663103642491</v>
      </c>
      <c r="F65" s="9"/>
    </row>
    <row r="66" spans="1:6" x14ac:dyDescent="0.3">
      <c r="A66" s="9" t="s">
        <v>99</v>
      </c>
      <c r="B66" t="str">
        <f>SUBSTITUTE(SUBSTITUTE(MID(Raw_data!B66, 4, LEN(Raw_data!B66)- 3),  " state",  ""), " State", "")</f>
        <v>Ogun</v>
      </c>
      <c r="C66" t="str">
        <f>MID(Raw_data!D66, FIND("&gt;", Raw_data!D66) + 1, FIND("&lt;", Raw_data!D66, FIND("&gt;", Raw_data!D66)+1) - (FIND("&gt;", Raw_data!D66) + 1))</f>
        <v>3610</v>
      </c>
      <c r="D66" s="16">
        <f>(0.05 *Raw_data!E66 )/ (365/INDEX(Lookup_period!$B$2:$B$13, MATCH(TRIM(LEFT(A66, FIND(" ", A66) - 1)), Lookup_period!$A$2:$A$13, 0)))</f>
        <v>21111.842739726028</v>
      </c>
      <c r="E66" s="17">
        <f t="shared" si="0"/>
        <v>0.17099407401359071</v>
      </c>
      <c r="F66" s="9"/>
    </row>
    <row r="67" spans="1:6" x14ac:dyDescent="0.3">
      <c r="A67" s="9" t="s">
        <v>99</v>
      </c>
      <c r="B67" t="str">
        <f>SUBSTITUTE(SUBSTITUTE(MID(Raw_data!B67, 4, LEN(Raw_data!B67)- 3),  " state",  ""), " State", "")</f>
        <v>Ondo</v>
      </c>
      <c r="C67" t="str">
        <f>MID(Raw_data!D67, FIND("&gt;", Raw_data!D67) + 1, FIND("&lt;", Raw_data!D67, FIND("&gt;", Raw_data!D67)+1) - (FIND("&gt;", Raw_data!D67) + 1))</f>
        <v>3381</v>
      </c>
      <c r="D67" s="16">
        <f>(0.05 *Raw_data!E67 )/ (365/INDEX(Lookup_period!$B$2:$B$13, MATCH(TRIM(LEFT(A67, FIND(" ", A67) - 1)), Lookup_period!$A$2:$A$13, 0)))</f>
        <v>19326.317260273972</v>
      </c>
      <c r="E67" s="17">
        <f t="shared" ref="E67:E130" si="1">C67/D67</f>
        <v>0.17494279714375705</v>
      </c>
      <c r="F67" s="9"/>
    </row>
    <row r="68" spans="1:6" x14ac:dyDescent="0.3">
      <c r="A68" s="9" t="s">
        <v>99</v>
      </c>
      <c r="B68" t="str">
        <f>SUBSTITUTE(SUBSTITUTE(MID(Raw_data!B68, 4, LEN(Raw_data!B68)- 3),  " state",  ""), " State", "")</f>
        <v>Osun</v>
      </c>
      <c r="C68" t="str">
        <f>MID(Raw_data!D68, FIND("&gt;", Raw_data!D68) + 1, FIND("&lt;", Raw_data!D68, FIND("&gt;", Raw_data!D68)+1) - (FIND("&gt;", Raw_data!D68) + 1))</f>
        <v>2618</v>
      </c>
      <c r="D68" s="16">
        <f>(0.05 *Raw_data!E68 )/ (365/INDEX(Lookup_period!$B$2:$B$13, MATCH(TRIM(LEFT(A68, FIND(" ", A68) - 1)), Lookup_period!$A$2:$A$13, 0)))</f>
        <v>19163.123287671231</v>
      </c>
      <c r="E68" s="17">
        <f t="shared" si="1"/>
        <v>0.13661656091751567</v>
      </c>
      <c r="F68" s="9"/>
    </row>
    <row r="69" spans="1:6" x14ac:dyDescent="0.3">
      <c r="A69" s="9" t="s">
        <v>99</v>
      </c>
      <c r="B69" t="str">
        <f>SUBSTITUTE(SUBSTITUTE(MID(Raw_data!B69, 4, LEN(Raw_data!B69)- 3),  " state",  ""), " State", "")</f>
        <v>Oyo</v>
      </c>
      <c r="C69" t="str">
        <f>MID(Raw_data!D69, FIND("&gt;", Raw_data!D69) + 1, FIND("&lt;", Raw_data!D69, FIND("&gt;", Raw_data!D69)+1) - (FIND("&gt;", Raw_data!D69) + 1))</f>
        <v>5581</v>
      </c>
      <c r="D69" s="16">
        <f>(0.05 *Raw_data!E69 )/ (365/INDEX(Lookup_period!$B$2:$B$13, MATCH(TRIM(LEFT(A69, FIND(" ", A69) - 1)), Lookup_period!$A$2:$A$13, 0)))</f>
        <v>31899.199452054796</v>
      </c>
      <c r="E69" s="17">
        <f t="shared" si="1"/>
        <v>0.17495736870727327</v>
      </c>
      <c r="F69" s="9"/>
    </row>
    <row r="70" spans="1:6" x14ac:dyDescent="0.3">
      <c r="A70" s="9" t="s">
        <v>99</v>
      </c>
      <c r="B70" t="str">
        <f>SUBSTITUTE(SUBSTITUTE(MID(Raw_data!B70, 4, LEN(Raw_data!B70)- 3),  " state",  ""), " State", "")</f>
        <v>Plateau</v>
      </c>
      <c r="C70" t="str">
        <f>MID(Raw_data!D70, FIND("&gt;", Raw_data!D70) + 1, FIND("&lt;", Raw_data!D70, FIND("&gt;", Raw_data!D70)+1) - (FIND("&gt;", Raw_data!D70) + 1))</f>
        <v>3111</v>
      </c>
      <c r="D70" s="16">
        <f>(0.05 *Raw_data!E70 )/ (365/INDEX(Lookup_period!$B$2:$B$13, MATCH(TRIM(LEFT(A70, FIND(" ", A70) - 1)), Lookup_period!$A$2:$A$13, 0)))</f>
        <v>16785.397808219179</v>
      </c>
      <c r="E70" s="17">
        <f t="shared" si="1"/>
        <v>0.18533966460280496</v>
      </c>
      <c r="F70" s="9"/>
    </row>
    <row r="71" spans="1:6" x14ac:dyDescent="0.3">
      <c r="A71" s="9" t="s">
        <v>99</v>
      </c>
      <c r="B71" t="str">
        <f>SUBSTITUTE(SUBSTITUTE(MID(Raw_data!B71, 4, LEN(Raw_data!B71)- 3),  " state",  ""), " State", "")</f>
        <v>Rivers</v>
      </c>
      <c r="C71" t="str">
        <f>MID(Raw_data!D71, FIND("&gt;", Raw_data!D71) + 1, FIND("&lt;", Raw_data!D71, FIND("&gt;", Raw_data!D71)+1) - (FIND("&gt;", Raw_data!D71) + 1))</f>
        <v>3306</v>
      </c>
      <c r="D71" s="16">
        <f>(0.05 *Raw_data!E71 )/ (365/INDEX(Lookup_period!$B$2:$B$13, MATCH(TRIM(LEFT(A71, FIND(" ", A71) - 1)), Lookup_period!$A$2:$A$13, 0)))</f>
        <v>29707.351780821919</v>
      </c>
      <c r="E71" s="17">
        <f t="shared" si="1"/>
        <v>0.11128558426854608</v>
      </c>
      <c r="F71" s="9"/>
    </row>
    <row r="72" spans="1:6" x14ac:dyDescent="0.3">
      <c r="A72" s="9" t="s">
        <v>99</v>
      </c>
      <c r="B72" t="str">
        <f>SUBSTITUTE(SUBSTITUTE(MID(Raw_data!B72, 4, LEN(Raw_data!B72)- 3),  " state",  ""), " State", "")</f>
        <v>Sokoto</v>
      </c>
      <c r="C72" t="str">
        <f>MID(Raw_data!D72, FIND("&gt;", Raw_data!D72) + 1, FIND("&lt;", Raw_data!D72, FIND("&gt;", Raw_data!D72)+1) - (FIND("&gt;", Raw_data!D72) + 1))</f>
        <v>6061</v>
      </c>
      <c r="D72" s="16">
        <f>(0.05 *Raw_data!E72 )/ (365/INDEX(Lookup_period!$B$2:$B$13, MATCH(TRIM(LEFT(A72, FIND(" ", A72) - 1)), Lookup_period!$A$2:$A$13, 0)))</f>
        <v>20217.68</v>
      </c>
      <c r="E72" s="17">
        <f t="shared" si="1"/>
        <v>0.29978711701837202</v>
      </c>
      <c r="F72" s="9"/>
    </row>
    <row r="73" spans="1:6" x14ac:dyDescent="0.3">
      <c r="A73" s="9" t="s">
        <v>99</v>
      </c>
      <c r="B73" t="str">
        <f>SUBSTITUTE(SUBSTITUTE(MID(Raw_data!B73, 4, LEN(Raw_data!B73)- 3),  " state",  ""), " State", "")</f>
        <v>Taraba</v>
      </c>
      <c r="C73" t="str">
        <f>MID(Raw_data!D73, FIND("&gt;", Raw_data!D73) + 1, FIND("&lt;", Raw_data!D73, FIND("&gt;", Raw_data!D73)+1) - (FIND("&gt;", Raw_data!D73) + 1))</f>
        <v>2763</v>
      </c>
      <c r="D73" s="16">
        <f>(0.05 *Raw_data!E73 )/ (365/INDEX(Lookup_period!$B$2:$B$13, MATCH(TRIM(LEFT(A73, FIND(" ", A73) - 1)), Lookup_period!$A$2:$A$13, 0)))</f>
        <v>12326.685479452055</v>
      </c>
      <c r="E73" s="17">
        <f t="shared" si="1"/>
        <v>0.22414784611855129</v>
      </c>
      <c r="F73" s="9"/>
    </row>
    <row r="74" spans="1:6" x14ac:dyDescent="0.3">
      <c r="A74" s="9" t="s">
        <v>99</v>
      </c>
      <c r="B74" t="str">
        <f>SUBSTITUTE(SUBSTITUTE(MID(Raw_data!B74, 4, LEN(Raw_data!B74)- 3),  " state",  ""), " State", "")</f>
        <v>Yobe</v>
      </c>
      <c r="C74" t="str">
        <f>MID(Raw_data!D74, FIND("&gt;", Raw_data!D74) + 1, FIND("&lt;", Raw_data!D74, FIND("&gt;", Raw_data!D74)+1) - (FIND("&gt;", Raw_data!D74) + 1))</f>
        <v>6081</v>
      </c>
      <c r="D74" s="16">
        <f>(0.05 *Raw_data!E74 )/ (365/INDEX(Lookup_period!$B$2:$B$13, MATCH(TRIM(LEFT(A74, FIND(" ", A74) - 1)), Lookup_period!$A$2:$A$13, 0)))</f>
        <v>13455.668493150684</v>
      </c>
      <c r="E74" s="17">
        <f t="shared" si="1"/>
        <v>0.45192849415808667</v>
      </c>
      <c r="F74" s="9"/>
    </row>
    <row r="75" spans="1:6" x14ac:dyDescent="0.3">
      <c r="A75" s="9" t="s">
        <v>99</v>
      </c>
      <c r="B75" t="str">
        <f>SUBSTITUTE(SUBSTITUTE(MID(Raw_data!B75, 4, LEN(Raw_data!B75)- 3),  " state",  ""), " State", "")</f>
        <v>Zamfara</v>
      </c>
      <c r="C75" t="str">
        <f>MID(Raw_data!D75, FIND("&gt;", Raw_data!D75) + 1, FIND("&lt;", Raw_data!D75, FIND("&gt;", Raw_data!D75)+1) - (FIND("&gt;", Raw_data!D75) + 1))</f>
        <v>2909</v>
      </c>
      <c r="D75" s="16">
        <f>(0.05 *Raw_data!E75 )/ (365/INDEX(Lookup_period!$B$2:$B$13, MATCH(TRIM(LEFT(A75, FIND(" ", A75) - 1)), Lookup_period!$A$2:$A$13, 0)))</f>
        <v>18246.878904109588</v>
      </c>
      <c r="E75" s="17">
        <f t="shared" si="1"/>
        <v>0.15942452488928563</v>
      </c>
      <c r="F75" s="9"/>
    </row>
    <row r="76" spans="1:6" x14ac:dyDescent="0.3">
      <c r="A76" s="9" t="s">
        <v>144</v>
      </c>
      <c r="B76" t="str">
        <f>SUBSTITUTE(SUBSTITUTE(MID(Raw_data!B76, 4, LEN(Raw_data!B76)- 3),  " state",  ""), " State", "")</f>
        <v xml:space="preserve"> Anambra</v>
      </c>
      <c r="C76" t="str">
        <f>MID(Raw_data!D76, FIND("&gt;", Raw_data!D76) + 1, FIND("&lt;", Raw_data!D76, FIND("&gt;", Raw_data!D76)+1) - (FIND("&gt;", Raw_data!D76) + 1))</f>
        <v>1811</v>
      </c>
      <c r="D76" s="16">
        <f>(0.05 *Raw_data!E76 )/ (365/INDEX(Lookup_period!$B$2:$B$13, MATCH(TRIM(LEFT(A76, FIND(" ", A76) - 1)), Lookup_period!$A$2:$A$13, 0)))</f>
        <v>24736.806712328769</v>
      </c>
      <c r="E76" s="17">
        <f t="shared" si="1"/>
        <v>7.3210743046207408E-2</v>
      </c>
      <c r="F76" s="9"/>
    </row>
    <row r="77" spans="1:6" x14ac:dyDescent="0.3">
      <c r="A77" s="9" t="s">
        <v>144</v>
      </c>
      <c r="B77" t="str">
        <f>SUBSTITUTE(SUBSTITUTE(MID(Raw_data!B77, 4, LEN(Raw_data!B77)- 3),  " state",  ""), " State", "")</f>
        <v>Abia</v>
      </c>
      <c r="C77" t="str">
        <f>MID(Raw_data!D77, FIND("&gt;", Raw_data!D77) + 1, FIND("&lt;", Raw_data!D77, FIND("&gt;", Raw_data!D77)+1) - (FIND("&gt;", Raw_data!D77) + 1))</f>
        <v>1156</v>
      </c>
      <c r="D77" s="16">
        <f>(0.05 *Raw_data!E77 )/ (365/INDEX(Lookup_period!$B$2:$B$13, MATCH(TRIM(LEFT(A77, FIND(" ", A77) - 1)), Lookup_period!$A$2:$A$13, 0)))</f>
        <v>16568.531780821919</v>
      </c>
      <c r="E77" s="17">
        <f t="shared" si="1"/>
        <v>6.9770817070108196E-2</v>
      </c>
      <c r="F77" s="9"/>
    </row>
    <row r="78" spans="1:6" x14ac:dyDescent="0.3">
      <c r="A78" s="9" t="s">
        <v>144</v>
      </c>
      <c r="B78" t="str">
        <f>SUBSTITUTE(SUBSTITUTE(MID(Raw_data!B78, 4, LEN(Raw_data!B78)- 3),  " state",  ""), " State", "")</f>
        <v>Adamawa</v>
      </c>
      <c r="C78" t="str">
        <f>MID(Raw_data!D78, FIND("&gt;", Raw_data!D78) + 1, FIND("&lt;", Raw_data!D78, FIND("&gt;", Raw_data!D78)+1) - (FIND("&gt;", Raw_data!D78) + 1))</f>
        <v>11789</v>
      </c>
      <c r="D78" s="16">
        <f>(0.05 *Raw_data!E78 )/ (365/INDEX(Lookup_period!$B$2:$B$13, MATCH(TRIM(LEFT(A78, FIND(" ", A78) - 1)), Lookup_period!$A$2:$A$13, 0)))</f>
        <v>18959.298493150687</v>
      </c>
      <c r="E78" s="17">
        <f t="shared" si="1"/>
        <v>0.62180570680180713</v>
      </c>
      <c r="F78" s="9"/>
    </row>
    <row r="79" spans="1:6" x14ac:dyDescent="0.3">
      <c r="A79" s="9" t="s">
        <v>144</v>
      </c>
      <c r="B79" t="str">
        <f>SUBSTITUTE(SUBSTITUTE(MID(Raw_data!B79, 4, LEN(Raw_data!B79)- 3),  " state",  ""), " State", "")</f>
        <v>Akwa-Ibom</v>
      </c>
      <c r="C79" t="str">
        <f>MID(Raw_data!D79, FIND("&gt;", Raw_data!D79) + 1, FIND("&lt;", Raw_data!D79, FIND("&gt;", Raw_data!D79)+1) - (FIND("&gt;", Raw_data!D79) + 1))</f>
        <v>1549</v>
      </c>
      <c r="D79" s="16">
        <f>(0.05 *Raw_data!E79 )/ (365/INDEX(Lookup_period!$B$2:$B$13, MATCH(TRIM(LEFT(A79, FIND(" ", A79) - 1)), Lookup_period!$A$2:$A$13, 0)))</f>
        <v>24865.342054794524</v>
      </c>
      <c r="E79" s="17">
        <f t="shared" si="1"/>
        <v>6.2295543595842974E-2</v>
      </c>
      <c r="F79" s="9"/>
    </row>
    <row r="80" spans="1:6" x14ac:dyDescent="0.3">
      <c r="A80" s="9" t="s">
        <v>144</v>
      </c>
      <c r="B80" t="str">
        <f>SUBSTITUTE(SUBSTITUTE(MID(Raw_data!B80, 4, LEN(Raw_data!B80)- 3),  " state",  ""), " State", "")</f>
        <v>Bauchi</v>
      </c>
      <c r="C80" t="str">
        <f>MID(Raw_data!D80, FIND("&gt;", Raw_data!D80) + 1, FIND("&lt;", Raw_data!D80, FIND("&gt;", Raw_data!D80)+1) - (FIND("&gt;", Raw_data!D80) + 1))</f>
        <v>9900</v>
      </c>
      <c r="D80" s="16">
        <f>(0.05 *Raw_data!E80 )/ (365/INDEX(Lookup_period!$B$2:$B$13, MATCH(TRIM(LEFT(A80, FIND(" ", A80) - 1)), Lookup_period!$A$2:$A$13, 0)))</f>
        <v>29662.16739726028</v>
      </c>
      <c r="E80" s="17">
        <f t="shared" si="1"/>
        <v>0.33375848323593521</v>
      </c>
      <c r="F80" s="9"/>
    </row>
    <row r="81" spans="1:6" x14ac:dyDescent="0.3">
      <c r="A81" s="9" t="s">
        <v>144</v>
      </c>
      <c r="B81" t="str">
        <f>SUBSTITUTE(SUBSTITUTE(MID(Raw_data!B81, 4, LEN(Raw_data!B81)- 3),  " state",  ""), " State", "")</f>
        <v>Benue</v>
      </c>
      <c r="C81" t="str">
        <f>MID(Raw_data!D81, FIND("&gt;", Raw_data!D81) + 1, FIND("&lt;", Raw_data!D81, FIND("&gt;", Raw_data!D81)+1) - (FIND("&gt;", Raw_data!D81) + 1))</f>
        <v>1090</v>
      </c>
      <c r="D81" s="16">
        <f>(0.05 *Raw_data!E81 )/ (365/INDEX(Lookup_period!$B$2:$B$13, MATCH(TRIM(LEFT(A81, FIND(" ", A81) - 1)), Lookup_period!$A$2:$A$13, 0)))</f>
        <v>25545.82178082192</v>
      </c>
      <c r="E81" s="17">
        <f t="shared" si="1"/>
        <v>4.2668425754786188E-2</v>
      </c>
      <c r="F81" s="9"/>
    </row>
    <row r="82" spans="1:6" x14ac:dyDescent="0.3">
      <c r="A82" s="9" t="s">
        <v>144</v>
      </c>
      <c r="B82" t="str">
        <f>SUBSTITUTE(SUBSTITUTE(MID(Raw_data!B82, 4, LEN(Raw_data!B82)- 3),  " state",  ""), " State", "")</f>
        <v>Borno</v>
      </c>
      <c r="C82" t="str">
        <f>MID(Raw_data!D82, FIND("&gt;", Raw_data!D82) + 1, FIND("&lt;", Raw_data!D82, FIND("&gt;", Raw_data!D82)+1) - (FIND("&gt;", Raw_data!D82) + 1))</f>
        <v>8030</v>
      </c>
      <c r="D82" s="16">
        <f>(0.05 *Raw_data!E82 )/ (365/INDEX(Lookup_period!$B$2:$B$13, MATCH(TRIM(LEFT(A82, FIND(" ", A82) - 1)), Lookup_period!$A$2:$A$13, 0)))</f>
        <v>26206.631369863015</v>
      </c>
      <c r="E82" s="17">
        <f t="shared" si="1"/>
        <v>0.30641099524276527</v>
      </c>
      <c r="F82" s="9"/>
    </row>
    <row r="83" spans="1:6" x14ac:dyDescent="0.3">
      <c r="A83" s="9" t="s">
        <v>144</v>
      </c>
      <c r="B83" t="str">
        <f>SUBSTITUTE(SUBSTITUTE(MID(Raw_data!B83, 4, LEN(Raw_data!B83)- 3),  " state",  ""), " State", "")</f>
        <v>Bayelsa</v>
      </c>
      <c r="C83" t="str">
        <f>MID(Raw_data!D83, FIND("&gt;", Raw_data!D83) + 1, FIND("&lt;", Raw_data!D83, FIND("&gt;", Raw_data!D83)+1) - (FIND("&gt;", Raw_data!D83) + 1))</f>
        <v>632</v>
      </c>
      <c r="D83" s="16">
        <f>(0.05 *Raw_data!E83 )/ (365/INDEX(Lookup_period!$B$2:$B$13, MATCH(TRIM(LEFT(A83, FIND(" ", A83) - 1)), Lookup_period!$A$2:$A$13, 0)))</f>
        <v>10193.64082191781</v>
      </c>
      <c r="E83" s="17">
        <f t="shared" si="1"/>
        <v>6.1999437790775214E-2</v>
      </c>
      <c r="F83" s="9"/>
    </row>
    <row r="84" spans="1:6" x14ac:dyDescent="0.3">
      <c r="A84" s="9" t="s">
        <v>144</v>
      </c>
      <c r="B84" t="str">
        <f>SUBSTITUTE(SUBSTITUTE(MID(Raw_data!B84, 4, LEN(Raw_data!B84)- 3),  " state",  ""), " State", "")</f>
        <v>Cross River</v>
      </c>
      <c r="C84" t="str">
        <f>MID(Raw_data!D84, FIND("&gt;", Raw_data!D84) + 1, FIND("&lt;", Raw_data!D84, FIND("&gt;", Raw_data!D84)+1) - (FIND("&gt;", Raw_data!D84) + 1))</f>
        <v>1577</v>
      </c>
      <c r="D84" s="16">
        <f>(0.05 *Raw_data!E84 )/ (365/INDEX(Lookup_period!$B$2:$B$13, MATCH(TRIM(LEFT(A84, FIND(" ", A84) - 1)), Lookup_period!$A$2:$A$13, 0)))</f>
        <v>17288.83164383562</v>
      </c>
      <c r="E84" s="17">
        <f t="shared" si="1"/>
        <v>9.1214954977150445E-2</v>
      </c>
      <c r="F84" s="9"/>
    </row>
    <row r="85" spans="1:6" x14ac:dyDescent="0.3">
      <c r="A85" s="9" t="s">
        <v>144</v>
      </c>
      <c r="B85" t="str">
        <f>SUBSTITUTE(SUBSTITUTE(MID(Raw_data!B85, 4, LEN(Raw_data!B85)- 3),  " state",  ""), " State", "")</f>
        <v>Delta</v>
      </c>
      <c r="C85" t="str">
        <f>MID(Raw_data!D85, FIND("&gt;", Raw_data!D85) + 1, FIND("&lt;", Raw_data!D85, FIND("&gt;", Raw_data!D85)+1) - (FIND("&gt;", Raw_data!D85) + 1))</f>
        <v>3539</v>
      </c>
      <c r="D85" s="16">
        <f>(0.05 *Raw_data!E85 )/ (365/INDEX(Lookup_period!$B$2:$B$13, MATCH(TRIM(LEFT(A85, FIND(" ", A85) - 1)), Lookup_period!$A$2:$A$13, 0)))</f>
        <v>25398.533561643839</v>
      </c>
      <c r="E85" s="17">
        <f t="shared" si="1"/>
        <v>0.13933875321622896</v>
      </c>
      <c r="F85" s="9"/>
    </row>
    <row r="86" spans="1:6" x14ac:dyDescent="0.3">
      <c r="A86" s="9" t="s">
        <v>144</v>
      </c>
      <c r="B86" t="str">
        <f>SUBSTITUTE(SUBSTITUTE(MID(Raw_data!B86, 4, LEN(Raw_data!B86)- 3),  " state",  ""), " State", "")</f>
        <v>Ebonyi</v>
      </c>
      <c r="C86" t="str">
        <f>MID(Raw_data!D86, FIND("&gt;", Raw_data!D86) + 1, FIND("&lt;", Raw_data!D86, FIND("&gt;", Raw_data!D86)+1) - (FIND("&gt;", Raw_data!D86) + 1))</f>
        <v>1689</v>
      </c>
      <c r="D86" s="16">
        <f>(0.05 *Raw_data!E86 )/ (365/INDEX(Lookup_period!$B$2:$B$13, MATCH(TRIM(LEFT(A86, FIND(" ", A86) - 1)), Lookup_period!$A$2:$A$13, 0)))</f>
        <v>12856.303013698631</v>
      </c>
      <c r="E86" s="17">
        <f t="shared" si="1"/>
        <v>0.13137524824985372</v>
      </c>
      <c r="F86" s="9"/>
    </row>
    <row r="87" spans="1:6" x14ac:dyDescent="0.3">
      <c r="A87" s="9" t="s">
        <v>144</v>
      </c>
      <c r="B87" t="str">
        <f>SUBSTITUTE(SUBSTITUTE(MID(Raw_data!B87, 4, LEN(Raw_data!B87)- 3),  " state",  ""), " State", "")</f>
        <v>Edo</v>
      </c>
      <c r="C87" t="str">
        <f>MID(Raw_data!D87, FIND("&gt;", Raw_data!D87) + 1, FIND("&lt;", Raw_data!D87, FIND("&gt;", Raw_data!D87)+1) - (FIND("&gt;", Raw_data!D87) + 1))</f>
        <v>1976</v>
      </c>
      <c r="D87" s="16">
        <f>(0.05 *Raw_data!E87 )/ (365/INDEX(Lookup_period!$B$2:$B$13, MATCH(TRIM(LEFT(A87, FIND(" ", A87) - 1)), Lookup_period!$A$2:$A$13, 0)))</f>
        <v>18815.466986301373</v>
      </c>
      <c r="E87" s="17">
        <f t="shared" si="1"/>
        <v>0.10501998177555888</v>
      </c>
      <c r="F87" s="9"/>
    </row>
    <row r="88" spans="1:6" x14ac:dyDescent="0.3">
      <c r="A88" s="9" t="s">
        <v>144</v>
      </c>
      <c r="B88" t="str">
        <f>SUBSTITUTE(SUBSTITUTE(MID(Raw_data!B88, 4, LEN(Raw_data!B88)- 3),  " state",  ""), " State", "")</f>
        <v>Ekiti</v>
      </c>
      <c r="C88" t="str">
        <f>MID(Raw_data!D88, FIND("&gt;", Raw_data!D88) + 1, FIND("&lt;", Raw_data!D88, FIND("&gt;", Raw_data!D88)+1) - (FIND("&gt;", Raw_data!D88) + 1))</f>
        <v>765</v>
      </c>
      <c r="D88" s="16">
        <f>(0.05 *Raw_data!E88 )/ (365/INDEX(Lookup_period!$B$2:$B$13, MATCH(TRIM(LEFT(A88, FIND(" ", A88) - 1)), Lookup_period!$A$2:$A$13, 0)))</f>
        <v>14604.541643835619</v>
      </c>
      <c r="E88" s="17">
        <f t="shared" si="1"/>
        <v>5.2380966048523422E-2</v>
      </c>
      <c r="F88" s="9"/>
    </row>
    <row r="89" spans="1:6" x14ac:dyDescent="0.3">
      <c r="A89" s="9" t="s">
        <v>144</v>
      </c>
      <c r="B89" t="str">
        <f>SUBSTITUTE(SUBSTITUTE(MID(Raw_data!B89, 4, LEN(Raw_data!B89)- 3),  " state",  ""), " State", "")</f>
        <v>Enugu</v>
      </c>
      <c r="C89" t="str">
        <f>MID(Raw_data!D89, FIND("&gt;", Raw_data!D89) + 1, FIND("&lt;", Raw_data!D89, FIND("&gt;", Raw_data!D89)+1) - (FIND("&gt;", Raw_data!D89) + 1))</f>
        <v>1759</v>
      </c>
      <c r="D89" s="16">
        <f>(0.05 *Raw_data!E89 )/ (365/INDEX(Lookup_period!$B$2:$B$13, MATCH(TRIM(LEFT(A89, FIND(" ", A89) - 1)), Lookup_period!$A$2:$A$13, 0)))</f>
        <v>19721.639452054798</v>
      </c>
      <c r="E89" s="17">
        <f t="shared" si="1"/>
        <v>8.9191367902059976E-2</v>
      </c>
      <c r="F89" s="9"/>
    </row>
    <row r="90" spans="1:6" x14ac:dyDescent="0.3">
      <c r="A90" s="9" t="s">
        <v>144</v>
      </c>
      <c r="B90" t="str">
        <f>SUBSTITUTE(SUBSTITUTE(MID(Raw_data!B90, 4, LEN(Raw_data!B90)- 3),  " state",  ""), " State", "")</f>
        <v>Federal Capital Territory</v>
      </c>
      <c r="C90" t="str">
        <f>MID(Raw_data!D90, FIND("&gt;", Raw_data!D90) + 1, FIND("&lt;", Raw_data!D90, FIND("&gt;", Raw_data!D90)+1) - (FIND("&gt;", Raw_data!D90) + 1))</f>
        <v>6176</v>
      </c>
      <c r="D90" s="16">
        <f>(0.05 *Raw_data!E90 )/ (365/INDEX(Lookup_period!$B$2:$B$13, MATCH(TRIM(LEFT(A90, FIND(" ", A90) - 1)), Lookup_period!$A$2:$A$13, 0)))</f>
        <v>8708.3076712328766</v>
      </c>
      <c r="E90" s="17">
        <f t="shared" si="1"/>
        <v>0.70920783155168821</v>
      </c>
      <c r="F90" s="9"/>
    </row>
    <row r="91" spans="1:6" x14ac:dyDescent="0.3">
      <c r="A91" s="9" t="s">
        <v>144</v>
      </c>
      <c r="B91" t="str">
        <f>SUBSTITUTE(SUBSTITUTE(MID(Raw_data!B91, 4, LEN(Raw_data!B91)- 3),  " state",  ""), " State", "")</f>
        <v>Gombe</v>
      </c>
      <c r="C91" t="str">
        <f>MID(Raw_data!D91, FIND("&gt;", Raw_data!D91) + 1, FIND("&lt;", Raw_data!D91, FIND("&gt;", Raw_data!D91)+1) - (FIND("&gt;", Raw_data!D91) + 1))</f>
        <v>4575</v>
      </c>
      <c r="D91" s="16">
        <f>(0.05 *Raw_data!E91 )/ (365/INDEX(Lookup_period!$B$2:$B$13, MATCH(TRIM(LEFT(A91, FIND(" ", A91) - 1)), Lookup_period!$A$2:$A$13, 0)))</f>
        <v>14587.449178082194</v>
      </c>
      <c r="E91" s="17">
        <f t="shared" si="1"/>
        <v>0.31362577131538455</v>
      </c>
      <c r="F91" s="9"/>
    </row>
    <row r="92" spans="1:6" x14ac:dyDescent="0.3">
      <c r="A92" s="9" t="s">
        <v>144</v>
      </c>
      <c r="B92" t="str">
        <f>SUBSTITUTE(SUBSTITUTE(MID(Raw_data!B92, 4, LEN(Raw_data!B92)- 3),  " state",  ""), " State", "")</f>
        <v>Imo</v>
      </c>
      <c r="C92" t="str">
        <f>MID(Raw_data!D92, FIND("&gt;", Raw_data!D92) + 1, FIND("&lt;", Raw_data!D92, FIND("&gt;", Raw_data!D92)+1) - (FIND("&gt;", Raw_data!D92) + 1))</f>
        <v>1452</v>
      </c>
      <c r="D92" s="16">
        <f>(0.05 *Raw_data!E92 )/ (365/INDEX(Lookup_period!$B$2:$B$13, MATCH(TRIM(LEFT(A92, FIND(" ", A92) - 1)), Lookup_period!$A$2:$A$13, 0)))</f>
        <v>24385.338904109591</v>
      </c>
      <c r="E92" s="17">
        <f t="shared" si="1"/>
        <v>5.9543974586930948E-2</v>
      </c>
      <c r="F92" s="9"/>
    </row>
    <row r="93" spans="1:6" x14ac:dyDescent="0.3">
      <c r="A93" s="9" t="s">
        <v>144</v>
      </c>
      <c r="B93" t="str">
        <f>SUBSTITUTE(SUBSTITUTE(MID(Raw_data!B93, 4, LEN(Raw_data!B93)- 3),  " state",  ""), " State", "")</f>
        <v>Jigawa</v>
      </c>
      <c r="C93" t="str">
        <f>MID(Raw_data!D93, FIND("&gt;", Raw_data!D93) + 1, FIND("&lt;", Raw_data!D93, FIND("&gt;", Raw_data!D93)+1) - (FIND("&gt;", Raw_data!D93) + 1))</f>
        <v>12351</v>
      </c>
      <c r="D93" s="16">
        <f>(0.05 *Raw_data!E93 )/ (365/INDEX(Lookup_period!$B$2:$B$13, MATCH(TRIM(LEFT(A93, FIND(" ", A93) - 1)), Lookup_period!$A$2:$A$13, 0)))</f>
        <v>26024.219726027401</v>
      </c>
      <c r="E93" s="17">
        <f t="shared" si="1"/>
        <v>0.47459636177477743</v>
      </c>
      <c r="F93" s="9"/>
    </row>
    <row r="94" spans="1:6" x14ac:dyDescent="0.3">
      <c r="A94" s="9" t="s">
        <v>144</v>
      </c>
      <c r="B94" t="str">
        <f>SUBSTITUTE(SUBSTITUTE(MID(Raw_data!B94, 4, LEN(Raw_data!B94)- 3),  " state",  ""), " State", "")</f>
        <v>Kaduna</v>
      </c>
      <c r="C94" t="str">
        <f>MID(Raw_data!D94, FIND("&gt;", Raw_data!D94) + 1, FIND("&lt;", Raw_data!D94, FIND("&gt;", Raw_data!D94)+1) - (FIND("&gt;", Raw_data!D94) + 1))</f>
        <v>15484</v>
      </c>
      <c r="D94" s="16">
        <f>(0.05 *Raw_data!E94 )/ (365/INDEX(Lookup_period!$B$2:$B$13, MATCH(TRIM(LEFT(A94, FIND(" ", A94) - 1)), Lookup_period!$A$2:$A$13, 0)))</f>
        <v>36730.596301369864</v>
      </c>
      <c r="E94" s="17">
        <f t="shared" si="1"/>
        <v>0.42155591139756493</v>
      </c>
      <c r="F94" s="9"/>
    </row>
    <row r="95" spans="1:6" x14ac:dyDescent="0.3">
      <c r="A95" s="9" t="s">
        <v>144</v>
      </c>
      <c r="B95" t="str">
        <f>SUBSTITUTE(SUBSTITUTE(MID(Raw_data!B95, 4, LEN(Raw_data!B95)- 3),  " state",  ""), " State", "")</f>
        <v>Kebbi</v>
      </c>
      <c r="C95" t="str">
        <f>MID(Raw_data!D95, FIND("&gt;", Raw_data!D95) + 1, FIND("&lt;", Raw_data!D95, FIND("&gt;", Raw_data!D95)+1) - (FIND("&gt;", Raw_data!D95) + 1))</f>
        <v>4446</v>
      </c>
      <c r="D95" s="16">
        <f>(0.05 *Raw_data!E95 )/ (365/INDEX(Lookup_period!$B$2:$B$13, MATCH(TRIM(LEFT(A95, FIND(" ", A95) - 1)), Lookup_period!$A$2:$A$13, 0)))</f>
        <v>19838.275890410961</v>
      </c>
      <c r="E95" s="17">
        <f t="shared" si="1"/>
        <v>0.22411221744068097</v>
      </c>
      <c r="F95" s="9"/>
    </row>
    <row r="96" spans="1:6" x14ac:dyDescent="0.3">
      <c r="A96" s="9" t="s">
        <v>144</v>
      </c>
      <c r="B96" t="str">
        <f>SUBSTITUTE(SUBSTITUTE(MID(Raw_data!B96, 4, LEN(Raw_data!B96)- 3),  " state",  ""), " State", "")</f>
        <v>Kano</v>
      </c>
      <c r="C96" t="str">
        <f>MID(Raw_data!D96, FIND("&gt;", Raw_data!D96) + 1, FIND("&lt;", Raw_data!D96, FIND("&gt;", Raw_data!D96)+1) - (FIND("&gt;", Raw_data!D96) + 1))</f>
        <v>14023</v>
      </c>
      <c r="D96" s="16">
        <f>(0.05 *Raw_data!E96 )/ (365/INDEX(Lookup_period!$B$2:$B$13, MATCH(TRIM(LEFT(A96, FIND(" ", A96) - 1)), Lookup_period!$A$2:$A$13, 0)))</f>
        <v>58832.326575342478</v>
      </c>
      <c r="E96" s="17">
        <f t="shared" si="1"/>
        <v>0.23835535353241075</v>
      </c>
      <c r="F96" s="9"/>
    </row>
    <row r="97" spans="1:6" x14ac:dyDescent="0.3">
      <c r="A97" s="9" t="s">
        <v>144</v>
      </c>
      <c r="B97" t="str">
        <f>SUBSTITUTE(SUBSTITUTE(MID(Raw_data!B97, 4, LEN(Raw_data!B97)- 3),  " state",  ""), " State", "")</f>
        <v>Kogi</v>
      </c>
      <c r="C97" t="str">
        <f>MID(Raw_data!D97, FIND("&gt;", Raw_data!D97) + 1, FIND("&lt;", Raw_data!D97, FIND("&gt;", Raw_data!D97)+1) - (FIND("&gt;", Raw_data!D97) + 1))</f>
        <v>1464</v>
      </c>
      <c r="D97" s="16">
        <f>(0.05 *Raw_data!E97 )/ (365/INDEX(Lookup_period!$B$2:$B$13, MATCH(TRIM(LEFT(A97, FIND(" ", A97) - 1)), Lookup_period!$A$2:$A$13, 0)))</f>
        <v>19849.915753424659</v>
      </c>
      <c r="E97" s="17">
        <f t="shared" si="1"/>
        <v>7.375346163609886E-2</v>
      </c>
      <c r="F97" s="9"/>
    </row>
    <row r="98" spans="1:6" x14ac:dyDescent="0.3">
      <c r="A98" s="9" t="s">
        <v>144</v>
      </c>
      <c r="B98" t="str">
        <f>SUBSTITUTE(SUBSTITUTE(MID(Raw_data!B98, 4, LEN(Raw_data!B98)- 3),  " state",  ""), " State", "")</f>
        <v>Katsina</v>
      </c>
      <c r="C98" t="str">
        <f>MID(Raw_data!D98, FIND("&gt;", Raw_data!D98) + 1, FIND("&lt;", Raw_data!D98, FIND("&gt;", Raw_data!D98)+1) - (FIND("&gt;", Raw_data!D98) + 1))</f>
        <v>15038</v>
      </c>
      <c r="D98" s="16">
        <f>(0.05 *Raw_data!E98 )/ (365/INDEX(Lookup_period!$B$2:$B$13, MATCH(TRIM(LEFT(A98, FIND(" ", A98) - 1)), Lookup_period!$A$2:$A$13, 0)))</f>
        <v>35071.743835616442</v>
      </c>
      <c r="E98" s="17">
        <f t="shared" si="1"/>
        <v>0.42877822301862406</v>
      </c>
      <c r="F98" s="9"/>
    </row>
    <row r="99" spans="1:6" x14ac:dyDescent="0.3">
      <c r="A99" s="9" t="s">
        <v>144</v>
      </c>
      <c r="B99" t="str">
        <f>SUBSTITUTE(SUBSTITUTE(MID(Raw_data!B99, 4, LEN(Raw_data!B99)- 3),  " state",  ""), " State", "")</f>
        <v>Kwara</v>
      </c>
      <c r="C99" t="str">
        <f>MID(Raw_data!D99, FIND("&gt;", Raw_data!D99) + 1, FIND("&lt;", Raw_data!D99, FIND("&gt;", Raw_data!D99)+1) - (FIND("&gt;", Raw_data!D99) + 1))</f>
        <v>1369</v>
      </c>
      <c r="D99" s="16">
        <f>(0.05 *Raw_data!E99 )/ (365/INDEX(Lookup_period!$B$2:$B$13, MATCH(TRIM(LEFT(A99, FIND(" ", A99) - 1)), Lookup_period!$A$2:$A$13, 0)))</f>
        <v>14355.993835616438</v>
      </c>
      <c r="E99" s="17">
        <f t="shared" si="1"/>
        <v>9.5360865689673502E-2</v>
      </c>
      <c r="F99" s="9"/>
    </row>
    <row r="100" spans="1:6" x14ac:dyDescent="0.3">
      <c r="A100" s="9" t="s">
        <v>144</v>
      </c>
      <c r="B100" t="str">
        <f>SUBSTITUTE(SUBSTITUTE(MID(Raw_data!B100, 4, LEN(Raw_data!B100)- 3),  " state",  ""), " State", "")</f>
        <v>Lagos</v>
      </c>
      <c r="C100" t="str">
        <f>MID(Raw_data!D100, FIND("&gt;", Raw_data!D100) + 1, FIND("&lt;", Raw_data!D100, FIND("&gt;", Raw_data!D100)+1) - (FIND("&gt;", Raw_data!D100) + 1))</f>
        <v>12235</v>
      </c>
      <c r="D100" s="16">
        <f>(0.05 *Raw_data!E100 )/ (365/INDEX(Lookup_period!$B$2:$B$13, MATCH(TRIM(LEFT(A100, FIND(" ", A100) - 1)), Lookup_period!$A$2:$A$13, 0)))</f>
        <v>55858.636712328771</v>
      </c>
      <c r="E100" s="17">
        <f t="shared" si="1"/>
        <v>0.21903506279628854</v>
      </c>
      <c r="F100" s="9"/>
    </row>
    <row r="101" spans="1:6" x14ac:dyDescent="0.3">
      <c r="A101" s="9" t="s">
        <v>144</v>
      </c>
      <c r="B101" t="str">
        <f>SUBSTITUTE(SUBSTITUTE(MID(Raw_data!B101, 4, LEN(Raw_data!B101)- 3),  " state",  ""), " State", "")</f>
        <v>Nasarawa</v>
      </c>
      <c r="C101" t="str">
        <f>MID(Raw_data!D101, FIND("&gt;", Raw_data!D101) + 1, FIND("&lt;", Raw_data!D101, FIND("&gt;", Raw_data!D101)+1) - (FIND("&gt;", Raw_data!D101) + 1))</f>
        <v>5069</v>
      </c>
      <c r="D101" s="16">
        <f>(0.05 *Raw_data!E101 )/ (365/INDEX(Lookup_period!$B$2:$B$13, MATCH(TRIM(LEFT(A101, FIND(" ", A101) - 1)), Lookup_period!$A$2:$A$13, 0)))</f>
        <v>11281.384109589042</v>
      </c>
      <c r="E101" s="17">
        <f t="shared" si="1"/>
        <v>0.44932429839804944</v>
      </c>
      <c r="F101" s="9"/>
    </row>
    <row r="102" spans="1:6" x14ac:dyDescent="0.3">
      <c r="A102" s="9" t="s">
        <v>144</v>
      </c>
      <c r="B102" t="str">
        <f>SUBSTITUTE(SUBSTITUTE(MID(Raw_data!B102, 4, LEN(Raw_data!B102)- 3),  " state",  ""), " State", "")</f>
        <v>Niger</v>
      </c>
      <c r="C102" t="str">
        <f>MID(Raw_data!D102, FIND("&gt;", Raw_data!D102) + 1, FIND("&lt;", Raw_data!D102, FIND("&gt;", Raw_data!D102)+1) - (FIND("&gt;", Raw_data!D102) + 1))</f>
        <v>7709</v>
      </c>
      <c r="D102" s="16">
        <f>(0.05 *Raw_data!E102 )/ (365/INDEX(Lookup_period!$B$2:$B$13, MATCH(TRIM(LEFT(A102, FIND(" ", A102) - 1)), Lookup_period!$A$2:$A$13, 0)))</f>
        <v>25055.890136986305</v>
      </c>
      <c r="E102" s="17">
        <f t="shared" si="1"/>
        <v>0.30767216641887901</v>
      </c>
      <c r="F102" s="9"/>
    </row>
    <row r="103" spans="1:6" x14ac:dyDescent="0.3">
      <c r="A103" s="9" t="s">
        <v>144</v>
      </c>
      <c r="B103" t="str">
        <f>SUBSTITUTE(SUBSTITUTE(MID(Raw_data!B103, 4, LEN(Raw_data!B103)- 3),  " state",  ""), " State", "")</f>
        <v>Ogun</v>
      </c>
      <c r="C103" t="str">
        <f>MID(Raw_data!D103, FIND("&gt;", Raw_data!D103) + 1, FIND("&lt;", Raw_data!D103, FIND("&gt;", Raw_data!D103)+1) - (FIND("&gt;", Raw_data!D103) + 1))</f>
        <v>4332</v>
      </c>
      <c r="D103" s="16">
        <f>(0.05 *Raw_data!E103 )/ (365/INDEX(Lookup_period!$B$2:$B$13, MATCH(TRIM(LEFT(A103, FIND(" ", A103) - 1)), Lookup_period!$A$2:$A$13, 0)))</f>
        <v>23373.825890410961</v>
      </c>
      <c r="E103" s="17">
        <f t="shared" si="1"/>
        <v>0.18533551247924668</v>
      </c>
      <c r="F103" s="9"/>
    </row>
    <row r="104" spans="1:6" x14ac:dyDescent="0.3">
      <c r="A104" s="9" t="s">
        <v>144</v>
      </c>
      <c r="B104" t="str">
        <f>SUBSTITUTE(SUBSTITUTE(MID(Raw_data!B104, 4, LEN(Raw_data!B104)- 3),  " state",  ""), " State", "")</f>
        <v>Ondo</v>
      </c>
      <c r="C104" t="str">
        <f>MID(Raw_data!D104, FIND("&gt;", Raw_data!D104) + 1, FIND("&lt;", Raw_data!D104, FIND("&gt;", Raw_data!D104)+1) - (FIND("&gt;", Raw_data!D104) + 1))</f>
        <v>4344</v>
      </c>
      <c r="D104" s="16">
        <f>(0.05 *Raw_data!E104 )/ (365/INDEX(Lookup_period!$B$2:$B$13, MATCH(TRIM(LEFT(A104, FIND(" ", A104) - 1)), Lookup_period!$A$2:$A$13, 0)))</f>
        <v>21396.994109589043</v>
      </c>
      <c r="E104" s="17">
        <f t="shared" si="1"/>
        <v>0.20301917071862166</v>
      </c>
      <c r="F104" s="9"/>
    </row>
    <row r="105" spans="1:6" x14ac:dyDescent="0.3">
      <c r="A105" s="9" t="s">
        <v>144</v>
      </c>
      <c r="B105" t="str">
        <f>SUBSTITUTE(SUBSTITUTE(MID(Raw_data!B105, 4, LEN(Raw_data!B105)- 3),  " state",  ""), " State", "")</f>
        <v>Osun</v>
      </c>
      <c r="C105" t="str">
        <f>MID(Raw_data!D105, FIND("&gt;", Raw_data!D105) + 1, FIND("&lt;", Raw_data!D105, FIND("&gt;", Raw_data!D105)+1) - (FIND("&gt;", Raw_data!D105) + 1))</f>
        <v>2911</v>
      </c>
      <c r="D105" s="16">
        <f>(0.05 *Raw_data!E105 )/ (365/INDEX(Lookup_period!$B$2:$B$13, MATCH(TRIM(LEFT(A105, FIND(" ", A105) - 1)), Lookup_period!$A$2:$A$13, 0)))</f>
        <v>21216.315068493153</v>
      </c>
      <c r="E105" s="17">
        <f t="shared" si="1"/>
        <v>0.13720573014693394</v>
      </c>
      <c r="F105" s="9"/>
    </row>
    <row r="106" spans="1:6" x14ac:dyDescent="0.3">
      <c r="A106" s="9" t="s">
        <v>144</v>
      </c>
      <c r="B106" t="str">
        <f>SUBSTITUTE(SUBSTITUTE(MID(Raw_data!B106, 4, LEN(Raw_data!B106)- 3),  " state",  ""), " State", "")</f>
        <v>Oyo</v>
      </c>
      <c r="C106" t="str">
        <f>MID(Raw_data!D106, FIND("&gt;", Raw_data!D106) + 1, FIND("&lt;", Raw_data!D106, FIND("&gt;", Raw_data!D106)+1) - (FIND("&gt;", Raw_data!D106) + 1))</f>
        <v>6317</v>
      </c>
      <c r="D106" s="16">
        <f>(0.05 *Raw_data!E106 )/ (365/INDEX(Lookup_period!$B$2:$B$13, MATCH(TRIM(LEFT(A106, FIND(" ", A106) - 1)), Lookup_period!$A$2:$A$13, 0)))</f>
        <v>35316.970821917814</v>
      </c>
      <c r="E106" s="17">
        <f t="shared" si="1"/>
        <v>0.17886584984462064</v>
      </c>
      <c r="F106" s="9"/>
    </row>
    <row r="107" spans="1:6" x14ac:dyDescent="0.3">
      <c r="A107" s="9" t="s">
        <v>144</v>
      </c>
      <c r="B107" t="str">
        <f>SUBSTITUTE(SUBSTITUTE(MID(Raw_data!B107, 4, LEN(Raw_data!B107)- 3),  " state",  ""), " State", "")</f>
        <v>Plateau</v>
      </c>
      <c r="C107" t="str">
        <f>MID(Raw_data!D107, FIND("&gt;", Raw_data!D107) + 1, FIND("&lt;", Raw_data!D107, FIND("&gt;", Raw_data!D107)+1) - (FIND("&gt;", Raw_data!D107) + 1))</f>
        <v>3593</v>
      </c>
      <c r="D107" s="16">
        <f>(0.05 *Raw_data!E107 )/ (365/INDEX(Lookup_period!$B$2:$B$13, MATCH(TRIM(LEFT(A107, FIND(" ", A107) - 1)), Lookup_period!$A$2:$A$13, 0)))</f>
        <v>18583.833287671237</v>
      </c>
      <c r="E107" s="17">
        <f t="shared" si="1"/>
        <v>0.19334008997937169</v>
      </c>
      <c r="F107" s="9"/>
    </row>
    <row r="108" spans="1:6" x14ac:dyDescent="0.3">
      <c r="A108" s="9" t="s">
        <v>144</v>
      </c>
      <c r="B108" t="str">
        <f>SUBSTITUTE(SUBSTITUTE(MID(Raw_data!B108, 4, LEN(Raw_data!B108)- 3),  " state",  ""), " State", "")</f>
        <v>Rivers</v>
      </c>
      <c r="C108" t="str">
        <f>MID(Raw_data!D108, FIND("&gt;", Raw_data!D108) + 1, FIND("&lt;", Raw_data!D108, FIND("&gt;", Raw_data!D108)+1) - (FIND("&gt;", Raw_data!D108) + 1))</f>
        <v>2968</v>
      </c>
      <c r="D108" s="16">
        <f>(0.05 *Raw_data!E108 )/ (365/INDEX(Lookup_period!$B$2:$B$13, MATCH(TRIM(LEFT(A108, FIND(" ", A108) - 1)), Lookup_period!$A$2:$A$13, 0)))</f>
        <v>32890.282328767127</v>
      </c>
      <c r="E108" s="17">
        <f t="shared" si="1"/>
        <v>9.0239419970076423E-2</v>
      </c>
      <c r="F108" s="9"/>
    </row>
    <row r="109" spans="1:6" x14ac:dyDescent="0.3">
      <c r="A109" s="9" t="s">
        <v>144</v>
      </c>
      <c r="B109" t="str">
        <f>SUBSTITUTE(SUBSTITUTE(MID(Raw_data!B109, 4, LEN(Raw_data!B109)- 3),  " state",  ""), " State", "")</f>
        <v>Sokoto</v>
      </c>
      <c r="C109" t="str">
        <f>MID(Raw_data!D109, FIND("&gt;", Raw_data!D109) + 1, FIND("&lt;", Raw_data!D109, FIND("&gt;", Raw_data!D109)+1) - (FIND("&gt;", Raw_data!D109) + 1))</f>
        <v>6698</v>
      </c>
      <c r="D109" s="16">
        <f>(0.05 *Raw_data!E109 )/ (365/INDEX(Lookup_period!$B$2:$B$13, MATCH(TRIM(LEFT(A109, FIND(" ", A109) - 1)), Lookup_period!$A$2:$A$13, 0)))</f>
        <v>22383.860000000004</v>
      </c>
      <c r="E109" s="17">
        <f t="shared" si="1"/>
        <v>0.29923346554168934</v>
      </c>
      <c r="F109" s="9"/>
    </row>
    <row r="110" spans="1:6" x14ac:dyDescent="0.3">
      <c r="A110" s="9" t="s">
        <v>144</v>
      </c>
      <c r="B110" t="str">
        <f>SUBSTITUTE(SUBSTITUTE(MID(Raw_data!B110, 4, LEN(Raw_data!B110)- 3),  " state",  ""), " State", "")</f>
        <v>Taraba</v>
      </c>
      <c r="C110" t="str">
        <f>MID(Raw_data!D110, FIND("&gt;", Raw_data!D110) + 1, FIND("&lt;", Raw_data!D110, FIND("&gt;", Raw_data!D110)+1) - (FIND("&gt;", Raw_data!D110) + 1))</f>
        <v>2699</v>
      </c>
      <c r="D110" s="16">
        <f>(0.05 *Raw_data!E110 )/ (365/INDEX(Lookup_period!$B$2:$B$13, MATCH(TRIM(LEFT(A110, FIND(" ", A110) - 1)), Lookup_period!$A$2:$A$13, 0)))</f>
        <v>13647.401780821921</v>
      </c>
      <c r="E110" s="17">
        <f t="shared" si="1"/>
        <v>0.19776658175278339</v>
      </c>
      <c r="F110" s="9"/>
    </row>
    <row r="111" spans="1:6" x14ac:dyDescent="0.3">
      <c r="A111" s="9" t="s">
        <v>144</v>
      </c>
      <c r="B111" t="str">
        <f>SUBSTITUTE(SUBSTITUTE(MID(Raw_data!B111, 4, LEN(Raw_data!B111)- 3),  " state",  ""), " State", "")</f>
        <v>Yobe</v>
      </c>
      <c r="C111" t="str">
        <f>MID(Raw_data!D111, FIND("&gt;", Raw_data!D111) + 1, FIND("&lt;", Raw_data!D111, FIND("&gt;", Raw_data!D111)+1) - (FIND("&gt;", Raw_data!D111) + 1))</f>
        <v>6175</v>
      </c>
      <c r="D111" s="16">
        <f>(0.05 *Raw_data!E111 )/ (365/INDEX(Lookup_period!$B$2:$B$13, MATCH(TRIM(LEFT(A111, FIND(" ", A111) - 1)), Lookup_period!$A$2:$A$13, 0)))</f>
        <v>14897.347260273973</v>
      </c>
      <c r="E111" s="17">
        <f t="shared" si="1"/>
        <v>0.41450332680816071</v>
      </c>
      <c r="F111" s="9"/>
    </row>
    <row r="112" spans="1:6" x14ac:dyDescent="0.3">
      <c r="A112" s="9" t="s">
        <v>144</v>
      </c>
      <c r="B112" t="str">
        <f>SUBSTITUTE(SUBSTITUTE(MID(Raw_data!B112, 4, LEN(Raw_data!B112)- 3),  " state",  ""), " State", "")</f>
        <v>Zamfara</v>
      </c>
      <c r="C112" t="str">
        <f>MID(Raw_data!D112, FIND("&gt;", Raw_data!D112) + 1, FIND("&lt;", Raw_data!D112, FIND("&gt;", Raw_data!D112)+1) - (FIND("&gt;", Raw_data!D112) + 1))</f>
        <v>3386</v>
      </c>
      <c r="D112" s="16">
        <f>(0.05 *Raw_data!E112 )/ (365/INDEX(Lookup_period!$B$2:$B$13, MATCH(TRIM(LEFT(A112, FIND(" ", A112) - 1)), Lookup_period!$A$2:$A$13, 0)))</f>
        <v>20201.901643835619</v>
      </c>
      <c r="E112" s="17">
        <f t="shared" si="1"/>
        <v>0.16760798362926391</v>
      </c>
      <c r="F112" s="9"/>
    </row>
    <row r="113" spans="1:6" x14ac:dyDescent="0.3">
      <c r="A113" s="9" t="s">
        <v>182</v>
      </c>
      <c r="B113" t="str">
        <f>SUBSTITUTE(SUBSTITUTE(MID(Raw_data!B113, 4, LEN(Raw_data!B113)- 3),  " state",  ""), " State", "")</f>
        <v xml:space="preserve"> Anambra</v>
      </c>
      <c r="C113" t="str">
        <f>MID(Raw_data!D113, FIND("&gt;", Raw_data!D113) + 1, FIND("&lt;", Raw_data!D113, FIND("&gt;", Raw_data!D113)+1) - (FIND("&gt;", Raw_data!D113) + 1))</f>
        <v>1569</v>
      </c>
      <c r="D113" s="16">
        <f>(0.05 *Raw_data!E113 )/ (365/INDEX(Lookup_period!$B$2:$B$13, MATCH(TRIM(LEFT(A113, FIND(" ", A113) - 1)), Lookup_period!$A$2:$A$13, 0)))</f>
        <v>23938.845205479454</v>
      </c>
      <c r="E113" s="17">
        <f t="shared" si="1"/>
        <v>6.5542008669694118E-2</v>
      </c>
      <c r="F113" s="9"/>
    </row>
    <row r="114" spans="1:6" x14ac:dyDescent="0.3">
      <c r="A114" s="9" t="s">
        <v>182</v>
      </c>
      <c r="B114" t="str">
        <f>SUBSTITUTE(SUBSTITUTE(MID(Raw_data!B114, 4, LEN(Raw_data!B114)- 3),  " state",  ""), " State", "")</f>
        <v>Abia</v>
      </c>
      <c r="C114" t="str">
        <f>MID(Raw_data!D114, FIND("&gt;", Raw_data!D114) + 1, FIND("&lt;", Raw_data!D114, FIND("&gt;", Raw_data!D114)+1) - (FIND("&gt;", Raw_data!D114) + 1))</f>
        <v>1138</v>
      </c>
      <c r="D114" s="16">
        <f>(0.05 *Raw_data!E114 )/ (365/INDEX(Lookup_period!$B$2:$B$13, MATCH(TRIM(LEFT(A114, FIND(" ", A114) - 1)), Lookup_period!$A$2:$A$13, 0)))</f>
        <v>16034.063013698631</v>
      </c>
      <c r="E114" s="17">
        <f t="shared" si="1"/>
        <v>7.0973900940002208E-2</v>
      </c>
      <c r="F114" s="9"/>
    </row>
    <row r="115" spans="1:6" x14ac:dyDescent="0.3">
      <c r="A115" s="9" t="s">
        <v>182</v>
      </c>
      <c r="B115" t="str">
        <f>SUBSTITUTE(SUBSTITUTE(MID(Raw_data!B115, 4, LEN(Raw_data!B115)- 3),  " state",  ""), " State", "")</f>
        <v>Adamawa</v>
      </c>
      <c r="C115" t="str">
        <f>MID(Raw_data!D115, FIND("&gt;", Raw_data!D115) + 1, FIND("&lt;", Raw_data!D115, FIND("&gt;", Raw_data!D115)+1) - (FIND("&gt;", Raw_data!D115) + 1))</f>
        <v>10866</v>
      </c>
      <c r="D115" s="16">
        <f>(0.05 *Raw_data!E115 )/ (365/INDEX(Lookup_period!$B$2:$B$13, MATCH(TRIM(LEFT(A115, FIND(" ", A115) - 1)), Lookup_period!$A$2:$A$13, 0)))</f>
        <v>18347.708219178083</v>
      </c>
      <c r="E115" s="17">
        <f t="shared" si="1"/>
        <v>0.59222655332191465</v>
      </c>
      <c r="F115" s="9"/>
    </row>
    <row r="116" spans="1:6" x14ac:dyDescent="0.3">
      <c r="A116" s="9" t="s">
        <v>182</v>
      </c>
      <c r="B116" t="str">
        <f>SUBSTITUTE(SUBSTITUTE(MID(Raw_data!B116, 4, LEN(Raw_data!B116)- 3),  " state",  ""), " State", "")</f>
        <v>Akwa-Ibom</v>
      </c>
      <c r="C116" t="str">
        <f>MID(Raw_data!D116, FIND("&gt;", Raw_data!D116) + 1, FIND("&lt;", Raw_data!D116, FIND("&gt;", Raw_data!D116)+1) - (FIND("&gt;", Raw_data!D116) + 1))</f>
        <v>881</v>
      </c>
      <c r="D116" s="16">
        <f>(0.05 *Raw_data!E116 )/ (365/INDEX(Lookup_period!$B$2:$B$13, MATCH(TRIM(LEFT(A116, FIND(" ", A116) - 1)), Lookup_period!$A$2:$A$13, 0)))</f>
        <v>24063.234246575346</v>
      </c>
      <c r="E116" s="17">
        <f t="shared" si="1"/>
        <v>3.661186983314111E-2</v>
      </c>
      <c r="F116" s="9"/>
    </row>
    <row r="117" spans="1:6" x14ac:dyDescent="0.3">
      <c r="A117" s="9" t="s">
        <v>182</v>
      </c>
      <c r="B117" t="str">
        <f>SUBSTITUTE(SUBSTITUTE(MID(Raw_data!B117, 4, LEN(Raw_data!B117)- 3),  " state",  ""), " State", "")</f>
        <v>Bauchi</v>
      </c>
      <c r="C117" t="str">
        <f>MID(Raw_data!D117, FIND("&gt;", Raw_data!D117) + 1, FIND("&lt;", Raw_data!D117, FIND("&gt;", Raw_data!D117)+1) - (FIND("&gt;", Raw_data!D117) + 1))</f>
        <v>9107</v>
      </c>
      <c r="D117" s="16">
        <f>(0.05 *Raw_data!E117 )/ (365/INDEX(Lookup_period!$B$2:$B$13, MATCH(TRIM(LEFT(A117, FIND(" ", A117) - 1)), Lookup_period!$A$2:$A$13, 0)))</f>
        <v>28705.323287671235</v>
      </c>
      <c r="E117" s="17">
        <f t="shared" si="1"/>
        <v>0.31725822798558767</v>
      </c>
      <c r="F117" s="9"/>
    </row>
    <row r="118" spans="1:6" x14ac:dyDescent="0.3">
      <c r="A118" s="9" t="s">
        <v>182</v>
      </c>
      <c r="B118" t="str">
        <f>SUBSTITUTE(SUBSTITUTE(MID(Raw_data!B118, 4, LEN(Raw_data!B118)- 3),  " state",  ""), " State", "")</f>
        <v>Benue</v>
      </c>
      <c r="C118" t="str">
        <f>MID(Raw_data!D118, FIND("&gt;", Raw_data!D118) + 1, FIND("&lt;", Raw_data!D118, FIND("&gt;", Raw_data!D118)+1) - (FIND("&gt;", Raw_data!D118) + 1))</f>
        <v>887</v>
      </c>
      <c r="D118" s="16">
        <f>(0.05 *Raw_data!E118 )/ (365/INDEX(Lookup_period!$B$2:$B$13, MATCH(TRIM(LEFT(A118, FIND(" ", A118) - 1)), Lookup_period!$A$2:$A$13, 0)))</f>
        <v>24721.763013698634</v>
      </c>
      <c r="E118" s="17">
        <f t="shared" si="1"/>
        <v>3.5879318133925253E-2</v>
      </c>
      <c r="F118" s="9"/>
    </row>
    <row r="119" spans="1:6" x14ac:dyDescent="0.3">
      <c r="A119" s="9" t="s">
        <v>182</v>
      </c>
      <c r="B119" t="str">
        <f>SUBSTITUTE(SUBSTITUTE(MID(Raw_data!B119, 4, LEN(Raw_data!B119)- 3),  " state",  ""), " State", "")</f>
        <v>Borno</v>
      </c>
      <c r="C119" t="str">
        <f>MID(Raw_data!D119, FIND("&gt;", Raw_data!D119) + 1, FIND("&lt;", Raw_data!D119, FIND("&gt;", Raw_data!D119)+1) - (FIND("&gt;", Raw_data!D119) + 1))</f>
        <v>7723</v>
      </c>
      <c r="D119" s="16">
        <f>(0.05 *Raw_data!E119 )/ (365/INDEX(Lookup_period!$B$2:$B$13, MATCH(TRIM(LEFT(A119, FIND(" ", A119) - 1)), Lookup_period!$A$2:$A$13, 0)))</f>
        <v>25361.256164383565</v>
      </c>
      <c r="E119" s="17">
        <f t="shared" si="1"/>
        <v>0.30451961645519371</v>
      </c>
      <c r="F119" s="9"/>
    </row>
    <row r="120" spans="1:6" x14ac:dyDescent="0.3">
      <c r="A120" s="9" t="s">
        <v>182</v>
      </c>
      <c r="B120" t="str">
        <f>SUBSTITUTE(SUBSTITUTE(MID(Raw_data!B120, 4, LEN(Raw_data!B120)- 3),  " state",  ""), " State", "")</f>
        <v>Bayelsa</v>
      </c>
      <c r="C120" t="str">
        <f>MID(Raw_data!D120, FIND("&gt;", Raw_data!D120) + 1, FIND("&lt;", Raw_data!D120, FIND("&gt;", Raw_data!D120)+1) - (FIND("&gt;", Raw_data!D120) + 1))</f>
        <v>321</v>
      </c>
      <c r="D120" s="16">
        <f>(0.05 *Raw_data!E120 )/ (365/INDEX(Lookup_period!$B$2:$B$13, MATCH(TRIM(LEFT(A120, FIND(" ", A120) - 1)), Lookup_period!$A$2:$A$13, 0)))</f>
        <v>9864.8136986301379</v>
      </c>
      <c r="E120" s="17">
        <f t="shared" si="1"/>
        <v>3.2539894802531867E-2</v>
      </c>
      <c r="F120" s="9"/>
    </row>
    <row r="121" spans="1:6" x14ac:dyDescent="0.3">
      <c r="A121" s="9" t="s">
        <v>182</v>
      </c>
      <c r="B121" t="str">
        <f>SUBSTITUTE(SUBSTITUTE(MID(Raw_data!B121, 4, LEN(Raw_data!B121)- 3),  " state",  ""), " State", "")</f>
        <v>Cross River</v>
      </c>
      <c r="C121" t="str">
        <f>MID(Raw_data!D121, FIND("&gt;", Raw_data!D121) + 1, FIND("&lt;", Raw_data!D121, FIND("&gt;", Raw_data!D121)+1) - (FIND("&gt;", Raw_data!D121) + 1))</f>
        <v>1859</v>
      </c>
      <c r="D121" s="16">
        <f>(0.05 *Raw_data!E121 )/ (365/INDEX(Lookup_period!$B$2:$B$13, MATCH(TRIM(LEFT(A121, FIND(" ", A121) - 1)), Lookup_period!$A$2:$A$13, 0)))</f>
        <v>16731.127397260276</v>
      </c>
      <c r="E121" s="17">
        <f t="shared" si="1"/>
        <v>0.11111026506823513</v>
      </c>
      <c r="F121" s="9"/>
    </row>
    <row r="122" spans="1:6" x14ac:dyDescent="0.3">
      <c r="A122" s="9" t="s">
        <v>182</v>
      </c>
      <c r="B122" t="str">
        <f>SUBSTITUTE(SUBSTITUTE(MID(Raw_data!B122, 4, LEN(Raw_data!B122)- 3),  " state",  ""), " State", "")</f>
        <v>Delta</v>
      </c>
      <c r="C122" t="str">
        <f>MID(Raw_data!D122, FIND("&gt;", Raw_data!D122) + 1, FIND("&lt;", Raw_data!D122, FIND("&gt;", Raw_data!D122)+1) - (FIND("&gt;", Raw_data!D122) + 1))</f>
        <v>3548</v>
      </c>
      <c r="D122" s="16">
        <f>(0.05 *Raw_data!E122 )/ (365/INDEX(Lookup_period!$B$2:$B$13, MATCH(TRIM(LEFT(A122, FIND(" ", A122) - 1)), Lookup_period!$A$2:$A$13, 0)))</f>
        <v>24579.226027397261</v>
      </c>
      <c r="E122" s="17">
        <f t="shared" si="1"/>
        <v>0.14434954119569177</v>
      </c>
      <c r="F122" s="9"/>
    </row>
    <row r="123" spans="1:6" x14ac:dyDescent="0.3">
      <c r="A123" s="9" t="s">
        <v>182</v>
      </c>
      <c r="B123" t="str">
        <f>SUBSTITUTE(SUBSTITUTE(MID(Raw_data!B123, 4, LEN(Raw_data!B123)- 3),  " state",  ""), " State", "")</f>
        <v>Ebonyi</v>
      </c>
      <c r="C123" t="str">
        <f>MID(Raw_data!D123, FIND("&gt;", Raw_data!D123) + 1, FIND("&lt;", Raw_data!D123, FIND("&gt;", Raw_data!D123)+1) - (FIND("&gt;", Raw_data!D123) + 1))</f>
        <v>1703</v>
      </c>
      <c r="D123" s="16">
        <f>(0.05 *Raw_data!E123 )/ (365/INDEX(Lookup_period!$B$2:$B$13, MATCH(TRIM(LEFT(A123, FIND(" ", A123) - 1)), Lookup_period!$A$2:$A$13, 0)))</f>
        <v>12441.583561643836</v>
      </c>
      <c r="E123" s="17">
        <f t="shared" si="1"/>
        <v>0.13687968187989988</v>
      </c>
      <c r="F123" s="9"/>
    </row>
    <row r="124" spans="1:6" x14ac:dyDescent="0.3">
      <c r="A124" s="9" t="s">
        <v>182</v>
      </c>
      <c r="B124" t="str">
        <f>SUBSTITUTE(SUBSTITUTE(MID(Raw_data!B124, 4, LEN(Raw_data!B124)- 3),  " state",  ""), " State", "")</f>
        <v>Edo</v>
      </c>
      <c r="C124" t="str">
        <f>MID(Raw_data!D124, FIND("&gt;", Raw_data!D124) + 1, FIND("&lt;", Raw_data!D124, FIND("&gt;", Raw_data!D124)+1) - (FIND("&gt;", Raw_data!D124) + 1))</f>
        <v>2132</v>
      </c>
      <c r="D124" s="16">
        <f>(0.05 *Raw_data!E124 )/ (365/INDEX(Lookup_period!$B$2:$B$13, MATCH(TRIM(LEFT(A124, FIND(" ", A124) - 1)), Lookup_period!$A$2:$A$13, 0)))</f>
        <v>18208.516438356168</v>
      </c>
      <c r="E124" s="17">
        <f t="shared" si="1"/>
        <v>0.11708806740064504</v>
      </c>
      <c r="F124" s="9"/>
    </row>
    <row r="125" spans="1:6" x14ac:dyDescent="0.3">
      <c r="A125" s="9" t="s">
        <v>182</v>
      </c>
      <c r="B125" t="str">
        <f>SUBSTITUTE(SUBSTITUTE(MID(Raw_data!B125, 4, LEN(Raw_data!B125)- 3),  " state",  ""), " State", "")</f>
        <v>Ekiti</v>
      </c>
      <c r="C125" t="str">
        <f>MID(Raw_data!D125, FIND("&gt;", Raw_data!D125) + 1, FIND("&lt;", Raw_data!D125, FIND("&gt;", Raw_data!D125)+1) - (FIND("&gt;", Raw_data!D125) + 1))</f>
        <v>742</v>
      </c>
      <c r="D125" s="16">
        <f>(0.05 *Raw_data!E125 )/ (365/INDEX(Lookup_period!$B$2:$B$13, MATCH(TRIM(LEFT(A125, FIND(" ", A125) - 1)), Lookup_period!$A$2:$A$13, 0)))</f>
        <v>14133.427397260275</v>
      </c>
      <c r="E125" s="17">
        <f t="shared" si="1"/>
        <v>5.2499650590332715E-2</v>
      </c>
      <c r="F125" s="9"/>
    </row>
    <row r="126" spans="1:6" x14ac:dyDescent="0.3">
      <c r="A126" s="9" t="s">
        <v>182</v>
      </c>
      <c r="B126" t="str">
        <f>SUBSTITUTE(SUBSTITUTE(MID(Raw_data!B126, 4, LEN(Raw_data!B126)- 3),  " state",  ""), " State", "")</f>
        <v>Enugu</v>
      </c>
      <c r="C126" t="str">
        <f>MID(Raw_data!D126, FIND("&gt;", Raw_data!D126) + 1, FIND("&lt;", Raw_data!D126, FIND("&gt;", Raw_data!D126)+1) - (FIND("&gt;", Raw_data!D126) + 1))</f>
        <v>2407</v>
      </c>
      <c r="D126" s="16">
        <f>(0.05 *Raw_data!E126 )/ (365/INDEX(Lookup_period!$B$2:$B$13, MATCH(TRIM(LEFT(A126, FIND(" ", A126) - 1)), Lookup_period!$A$2:$A$13, 0)))</f>
        <v>19085.45753424658</v>
      </c>
      <c r="E126" s="17">
        <f t="shared" si="1"/>
        <v>0.12611696605548625</v>
      </c>
      <c r="F126" s="9"/>
    </row>
    <row r="127" spans="1:6" x14ac:dyDescent="0.3">
      <c r="A127" s="9" t="s">
        <v>182</v>
      </c>
      <c r="B127" t="str">
        <f>SUBSTITUTE(SUBSTITUTE(MID(Raw_data!B127, 4, LEN(Raw_data!B127)- 3),  " state",  ""), " State", "")</f>
        <v>Federal Capital Territory</v>
      </c>
      <c r="C127" t="str">
        <f>MID(Raw_data!D127, FIND("&gt;", Raw_data!D127) + 1, FIND("&lt;", Raw_data!D127, FIND("&gt;", Raw_data!D127)+1) - (FIND("&gt;", Raw_data!D127) + 1))</f>
        <v>4762</v>
      </c>
      <c r="D127" s="16">
        <f>(0.05 *Raw_data!E127 )/ (365/INDEX(Lookup_period!$B$2:$B$13, MATCH(TRIM(LEFT(A127, FIND(" ", A127) - 1)), Lookup_period!$A$2:$A$13, 0)))</f>
        <v>8427.3945205479467</v>
      </c>
      <c r="E127" s="17">
        <f t="shared" si="1"/>
        <v>0.56506195223080358</v>
      </c>
      <c r="F127" s="9"/>
    </row>
    <row r="128" spans="1:6" x14ac:dyDescent="0.3">
      <c r="A128" s="9" t="s">
        <v>182</v>
      </c>
      <c r="B128" t="str">
        <f>SUBSTITUTE(SUBSTITUTE(MID(Raw_data!B128, 4, LEN(Raw_data!B128)- 3),  " state",  ""), " State", "")</f>
        <v>Gombe</v>
      </c>
      <c r="C128" t="str">
        <f>MID(Raw_data!D128, FIND("&gt;", Raw_data!D128) + 1, FIND("&lt;", Raw_data!D128, FIND("&gt;", Raw_data!D128)+1) - (FIND("&gt;", Raw_data!D128) + 1))</f>
        <v>3749</v>
      </c>
      <c r="D128" s="16">
        <f>(0.05 *Raw_data!E128 )/ (365/INDEX(Lookup_period!$B$2:$B$13, MATCH(TRIM(LEFT(A128, FIND(" ", A128) - 1)), Lookup_period!$A$2:$A$13, 0)))</f>
        <v>14116.886301369865</v>
      </c>
      <c r="E128" s="17">
        <f t="shared" si="1"/>
        <v>0.26556847735156774</v>
      </c>
      <c r="F128" s="9"/>
    </row>
    <row r="129" spans="1:6" x14ac:dyDescent="0.3">
      <c r="A129" s="9" t="s">
        <v>182</v>
      </c>
      <c r="B129" t="str">
        <f>SUBSTITUTE(SUBSTITUTE(MID(Raw_data!B129, 4, LEN(Raw_data!B129)- 3),  " state",  ""), " State", "")</f>
        <v>Imo</v>
      </c>
      <c r="C129" t="str">
        <f>MID(Raw_data!D129, FIND("&gt;", Raw_data!D129) + 1, FIND("&lt;", Raw_data!D129, FIND("&gt;", Raw_data!D129)+1) - (FIND("&gt;", Raw_data!D129) + 1))</f>
        <v>1308</v>
      </c>
      <c r="D129" s="16">
        <f>(0.05 *Raw_data!E129 )/ (365/INDEX(Lookup_period!$B$2:$B$13, MATCH(TRIM(LEFT(A129, FIND(" ", A129) - 1)), Lookup_period!$A$2:$A$13, 0)))</f>
        <v>23598.715068493151</v>
      </c>
      <c r="E129" s="17">
        <f t="shared" si="1"/>
        <v>5.5426746592077046E-2</v>
      </c>
      <c r="F129" s="9"/>
    </row>
    <row r="130" spans="1:6" x14ac:dyDescent="0.3">
      <c r="A130" s="9" t="s">
        <v>182</v>
      </c>
      <c r="B130" t="str">
        <f>SUBSTITUTE(SUBSTITUTE(MID(Raw_data!B130, 4, LEN(Raw_data!B130)- 3),  " state",  ""), " State", "")</f>
        <v>Jigawa</v>
      </c>
      <c r="C130" t="str">
        <f>MID(Raw_data!D130, FIND("&gt;", Raw_data!D130) + 1, FIND("&lt;", Raw_data!D130, FIND("&gt;", Raw_data!D130)+1) - (FIND("&gt;", Raw_data!D130) + 1))</f>
        <v>12330</v>
      </c>
      <c r="D130" s="16">
        <f>(0.05 *Raw_data!E130 )/ (365/INDEX(Lookup_period!$B$2:$B$13, MATCH(TRIM(LEFT(A130, FIND(" ", A130) - 1)), Lookup_period!$A$2:$A$13, 0)))</f>
        <v>25184.728767123292</v>
      </c>
      <c r="E130" s="17">
        <f t="shared" si="1"/>
        <v>0.48958240185996593</v>
      </c>
      <c r="F130" s="9"/>
    </row>
    <row r="131" spans="1:6" x14ac:dyDescent="0.3">
      <c r="A131" s="9" t="s">
        <v>182</v>
      </c>
      <c r="B131" t="str">
        <f>SUBSTITUTE(SUBSTITUTE(MID(Raw_data!B131, 4, LEN(Raw_data!B131)- 3),  " state",  ""), " State", "")</f>
        <v>Kaduna</v>
      </c>
      <c r="C131" t="str">
        <f>MID(Raw_data!D131, FIND("&gt;", Raw_data!D131) + 1, FIND("&lt;", Raw_data!D131, FIND("&gt;", Raw_data!D131)+1) - (FIND("&gt;", Raw_data!D131) + 1))</f>
        <v>16092</v>
      </c>
      <c r="D131" s="16">
        <f>(0.05 *Raw_data!E131 )/ (365/INDEX(Lookup_period!$B$2:$B$13, MATCH(TRIM(LEFT(A131, FIND(" ", A131) - 1)), Lookup_period!$A$2:$A$13, 0)))</f>
        <v>35545.738356164387</v>
      </c>
      <c r="E131" s="17">
        <f t="shared" ref="E131:E194" si="2">C131/D131</f>
        <v>0.45271249787414541</v>
      </c>
      <c r="F131" s="9"/>
    </row>
    <row r="132" spans="1:6" x14ac:dyDescent="0.3">
      <c r="A132" s="9" t="s">
        <v>182</v>
      </c>
      <c r="B132" t="str">
        <f>SUBSTITUTE(SUBSTITUTE(MID(Raw_data!B132, 4, LEN(Raw_data!B132)- 3),  " state",  ""), " State", "")</f>
        <v>Kebbi</v>
      </c>
      <c r="C132" t="str">
        <f>MID(Raw_data!D132, FIND("&gt;", Raw_data!D132) + 1, FIND("&lt;", Raw_data!D132, FIND("&gt;", Raw_data!D132)+1) - (FIND("&gt;", Raw_data!D132) + 1))</f>
        <v>4214</v>
      </c>
      <c r="D132" s="16">
        <f>(0.05 *Raw_data!E132 )/ (365/INDEX(Lookup_period!$B$2:$B$13, MATCH(TRIM(LEFT(A132, FIND(" ", A132) - 1)), Lookup_period!$A$2:$A$13, 0)))</f>
        <v>19198.331506849318</v>
      </c>
      <c r="E132" s="17">
        <f t="shared" si="2"/>
        <v>0.21949824121416942</v>
      </c>
      <c r="F132" s="9"/>
    </row>
    <row r="133" spans="1:6" x14ac:dyDescent="0.3">
      <c r="A133" s="9" t="s">
        <v>182</v>
      </c>
      <c r="B133" t="str">
        <f>SUBSTITUTE(SUBSTITUTE(MID(Raw_data!B133, 4, LEN(Raw_data!B133)- 3),  " state",  ""), " State", "")</f>
        <v>Kano</v>
      </c>
      <c r="C133" t="str">
        <f>MID(Raw_data!D133, FIND("&gt;", Raw_data!D133) + 1, FIND("&lt;", Raw_data!D133, FIND("&gt;", Raw_data!D133)+1) - (FIND("&gt;", Raw_data!D133) + 1))</f>
        <v>14148</v>
      </c>
      <c r="D133" s="16">
        <f>(0.05 *Raw_data!E133 )/ (365/INDEX(Lookup_period!$B$2:$B$13, MATCH(TRIM(LEFT(A133, FIND(" ", A133) - 1)), Lookup_period!$A$2:$A$13, 0)))</f>
        <v>56934.509589041103</v>
      </c>
      <c r="E133" s="17">
        <f t="shared" si="2"/>
        <v>0.24849603697514314</v>
      </c>
      <c r="F133" s="9"/>
    </row>
    <row r="134" spans="1:6" x14ac:dyDescent="0.3">
      <c r="A134" s="9" t="s">
        <v>182</v>
      </c>
      <c r="B134" t="str">
        <f>SUBSTITUTE(SUBSTITUTE(MID(Raw_data!B134, 4, LEN(Raw_data!B134)- 3),  " state",  ""), " State", "")</f>
        <v>Kogi</v>
      </c>
      <c r="C134" t="str">
        <f>MID(Raw_data!D134, FIND("&gt;", Raw_data!D134) + 1, FIND("&lt;", Raw_data!D134, FIND("&gt;", Raw_data!D134)+1) - (FIND("&gt;", Raw_data!D134) + 1))</f>
        <v>1631</v>
      </c>
      <c r="D134" s="16">
        <f>(0.05 *Raw_data!E134 )/ (365/INDEX(Lookup_period!$B$2:$B$13, MATCH(TRIM(LEFT(A134, FIND(" ", A134) - 1)), Lookup_period!$A$2:$A$13, 0)))</f>
        <v>19209.595890410961</v>
      </c>
      <c r="E134" s="17">
        <f t="shared" si="2"/>
        <v>8.4905482098879659E-2</v>
      </c>
      <c r="F134" s="9"/>
    </row>
    <row r="135" spans="1:6" x14ac:dyDescent="0.3">
      <c r="A135" s="9" t="s">
        <v>182</v>
      </c>
      <c r="B135" t="str">
        <f>SUBSTITUTE(SUBSTITUTE(MID(Raw_data!B135, 4, LEN(Raw_data!B135)- 3),  " state",  ""), " State", "")</f>
        <v>Katsina</v>
      </c>
      <c r="C135" t="str">
        <f>MID(Raw_data!D135, FIND("&gt;", Raw_data!D135) + 1, FIND("&lt;", Raw_data!D135, FIND("&gt;", Raw_data!D135)+1) - (FIND("&gt;", Raw_data!D135) + 1))</f>
        <v>12302</v>
      </c>
      <c r="D135" s="16">
        <f>(0.05 *Raw_data!E135 )/ (365/INDEX(Lookup_period!$B$2:$B$13, MATCH(TRIM(LEFT(A135, FIND(" ", A135) - 1)), Lookup_period!$A$2:$A$13, 0)))</f>
        <v>33940.397260273974</v>
      </c>
      <c r="E135" s="17">
        <f t="shared" si="2"/>
        <v>0.36245892779808597</v>
      </c>
      <c r="F135" s="9"/>
    </row>
    <row r="136" spans="1:6" x14ac:dyDescent="0.3">
      <c r="A136" s="9" t="s">
        <v>182</v>
      </c>
      <c r="B136" t="str">
        <f>SUBSTITUTE(SUBSTITUTE(MID(Raw_data!B136, 4, LEN(Raw_data!B136)- 3),  " state",  ""), " State", "")</f>
        <v>Kwara</v>
      </c>
      <c r="C136" t="str">
        <f>MID(Raw_data!D136, FIND("&gt;", Raw_data!D136) + 1, FIND("&lt;", Raw_data!D136, FIND("&gt;", Raw_data!D136)+1) - (FIND("&gt;", Raw_data!D136) + 1))</f>
        <v>1282</v>
      </c>
      <c r="D136" s="16">
        <f>(0.05 *Raw_data!E136 )/ (365/INDEX(Lookup_period!$B$2:$B$13, MATCH(TRIM(LEFT(A136, FIND(" ", A136) - 1)), Lookup_period!$A$2:$A$13, 0)))</f>
        <v>13892.897260273974</v>
      </c>
      <c r="E136" s="17">
        <f t="shared" si="2"/>
        <v>9.2277368498636575E-2</v>
      </c>
      <c r="F136" s="9"/>
    </row>
    <row r="137" spans="1:6" x14ac:dyDescent="0.3">
      <c r="A137" s="9" t="s">
        <v>182</v>
      </c>
      <c r="B137" t="str">
        <f>SUBSTITUTE(SUBSTITUTE(MID(Raw_data!B137, 4, LEN(Raw_data!B137)- 3),  " state",  ""), " State", "")</f>
        <v>Lagos</v>
      </c>
      <c r="C137" t="str">
        <f>MID(Raw_data!D137, FIND("&gt;", Raw_data!D137) + 1, FIND("&lt;", Raw_data!D137, FIND("&gt;", Raw_data!D137)+1) - (FIND("&gt;", Raw_data!D137) + 1))</f>
        <v>11533</v>
      </c>
      <c r="D137" s="16">
        <f>(0.05 *Raw_data!E137 )/ (365/INDEX(Lookup_period!$B$2:$B$13, MATCH(TRIM(LEFT(A137, FIND(" ", A137) - 1)), Lookup_period!$A$2:$A$13, 0)))</f>
        <v>54056.745205479456</v>
      </c>
      <c r="E137" s="17">
        <f t="shared" si="2"/>
        <v>0.21334987809867173</v>
      </c>
      <c r="F137" s="9"/>
    </row>
    <row r="138" spans="1:6" x14ac:dyDescent="0.3">
      <c r="A138" s="9" t="s">
        <v>182</v>
      </c>
      <c r="B138" t="str">
        <f>SUBSTITUTE(SUBSTITUTE(MID(Raw_data!B138, 4, LEN(Raw_data!B138)- 3),  " state",  ""), " State", "")</f>
        <v>Nasarawa</v>
      </c>
      <c r="C138" t="str">
        <f>MID(Raw_data!D138, FIND("&gt;", Raw_data!D138) + 1, FIND("&lt;", Raw_data!D138, FIND("&gt;", Raw_data!D138)+1) - (FIND("&gt;", Raw_data!D138) + 1))</f>
        <v>7895</v>
      </c>
      <c r="D138" s="16">
        <f>(0.05 *Raw_data!E138 )/ (365/INDEX(Lookup_period!$B$2:$B$13, MATCH(TRIM(LEFT(A138, FIND(" ", A138) - 1)), Lookup_period!$A$2:$A$13, 0)))</f>
        <v>10917.468493150687</v>
      </c>
      <c r="E138" s="17">
        <f t="shared" si="2"/>
        <v>0.72315299146071277</v>
      </c>
      <c r="F138" s="9"/>
    </row>
    <row r="139" spans="1:6" x14ac:dyDescent="0.3">
      <c r="A139" s="9" t="s">
        <v>182</v>
      </c>
      <c r="B139" t="str">
        <f>SUBSTITUTE(SUBSTITUTE(MID(Raw_data!B139, 4, LEN(Raw_data!B139)- 3),  " state",  ""), " State", "")</f>
        <v>Niger</v>
      </c>
      <c r="C139" t="str">
        <f>MID(Raw_data!D139, FIND("&gt;", Raw_data!D139) + 1, FIND("&lt;", Raw_data!D139, FIND("&gt;", Raw_data!D139)+1) - (FIND("&gt;", Raw_data!D139) + 1))</f>
        <v>6788</v>
      </c>
      <c r="D139" s="16">
        <f>(0.05 *Raw_data!E139 )/ (365/INDEX(Lookup_period!$B$2:$B$13, MATCH(TRIM(LEFT(A139, FIND(" ", A139) - 1)), Lookup_period!$A$2:$A$13, 0)))</f>
        <v>24247.635616438358</v>
      </c>
      <c r="E139" s="17">
        <f t="shared" si="2"/>
        <v>0.27994482049203046</v>
      </c>
      <c r="F139" s="9"/>
    </row>
    <row r="140" spans="1:6" x14ac:dyDescent="0.3">
      <c r="A140" s="9" t="s">
        <v>182</v>
      </c>
      <c r="B140" t="str">
        <f>SUBSTITUTE(SUBSTITUTE(MID(Raw_data!B140, 4, LEN(Raw_data!B140)- 3),  " state",  ""), " State", "")</f>
        <v>Ogun</v>
      </c>
      <c r="C140" t="str">
        <f>MID(Raw_data!D140, FIND("&gt;", Raw_data!D140) + 1, FIND("&lt;", Raw_data!D140, FIND("&gt;", Raw_data!D140)+1) - (FIND("&gt;", Raw_data!D140) + 1))</f>
        <v>3698</v>
      </c>
      <c r="D140" s="16">
        <f>(0.05 *Raw_data!E140 )/ (365/INDEX(Lookup_period!$B$2:$B$13, MATCH(TRIM(LEFT(A140, FIND(" ", A140) - 1)), Lookup_period!$A$2:$A$13, 0)))</f>
        <v>22619.831506849318</v>
      </c>
      <c r="E140" s="17">
        <f t="shared" si="2"/>
        <v>0.16348486056937428</v>
      </c>
      <c r="F140" s="9"/>
    </row>
    <row r="141" spans="1:6" x14ac:dyDescent="0.3">
      <c r="A141" s="9" t="s">
        <v>182</v>
      </c>
      <c r="B141" t="str">
        <f>SUBSTITUTE(SUBSTITUTE(MID(Raw_data!B141, 4, LEN(Raw_data!B141)- 3),  " state",  ""), " State", "")</f>
        <v>Ondo</v>
      </c>
      <c r="C141" t="str">
        <f>MID(Raw_data!D141, FIND("&gt;", Raw_data!D141) + 1, FIND("&lt;", Raw_data!D141, FIND("&gt;", Raw_data!D141)+1) - (FIND("&gt;", Raw_data!D141) + 1))</f>
        <v>3010</v>
      </c>
      <c r="D141" s="16">
        <f>(0.05 *Raw_data!E141 )/ (365/INDEX(Lookup_period!$B$2:$B$13, MATCH(TRIM(LEFT(A141, FIND(" ", A141) - 1)), Lookup_period!$A$2:$A$13, 0)))</f>
        <v>20706.768493150685</v>
      </c>
      <c r="E141" s="17">
        <f t="shared" si="2"/>
        <v>0.1453630971436049</v>
      </c>
      <c r="F141" s="9"/>
    </row>
    <row r="142" spans="1:6" x14ac:dyDescent="0.3">
      <c r="A142" s="9" t="s">
        <v>182</v>
      </c>
      <c r="B142" t="str">
        <f>SUBSTITUTE(SUBSTITUTE(MID(Raw_data!B142, 4, LEN(Raw_data!B142)- 3),  " state",  ""), " State", "")</f>
        <v>Osun</v>
      </c>
      <c r="C142" t="str">
        <f>MID(Raw_data!D142, FIND("&gt;", Raw_data!D142) + 1, FIND("&lt;", Raw_data!D142, FIND("&gt;", Raw_data!D142)+1) - (FIND("&gt;", Raw_data!D142) + 1))</f>
        <v>3397</v>
      </c>
      <c r="D142" s="16">
        <f>(0.05 *Raw_data!E142 )/ (365/INDEX(Lookup_period!$B$2:$B$13, MATCH(TRIM(LEFT(A142, FIND(" ", A142) - 1)), Lookup_period!$A$2:$A$13, 0)))</f>
        <v>20531.917808219179</v>
      </c>
      <c r="E142" s="17">
        <f t="shared" si="2"/>
        <v>0.16544971744627476</v>
      </c>
      <c r="F142" s="9"/>
    </row>
    <row r="143" spans="1:6" x14ac:dyDescent="0.3">
      <c r="A143" s="9" t="s">
        <v>182</v>
      </c>
      <c r="B143" t="str">
        <f>SUBSTITUTE(SUBSTITUTE(MID(Raw_data!B143, 4, LEN(Raw_data!B143)- 3),  " state",  ""), " State", "")</f>
        <v>Oyo</v>
      </c>
      <c r="C143" t="str">
        <f>MID(Raw_data!D143, FIND("&gt;", Raw_data!D143) + 1, FIND("&lt;", Raw_data!D143, FIND("&gt;", Raw_data!D143)+1) - (FIND("&gt;", Raw_data!D143) + 1))</f>
        <v>6402</v>
      </c>
      <c r="D143" s="16">
        <f>(0.05 *Raw_data!E143 )/ (365/INDEX(Lookup_period!$B$2:$B$13, MATCH(TRIM(LEFT(A143, FIND(" ", A143) - 1)), Lookup_period!$A$2:$A$13, 0)))</f>
        <v>34177.713698630141</v>
      </c>
      <c r="E143" s="17">
        <f t="shared" si="2"/>
        <v>0.18731504560109283</v>
      </c>
      <c r="F143" s="9"/>
    </row>
    <row r="144" spans="1:6" x14ac:dyDescent="0.3">
      <c r="A144" s="9" t="s">
        <v>182</v>
      </c>
      <c r="B144" t="str">
        <f>SUBSTITUTE(SUBSTITUTE(MID(Raw_data!B144, 4, LEN(Raw_data!B144)- 3),  " state",  ""), " State", "")</f>
        <v>Plateau</v>
      </c>
      <c r="C144" t="str">
        <f>MID(Raw_data!D144, FIND("&gt;", Raw_data!D144) + 1, FIND("&lt;", Raw_data!D144, FIND("&gt;", Raw_data!D144)+1) - (FIND("&gt;", Raw_data!D144) + 1))</f>
        <v>3091</v>
      </c>
      <c r="D144" s="16">
        <f>(0.05 *Raw_data!E144 )/ (365/INDEX(Lookup_period!$B$2:$B$13, MATCH(TRIM(LEFT(A144, FIND(" ", A144) - 1)), Lookup_period!$A$2:$A$13, 0)))</f>
        <v>17984.35479452055</v>
      </c>
      <c r="E144" s="17">
        <f t="shared" si="2"/>
        <v>0.17187160925794023</v>
      </c>
      <c r="F144" s="9"/>
    </row>
    <row r="145" spans="1:6" x14ac:dyDescent="0.3">
      <c r="A145" s="9" t="s">
        <v>182</v>
      </c>
      <c r="B145" t="str">
        <f>SUBSTITUTE(SUBSTITUTE(MID(Raw_data!B145, 4, LEN(Raw_data!B145)- 3),  " state",  ""), " State", "")</f>
        <v>Rivers</v>
      </c>
      <c r="C145" t="str">
        <f>MID(Raw_data!D145, FIND("&gt;", Raw_data!D145) + 1, FIND("&lt;", Raw_data!D145, FIND("&gt;", Raw_data!D145)+1) - (FIND("&gt;", Raw_data!D145) + 1))</f>
        <v>3142</v>
      </c>
      <c r="D145" s="16">
        <f>(0.05 *Raw_data!E145 )/ (365/INDEX(Lookup_period!$B$2:$B$13, MATCH(TRIM(LEFT(A145, FIND(" ", A145) - 1)), Lookup_period!$A$2:$A$13, 0)))</f>
        <v>31829.305479452061</v>
      </c>
      <c r="E145" s="17">
        <f t="shared" si="2"/>
        <v>9.8714060915604029E-2</v>
      </c>
      <c r="F145" s="9"/>
    </row>
    <row r="146" spans="1:6" x14ac:dyDescent="0.3">
      <c r="A146" s="9" t="s">
        <v>182</v>
      </c>
      <c r="B146" t="str">
        <f>SUBSTITUTE(SUBSTITUTE(MID(Raw_data!B146, 4, LEN(Raw_data!B146)- 3),  " state",  ""), " State", "")</f>
        <v>Sokoto</v>
      </c>
      <c r="C146" t="str">
        <f>MID(Raw_data!D146, FIND("&gt;", Raw_data!D146) + 1, FIND("&lt;", Raw_data!D146, FIND("&gt;", Raw_data!D146)+1) - (FIND("&gt;", Raw_data!D146) + 1))</f>
        <v>5900</v>
      </c>
      <c r="D146" s="16">
        <f>(0.05 *Raw_data!E146 )/ (365/INDEX(Lookup_period!$B$2:$B$13, MATCH(TRIM(LEFT(A146, FIND(" ", A146) - 1)), Lookup_period!$A$2:$A$13, 0)))</f>
        <v>21661.800000000003</v>
      </c>
      <c r="E146" s="17">
        <f t="shared" si="2"/>
        <v>0.27236887054630726</v>
      </c>
      <c r="F146" s="9"/>
    </row>
    <row r="147" spans="1:6" x14ac:dyDescent="0.3">
      <c r="A147" s="9" t="s">
        <v>182</v>
      </c>
      <c r="B147" t="str">
        <f>SUBSTITUTE(SUBSTITUTE(MID(Raw_data!B147, 4, LEN(Raw_data!B147)- 3),  " state",  ""), " State", "")</f>
        <v>Taraba</v>
      </c>
      <c r="C147" t="str">
        <f>MID(Raw_data!D147, FIND("&gt;", Raw_data!D147) + 1, FIND("&lt;", Raw_data!D147, FIND("&gt;", Raw_data!D147)+1) - (FIND("&gt;", Raw_data!D147) + 1))</f>
        <v>2438</v>
      </c>
      <c r="D147" s="16">
        <f>(0.05 *Raw_data!E147 )/ (365/INDEX(Lookup_period!$B$2:$B$13, MATCH(TRIM(LEFT(A147, FIND(" ", A147) - 1)), Lookup_period!$A$2:$A$13, 0)))</f>
        <v>13207.163013698633</v>
      </c>
      <c r="E147" s="17">
        <f t="shared" si="2"/>
        <v>0.18459679777339585</v>
      </c>
      <c r="F147" s="9"/>
    </row>
    <row r="148" spans="1:6" x14ac:dyDescent="0.3">
      <c r="A148" s="9" t="s">
        <v>182</v>
      </c>
      <c r="B148" t="str">
        <f>SUBSTITUTE(SUBSTITUTE(MID(Raw_data!B148, 4, LEN(Raw_data!B148)- 3),  " state",  ""), " State", "")</f>
        <v>Yobe</v>
      </c>
      <c r="C148" t="str">
        <f>MID(Raw_data!D148, FIND("&gt;", Raw_data!D148) + 1, FIND("&lt;", Raw_data!D148, FIND("&gt;", Raw_data!D148)+1) - (FIND("&gt;", Raw_data!D148) + 1))</f>
        <v>4988</v>
      </c>
      <c r="D148" s="16">
        <f>(0.05 *Raw_data!E148 )/ (365/INDEX(Lookup_period!$B$2:$B$13, MATCH(TRIM(LEFT(A148, FIND(" ", A148) - 1)), Lookup_period!$A$2:$A$13, 0)))</f>
        <v>14416.787671232878</v>
      </c>
      <c r="E148" s="17">
        <f t="shared" si="2"/>
        <v>0.34598553531817688</v>
      </c>
      <c r="F148" s="9"/>
    </row>
    <row r="149" spans="1:6" x14ac:dyDescent="0.3">
      <c r="A149" s="9" t="s">
        <v>182</v>
      </c>
      <c r="B149" t="str">
        <f>SUBSTITUTE(SUBSTITUTE(MID(Raw_data!B149, 4, LEN(Raw_data!B149)- 3),  " state",  ""), " State", "")</f>
        <v>Zamfara</v>
      </c>
      <c r="C149" t="str">
        <f>MID(Raw_data!D149, FIND("&gt;", Raw_data!D149) + 1, FIND("&lt;", Raw_data!D149, FIND("&gt;", Raw_data!D149)+1) - (FIND("&gt;", Raw_data!D149) + 1))</f>
        <v>2703</v>
      </c>
      <c r="D149" s="16">
        <f>(0.05 *Raw_data!E149 )/ (365/INDEX(Lookup_period!$B$2:$B$13, MATCH(TRIM(LEFT(A149, FIND(" ", A149) - 1)), Lookup_period!$A$2:$A$13, 0)))</f>
        <v>19550.227397260274</v>
      </c>
      <c r="E149" s="17">
        <f t="shared" si="2"/>
        <v>0.13825926139246814</v>
      </c>
      <c r="F149" s="9"/>
    </row>
    <row r="150" spans="1:6" x14ac:dyDescent="0.3">
      <c r="A150" s="9" t="s">
        <v>220</v>
      </c>
      <c r="B150" t="str">
        <f>SUBSTITUTE(SUBSTITUTE(MID(Raw_data!B150, 4, LEN(Raw_data!B150)- 3),  " state",  ""), " State", "")</f>
        <v xml:space="preserve"> Anambra</v>
      </c>
      <c r="C150" t="str">
        <f>MID(Raw_data!D150, FIND("&gt;", Raw_data!D150) + 1, FIND("&lt;", Raw_data!D150, FIND("&gt;", Raw_data!D150)+1) - (FIND("&gt;", Raw_data!D150) + 1))</f>
        <v>1511</v>
      </c>
      <c r="D150" s="16">
        <f>(0.05 *Raw_data!E150 )/ (365/INDEX(Lookup_period!$B$2:$B$13, MATCH(TRIM(LEFT(A150, FIND(" ", A150) - 1)), Lookup_period!$A$2:$A$13, 0)))</f>
        <v>24736.806712328769</v>
      </c>
      <c r="E150" s="17">
        <f t="shared" si="2"/>
        <v>6.108306611972357E-2</v>
      </c>
      <c r="F150" s="9"/>
    </row>
    <row r="151" spans="1:6" x14ac:dyDescent="0.3">
      <c r="A151" s="9" t="s">
        <v>220</v>
      </c>
      <c r="B151" t="str">
        <f>SUBSTITUTE(SUBSTITUTE(MID(Raw_data!B151, 4, LEN(Raw_data!B151)- 3),  " state",  ""), " State", "")</f>
        <v>Abia</v>
      </c>
      <c r="C151" t="str">
        <f>MID(Raw_data!D151, FIND("&gt;", Raw_data!D151) + 1, FIND("&lt;", Raw_data!D151, FIND("&gt;", Raw_data!D151)+1) - (FIND("&gt;", Raw_data!D151) + 1))</f>
        <v>490</v>
      </c>
      <c r="D151" s="16">
        <f>(0.05 *Raw_data!E151 )/ (365/INDEX(Lookup_period!$B$2:$B$13, MATCH(TRIM(LEFT(A151, FIND(" ", A151) - 1)), Lookup_period!$A$2:$A$13, 0)))</f>
        <v>16568.531780821919</v>
      </c>
      <c r="E151" s="17">
        <f t="shared" si="2"/>
        <v>2.9574135263281155E-2</v>
      </c>
      <c r="F151" s="9"/>
    </row>
    <row r="152" spans="1:6" x14ac:dyDescent="0.3">
      <c r="A152" s="9" t="s">
        <v>220</v>
      </c>
      <c r="B152" t="str">
        <f>SUBSTITUTE(SUBSTITUTE(MID(Raw_data!B152, 4, LEN(Raw_data!B152)- 3),  " state",  ""), " State", "")</f>
        <v>Adamawa</v>
      </c>
      <c r="C152" t="str">
        <f>MID(Raw_data!D152, FIND("&gt;", Raw_data!D152) + 1, FIND("&lt;", Raw_data!D152, FIND("&gt;", Raw_data!D152)+1) - (FIND("&gt;", Raw_data!D152) + 1))</f>
        <v>2656</v>
      </c>
      <c r="D152" s="16">
        <f>(0.05 *Raw_data!E152 )/ (365/INDEX(Lookup_period!$B$2:$B$13, MATCH(TRIM(LEFT(A152, FIND(" ", A152) - 1)), Lookup_period!$A$2:$A$13, 0)))</f>
        <v>18959.298493150687</v>
      </c>
      <c r="E152" s="17">
        <f t="shared" si="2"/>
        <v>0.14008957140262954</v>
      </c>
      <c r="F152" s="9"/>
    </row>
    <row r="153" spans="1:6" x14ac:dyDescent="0.3">
      <c r="A153" s="9" t="s">
        <v>220</v>
      </c>
      <c r="B153" t="str">
        <f>SUBSTITUTE(SUBSTITUTE(MID(Raw_data!B153, 4, LEN(Raw_data!B153)- 3),  " state",  ""), " State", "")</f>
        <v>Akwa-Ibom</v>
      </c>
      <c r="C153" t="str">
        <f>MID(Raw_data!D153, FIND("&gt;", Raw_data!D153) + 1, FIND("&lt;", Raw_data!D153, FIND("&gt;", Raw_data!D153)+1) - (FIND("&gt;", Raw_data!D153) + 1))</f>
        <v>1201</v>
      </c>
      <c r="D153" s="16">
        <f>(0.05 *Raw_data!E153 )/ (365/INDEX(Lookup_period!$B$2:$B$13, MATCH(TRIM(LEFT(A153, FIND(" ", A153) - 1)), Lookup_period!$A$2:$A$13, 0)))</f>
        <v>24865.342054794524</v>
      </c>
      <c r="E153" s="17">
        <f t="shared" si="2"/>
        <v>4.8300160012012532E-2</v>
      </c>
      <c r="F153" s="9"/>
    </row>
    <row r="154" spans="1:6" x14ac:dyDescent="0.3">
      <c r="A154" s="9" t="s">
        <v>220</v>
      </c>
      <c r="B154" t="str">
        <f>SUBSTITUTE(SUBSTITUTE(MID(Raw_data!B154, 4, LEN(Raw_data!B154)- 3),  " state",  ""), " State", "")</f>
        <v>Bauchi</v>
      </c>
      <c r="C154" t="str">
        <f>MID(Raw_data!D154, FIND("&gt;", Raw_data!D154) + 1, FIND("&lt;", Raw_data!D154, FIND("&gt;", Raw_data!D154)+1) - (FIND("&gt;", Raw_data!D154) + 1))</f>
        <v>9413</v>
      </c>
      <c r="D154" s="16">
        <f>(0.05 *Raw_data!E154 )/ (365/INDEX(Lookup_period!$B$2:$B$13, MATCH(TRIM(LEFT(A154, FIND(" ", A154) - 1)), Lookup_period!$A$2:$A$13, 0)))</f>
        <v>29662.16739726028</v>
      </c>
      <c r="E154" s="17">
        <f t="shared" si="2"/>
        <v>0.3173402628989756</v>
      </c>
      <c r="F154" s="9"/>
    </row>
    <row r="155" spans="1:6" x14ac:dyDescent="0.3">
      <c r="A155" s="9" t="s">
        <v>220</v>
      </c>
      <c r="B155" t="str">
        <f>SUBSTITUTE(SUBSTITUTE(MID(Raw_data!B155, 4, LEN(Raw_data!B155)- 3),  " state",  ""), " State", "")</f>
        <v>Benue</v>
      </c>
      <c r="C155" t="str">
        <f>MID(Raw_data!D155, FIND("&gt;", Raw_data!D155) + 1, FIND("&lt;", Raw_data!D155, FIND("&gt;", Raw_data!D155)+1) - (FIND("&gt;", Raw_data!D155) + 1))</f>
        <v>580</v>
      </c>
      <c r="D155" s="16">
        <f>(0.05 *Raw_data!E155 )/ (365/INDEX(Lookup_period!$B$2:$B$13, MATCH(TRIM(LEFT(A155, FIND(" ", A155) - 1)), Lookup_period!$A$2:$A$13, 0)))</f>
        <v>25545.82178082192</v>
      </c>
      <c r="E155" s="17">
        <f t="shared" si="2"/>
        <v>2.2704299942913751E-2</v>
      </c>
      <c r="F155" s="9"/>
    </row>
    <row r="156" spans="1:6" x14ac:dyDescent="0.3">
      <c r="A156" s="9" t="s">
        <v>220</v>
      </c>
      <c r="B156" t="str">
        <f>SUBSTITUTE(SUBSTITUTE(MID(Raw_data!B156, 4, LEN(Raw_data!B156)- 3),  " state",  ""), " State", "")</f>
        <v>Borno</v>
      </c>
      <c r="C156" t="str">
        <f>MID(Raw_data!D156, FIND("&gt;", Raw_data!D156) + 1, FIND("&lt;", Raw_data!D156, FIND("&gt;", Raw_data!D156)+1) - (FIND("&gt;", Raw_data!D156) + 1))</f>
        <v>5723</v>
      </c>
      <c r="D156" s="16">
        <f>(0.05 *Raw_data!E156 )/ (365/INDEX(Lookup_period!$B$2:$B$13, MATCH(TRIM(LEFT(A156, FIND(" ", A156) - 1)), Lookup_period!$A$2:$A$13, 0)))</f>
        <v>26206.631369863015</v>
      </c>
      <c r="E156" s="17">
        <f t="shared" si="2"/>
        <v>0.21837984131685501</v>
      </c>
      <c r="F156" s="9"/>
    </row>
    <row r="157" spans="1:6" x14ac:dyDescent="0.3">
      <c r="A157" s="9" t="s">
        <v>220</v>
      </c>
      <c r="B157" t="str">
        <f>SUBSTITUTE(SUBSTITUTE(MID(Raw_data!B157, 4, LEN(Raw_data!B157)- 3),  " state",  ""), " State", "")</f>
        <v>Bayelsa</v>
      </c>
      <c r="C157" t="str">
        <f>MID(Raw_data!D157, FIND("&gt;", Raw_data!D157) + 1, FIND("&lt;", Raw_data!D157, FIND("&gt;", Raw_data!D157)+1) - (FIND("&gt;", Raw_data!D157) + 1))</f>
        <v>166</v>
      </c>
      <c r="D157" s="16">
        <f>(0.05 *Raw_data!E157 )/ (365/INDEX(Lookup_period!$B$2:$B$13, MATCH(TRIM(LEFT(A157, FIND(" ", A157) - 1)), Lookup_period!$A$2:$A$13, 0)))</f>
        <v>10193.64082191781</v>
      </c>
      <c r="E157" s="17">
        <f t="shared" si="2"/>
        <v>1.6284662457703616E-2</v>
      </c>
      <c r="F157" s="9"/>
    </row>
    <row r="158" spans="1:6" x14ac:dyDescent="0.3">
      <c r="A158" s="9" t="s">
        <v>220</v>
      </c>
      <c r="B158" t="str">
        <f>SUBSTITUTE(SUBSTITUTE(MID(Raw_data!B158, 4, LEN(Raw_data!B158)- 3),  " state",  ""), " State", "")</f>
        <v>Cross River</v>
      </c>
      <c r="C158" t="str">
        <f>MID(Raw_data!D158, FIND("&gt;", Raw_data!D158) + 1, FIND("&lt;", Raw_data!D158, FIND("&gt;", Raw_data!D158)+1) - (FIND("&gt;", Raw_data!D158) + 1))</f>
        <v>1286</v>
      </c>
      <c r="D158" s="16">
        <f>(0.05 *Raw_data!E158 )/ (365/INDEX(Lookup_period!$B$2:$B$13, MATCH(TRIM(LEFT(A158, FIND(" ", A158) - 1)), Lookup_period!$A$2:$A$13, 0)))</f>
        <v>17288.83164383562</v>
      </c>
      <c r="E158" s="17">
        <f t="shared" si="2"/>
        <v>7.4383279708697195E-2</v>
      </c>
      <c r="F158" s="9"/>
    </row>
    <row r="159" spans="1:6" x14ac:dyDescent="0.3">
      <c r="A159" s="9" t="s">
        <v>220</v>
      </c>
      <c r="B159" t="str">
        <f>SUBSTITUTE(SUBSTITUTE(MID(Raw_data!B159, 4, LEN(Raw_data!B159)- 3),  " state",  ""), " State", "")</f>
        <v>Delta</v>
      </c>
      <c r="C159" t="str">
        <f>MID(Raw_data!D159, FIND("&gt;", Raw_data!D159) + 1, FIND("&lt;", Raw_data!D159, FIND("&gt;", Raw_data!D159)+1) - (FIND("&gt;", Raw_data!D159) + 1))</f>
        <v>1039</v>
      </c>
      <c r="D159" s="16">
        <f>(0.05 *Raw_data!E159 )/ (365/INDEX(Lookup_period!$B$2:$B$13, MATCH(TRIM(LEFT(A159, FIND(" ", A159) - 1)), Lookup_period!$A$2:$A$13, 0)))</f>
        <v>25398.533561643839</v>
      </c>
      <c r="E159" s="17">
        <f t="shared" si="2"/>
        <v>4.0907873577751316E-2</v>
      </c>
      <c r="F159" s="9"/>
    </row>
    <row r="160" spans="1:6" x14ac:dyDescent="0.3">
      <c r="A160" s="9" t="s">
        <v>220</v>
      </c>
      <c r="B160" t="str">
        <f>SUBSTITUTE(SUBSTITUTE(MID(Raw_data!B160, 4, LEN(Raw_data!B160)- 3),  " state",  ""), " State", "")</f>
        <v>Ebonyi</v>
      </c>
      <c r="C160" t="str">
        <f>MID(Raw_data!D160, FIND("&gt;", Raw_data!D160) + 1, FIND("&lt;", Raw_data!D160, FIND("&gt;", Raw_data!D160)+1) - (FIND("&gt;", Raw_data!D160) + 1))</f>
        <v>2343</v>
      </c>
      <c r="D160" s="16">
        <f>(0.05 *Raw_data!E160 )/ (365/INDEX(Lookup_period!$B$2:$B$13, MATCH(TRIM(LEFT(A160, FIND(" ", A160) - 1)), Lookup_period!$A$2:$A$13, 0)))</f>
        <v>12856.303013698631</v>
      </c>
      <c r="E160" s="17">
        <f t="shared" si="2"/>
        <v>0.18224523780308302</v>
      </c>
      <c r="F160" s="9"/>
    </row>
    <row r="161" spans="1:6" x14ac:dyDescent="0.3">
      <c r="A161" s="9" t="s">
        <v>220</v>
      </c>
      <c r="B161" t="str">
        <f>SUBSTITUTE(SUBSTITUTE(MID(Raw_data!B161, 4, LEN(Raw_data!B161)- 3),  " state",  ""), " State", "")</f>
        <v>Edo</v>
      </c>
      <c r="C161" t="str">
        <f>MID(Raw_data!D161, FIND("&gt;", Raw_data!D161) + 1, FIND("&lt;", Raw_data!D161, FIND("&gt;", Raw_data!D161)+1) - (FIND("&gt;", Raw_data!D161) + 1))</f>
        <v>2383</v>
      </c>
      <c r="D161" s="16">
        <f>(0.05 *Raw_data!E161 )/ (365/INDEX(Lookup_period!$B$2:$B$13, MATCH(TRIM(LEFT(A161, FIND(" ", A161) - 1)), Lookup_period!$A$2:$A$13, 0)))</f>
        <v>18815.466986301373</v>
      </c>
      <c r="E161" s="17">
        <f t="shared" si="2"/>
        <v>0.12665112174653684</v>
      </c>
      <c r="F161" s="9"/>
    </row>
    <row r="162" spans="1:6" x14ac:dyDescent="0.3">
      <c r="A162" s="9" t="s">
        <v>220</v>
      </c>
      <c r="B162" t="str">
        <f>SUBSTITUTE(SUBSTITUTE(MID(Raw_data!B162, 4, LEN(Raw_data!B162)- 3),  " state",  ""), " State", "")</f>
        <v>Ekiti</v>
      </c>
      <c r="C162" t="str">
        <f>MID(Raw_data!D162, FIND("&gt;", Raw_data!D162) + 1, FIND("&lt;", Raw_data!D162, FIND("&gt;", Raw_data!D162)+1) - (FIND("&gt;", Raw_data!D162) + 1))</f>
        <v>330</v>
      </c>
      <c r="D162" s="16">
        <f>(0.05 *Raw_data!E162 )/ (365/INDEX(Lookup_period!$B$2:$B$13, MATCH(TRIM(LEFT(A162, FIND(" ", A162) - 1)), Lookup_period!$A$2:$A$13, 0)))</f>
        <v>14604.541643835619</v>
      </c>
      <c r="E162" s="17">
        <f t="shared" si="2"/>
        <v>2.2595710844461086E-2</v>
      </c>
      <c r="F162" s="9"/>
    </row>
    <row r="163" spans="1:6" x14ac:dyDescent="0.3">
      <c r="A163" s="9" t="s">
        <v>220</v>
      </c>
      <c r="B163" t="str">
        <f>SUBSTITUTE(SUBSTITUTE(MID(Raw_data!B163, 4, LEN(Raw_data!B163)- 3),  " state",  ""), " State", "")</f>
        <v>Enugu</v>
      </c>
      <c r="C163" t="str">
        <f>MID(Raw_data!D163, FIND("&gt;", Raw_data!D163) + 1, FIND("&lt;", Raw_data!D163, FIND("&gt;", Raw_data!D163)+1) - (FIND("&gt;", Raw_data!D163) + 1))</f>
        <v>2367</v>
      </c>
      <c r="D163" s="16">
        <f>(0.05 *Raw_data!E163 )/ (365/INDEX(Lookup_period!$B$2:$B$13, MATCH(TRIM(LEFT(A163, FIND(" ", A163) - 1)), Lookup_period!$A$2:$A$13, 0)))</f>
        <v>19721.639452054798</v>
      </c>
      <c r="E163" s="17">
        <f t="shared" si="2"/>
        <v>0.12002044788185103</v>
      </c>
      <c r="F163" s="9"/>
    </row>
    <row r="164" spans="1:6" x14ac:dyDescent="0.3">
      <c r="A164" s="9" t="s">
        <v>220</v>
      </c>
      <c r="B164" t="str">
        <f>SUBSTITUTE(SUBSTITUTE(MID(Raw_data!B164, 4, LEN(Raw_data!B164)- 3),  " state",  ""), " State", "")</f>
        <v>Federal Capital Territory</v>
      </c>
      <c r="C164" t="str">
        <f>MID(Raw_data!D164, FIND("&gt;", Raw_data!D164) + 1, FIND("&lt;", Raw_data!D164, FIND("&gt;", Raw_data!D164)+1) - (FIND("&gt;", Raw_data!D164) + 1))</f>
        <v>3612</v>
      </c>
      <c r="D164" s="16">
        <f>(0.05 *Raw_data!E164 )/ (365/INDEX(Lookup_period!$B$2:$B$13, MATCH(TRIM(LEFT(A164, FIND(" ", A164) - 1)), Lookup_period!$A$2:$A$13, 0)))</f>
        <v>8708.3076712328766</v>
      </c>
      <c r="E164" s="17">
        <f t="shared" si="2"/>
        <v>0.41477634189842905</v>
      </c>
      <c r="F164" s="9"/>
    </row>
    <row r="165" spans="1:6" x14ac:dyDescent="0.3">
      <c r="A165" s="9" t="s">
        <v>220</v>
      </c>
      <c r="B165" t="str">
        <f>SUBSTITUTE(SUBSTITUTE(MID(Raw_data!B165, 4, LEN(Raw_data!B165)- 3),  " state",  ""), " State", "")</f>
        <v>Gombe</v>
      </c>
      <c r="C165" t="str">
        <f>MID(Raw_data!D165, FIND("&gt;", Raw_data!D165) + 1, FIND("&lt;", Raw_data!D165, FIND("&gt;", Raw_data!D165)+1) - (FIND("&gt;", Raw_data!D165) + 1))</f>
        <v>1882</v>
      </c>
      <c r="D165" s="16">
        <f>(0.05 *Raw_data!E165 )/ (365/INDEX(Lookup_period!$B$2:$B$13, MATCH(TRIM(LEFT(A165, FIND(" ", A165) - 1)), Lookup_period!$A$2:$A$13, 0)))</f>
        <v>14587.449178082194</v>
      </c>
      <c r="E165" s="17">
        <f t="shared" si="2"/>
        <v>0.12901501674656912</v>
      </c>
      <c r="F165" s="9"/>
    </row>
    <row r="166" spans="1:6" x14ac:dyDescent="0.3">
      <c r="A166" s="9" t="s">
        <v>220</v>
      </c>
      <c r="B166" t="str">
        <f>SUBSTITUTE(SUBSTITUTE(MID(Raw_data!B166, 4, LEN(Raw_data!B166)- 3),  " state",  ""), " State", "")</f>
        <v>Imo</v>
      </c>
      <c r="C166" t="str">
        <f>MID(Raw_data!D166, FIND("&gt;", Raw_data!D166) + 1, FIND("&lt;", Raw_data!D166, FIND("&gt;", Raw_data!D166)+1) - (FIND("&gt;", Raw_data!D166) + 1))</f>
        <v>739</v>
      </c>
      <c r="D166" s="16">
        <f>(0.05 *Raw_data!E166 )/ (365/INDEX(Lookup_period!$B$2:$B$13, MATCH(TRIM(LEFT(A166, FIND(" ", A166) - 1)), Lookup_period!$A$2:$A$13, 0)))</f>
        <v>24385.338904109591</v>
      </c>
      <c r="E166" s="17">
        <f t="shared" si="2"/>
        <v>3.0305094503954525E-2</v>
      </c>
      <c r="F166" s="9"/>
    </row>
    <row r="167" spans="1:6" x14ac:dyDescent="0.3">
      <c r="A167" s="9" t="s">
        <v>220</v>
      </c>
      <c r="B167" t="str">
        <f>SUBSTITUTE(SUBSTITUTE(MID(Raw_data!B167, 4, LEN(Raw_data!B167)- 3),  " state",  ""), " State", "")</f>
        <v>Jigawa</v>
      </c>
      <c r="C167" t="str">
        <f>MID(Raw_data!D167, FIND("&gt;", Raw_data!D167) + 1, FIND("&lt;", Raw_data!D167, FIND("&gt;", Raw_data!D167)+1) - (FIND("&gt;", Raw_data!D167) + 1))</f>
        <v>9737</v>
      </c>
      <c r="D167" s="16">
        <f>(0.05 *Raw_data!E167 )/ (365/INDEX(Lookup_period!$B$2:$B$13, MATCH(TRIM(LEFT(A167, FIND(" ", A167) - 1)), Lookup_period!$A$2:$A$13, 0)))</f>
        <v>26024.219726027401</v>
      </c>
      <c r="E167" s="17">
        <f t="shared" si="2"/>
        <v>0.37415146746020628</v>
      </c>
      <c r="F167" s="9"/>
    </row>
    <row r="168" spans="1:6" x14ac:dyDescent="0.3">
      <c r="A168" s="9" t="s">
        <v>220</v>
      </c>
      <c r="B168" t="str">
        <f>SUBSTITUTE(SUBSTITUTE(MID(Raw_data!B168, 4, LEN(Raw_data!B168)- 3),  " state",  ""), " State", "")</f>
        <v>Kaduna</v>
      </c>
      <c r="C168" t="str">
        <f>MID(Raw_data!D168, FIND("&gt;", Raw_data!D168) + 1, FIND("&lt;", Raw_data!D168, FIND("&gt;", Raw_data!D168)+1) - (FIND("&gt;", Raw_data!D168) + 1))</f>
        <v>11697</v>
      </c>
      <c r="D168" s="16">
        <f>(0.05 *Raw_data!E168 )/ (365/INDEX(Lookup_period!$B$2:$B$13, MATCH(TRIM(LEFT(A168, FIND(" ", A168) - 1)), Lookup_period!$A$2:$A$13, 0)))</f>
        <v>36730.596301369864</v>
      </c>
      <c r="E168" s="17">
        <f t="shared" si="2"/>
        <v>0.31845385530982412</v>
      </c>
      <c r="F168" s="9"/>
    </row>
    <row r="169" spans="1:6" x14ac:dyDescent="0.3">
      <c r="A169" s="9" t="s">
        <v>220</v>
      </c>
      <c r="B169" t="str">
        <f>SUBSTITUTE(SUBSTITUTE(MID(Raw_data!B169, 4, LEN(Raw_data!B169)- 3),  " state",  ""), " State", "")</f>
        <v>Kebbi</v>
      </c>
      <c r="C169" t="str">
        <f>MID(Raw_data!D169, FIND("&gt;", Raw_data!D169) + 1, FIND("&lt;", Raw_data!D169, FIND("&gt;", Raw_data!D169)+1) - (FIND("&gt;", Raw_data!D169) + 1))</f>
        <v>1313</v>
      </c>
      <c r="D169" s="16">
        <f>(0.05 *Raw_data!E169 )/ (365/INDEX(Lookup_period!$B$2:$B$13, MATCH(TRIM(LEFT(A169, FIND(" ", A169) - 1)), Lookup_period!$A$2:$A$13, 0)))</f>
        <v>19838.275890410961</v>
      </c>
      <c r="E169" s="17">
        <f t="shared" si="2"/>
        <v>6.6185187021955486E-2</v>
      </c>
      <c r="F169" s="9"/>
    </row>
    <row r="170" spans="1:6" x14ac:dyDescent="0.3">
      <c r="A170" s="9" t="s">
        <v>220</v>
      </c>
      <c r="B170" t="str">
        <f>SUBSTITUTE(SUBSTITUTE(MID(Raw_data!B170, 4, LEN(Raw_data!B170)- 3),  " state",  ""), " State", "")</f>
        <v>Kano</v>
      </c>
      <c r="C170" t="str">
        <f>MID(Raw_data!D170, FIND("&gt;", Raw_data!D170) + 1, FIND("&lt;", Raw_data!D170, FIND("&gt;", Raw_data!D170)+1) - (FIND("&gt;", Raw_data!D170) + 1))</f>
        <v>5714</v>
      </c>
      <c r="D170" s="16">
        <f>(0.05 *Raw_data!E170 )/ (365/INDEX(Lookup_period!$B$2:$B$13, MATCH(TRIM(LEFT(A170, FIND(" ", A170) - 1)), Lookup_period!$A$2:$A$13, 0)))</f>
        <v>58832.326575342478</v>
      </c>
      <c r="E170" s="17">
        <f t="shared" si="2"/>
        <v>9.712347501135242E-2</v>
      </c>
      <c r="F170" s="9"/>
    </row>
    <row r="171" spans="1:6" x14ac:dyDescent="0.3">
      <c r="A171" s="9" t="s">
        <v>220</v>
      </c>
      <c r="B171" t="str">
        <f>SUBSTITUTE(SUBSTITUTE(MID(Raw_data!B171, 4, LEN(Raw_data!B171)- 3),  " state",  ""), " State", "")</f>
        <v>Kogi</v>
      </c>
      <c r="C171" t="str">
        <f>MID(Raw_data!D171, FIND("&gt;", Raw_data!D171) + 1, FIND("&lt;", Raw_data!D171, FIND("&gt;", Raw_data!D171)+1) - (FIND("&gt;", Raw_data!D171) + 1))</f>
        <v>1194</v>
      </c>
      <c r="D171" s="16">
        <f>(0.05 *Raw_data!E171 )/ (365/INDEX(Lookup_period!$B$2:$B$13, MATCH(TRIM(LEFT(A171, FIND(" ", A171) - 1)), Lookup_period!$A$2:$A$13, 0)))</f>
        <v>19849.915753424659</v>
      </c>
      <c r="E171" s="17">
        <f t="shared" si="2"/>
        <v>6.0151388793375712E-2</v>
      </c>
      <c r="F171" s="9"/>
    </row>
    <row r="172" spans="1:6" x14ac:dyDescent="0.3">
      <c r="A172" s="9" t="s">
        <v>220</v>
      </c>
      <c r="B172" t="str">
        <f>SUBSTITUTE(SUBSTITUTE(MID(Raw_data!B172, 4, LEN(Raw_data!B172)- 3),  " state",  ""), " State", "")</f>
        <v>Katsina</v>
      </c>
      <c r="C172" t="str">
        <f>MID(Raw_data!D172, FIND("&gt;", Raw_data!D172) + 1, FIND("&lt;", Raw_data!D172, FIND("&gt;", Raw_data!D172)+1) - (FIND("&gt;", Raw_data!D172) + 1))</f>
        <v>12731</v>
      </c>
      <c r="D172" s="16">
        <f>(0.05 *Raw_data!E172 )/ (365/INDEX(Lookup_period!$B$2:$B$13, MATCH(TRIM(LEFT(A172, FIND(" ", A172) - 1)), Lookup_period!$A$2:$A$13, 0)))</f>
        <v>35071.743835616442</v>
      </c>
      <c r="E172" s="17">
        <f t="shared" si="2"/>
        <v>0.36299877359024491</v>
      </c>
      <c r="F172" s="9"/>
    </row>
    <row r="173" spans="1:6" x14ac:dyDescent="0.3">
      <c r="A173" s="9" t="s">
        <v>220</v>
      </c>
      <c r="B173" t="str">
        <f>SUBSTITUTE(SUBSTITUTE(MID(Raw_data!B173, 4, LEN(Raw_data!B173)- 3),  " state",  ""), " State", "")</f>
        <v>Kwara</v>
      </c>
      <c r="C173" t="str">
        <f>MID(Raw_data!D173, FIND("&gt;", Raw_data!D173) + 1, FIND("&lt;", Raw_data!D173, FIND("&gt;", Raw_data!D173)+1) - (FIND("&gt;", Raw_data!D173) + 1))</f>
        <v>219</v>
      </c>
      <c r="D173" s="16">
        <f>(0.05 *Raw_data!E173 )/ (365/INDEX(Lookup_period!$B$2:$B$13, MATCH(TRIM(LEFT(A173, FIND(" ", A173) - 1)), Lookup_period!$A$2:$A$13, 0)))</f>
        <v>14355.993835616438</v>
      </c>
      <c r="E173" s="17">
        <f t="shared" si="2"/>
        <v>1.5254952217705259E-2</v>
      </c>
      <c r="F173" s="9"/>
    </row>
    <row r="174" spans="1:6" x14ac:dyDescent="0.3">
      <c r="A174" s="9" t="s">
        <v>220</v>
      </c>
      <c r="B174" t="str">
        <f>SUBSTITUTE(SUBSTITUTE(MID(Raw_data!B174, 4, LEN(Raw_data!B174)- 3),  " state",  ""), " State", "")</f>
        <v>Lagos</v>
      </c>
      <c r="C174" t="str">
        <f>MID(Raw_data!D174, FIND("&gt;", Raw_data!D174) + 1, FIND("&lt;", Raw_data!D174, FIND("&gt;", Raw_data!D174)+1) - (FIND("&gt;", Raw_data!D174) + 1))</f>
        <v>10257</v>
      </c>
      <c r="D174" s="16">
        <f>(0.05 *Raw_data!E174 )/ (365/INDEX(Lookup_period!$B$2:$B$13, MATCH(TRIM(LEFT(A174, FIND(" ", A174) - 1)), Lookup_period!$A$2:$A$13, 0)))</f>
        <v>55858.636712328771</v>
      </c>
      <c r="E174" s="17">
        <f t="shared" si="2"/>
        <v>0.18362424512476758</v>
      </c>
      <c r="F174" s="9"/>
    </row>
    <row r="175" spans="1:6" x14ac:dyDescent="0.3">
      <c r="A175" s="9" t="s">
        <v>220</v>
      </c>
      <c r="B175" t="str">
        <f>SUBSTITUTE(SUBSTITUTE(MID(Raw_data!B175, 4, LEN(Raw_data!B175)- 3),  " state",  ""), " State", "")</f>
        <v>Nasarawa</v>
      </c>
      <c r="C175" t="str">
        <f>MID(Raw_data!D175, FIND("&gt;", Raw_data!D175) + 1, FIND("&lt;", Raw_data!D175, FIND("&gt;", Raw_data!D175)+1) - (FIND("&gt;", Raw_data!D175) + 1))</f>
        <v>5731</v>
      </c>
      <c r="D175" s="16">
        <f>(0.05 *Raw_data!E175 )/ (365/INDEX(Lookup_period!$B$2:$B$13, MATCH(TRIM(LEFT(A175, FIND(" ", A175) - 1)), Lookup_period!$A$2:$A$13, 0)))</f>
        <v>11281.384109589042</v>
      </c>
      <c r="E175" s="17">
        <f t="shared" si="2"/>
        <v>0.50800504125453172</v>
      </c>
      <c r="F175" s="9"/>
    </row>
    <row r="176" spans="1:6" x14ac:dyDescent="0.3">
      <c r="A176" s="9" t="s">
        <v>220</v>
      </c>
      <c r="B176" t="str">
        <f>SUBSTITUTE(SUBSTITUTE(MID(Raw_data!B176, 4, LEN(Raw_data!B176)- 3),  " state",  ""), " State", "")</f>
        <v>Niger</v>
      </c>
      <c r="C176" t="str">
        <f>MID(Raw_data!D176, FIND("&gt;", Raw_data!D176) + 1, FIND("&lt;", Raw_data!D176, FIND("&gt;", Raw_data!D176)+1) - (FIND("&gt;", Raw_data!D176) + 1))</f>
        <v>4120</v>
      </c>
      <c r="D176" s="16">
        <f>(0.05 *Raw_data!E176 )/ (365/INDEX(Lookup_period!$B$2:$B$13, MATCH(TRIM(LEFT(A176, FIND(" ", A176) - 1)), Lookup_period!$A$2:$A$13, 0)))</f>
        <v>25055.890136986305</v>
      </c>
      <c r="E176" s="17">
        <f t="shared" si="2"/>
        <v>0.16443239403888721</v>
      </c>
      <c r="F176" s="9"/>
    </row>
    <row r="177" spans="1:6" x14ac:dyDescent="0.3">
      <c r="A177" s="9" t="s">
        <v>220</v>
      </c>
      <c r="B177" t="str">
        <f>SUBSTITUTE(SUBSTITUTE(MID(Raw_data!B177, 4, LEN(Raw_data!B177)- 3),  " state",  ""), " State", "")</f>
        <v>Ogun</v>
      </c>
      <c r="C177" t="str">
        <f>MID(Raw_data!D177, FIND("&gt;", Raw_data!D177) + 1, FIND("&lt;", Raw_data!D177, FIND("&gt;", Raw_data!D177)+1) - (FIND("&gt;", Raw_data!D177) + 1))</f>
        <v>3568</v>
      </c>
      <c r="D177" s="16">
        <f>(0.05 *Raw_data!E177 )/ (365/INDEX(Lookup_period!$B$2:$B$13, MATCH(TRIM(LEFT(A177, FIND(" ", A177) - 1)), Lookup_period!$A$2:$A$13, 0)))</f>
        <v>23373.825890410961</v>
      </c>
      <c r="E177" s="17">
        <f t="shared" si="2"/>
        <v>0.15264937869943496</v>
      </c>
      <c r="F177" s="9"/>
    </row>
    <row r="178" spans="1:6" x14ac:dyDescent="0.3">
      <c r="A178" s="9" t="s">
        <v>220</v>
      </c>
      <c r="B178" t="str">
        <f>SUBSTITUTE(SUBSTITUTE(MID(Raw_data!B178, 4, LEN(Raw_data!B178)- 3),  " state",  ""), " State", "")</f>
        <v>Ondo</v>
      </c>
      <c r="C178" t="str">
        <f>MID(Raw_data!D178, FIND("&gt;", Raw_data!D178) + 1, FIND("&lt;", Raw_data!D178, FIND("&gt;", Raw_data!D178)+1) - (FIND("&gt;", Raw_data!D178) + 1))</f>
        <v>3143</v>
      </c>
      <c r="D178" s="16">
        <f>(0.05 *Raw_data!E178 )/ (365/INDEX(Lookup_period!$B$2:$B$13, MATCH(TRIM(LEFT(A178, FIND(" ", A178) - 1)), Lookup_period!$A$2:$A$13, 0)))</f>
        <v>21396.994109589043</v>
      </c>
      <c r="E178" s="17">
        <f t="shared" si="2"/>
        <v>0.14688979133716112</v>
      </c>
      <c r="F178" s="9"/>
    </row>
    <row r="179" spans="1:6" x14ac:dyDescent="0.3">
      <c r="A179" s="9" t="s">
        <v>220</v>
      </c>
      <c r="B179" t="str">
        <f>SUBSTITUTE(SUBSTITUTE(MID(Raw_data!B179, 4, LEN(Raw_data!B179)- 3),  " state",  ""), " State", "")</f>
        <v>Osun</v>
      </c>
      <c r="C179" t="str">
        <f>MID(Raw_data!D179, FIND("&gt;", Raw_data!D179) + 1, FIND("&lt;", Raw_data!D179, FIND("&gt;", Raw_data!D179)+1) - (FIND("&gt;", Raw_data!D179) + 1))</f>
        <v>3339</v>
      </c>
      <c r="D179" s="16">
        <f>(0.05 *Raw_data!E179 )/ (365/INDEX(Lookup_period!$B$2:$B$13, MATCH(TRIM(LEFT(A179, FIND(" ", A179) - 1)), Lookup_period!$A$2:$A$13, 0)))</f>
        <v>21216.315068493153</v>
      </c>
      <c r="E179" s="17">
        <f t="shared" si="2"/>
        <v>0.15737888456221658</v>
      </c>
      <c r="F179" s="9"/>
    </row>
    <row r="180" spans="1:6" x14ac:dyDescent="0.3">
      <c r="A180" s="9" t="s">
        <v>220</v>
      </c>
      <c r="B180" t="str">
        <f>SUBSTITUTE(SUBSTITUTE(MID(Raw_data!B180, 4, LEN(Raw_data!B180)- 3),  " state",  ""), " State", "")</f>
        <v>Oyo</v>
      </c>
      <c r="C180" t="str">
        <f>MID(Raw_data!D180, FIND("&gt;", Raw_data!D180) + 1, FIND("&lt;", Raw_data!D180, FIND("&gt;", Raw_data!D180)+1) - (FIND("&gt;", Raw_data!D180) + 1))</f>
        <v>4669</v>
      </c>
      <c r="D180" s="16">
        <f>(0.05 *Raw_data!E180 )/ (365/INDEX(Lookup_period!$B$2:$B$13, MATCH(TRIM(LEFT(A180, FIND(" ", A180) - 1)), Lookup_period!$A$2:$A$13, 0)))</f>
        <v>35316.970821917814</v>
      </c>
      <c r="E180" s="17">
        <f t="shared" si="2"/>
        <v>0.13220273118957318</v>
      </c>
      <c r="F180" s="9"/>
    </row>
    <row r="181" spans="1:6" x14ac:dyDescent="0.3">
      <c r="A181" s="9" t="s">
        <v>220</v>
      </c>
      <c r="B181" t="str">
        <f>SUBSTITUTE(SUBSTITUTE(MID(Raw_data!B181, 4, LEN(Raw_data!B181)- 3),  " state",  ""), " State", "")</f>
        <v>Plateau</v>
      </c>
      <c r="C181" t="str">
        <f>MID(Raw_data!D181, FIND("&gt;", Raw_data!D181) + 1, FIND("&lt;", Raw_data!D181, FIND("&gt;", Raw_data!D181)+1) - (FIND("&gt;", Raw_data!D181) + 1))</f>
        <v>1009</v>
      </c>
      <c r="D181" s="16">
        <f>(0.05 *Raw_data!E181 )/ (365/INDEX(Lookup_period!$B$2:$B$13, MATCH(TRIM(LEFT(A181, FIND(" ", A181) - 1)), Lookup_period!$A$2:$A$13, 0)))</f>
        <v>18583.833287671237</v>
      </c>
      <c r="E181" s="17">
        <f t="shared" si="2"/>
        <v>5.4294503420313396E-2</v>
      </c>
      <c r="F181" s="9"/>
    </row>
    <row r="182" spans="1:6" x14ac:dyDescent="0.3">
      <c r="A182" s="9" t="s">
        <v>220</v>
      </c>
      <c r="B182" t="str">
        <f>SUBSTITUTE(SUBSTITUTE(MID(Raw_data!B182, 4, LEN(Raw_data!B182)- 3),  " state",  ""), " State", "")</f>
        <v>Rivers</v>
      </c>
      <c r="C182" t="str">
        <f>MID(Raw_data!D182, FIND("&gt;", Raw_data!D182) + 1, FIND("&lt;", Raw_data!D182, FIND("&gt;", Raw_data!D182)+1) - (FIND("&gt;", Raw_data!D182) + 1))</f>
        <v>3451</v>
      </c>
      <c r="D182" s="16">
        <f>(0.05 *Raw_data!E182 )/ (365/INDEX(Lookup_period!$B$2:$B$13, MATCH(TRIM(LEFT(A182, FIND(" ", A182) - 1)), Lookup_period!$A$2:$A$13, 0)))</f>
        <v>32890.282328767127</v>
      </c>
      <c r="E182" s="17">
        <f t="shared" si="2"/>
        <v>0.10492460859728225</v>
      </c>
      <c r="F182" s="9"/>
    </row>
    <row r="183" spans="1:6" x14ac:dyDescent="0.3">
      <c r="A183" s="9" t="s">
        <v>220</v>
      </c>
      <c r="B183" t="str">
        <f>SUBSTITUTE(SUBSTITUTE(MID(Raw_data!B183, 4, LEN(Raw_data!B183)- 3),  " state",  ""), " State", "")</f>
        <v>Sokoto</v>
      </c>
      <c r="C183" t="str">
        <f>MID(Raw_data!D183, FIND("&gt;", Raw_data!D183) + 1, FIND("&lt;", Raw_data!D183, FIND("&gt;", Raw_data!D183)+1) - (FIND("&gt;", Raw_data!D183) + 1))</f>
        <v>6193</v>
      </c>
      <c r="D183" s="16">
        <f>(0.05 *Raw_data!E183 )/ (365/INDEX(Lookup_period!$B$2:$B$13, MATCH(TRIM(LEFT(A183, FIND(" ", A183) - 1)), Lookup_period!$A$2:$A$13, 0)))</f>
        <v>22383.860000000004</v>
      </c>
      <c r="E183" s="17">
        <f t="shared" si="2"/>
        <v>0.27667256675122159</v>
      </c>
      <c r="F183" s="9"/>
    </row>
    <row r="184" spans="1:6" x14ac:dyDescent="0.3">
      <c r="A184" s="9" t="s">
        <v>220</v>
      </c>
      <c r="B184" t="str">
        <f>SUBSTITUTE(SUBSTITUTE(MID(Raw_data!B184, 4, LEN(Raw_data!B184)- 3),  " state",  ""), " State", "")</f>
        <v>Taraba</v>
      </c>
      <c r="C184" t="str">
        <f>MID(Raw_data!D184, FIND("&gt;", Raw_data!D184) + 1, FIND("&lt;", Raw_data!D184, FIND("&gt;", Raw_data!D184)+1) - (FIND("&gt;", Raw_data!D184) + 1))</f>
        <v>1571</v>
      </c>
      <c r="D184" s="16">
        <f>(0.05 *Raw_data!E184 )/ (365/INDEX(Lookup_period!$B$2:$B$13, MATCH(TRIM(LEFT(A184, FIND(" ", A184) - 1)), Lookup_period!$A$2:$A$13, 0)))</f>
        <v>13647.401780821921</v>
      </c>
      <c r="E184" s="17">
        <f t="shared" si="2"/>
        <v>0.11511348645187947</v>
      </c>
      <c r="F184" s="9"/>
    </row>
    <row r="185" spans="1:6" x14ac:dyDescent="0.3">
      <c r="A185" s="9" t="s">
        <v>220</v>
      </c>
      <c r="B185" t="str">
        <f>SUBSTITUTE(SUBSTITUTE(MID(Raw_data!B185, 4, LEN(Raw_data!B185)- 3),  " state",  ""), " State", "")</f>
        <v>Yobe</v>
      </c>
      <c r="C185" t="str">
        <f>MID(Raw_data!D185, FIND("&gt;", Raw_data!D185) + 1, FIND("&lt;", Raw_data!D185, FIND("&gt;", Raw_data!D185)+1) - (FIND("&gt;", Raw_data!D185) + 1))</f>
        <v>5413</v>
      </c>
      <c r="D185" s="16">
        <f>(0.05 *Raw_data!E185 )/ (365/INDEX(Lookup_period!$B$2:$B$13, MATCH(TRIM(LEFT(A185, FIND(" ", A185) - 1)), Lookup_period!$A$2:$A$13, 0)))</f>
        <v>14897.347260273973</v>
      </c>
      <c r="E185" s="17">
        <f t="shared" si="2"/>
        <v>0.36335328064980954</v>
      </c>
      <c r="F185" s="9"/>
    </row>
    <row r="186" spans="1:6" x14ac:dyDescent="0.3">
      <c r="A186" s="9" t="s">
        <v>220</v>
      </c>
      <c r="B186" t="str">
        <f>SUBSTITUTE(SUBSTITUTE(MID(Raw_data!B186, 4, LEN(Raw_data!B186)- 3),  " state",  ""), " State", "")</f>
        <v>Zamfara</v>
      </c>
      <c r="C186" t="str">
        <f>MID(Raw_data!D186, FIND("&gt;", Raw_data!D186) + 1, FIND("&lt;", Raw_data!D186, FIND("&gt;", Raw_data!D186)+1) - (FIND("&gt;", Raw_data!D186) + 1))</f>
        <v>3051</v>
      </c>
      <c r="D186" s="16">
        <f>(0.05 *Raw_data!E186 )/ (365/INDEX(Lookup_period!$B$2:$B$13, MATCH(TRIM(LEFT(A186, FIND(" ", A186) - 1)), Lookup_period!$A$2:$A$13, 0)))</f>
        <v>20201.901643835619</v>
      </c>
      <c r="E186" s="17">
        <f t="shared" si="2"/>
        <v>0.15102538631213355</v>
      </c>
      <c r="F186" s="9"/>
    </row>
    <row r="187" spans="1:6" x14ac:dyDescent="0.3">
      <c r="A187" s="9" t="s">
        <v>258</v>
      </c>
      <c r="B187" t="str">
        <f>SUBSTITUTE(SUBSTITUTE(MID(Raw_data!B187, 4, LEN(Raw_data!B187)- 3),  " state",  ""), " State", "")</f>
        <v xml:space="preserve"> Anambra</v>
      </c>
      <c r="C187" t="str">
        <f>MID(Raw_data!D187, FIND("&gt;", Raw_data!D187) + 1, FIND("&lt;", Raw_data!D187, FIND("&gt;", Raw_data!D187)+1) - (FIND("&gt;", Raw_data!D187) + 1))</f>
        <v>1854</v>
      </c>
      <c r="D187" s="16">
        <f>(0.05 *Raw_data!E187 )/ (365/INDEX(Lookup_period!$B$2:$B$13, MATCH(TRIM(LEFT(A187, FIND(" ", A187) - 1)), Lookup_period!$A$2:$A$13, 0)))</f>
        <v>23938.845205479454</v>
      </c>
      <c r="E187" s="17">
        <f t="shared" si="2"/>
        <v>7.7447344852525746E-2</v>
      </c>
      <c r="F187" s="9"/>
    </row>
    <row r="188" spans="1:6" x14ac:dyDescent="0.3">
      <c r="A188" s="9" t="s">
        <v>258</v>
      </c>
      <c r="B188" t="str">
        <f>SUBSTITUTE(SUBSTITUTE(MID(Raw_data!B188, 4, LEN(Raw_data!B188)- 3),  " state",  ""), " State", "")</f>
        <v>Abia</v>
      </c>
      <c r="C188" t="str">
        <f>MID(Raw_data!D188, FIND("&gt;", Raw_data!D188) + 1, FIND("&lt;", Raw_data!D188, FIND("&gt;", Raw_data!D188)+1) - (FIND("&gt;", Raw_data!D188) + 1))</f>
        <v>739</v>
      </c>
      <c r="D188" s="16">
        <f>(0.05 *Raw_data!E188 )/ (365/INDEX(Lookup_period!$B$2:$B$13, MATCH(TRIM(LEFT(A188, FIND(" ", A188) - 1)), Lookup_period!$A$2:$A$13, 0)))</f>
        <v>16034.063013698631</v>
      </c>
      <c r="E188" s="17">
        <f t="shared" si="2"/>
        <v>4.6089378554184213E-2</v>
      </c>
      <c r="F188" s="9"/>
    </row>
    <row r="189" spans="1:6" x14ac:dyDescent="0.3">
      <c r="A189" s="9" t="s">
        <v>258</v>
      </c>
      <c r="B189" t="str">
        <f>SUBSTITUTE(SUBSTITUTE(MID(Raw_data!B189, 4, LEN(Raw_data!B189)- 3),  " state",  ""), " State", "")</f>
        <v>Adamawa</v>
      </c>
      <c r="C189" t="str">
        <f>MID(Raw_data!D189, FIND("&gt;", Raw_data!D189) + 1, FIND("&lt;", Raw_data!D189, FIND("&gt;", Raw_data!D189)+1) - (FIND("&gt;", Raw_data!D189) + 1))</f>
        <v>3095</v>
      </c>
      <c r="D189" s="16">
        <f>(0.05 *Raw_data!E189 )/ (365/INDEX(Lookup_period!$B$2:$B$13, MATCH(TRIM(LEFT(A189, FIND(" ", A189) - 1)), Lookup_period!$A$2:$A$13, 0)))</f>
        <v>18347.708219178083</v>
      </c>
      <c r="E189" s="17">
        <f t="shared" si="2"/>
        <v>0.16868591777391181</v>
      </c>
      <c r="F189" s="9"/>
    </row>
    <row r="190" spans="1:6" x14ac:dyDescent="0.3">
      <c r="A190" s="9" t="s">
        <v>258</v>
      </c>
      <c r="B190" t="str">
        <f>SUBSTITUTE(SUBSTITUTE(MID(Raw_data!B190, 4, LEN(Raw_data!B190)- 3),  " state",  ""), " State", "")</f>
        <v>Akwa-Ibom</v>
      </c>
      <c r="C190" t="str">
        <f>MID(Raw_data!D190, FIND("&gt;", Raw_data!D190) + 1, FIND("&lt;", Raw_data!D190, FIND("&gt;", Raw_data!D190)+1) - (FIND("&gt;", Raw_data!D190) + 1))</f>
        <v>1236</v>
      </c>
      <c r="D190" s="16">
        <f>(0.05 *Raw_data!E190 )/ (365/INDEX(Lookup_period!$B$2:$B$13, MATCH(TRIM(LEFT(A190, FIND(" ", A190) - 1)), Lookup_period!$A$2:$A$13, 0)))</f>
        <v>24063.234246575346</v>
      </c>
      <c r="E190" s="17">
        <f t="shared" si="2"/>
        <v>5.136466641743747E-2</v>
      </c>
      <c r="F190" s="9"/>
    </row>
    <row r="191" spans="1:6" x14ac:dyDescent="0.3">
      <c r="A191" s="9" t="s">
        <v>258</v>
      </c>
      <c r="B191" t="str">
        <f>SUBSTITUTE(SUBSTITUTE(MID(Raw_data!B191, 4, LEN(Raw_data!B191)- 3),  " state",  ""), " State", "")</f>
        <v>Bauchi</v>
      </c>
      <c r="C191" t="str">
        <f>MID(Raw_data!D191, FIND("&gt;", Raw_data!D191) + 1, FIND("&lt;", Raw_data!D191, FIND("&gt;", Raw_data!D191)+1) - (FIND("&gt;", Raw_data!D191) + 1))</f>
        <v>8733</v>
      </c>
      <c r="D191" s="16">
        <f>(0.05 *Raw_data!E191 )/ (365/INDEX(Lookup_period!$B$2:$B$13, MATCH(TRIM(LEFT(A191, FIND(" ", A191) - 1)), Lookup_period!$A$2:$A$13, 0)))</f>
        <v>28705.323287671235</v>
      </c>
      <c r="E191" s="17">
        <f t="shared" si="2"/>
        <v>0.30422928571408114</v>
      </c>
      <c r="F191" s="9"/>
    </row>
    <row r="192" spans="1:6" x14ac:dyDescent="0.3">
      <c r="A192" s="9" t="s">
        <v>258</v>
      </c>
      <c r="B192" t="str">
        <f>SUBSTITUTE(SUBSTITUTE(MID(Raw_data!B192, 4, LEN(Raw_data!B192)- 3),  " state",  ""), " State", "")</f>
        <v>Benue</v>
      </c>
      <c r="C192" t="str">
        <f>MID(Raw_data!D192, FIND("&gt;", Raw_data!D192) + 1, FIND("&lt;", Raw_data!D192, FIND("&gt;", Raw_data!D192)+1) - (FIND("&gt;", Raw_data!D192) + 1))</f>
        <v>940</v>
      </c>
      <c r="D192" s="16">
        <f>(0.05 *Raw_data!E192 )/ (365/INDEX(Lookup_period!$B$2:$B$13, MATCH(TRIM(LEFT(A192, FIND(" ", A192) - 1)), Lookup_period!$A$2:$A$13, 0)))</f>
        <v>24721.763013698634</v>
      </c>
      <c r="E192" s="17">
        <f t="shared" si="2"/>
        <v>3.8023178180259007E-2</v>
      </c>
      <c r="F192" s="9"/>
    </row>
    <row r="193" spans="1:6" x14ac:dyDescent="0.3">
      <c r="A193" s="9" t="s">
        <v>258</v>
      </c>
      <c r="B193" t="str">
        <f>SUBSTITUTE(SUBSTITUTE(MID(Raw_data!B193, 4, LEN(Raw_data!B193)- 3),  " state",  ""), " State", "")</f>
        <v>Borno</v>
      </c>
      <c r="C193" t="str">
        <f>MID(Raw_data!D193, FIND("&gt;", Raw_data!D193) + 1, FIND("&lt;", Raw_data!D193, FIND("&gt;", Raw_data!D193)+1) - (FIND("&gt;", Raw_data!D193) + 1))</f>
        <v>5522</v>
      </c>
      <c r="D193" s="16">
        <f>(0.05 *Raw_data!E193 )/ (365/INDEX(Lookup_period!$B$2:$B$13, MATCH(TRIM(LEFT(A193, FIND(" ", A193) - 1)), Lookup_period!$A$2:$A$13, 0)))</f>
        <v>25361.256164383565</v>
      </c>
      <c r="E193" s="17">
        <f t="shared" si="2"/>
        <v>0.21773369442775858</v>
      </c>
      <c r="F193" s="9"/>
    </row>
    <row r="194" spans="1:6" x14ac:dyDescent="0.3">
      <c r="A194" s="9" t="s">
        <v>258</v>
      </c>
      <c r="B194" t="str">
        <f>SUBSTITUTE(SUBSTITUTE(MID(Raw_data!B194, 4, LEN(Raw_data!B194)- 3),  " state",  ""), " State", "")</f>
        <v>Bayelsa</v>
      </c>
      <c r="C194" t="str">
        <f>MID(Raw_data!D194, FIND("&gt;", Raw_data!D194) + 1, FIND("&lt;", Raw_data!D194, FIND("&gt;", Raw_data!D194)+1) - (FIND("&gt;", Raw_data!D194) + 1))</f>
        <v>288</v>
      </c>
      <c r="D194" s="16">
        <f>(0.05 *Raw_data!E194 )/ (365/INDEX(Lookup_period!$B$2:$B$13, MATCH(TRIM(LEFT(A194, FIND(" ", A194) - 1)), Lookup_period!$A$2:$A$13, 0)))</f>
        <v>9864.8136986301379</v>
      </c>
      <c r="E194" s="17">
        <f t="shared" si="2"/>
        <v>2.9194671972365041E-2</v>
      </c>
      <c r="F194" s="9"/>
    </row>
    <row r="195" spans="1:6" x14ac:dyDescent="0.3">
      <c r="A195" s="9" t="s">
        <v>258</v>
      </c>
      <c r="B195" t="str">
        <f>SUBSTITUTE(SUBSTITUTE(MID(Raw_data!B195, 4, LEN(Raw_data!B195)- 3),  " state",  ""), " State", "")</f>
        <v>Cross River</v>
      </c>
      <c r="C195" t="str">
        <f>MID(Raw_data!D195, FIND("&gt;", Raw_data!D195) + 1, FIND("&lt;", Raw_data!D195, FIND("&gt;", Raw_data!D195)+1) - (FIND("&gt;", Raw_data!D195) + 1))</f>
        <v>1248</v>
      </c>
      <c r="D195" s="16">
        <f>(0.05 *Raw_data!E195 )/ (365/INDEX(Lookup_period!$B$2:$B$13, MATCH(TRIM(LEFT(A195, FIND(" ", A195) - 1)), Lookup_period!$A$2:$A$13, 0)))</f>
        <v>16731.127397260276</v>
      </c>
      <c r="E195" s="17">
        <f t="shared" ref="E195:E258" si="3">C195/D195</f>
        <v>7.4591506619234763E-2</v>
      </c>
      <c r="F195" s="9"/>
    </row>
    <row r="196" spans="1:6" x14ac:dyDescent="0.3">
      <c r="A196" s="9" t="s">
        <v>258</v>
      </c>
      <c r="B196" t="str">
        <f>SUBSTITUTE(SUBSTITUTE(MID(Raw_data!B196, 4, LEN(Raw_data!B196)- 3),  " state",  ""), " State", "")</f>
        <v>Delta</v>
      </c>
      <c r="C196" t="str">
        <f>MID(Raw_data!D196, FIND("&gt;", Raw_data!D196) + 1, FIND("&lt;", Raw_data!D196, FIND("&gt;", Raw_data!D196)+1) - (FIND("&gt;", Raw_data!D196) + 1))</f>
        <v>3367</v>
      </c>
      <c r="D196" s="16">
        <f>(0.05 *Raw_data!E196 )/ (365/INDEX(Lookup_period!$B$2:$B$13, MATCH(TRIM(LEFT(A196, FIND(" ", A196) - 1)), Lookup_period!$A$2:$A$13, 0)))</f>
        <v>24579.226027397261</v>
      </c>
      <c r="E196" s="17">
        <f t="shared" si="3"/>
        <v>0.13698559898700513</v>
      </c>
      <c r="F196" s="9"/>
    </row>
    <row r="197" spans="1:6" x14ac:dyDescent="0.3">
      <c r="A197" s="9" t="s">
        <v>258</v>
      </c>
      <c r="B197" t="str">
        <f>SUBSTITUTE(SUBSTITUTE(MID(Raw_data!B197, 4, LEN(Raw_data!B197)- 3),  " state",  ""), " State", "")</f>
        <v>Ebonyi</v>
      </c>
      <c r="C197" t="str">
        <f>MID(Raw_data!D197, FIND("&gt;", Raw_data!D197) + 1, FIND("&lt;", Raw_data!D197, FIND("&gt;", Raw_data!D197)+1) - (FIND("&gt;", Raw_data!D197) + 1))</f>
        <v>2590</v>
      </c>
      <c r="D197" s="16">
        <f>(0.05 *Raw_data!E197 )/ (365/INDEX(Lookup_period!$B$2:$B$13, MATCH(TRIM(LEFT(A197, FIND(" ", A197) - 1)), Lookup_period!$A$2:$A$13, 0)))</f>
        <v>12441.583561643836</v>
      </c>
      <c r="E197" s="17">
        <f t="shared" si="3"/>
        <v>0.20817285735111021</v>
      </c>
      <c r="F197" s="9"/>
    </row>
    <row r="198" spans="1:6" x14ac:dyDescent="0.3">
      <c r="A198" s="9" t="s">
        <v>258</v>
      </c>
      <c r="B198" t="str">
        <f>SUBSTITUTE(SUBSTITUTE(MID(Raw_data!B198, 4, LEN(Raw_data!B198)- 3),  " state",  ""), " State", "")</f>
        <v>Edo</v>
      </c>
      <c r="C198" t="str">
        <f>MID(Raw_data!D198, FIND("&gt;", Raw_data!D198) + 1, FIND("&lt;", Raw_data!D198, FIND("&gt;", Raw_data!D198)+1) - (FIND("&gt;", Raw_data!D198) + 1))</f>
        <v>1388</v>
      </c>
      <c r="D198" s="16">
        <f>(0.05 *Raw_data!E198 )/ (365/INDEX(Lookup_period!$B$2:$B$13, MATCH(TRIM(LEFT(A198, FIND(" ", A198) - 1)), Lookup_period!$A$2:$A$13, 0)))</f>
        <v>18208.516438356168</v>
      </c>
      <c r="E198" s="17">
        <f t="shared" si="3"/>
        <v>7.622806639404095E-2</v>
      </c>
      <c r="F198" s="9"/>
    </row>
    <row r="199" spans="1:6" x14ac:dyDescent="0.3">
      <c r="A199" s="9" t="s">
        <v>258</v>
      </c>
      <c r="B199" t="str">
        <f>SUBSTITUTE(SUBSTITUTE(MID(Raw_data!B199, 4, LEN(Raw_data!B199)- 3),  " state",  ""), " State", "")</f>
        <v>Ekiti</v>
      </c>
      <c r="C199" t="str">
        <f>MID(Raw_data!D199, FIND("&gt;", Raw_data!D199) + 1, FIND("&lt;", Raw_data!D199, FIND("&gt;", Raw_data!D199)+1) - (FIND("&gt;", Raw_data!D199) + 1))</f>
        <v>544</v>
      </c>
      <c r="D199" s="16">
        <f>(0.05 *Raw_data!E199 )/ (365/INDEX(Lookup_period!$B$2:$B$13, MATCH(TRIM(LEFT(A199, FIND(" ", A199) - 1)), Lookup_period!$A$2:$A$13, 0)))</f>
        <v>14133.427397260275</v>
      </c>
      <c r="E199" s="17">
        <f t="shared" si="3"/>
        <v>3.8490309866766846E-2</v>
      </c>
      <c r="F199" s="9"/>
    </row>
    <row r="200" spans="1:6" x14ac:dyDescent="0.3">
      <c r="A200" s="9" t="s">
        <v>258</v>
      </c>
      <c r="B200" t="str">
        <f>SUBSTITUTE(SUBSTITUTE(MID(Raw_data!B200, 4, LEN(Raw_data!B200)- 3),  " state",  ""), " State", "")</f>
        <v>Enugu</v>
      </c>
      <c r="C200" t="str">
        <f>MID(Raw_data!D200, FIND("&gt;", Raw_data!D200) + 1, FIND("&lt;", Raw_data!D200, FIND("&gt;", Raw_data!D200)+1) - (FIND("&gt;", Raw_data!D200) + 1))</f>
        <v>2470</v>
      </c>
      <c r="D200" s="16">
        <f>(0.05 *Raw_data!E200 )/ (365/INDEX(Lookup_period!$B$2:$B$13, MATCH(TRIM(LEFT(A200, FIND(" ", A200) - 1)), Lookup_period!$A$2:$A$13, 0)))</f>
        <v>19085.45753424658</v>
      </c>
      <c r="E200" s="17">
        <f t="shared" si="3"/>
        <v>0.12941790866516453</v>
      </c>
      <c r="F200" s="9"/>
    </row>
    <row r="201" spans="1:6" x14ac:dyDescent="0.3">
      <c r="A201" s="9" t="s">
        <v>258</v>
      </c>
      <c r="B201" t="str">
        <f>SUBSTITUTE(SUBSTITUTE(MID(Raw_data!B201, 4, LEN(Raw_data!B201)- 3),  " state",  ""), " State", "")</f>
        <v>Federal Capital Territory</v>
      </c>
      <c r="C201" t="str">
        <f>MID(Raw_data!D201, FIND("&gt;", Raw_data!D201) + 1, FIND("&lt;", Raw_data!D201, FIND("&gt;", Raw_data!D201)+1) - (FIND("&gt;", Raw_data!D201) + 1))</f>
        <v>4577</v>
      </c>
      <c r="D201" s="16">
        <f>(0.05 *Raw_data!E201 )/ (365/INDEX(Lookup_period!$B$2:$B$13, MATCH(TRIM(LEFT(A201, FIND(" ", A201) - 1)), Lookup_period!$A$2:$A$13, 0)))</f>
        <v>8427.3945205479467</v>
      </c>
      <c r="E201" s="17">
        <f t="shared" si="3"/>
        <v>0.54310973443099286</v>
      </c>
      <c r="F201" s="9"/>
    </row>
    <row r="202" spans="1:6" x14ac:dyDescent="0.3">
      <c r="A202" s="9" t="s">
        <v>258</v>
      </c>
      <c r="B202" t="str">
        <f>SUBSTITUTE(SUBSTITUTE(MID(Raw_data!B202, 4, LEN(Raw_data!B202)- 3),  " state",  ""), " State", "")</f>
        <v>Gombe</v>
      </c>
      <c r="C202" t="str">
        <f>MID(Raw_data!D202, FIND("&gt;", Raw_data!D202) + 1, FIND("&lt;", Raw_data!D202, FIND("&gt;", Raw_data!D202)+1) - (FIND("&gt;", Raw_data!D202) + 1))</f>
        <v>2960</v>
      </c>
      <c r="D202" s="16">
        <f>(0.05 *Raw_data!E202 )/ (365/INDEX(Lookup_period!$B$2:$B$13, MATCH(TRIM(LEFT(A202, FIND(" ", A202) - 1)), Lookup_period!$A$2:$A$13, 0)))</f>
        <v>14116.886301369865</v>
      </c>
      <c r="E202" s="17">
        <f t="shared" si="3"/>
        <v>0.20967796558032556</v>
      </c>
      <c r="F202" s="9"/>
    </row>
    <row r="203" spans="1:6" x14ac:dyDescent="0.3">
      <c r="A203" s="9" t="s">
        <v>258</v>
      </c>
      <c r="B203" t="str">
        <f>SUBSTITUTE(SUBSTITUTE(MID(Raw_data!B203, 4, LEN(Raw_data!B203)- 3),  " state",  ""), " State", "")</f>
        <v>Imo</v>
      </c>
      <c r="C203" t="str">
        <f>MID(Raw_data!D203, FIND("&gt;", Raw_data!D203) + 1, FIND("&lt;", Raw_data!D203, FIND("&gt;", Raw_data!D203)+1) - (FIND("&gt;", Raw_data!D203) + 1))</f>
        <v>1200</v>
      </c>
      <c r="D203" s="16">
        <f>(0.05 *Raw_data!E203 )/ (365/INDEX(Lookup_period!$B$2:$B$13, MATCH(TRIM(LEFT(A203, FIND(" ", A203) - 1)), Lookup_period!$A$2:$A$13, 0)))</f>
        <v>23598.715068493151</v>
      </c>
      <c r="E203" s="17">
        <f t="shared" si="3"/>
        <v>5.0850226231263347E-2</v>
      </c>
      <c r="F203" s="9"/>
    </row>
    <row r="204" spans="1:6" x14ac:dyDescent="0.3">
      <c r="A204" s="9" t="s">
        <v>258</v>
      </c>
      <c r="B204" t="str">
        <f>SUBSTITUTE(SUBSTITUTE(MID(Raw_data!B204, 4, LEN(Raw_data!B204)- 3),  " state",  ""), " State", "")</f>
        <v>Jigawa</v>
      </c>
      <c r="C204" t="str">
        <f>MID(Raw_data!D204, FIND("&gt;", Raw_data!D204) + 1, FIND("&lt;", Raw_data!D204, FIND("&gt;", Raw_data!D204)+1) - (FIND("&gt;", Raw_data!D204) + 1))</f>
        <v>10171</v>
      </c>
      <c r="D204" s="16">
        <f>(0.05 *Raw_data!E204 )/ (365/INDEX(Lookup_period!$B$2:$B$13, MATCH(TRIM(LEFT(A204, FIND(" ", A204) - 1)), Lookup_period!$A$2:$A$13, 0)))</f>
        <v>25184.728767123292</v>
      </c>
      <c r="E204" s="17">
        <f t="shared" si="3"/>
        <v>0.40385584828205301</v>
      </c>
      <c r="F204" s="9"/>
    </row>
    <row r="205" spans="1:6" x14ac:dyDescent="0.3">
      <c r="A205" s="9" t="s">
        <v>258</v>
      </c>
      <c r="B205" t="str">
        <f>SUBSTITUTE(SUBSTITUTE(MID(Raw_data!B205, 4, LEN(Raw_data!B205)- 3),  " state",  ""), " State", "")</f>
        <v>Kaduna</v>
      </c>
      <c r="C205" t="str">
        <f>MID(Raw_data!D205, FIND("&gt;", Raw_data!D205) + 1, FIND("&lt;", Raw_data!D205, FIND("&gt;", Raw_data!D205)+1) - (FIND("&gt;", Raw_data!D205) + 1))</f>
        <v>12224</v>
      </c>
      <c r="D205" s="16">
        <f>(0.05 *Raw_data!E205 )/ (365/INDEX(Lookup_period!$B$2:$B$13, MATCH(TRIM(LEFT(A205, FIND(" ", A205) - 1)), Lookup_period!$A$2:$A$13, 0)))</f>
        <v>35545.738356164387</v>
      </c>
      <c r="E205" s="17">
        <f t="shared" si="3"/>
        <v>0.3438949523995497</v>
      </c>
      <c r="F205" s="9"/>
    </row>
    <row r="206" spans="1:6" x14ac:dyDescent="0.3">
      <c r="A206" s="9" t="s">
        <v>258</v>
      </c>
      <c r="B206" t="str">
        <f>SUBSTITUTE(SUBSTITUTE(MID(Raw_data!B206, 4, LEN(Raw_data!B206)- 3),  " state",  ""), " State", "")</f>
        <v>Kebbi</v>
      </c>
      <c r="C206" t="str">
        <f>MID(Raw_data!D206, FIND("&gt;", Raw_data!D206) + 1, FIND("&lt;", Raw_data!D206, FIND("&gt;", Raw_data!D206)+1) - (FIND("&gt;", Raw_data!D206) + 1))</f>
        <v>2996</v>
      </c>
      <c r="D206" s="16">
        <f>(0.05 *Raw_data!E206 )/ (365/INDEX(Lookup_period!$B$2:$B$13, MATCH(TRIM(LEFT(A206, FIND(" ", A206) - 1)), Lookup_period!$A$2:$A$13, 0)))</f>
        <v>19198.331506849318</v>
      </c>
      <c r="E206" s="17">
        <f t="shared" si="3"/>
        <v>0.15605522797286464</v>
      </c>
      <c r="F206" s="9"/>
    </row>
    <row r="207" spans="1:6" x14ac:dyDescent="0.3">
      <c r="A207" s="9" t="s">
        <v>258</v>
      </c>
      <c r="B207" t="str">
        <f>SUBSTITUTE(SUBSTITUTE(MID(Raw_data!B207, 4, LEN(Raw_data!B207)- 3),  " state",  ""), " State", "")</f>
        <v>Kano</v>
      </c>
      <c r="C207" t="str">
        <f>MID(Raw_data!D207, FIND("&gt;", Raw_data!D207) + 1, FIND("&lt;", Raw_data!D207, FIND("&gt;", Raw_data!D207)+1) - (FIND("&gt;", Raw_data!D207) + 1))</f>
        <v>8992</v>
      </c>
      <c r="D207" s="16">
        <f>(0.05 *Raw_data!E207 )/ (365/INDEX(Lookup_period!$B$2:$B$13, MATCH(TRIM(LEFT(A207, FIND(" ", A207) - 1)), Lookup_period!$A$2:$A$13, 0)))</f>
        <v>56934.509589041103</v>
      </c>
      <c r="E207" s="17">
        <f t="shared" si="3"/>
        <v>0.1579358470794803</v>
      </c>
      <c r="F207" s="9"/>
    </row>
    <row r="208" spans="1:6" x14ac:dyDescent="0.3">
      <c r="A208" s="9" t="s">
        <v>258</v>
      </c>
      <c r="B208" t="str">
        <f>SUBSTITUTE(SUBSTITUTE(MID(Raw_data!B208, 4, LEN(Raw_data!B208)- 3),  " state",  ""), " State", "")</f>
        <v>Kogi</v>
      </c>
      <c r="C208" t="str">
        <f>MID(Raw_data!D208, FIND("&gt;", Raw_data!D208) + 1, FIND("&lt;", Raw_data!D208, FIND("&gt;", Raw_data!D208)+1) - (FIND("&gt;", Raw_data!D208) + 1))</f>
        <v>1543</v>
      </c>
      <c r="D208" s="16">
        <f>(0.05 *Raw_data!E208 )/ (365/INDEX(Lookup_period!$B$2:$B$13, MATCH(TRIM(LEFT(A208, FIND(" ", A208) - 1)), Lookup_period!$A$2:$A$13, 0)))</f>
        <v>19209.595890410961</v>
      </c>
      <c r="E208" s="17">
        <f t="shared" si="3"/>
        <v>8.0324438306910675E-2</v>
      </c>
      <c r="F208" s="9"/>
    </row>
    <row r="209" spans="1:6" x14ac:dyDescent="0.3">
      <c r="A209" s="9" t="s">
        <v>258</v>
      </c>
      <c r="B209" t="str">
        <f>SUBSTITUTE(SUBSTITUTE(MID(Raw_data!B209, 4, LEN(Raw_data!B209)- 3),  " state",  ""), " State", "")</f>
        <v>Katsina</v>
      </c>
      <c r="C209" t="str">
        <f>MID(Raw_data!D209, FIND("&gt;", Raw_data!D209) + 1, FIND("&lt;", Raw_data!D209, FIND("&gt;", Raw_data!D209)+1) - (FIND("&gt;", Raw_data!D209) + 1))</f>
        <v>12569</v>
      </c>
      <c r="D209" s="16">
        <f>(0.05 *Raw_data!E209 )/ (365/INDEX(Lookup_period!$B$2:$B$13, MATCH(TRIM(LEFT(A209, FIND(" ", A209) - 1)), Lookup_period!$A$2:$A$13, 0)))</f>
        <v>33940.397260273974</v>
      </c>
      <c r="E209" s="17">
        <f t="shared" si="3"/>
        <v>0.3703256595264301</v>
      </c>
      <c r="F209" s="9"/>
    </row>
    <row r="210" spans="1:6" x14ac:dyDescent="0.3">
      <c r="A210" s="9" t="s">
        <v>258</v>
      </c>
      <c r="B210" t="str">
        <f>SUBSTITUTE(SUBSTITUTE(MID(Raw_data!B210, 4, LEN(Raw_data!B210)- 3),  " state",  ""), " State", "")</f>
        <v>Kwara</v>
      </c>
      <c r="C210" t="str">
        <f>MID(Raw_data!D210, FIND("&gt;", Raw_data!D210) + 1, FIND("&lt;", Raw_data!D210, FIND("&gt;", Raw_data!D210)+1) - (FIND("&gt;", Raw_data!D210) + 1))</f>
        <v>1265</v>
      </c>
      <c r="D210" s="16">
        <f>(0.05 *Raw_data!E210 )/ (365/INDEX(Lookup_period!$B$2:$B$13, MATCH(TRIM(LEFT(A210, FIND(" ", A210) - 1)), Lookup_period!$A$2:$A$13, 0)))</f>
        <v>13892.897260273974</v>
      </c>
      <c r="E210" s="17">
        <f t="shared" si="3"/>
        <v>9.1053721646470562E-2</v>
      </c>
      <c r="F210" s="9"/>
    </row>
    <row r="211" spans="1:6" x14ac:dyDescent="0.3">
      <c r="A211" s="9" t="s">
        <v>258</v>
      </c>
      <c r="B211" t="str">
        <f>SUBSTITUTE(SUBSTITUTE(MID(Raw_data!B211, 4, LEN(Raw_data!B211)- 3),  " state",  ""), " State", "")</f>
        <v>Lagos</v>
      </c>
      <c r="C211" t="str">
        <f>MID(Raw_data!D211, FIND("&gt;", Raw_data!D211) + 1, FIND("&lt;", Raw_data!D211, FIND("&gt;", Raw_data!D211)+1) - (FIND("&gt;", Raw_data!D211) + 1))</f>
        <v>12117</v>
      </c>
      <c r="D211" s="16">
        <f>(0.05 *Raw_data!E211 )/ (365/INDEX(Lookup_period!$B$2:$B$13, MATCH(TRIM(LEFT(A211, FIND(" ", A211) - 1)), Lookup_period!$A$2:$A$13, 0)))</f>
        <v>54056.745205479456</v>
      </c>
      <c r="E211" s="17">
        <f t="shared" si="3"/>
        <v>0.22415334023425001</v>
      </c>
      <c r="F211" s="9"/>
    </row>
    <row r="212" spans="1:6" x14ac:dyDescent="0.3">
      <c r="A212" s="9" t="s">
        <v>258</v>
      </c>
      <c r="B212" t="str">
        <f>SUBSTITUTE(SUBSTITUTE(MID(Raw_data!B212, 4, LEN(Raw_data!B212)- 3),  " state",  ""), " State", "")</f>
        <v>Nasarawa</v>
      </c>
      <c r="C212" t="str">
        <f>MID(Raw_data!D212, FIND("&gt;", Raw_data!D212) + 1, FIND("&lt;", Raw_data!D212, FIND("&gt;", Raw_data!D212)+1) - (FIND("&gt;", Raw_data!D212) + 1))</f>
        <v>5225</v>
      </c>
      <c r="D212" s="16">
        <f>(0.05 *Raw_data!E212 )/ (365/INDEX(Lookup_period!$B$2:$B$13, MATCH(TRIM(LEFT(A212, FIND(" ", A212) - 1)), Lookup_period!$A$2:$A$13, 0)))</f>
        <v>10917.468493150687</v>
      </c>
      <c r="E212" s="17">
        <f t="shared" si="3"/>
        <v>0.47859080182168773</v>
      </c>
      <c r="F212" s="9"/>
    </row>
    <row r="213" spans="1:6" x14ac:dyDescent="0.3">
      <c r="A213" s="9" t="s">
        <v>258</v>
      </c>
      <c r="B213" t="str">
        <f>SUBSTITUTE(SUBSTITUTE(MID(Raw_data!B213, 4, LEN(Raw_data!B213)- 3),  " state",  ""), " State", "")</f>
        <v>Niger</v>
      </c>
      <c r="C213" t="str">
        <f>MID(Raw_data!D213, FIND("&gt;", Raw_data!D213) + 1, FIND("&lt;", Raw_data!D213, FIND("&gt;", Raw_data!D213)+1) - (FIND("&gt;", Raw_data!D213) + 1))</f>
        <v>6728</v>
      </c>
      <c r="D213" s="16">
        <f>(0.05 *Raw_data!E213 )/ (365/INDEX(Lookup_period!$B$2:$B$13, MATCH(TRIM(LEFT(A213, FIND(" ", A213) - 1)), Lookup_period!$A$2:$A$13, 0)))</f>
        <v>24247.635616438358</v>
      </c>
      <c r="E213" s="17">
        <f t="shared" si="3"/>
        <v>0.27747035242639673</v>
      </c>
      <c r="F213" s="9"/>
    </row>
    <row r="214" spans="1:6" x14ac:dyDescent="0.3">
      <c r="A214" s="9" t="s">
        <v>258</v>
      </c>
      <c r="B214" t="str">
        <f>SUBSTITUTE(SUBSTITUTE(MID(Raw_data!B214, 4, LEN(Raw_data!B214)- 3),  " state",  ""), " State", "")</f>
        <v>Ogun</v>
      </c>
      <c r="C214" t="str">
        <f>MID(Raw_data!D214, FIND("&gt;", Raw_data!D214) + 1, FIND("&lt;", Raw_data!D214, FIND("&gt;", Raw_data!D214)+1) - (FIND("&gt;", Raw_data!D214) + 1))</f>
        <v>3305</v>
      </c>
      <c r="D214" s="16">
        <f>(0.05 *Raw_data!E214 )/ (365/INDEX(Lookup_period!$B$2:$B$13, MATCH(TRIM(LEFT(A214, FIND(" ", A214) - 1)), Lookup_period!$A$2:$A$13, 0)))</f>
        <v>22619.831506849318</v>
      </c>
      <c r="E214" s="17">
        <f t="shared" si="3"/>
        <v>0.14611072584688534</v>
      </c>
      <c r="F214" s="9"/>
    </row>
    <row r="215" spans="1:6" x14ac:dyDescent="0.3">
      <c r="A215" s="9" t="s">
        <v>258</v>
      </c>
      <c r="B215" t="str">
        <f>SUBSTITUTE(SUBSTITUTE(MID(Raw_data!B215, 4, LEN(Raw_data!B215)- 3),  " state",  ""), " State", "")</f>
        <v>Ondo</v>
      </c>
      <c r="C215" t="str">
        <f>MID(Raw_data!D215, FIND("&gt;", Raw_data!D215) + 1, FIND("&lt;", Raw_data!D215, FIND("&gt;", Raw_data!D215)+1) - (FIND("&gt;", Raw_data!D215) + 1))</f>
        <v>3146</v>
      </c>
      <c r="D215" s="16">
        <f>(0.05 *Raw_data!E215 )/ (365/INDEX(Lookup_period!$B$2:$B$13, MATCH(TRIM(LEFT(A215, FIND(" ", A215) - 1)), Lookup_period!$A$2:$A$13, 0)))</f>
        <v>20706.768493150685</v>
      </c>
      <c r="E215" s="17">
        <f t="shared" si="3"/>
        <v>0.15193099787833256</v>
      </c>
      <c r="F215" s="9"/>
    </row>
    <row r="216" spans="1:6" x14ac:dyDescent="0.3">
      <c r="A216" s="9" t="s">
        <v>258</v>
      </c>
      <c r="B216" t="str">
        <f>SUBSTITUTE(SUBSTITUTE(MID(Raw_data!B216, 4, LEN(Raw_data!B216)- 3),  " state",  ""), " State", "")</f>
        <v>Osun</v>
      </c>
      <c r="C216" t="str">
        <f>MID(Raw_data!D216, FIND("&gt;", Raw_data!D216) + 1, FIND("&lt;", Raw_data!D216, FIND("&gt;", Raw_data!D216)+1) - (FIND("&gt;", Raw_data!D216) + 1))</f>
        <v>2894</v>
      </c>
      <c r="D216" s="16">
        <f>(0.05 *Raw_data!E216 )/ (365/INDEX(Lookup_period!$B$2:$B$13, MATCH(TRIM(LEFT(A216, FIND(" ", A216) - 1)), Lookup_period!$A$2:$A$13, 0)))</f>
        <v>20531.917808219179</v>
      </c>
      <c r="E216" s="17">
        <f t="shared" si="3"/>
        <v>0.14095127532808924</v>
      </c>
      <c r="F216" s="9"/>
    </row>
    <row r="217" spans="1:6" x14ac:dyDescent="0.3">
      <c r="A217" s="9" t="s">
        <v>258</v>
      </c>
      <c r="B217" t="str">
        <f>SUBSTITUTE(SUBSTITUTE(MID(Raw_data!B217, 4, LEN(Raw_data!B217)- 3),  " state",  ""), " State", "")</f>
        <v>Oyo</v>
      </c>
      <c r="C217" t="str">
        <f>MID(Raw_data!D217, FIND("&gt;", Raw_data!D217) + 1, FIND("&lt;", Raw_data!D217, FIND("&gt;", Raw_data!D217)+1) - (FIND("&gt;", Raw_data!D217) + 1))</f>
        <v>5519</v>
      </c>
      <c r="D217" s="16">
        <f>(0.05 *Raw_data!E217 )/ (365/INDEX(Lookup_period!$B$2:$B$13, MATCH(TRIM(LEFT(A217, FIND(" ", A217) - 1)), Lookup_period!$A$2:$A$13, 0)))</f>
        <v>34177.713698630141</v>
      </c>
      <c r="E217" s="17">
        <f t="shared" si="3"/>
        <v>0.16147949651240726</v>
      </c>
      <c r="F217" s="9"/>
    </row>
    <row r="218" spans="1:6" x14ac:dyDescent="0.3">
      <c r="A218" s="9" t="s">
        <v>258</v>
      </c>
      <c r="B218" t="str">
        <f>SUBSTITUTE(SUBSTITUTE(MID(Raw_data!B218, 4, LEN(Raw_data!B218)- 3),  " state",  ""), " State", "")</f>
        <v>Plateau</v>
      </c>
      <c r="C218" t="str">
        <f>MID(Raw_data!D218, FIND("&gt;", Raw_data!D218) + 1, FIND("&lt;", Raw_data!D218, FIND("&gt;", Raw_data!D218)+1) - (FIND("&gt;", Raw_data!D218) + 1))</f>
        <v>2911</v>
      </c>
      <c r="D218" s="16">
        <f>(0.05 *Raw_data!E218 )/ (365/INDEX(Lookup_period!$B$2:$B$13, MATCH(TRIM(LEFT(A218, FIND(" ", A218) - 1)), Lookup_period!$A$2:$A$13, 0)))</f>
        <v>17984.35479452055</v>
      </c>
      <c r="E218" s="17">
        <f t="shared" si="3"/>
        <v>0.16186290991584085</v>
      </c>
      <c r="F218" s="9"/>
    </row>
    <row r="219" spans="1:6" x14ac:dyDescent="0.3">
      <c r="A219" s="9" t="s">
        <v>258</v>
      </c>
      <c r="B219" t="str">
        <f>SUBSTITUTE(SUBSTITUTE(MID(Raw_data!B219, 4, LEN(Raw_data!B219)- 3),  " state",  ""), " State", "")</f>
        <v>Rivers</v>
      </c>
      <c r="C219" t="str">
        <f>MID(Raw_data!D219, FIND("&gt;", Raw_data!D219) + 1, FIND("&lt;", Raw_data!D219, FIND("&gt;", Raw_data!D219)+1) - (FIND("&gt;", Raw_data!D219) + 1))</f>
        <v>2702</v>
      </c>
      <c r="D219" s="16">
        <f>(0.05 *Raw_data!E219 )/ (365/INDEX(Lookup_period!$B$2:$B$13, MATCH(TRIM(LEFT(A219, FIND(" ", A219) - 1)), Lookup_period!$A$2:$A$13, 0)))</f>
        <v>31829.305479452061</v>
      </c>
      <c r="E219" s="17">
        <f t="shared" si="3"/>
        <v>8.4890322276881633E-2</v>
      </c>
      <c r="F219" s="9"/>
    </row>
    <row r="220" spans="1:6" x14ac:dyDescent="0.3">
      <c r="A220" s="9" t="s">
        <v>258</v>
      </c>
      <c r="B220" t="str">
        <f>SUBSTITUTE(SUBSTITUTE(MID(Raw_data!B220, 4, LEN(Raw_data!B220)- 3),  " state",  ""), " State", "")</f>
        <v>Sokoto</v>
      </c>
      <c r="C220" t="str">
        <f>MID(Raw_data!D220, FIND("&gt;", Raw_data!D220) + 1, FIND("&lt;", Raw_data!D220, FIND("&gt;", Raw_data!D220)+1) - (FIND("&gt;", Raw_data!D220) + 1))</f>
        <v>5466</v>
      </c>
      <c r="D220" s="16">
        <f>(0.05 *Raw_data!E220 )/ (365/INDEX(Lookup_period!$B$2:$B$13, MATCH(TRIM(LEFT(A220, FIND(" ", A220) - 1)), Lookup_period!$A$2:$A$13, 0)))</f>
        <v>21661.800000000003</v>
      </c>
      <c r="E220" s="17">
        <f t="shared" si="3"/>
        <v>0.25233360108578229</v>
      </c>
      <c r="F220" s="9"/>
    </row>
    <row r="221" spans="1:6" x14ac:dyDescent="0.3">
      <c r="A221" s="9" t="s">
        <v>258</v>
      </c>
      <c r="B221" t="str">
        <f>SUBSTITUTE(SUBSTITUTE(MID(Raw_data!B221, 4, LEN(Raw_data!B221)- 3),  " state",  ""), " State", "")</f>
        <v>Taraba</v>
      </c>
      <c r="C221" t="str">
        <f>MID(Raw_data!D221, FIND("&gt;", Raw_data!D221) + 1, FIND("&lt;", Raw_data!D221, FIND("&gt;", Raw_data!D221)+1) - (FIND("&gt;", Raw_data!D221) + 1))</f>
        <v>2555</v>
      </c>
      <c r="D221" s="16">
        <f>(0.05 *Raw_data!E221 )/ (365/INDEX(Lookup_period!$B$2:$B$13, MATCH(TRIM(LEFT(A221, FIND(" ", A221) - 1)), Lookup_period!$A$2:$A$13, 0)))</f>
        <v>13207.163013698633</v>
      </c>
      <c r="E221" s="17">
        <f t="shared" si="3"/>
        <v>0.19345562687080656</v>
      </c>
      <c r="F221" s="9"/>
    </row>
    <row r="222" spans="1:6" x14ac:dyDescent="0.3">
      <c r="A222" s="9" t="s">
        <v>258</v>
      </c>
      <c r="B222" t="str">
        <f>SUBSTITUTE(SUBSTITUTE(MID(Raw_data!B222, 4, LEN(Raw_data!B222)- 3),  " state",  ""), " State", "")</f>
        <v>Yobe</v>
      </c>
      <c r="C222" t="str">
        <f>MID(Raw_data!D222, FIND("&gt;", Raw_data!D222) + 1, FIND("&lt;", Raw_data!D222, FIND("&gt;", Raw_data!D222)+1) - (FIND("&gt;", Raw_data!D222) + 1))</f>
        <v>5084</v>
      </c>
      <c r="D222" s="16">
        <f>(0.05 *Raw_data!E222 )/ (365/INDEX(Lookup_period!$B$2:$B$13, MATCH(TRIM(LEFT(A222, FIND(" ", A222) - 1)), Lookup_period!$A$2:$A$13, 0)))</f>
        <v>14416.787671232878</v>
      </c>
      <c r="E222" s="17">
        <f t="shared" si="3"/>
        <v>0.35264443896503833</v>
      </c>
      <c r="F222" s="9"/>
    </row>
    <row r="223" spans="1:6" x14ac:dyDescent="0.3">
      <c r="A223" s="9" t="s">
        <v>258</v>
      </c>
      <c r="B223" t="str">
        <f>SUBSTITUTE(SUBSTITUTE(MID(Raw_data!B223, 4, LEN(Raw_data!B223)- 3),  " state",  ""), " State", "")</f>
        <v>Zamfara</v>
      </c>
      <c r="C223" t="str">
        <f>MID(Raw_data!D223, FIND("&gt;", Raw_data!D223) + 1, FIND("&lt;", Raw_data!D223, FIND("&gt;", Raw_data!D223)+1) - (FIND("&gt;", Raw_data!D223) + 1))</f>
        <v>2184</v>
      </c>
      <c r="D223" s="16">
        <f>(0.05 *Raw_data!E223 )/ (365/INDEX(Lookup_period!$B$2:$B$13, MATCH(TRIM(LEFT(A223, FIND(" ", A223) - 1)), Lookup_period!$A$2:$A$13, 0)))</f>
        <v>19550.227397260274</v>
      </c>
      <c r="E223" s="17">
        <f t="shared" si="3"/>
        <v>0.11171225559790987</v>
      </c>
      <c r="F223" s="9"/>
    </row>
    <row r="224" spans="1:6" x14ac:dyDescent="0.3">
      <c r="A224" s="9" t="s">
        <v>297</v>
      </c>
      <c r="B224" t="str">
        <f>SUBSTITUTE(SUBSTITUTE(MID(Raw_data!B224, 4, LEN(Raw_data!B224)- 3),  " state",  ""), " State", "")</f>
        <v xml:space="preserve"> Anambra</v>
      </c>
      <c r="C224" t="str">
        <f>MID(Raw_data!D224, FIND("&gt;", Raw_data!D224) + 1, FIND("&lt;", Raw_data!D224, FIND("&gt;", Raw_data!D224)+1) - (FIND("&gt;", Raw_data!D224) + 1))</f>
        <v>1919</v>
      </c>
      <c r="D224" s="16">
        <f>(0.05 *Raw_data!E224 )/ (365/INDEX(Lookup_period!$B$2:$B$13, MATCH(TRIM(LEFT(A224, FIND(" ", A224) - 1)), Lookup_period!$A$2:$A$13, 0)))</f>
        <v>24736.806712328769</v>
      </c>
      <c r="E224" s="17">
        <f t="shared" si="3"/>
        <v>7.7576706739741583E-2</v>
      </c>
      <c r="F224" s="9"/>
    </row>
    <row r="225" spans="1:6" x14ac:dyDescent="0.3">
      <c r="A225" s="9" t="s">
        <v>297</v>
      </c>
      <c r="B225" t="str">
        <f>SUBSTITUTE(SUBSTITUTE(MID(Raw_data!B225, 4, LEN(Raw_data!B225)- 3),  " state",  ""), " State", "")</f>
        <v>Abia</v>
      </c>
      <c r="C225" t="str">
        <f>MID(Raw_data!D225, FIND("&gt;", Raw_data!D225) + 1, FIND("&lt;", Raw_data!D225, FIND("&gt;", Raw_data!D225)+1) - (FIND("&gt;", Raw_data!D225) + 1))</f>
        <v>1344</v>
      </c>
      <c r="D225" s="16">
        <f>(0.05 *Raw_data!E225 )/ (365/INDEX(Lookup_period!$B$2:$B$13, MATCH(TRIM(LEFT(A225, FIND(" ", A225) - 1)), Lookup_period!$A$2:$A$13, 0)))</f>
        <v>16568.531780821919</v>
      </c>
      <c r="E225" s="17">
        <f t="shared" si="3"/>
        <v>8.1117628150714022E-2</v>
      </c>
      <c r="F225" s="9"/>
    </row>
    <row r="226" spans="1:6" x14ac:dyDescent="0.3">
      <c r="A226" s="9" t="s">
        <v>297</v>
      </c>
      <c r="B226" t="str">
        <f>SUBSTITUTE(SUBSTITUTE(MID(Raw_data!B226, 4, LEN(Raw_data!B226)- 3),  " state",  ""), " State", "")</f>
        <v>Adamawa</v>
      </c>
      <c r="C226" t="str">
        <f>MID(Raw_data!D226, FIND("&gt;", Raw_data!D226) + 1, FIND("&lt;", Raw_data!D226, FIND("&gt;", Raw_data!D226)+1) - (FIND("&gt;", Raw_data!D226) + 1))</f>
        <v>9528</v>
      </c>
      <c r="D226" s="16">
        <f>(0.05 *Raw_data!E226 )/ (365/INDEX(Lookup_period!$B$2:$B$13, MATCH(TRIM(LEFT(A226, FIND(" ", A226) - 1)), Lookup_period!$A$2:$A$13, 0)))</f>
        <v>18959.298493150687</v>
      </c>
      <c r="E226" s="17">
        <f t="shared" si="3"/>
        <v>0.50255023957991507</v>
      </c>
      <c r="F226" s="9"/>
    </row>
    <row r="227" spans="1:6" x14ac:dyDescent="0.3">
      <c r="A227" s="9" t="s">
        <v>297</v>
      </c>
      <c r="B227" t="str">
        <f>SUBSTITUTE(SUBSTITUTE(MID(Raw_data!B227, 4, LEN(Raw_data!B227)- 3),  " state",  ""), " State", "")</f>
        <v>Akwa-Ibom</v>
      </c>
      <c r="C227" t="str">
        <f>MID(Raw_data!D227, FIND("&gt;", Raw_data!D227) + 1, FIND("&lt;", Raw_data!D227, FIND("&gt;", Raw_data!D227)+1) - (FIND("&gt;", Raw_data!D227) + 1))</f>
        <v>1701</v>
      </c>
      <c r="D227" s="16">
        <f>(0.05 *Raw_data!E227 )/ (365/INDEX(Lookup_period!$B$2:$B$13, MATCH(TRIM(LEFT(A227, FIND(" ", A227) - 1)), Lookup_period!$A$2:$A$13, 0)))</f>
        <v>24865.342054794524</v>
      </c>
      <c r="E227" s="17">
        <f t="shared" si="3"/>
        <v>6.8408469758895349E-2</v>
      </c>
      <c r="F227" s="9"/>
    </row>
    <row r="228" spans="1:6" x14ac:dyDescent="0.3">
      <c r="A228" s="9" t="s">
        <v>297</v>
      </c>
      <c r="B228" t="str">
        <f>SUBSTITUTE(SUBSTITUTE(MID(Raw_data!B228, 4, LEN(Raw_data!B228)- 3),  " state",  ""), " State", "")</f>
        <v>Bauchi</v>
      </c>
      <c r="C228" t="str">
        <f>MID(Raw_data!D228, FIND("&gt;", Raw_data!D228) + 1, FIND("&lt;", Raw_data!D228, FIND("&gt;", Raw_data!D228)+1) - (FIND("&gt;", Raw_data!D228) + 1))</f>
        <v>9075</v>
      </c>
      <c r="D228" s="16">
        <f>(0.05 *Raw_data!E228 )/ (365/INDEX(Lookup_period!$B$2:$B$13, MATCH(TRIM(LEFT(A228, FIND(" ", A228) - 1)), Lookup_period!$A$2:$A$13, 0)))</f>
        <v>29662.16739726028</v>
      </c>
      <c r="E228" s="17">
        <f t="shared" si="3"/>
        <v>0.30594527629960733</v>
      </c>
      <c r="F228" s="9"/>
    </row>
    <row r="229" spans="1:6" x14ac:dyDescent="0.3">
      <c r="A229" s="9" t="s">
        <v>297</v>
      </c>
      <c r="B229" t="str">
        <f>SUBSTITUTE(SUBSTITUTE(MID(Raw_data!B229, 4, LEN(Raw_data!B229)- 3),  " state",  ""), " State", "")</f>
        <v>Benue</v>
      </c>
      <c r="C229" t="str">
        <f>MID(Raw_data!D229, FIND("&gt;", Raw_data!D229) + 1, FIND("&lt;", Raw_data!D229, FIND("&gt;", Raw_data!D229)+1) - (FIND("&gt;", Raw_data!D229) + 1))</f>
        <v>957</v>
      </c>
      <c r="D229" s="16">
        <f>(0.05 *Raw_data!E229 )/ (365/INDEX(Lookup_period!$B$2:$B$13, MATCH(TRIM(LEFT(A229, FIND(" ", A229) - 1)), Lookup_period!$A$2:$A$13, 0)))</f>
        <v>25545.82178082192</v>
      </c>
      <c r="E229" s="17">
        <f t="shared" si="3"/>
        <v>3.7462094905807694E-2</v>
      </c>
      <c r="F229" s="9"/>
    </row>
    <row r="230" spans="1:6" x14ac:dyDescent="0.3">
      <c r="A230" s="9" t="s">
        <v>297</v>
      </c>
      <c r="B230" t="str">
        <f>SUBSTITUTE(SUBSTITUTE(MID(Raw_data!B230, 4, LEN(Raw_data!B230)- 3),  " state",  ""), " State", "")</f>
        <v>Borno</v>
      </c>
      <c r="C230" t="str">
        <f>MID(Raw_data!D230, FIND("&gt;", Raw_data!D230) + 1, FIND("&lt;", Raw_data!D230, FIND("&gt;", Raw_data!D230)+1) - (FIND("&gt;", Raw_data!D230) + 1))</f>
        <v>8450</v>
      </c>
      <c r="D230" s="16">
        <f>(0.05 *Raw_data!E230 )/ (365/INDEX(Lookup_period!$B$2:$B$13, MATCH(TRIM(LEFT(A230, FIND(" ", A230) - 1)), Lookup_period!$A$2:$A$13, 0)))</f>
        <v>26206.631369863015</v>
      </c>
      <c r="E230" s="17">
        <f t="shared" si="3"/>
        <v>0.32243747320066835</v>
      </c>
      <c r="F230" s="9"/>
    </row>
    <row r="231" spans="1:6" x14ac:dyDescent="0.3">
      <c r="A231" s="9" t="s">
        <v>297</v>
      </c>
      <c r="B231" t="str">
        <f>SUBSTITUTE(SUBSTITUTE(MID(Raw_data!B231, 4, LEN(Raw_data!B231)- 3),  " state",  ""), " State", "")</f>
        <v>Bayelsa</v>
      </c>
      <c r="C231" t="str">
        <f>MID(Raw_data!D231, FIND("&gt;", Raw_data!D231) + 1, FIND("&lt;", Raw_data!D231, FIND("&gt;", Raw_data!D231)+1) - (FIND("&gt;", Raw_data!D231) + 1))</f>
        <v>348</v>
      </c>
      <c r="D231" s="16">
        <f>(0.05 *Raw_data!E231 )/ (365/INDEX(Lookup_period!$B$2:$B$13, MATCH(TRIM(LEFT(A231, FIND(" ", A231) - 1)), Lookup_period!$A$2:$A$13, 0)))</f>
        <v>10193.64082191781</v>
      </c>
      <c r="E231" s="17">
        <f t="shared" si="3"/>
        <v>3.4138930935426859E-2</v>
      </c>
      <c r="F231" s="9"/>
    </row>
    <row r="232" spans="1:6" x14ac:dyDescent="0.3">
      <c r="A232" s="9" t="s">
        <v>297</v>
      </c>
      <c r="B232" t="str">
        <f>SUBSTITUTE(SUBSTITUTE(MID(Raw_data!B232, 4, LEN(Raw_data!B232)- 3),  " state",  ""), " State", "")</f>
        <v>Cross River</v>
      </c>
      <c r="C232" t="str">
        <f>MID(Raw_data!D232, FIND("&gt;", Raw_data!D232) + 1, FIND("&lt;", Raw_data!D232, FIND("&gt;", Raw_data!D232)+1) - (FIND("&gt;", Raw_data!D232) + 1))</f>
        <v>1595</v>
      </c>
      <c r="D232" s="16">
        <f>(0.05 *Raw_data!E232 )/ (365/INDEX(Lookup_period!$B$2:$B$13, MATCH(TRIM(LEFT(A232, FIND(" ", A232) - 1)), Lookup_period!$A$2:$A$13, 0)))</f>
        <v>17288.83164383562</v>
      </c>
      <c r="E232" s="17">
        <f t="shared" si="3"/>
        <v>9.2256089529838284E-2</v>
      </c>
      <c r="F232" s="9"/>
    </row>
    <row r="233" spans="1:6" x14ac:dyDescent="0.3">
      <c r="A233" s="9" t="s">
        <v>297</v>
      </c>
      <c r="B233" t="str">
        <f>SUBSTITUTE(SUBSTITUTE(MID(Raw_data!B233, 4, LEN(Raw_data!B233)- 3),  " state",  ""), " State", "")</f>
        <v>Delta</v>
      </c>
      <c r="C233" t="str">
        <f>MID(Raw_data!D233, FIND("&gt;", Raw_data!D233) + 1, FIND("&lt;", Raw_data!D233, FIND("&gt;", Raw_data!D233)+1) - (FIND("&gt;", Raw_data!D233) + 1))</f>
        <v>4116</v>
      </c>
      <c r="D233" s="16">
        <f>(0.05 *Raw_data!E233 )/ (365/INDEX(Lookup_period!$B$2:$B$13, MATCH(TRIM(LEFT(A233, FIND(" ", A233) - 1)), Lookup_period!$A$2:$A$13, 0)))</f>
        <v>25398.533561643839</v>
      </c>
      <c r="E233" s="17">
        <f t="shared" si="3"/>
        <v>0.16205660023678961</v>
      </c>
      <c r="F233" s="9"/>
    </row>
    <row r="234" spans="1:6" x14ac:dyDescent="0.3">
      <c r="A234" s="9" t="s">
        <v>297</v>
      </c>
      <c r="B234" t="str">
        <f>SUBSTITUTE(SUBSTITUTE(MID(Raw_data!B234, 4, LEN(Raw_data!B234)- 3),  " state",  ""), " State", "")</f>
        <v>Ebonyi</v>
      </c>
      <c r="C234" t="str">
        <f>MID(Raw_data!D234, FIND("&gt;", Raw_data!D234) + 1, FIND("&lt;", Raw_data!D234, FIND("&gt;", Raw_data!D234)+1) - (FIND("&gt;", Raw_data!D234) + 1))</f>
        <v>1727</v>
      </c>
      <c r="D234" s="16">
        <f>(0.05 *Raw_data!E234 )/ (365/INDEX(Lookup_period!$B$2:$B$13, MATCH(TRIM(LEFT(A234, FIND(" ", A234) - 1)), Lookup_period!$A$2:$A$13, 0)))</f>
        <v>12856.303013698631</v>
      </c>
      <c r="E234" s="17">
        <f t="shared" si="3"/>
        <v>0.13433099687832881</v>
      </c>
      <c r="F234" s="9"/>
    </row>
    <row r="235" spans="1:6" x14ac:dyDescent="0.3">
      <c r="A235" s="9" t="s">
        <v>297</v>
      </c>
      <c r="B235" t="str">
        <f>SUBSTITUTE(SUBSTITUTE(MID(Raw_data!B235, 4, LEN(Raw_data!B235)- 3),  " state",  ""), " State", "")</f>
        <v>Edo</v>
      </c>
      <c r="C235" t="str">
        <f>MID(Raw_data!D235, FIND("&gt;", Raw_data!D235) + 1, FIND("&lt;", Raw_data!D235, FIND("&gt;", Raw_data!D235)+1) - (FIND("&gt;", Raw_data!D235) + 1))</f>
        <v>2010</v>
      </c>
      <c r="D235" s="16">
        <f>(0.05 *Raw_data!E235 )/ (365/INDEX(Lookup_period!$B$2:$B$13, MATCH(TRIM(LEFT(A235, FIND(" ", A235) - 1)), Lookup_period!$A$2:$A$13, 0)))</f>
        <v>18815.466986301373</v>
      </c>
      <c r="E235" s="17">
        <f t="shared" si="3"/>
        <v>0.10682700575347842</v>
      </c>
      <c r="F235" s="9"/>
    </row>
    <row r="236" spans="1:6" x14ac:dyDescent="0.3">
      <c r="A236" s="9" t="s">
        <v>297</v>
      </c>
      <c r="B236" t="str">
        <f>SUBSTITUTE(SUBSTITUTE(MID(Raw_data!B236, 4, LEN(Raw_data!B236)- 3),  " state",  ""), " State", "")</f>
        <v>Ekiti</v>
      </c>
      <c r="C236" t="str">
        <f>MID(Raw_data!D236, FIND("&gt;", Raw_data!D236) + 1, FIND("&lt;", Raw_data!D236, FIND("&gt;", Raw_data!D236)+1) - (FIND("&gt;", Raw_data!D236) + 1))</f>
        <v>533</v>
      </c>
      <c r="D236" s="16">
        <f>(0.05 *Raw_data!E236 )/ (365/INDEX(Lookup_period!$B$2:$B$13, MATCH(TRIM(LEFT(A236, FIND(" ", A236) - 1)), Lookup_period!$A$2:$A$13, 0)))</f>
        <v>14604.541643835619</v>
      </c>
      <c r="E236" s="17">
        <f t="shared" si="3"/>
        <v>3.6495496606356842E-2</v>
      </c>
      <c r="F236" s="9"/>
    </row>
    <row r="237" spans="1:6" x14ac:dyDescent="0.3">
      <c r="A237" s="9" t="s">
        <v>297</v>
      </c>
      <c r="B237" t="str">
        <f>SUBSTITUTE(SUBSTITUTE(MID(Raw_data!B237, 4, LEN(Raw_data!B237)- 3),  " state",  ""), " State", "")</f>
        <v>Enugu</v>
      </c>
      <c r="C237" t="str">
        <f>MID(Raw_data!D237, FIND("&gt;", Raw_data!D237) + 1, FIND("&lt;", Raw_data!D237, FIND("&gt;", Raw_data!D237)+1) - (FIND("&gt;", Raw_data!D237) + 1))</f>
        <v>1789</v>
      </c>
      <c r="D237" s="16">
        <f>(0.05 *Raw_data!E237 )/ (365/INDEX(Lookup_period!$B$2:$B$13, MATCH(TRIM(LEFT(A237, FIND(" ", A237) - 1)), Lookup_period!$A$2:$A$13, 0)))</f>
        <v>19721.639452054798</v>
      </c>
      <c r="E237" s="17">
        <f t="shared" si="3"/>
        <v>9.0712539611589135E-2</v>
      </c>
      <c r="F237" s="9"/>
    </row>
    <row r="238" spans="1:6" x14ac:dyDescent="0.3">
      <c r="A238" s="9" t="s">
        <v>297</v>
      </c>
      <c r="B238" t="str">
        <f>SUBSTITUTE(SUBSTITUTE(MID(Raw_data!B238, 4, LEN(Raw_data!B238)- 3),  " state",  ""), " State", "")</f>
        <v>Federal Capital Territory</v>
      </c>
      <c r="C238" t="str">
        <f>MID(Raw_data!D238, FIND("&gt;", Raw_data!D238) + 1, FIND("&lt;", Raw_data!D238, FIND("&gt;", Raw_data!D238)+1) - (FIND("&gt;", Raw_data!D238) + 1))</f>
        <v>6091</v>
      </c>
      <c r="D238" s="16">
        <f>(0.05 *Raw_data!E238 )/ (365/INDEX(Lookup_period!$B$2:$B$13, MATCH(TRIM(LEFT(A238, FIND(" ", A238) - 1)), Lookup_period!$A$2:$A$13, 0)))</f>
        <v>8708.3076712328766</v>
      </c>
      <c r="E238" s="17">
        <f t="shared" si="3"/>
        <v>0.69944703723791013</v>
      </c>
      <c r="F238" s="9"/>
    </row>
    <row r="239" spans="1:6" x14ac:dyDescent="0.3">
      <c r="A239" s="9" t="s">
        <v>297</v>
      </c>
      <c r="B239" t="str">
        <f>SUBSTITUTE(SUBSTITUTE(MID(Raw_data!B239, 4, LEN(Raw_data!B239)- 3),  " state",  ""), " State", "")</f>
        <v>Gombe</v>
      </c>
      <c r="C239" t="str">
        <f>MID(Raw_data!D239, FIND("&gt;", Raw_data!D239) + 1, FIND("&lt;", Raw_data!D239, FIND("&gt;", Raw_data!D239)+1) - (FIND("&gt;", Raw_data!D239) + 1))</f>
        <v>3911</v>
      </c>
      <c r="D239" s="16">
        <f>(0.05 *Raw_data!E239 )/ (365/INDEX(Lookup_period!$B$2:$B$13, MATCH(TRIM(LEFT(A239, FIND(" ", A239) - 1)), Lookup_period!$A$2:$A$13, 0)))</f>
        <v>14587.449178082194</v>
      </c>
      <c r="E239" s="17">
        <f t="shared" si="3"/>
        <v>0.26810718942392764</v>
      </c>
      <c r="F239" s="9"/>
    </row>
    <row r="240" spans="1:6" x14ac:dyDescent="0.3">
      <c r="A240" s="9" t="s">
        <v>297</v>
      </c>
      <c r="B240" t="str">
        <f>SUBSTITUTE(SUBSTITUTE(MID(Raw_data!B240, 4, LEN(Raw_data!B240)- 3),  " state",  ""), " State", "")</f>
        <v>Imo</v>
      </c>
      <c r="C240" t="str">
        <f>MID(Raw_data!D240, FIND("&gt;", Raw_data!D240) + 1, FIND("&lt;", Raw_data!D240, FIND("&gt;", Raw_data!D240)+1) - (FIND("&gt;", Raw_data!D240) + 1))</f>
        <v>1323</v>
      </c>
      <c r="D240" s="16">
        <f>(0.05 *Raw_data!E240 )/ (365/INDEX(Lookup_period!$B$2:$B$13, MATCH(TRIM(LEFT(A240, FIND(" ", A240) - 1)), Lookup_period!$A$2:$A$13, 0)))</f>
        <v>24385.338904109591</v>
      </c>
      <c r="E240" s="17">
        <f t="shared" si="3"/>
        <v>5.4253910729001133E-2</v>
      </c>
      <c r="F240" s="9"/>
    </row>
    <row r="241" spans="1:6" x14ac:dyDescent="0.3">
      <c r="A241" s="9" t="s">
        <v>297</v>
      </c>
      <c r="B241" t="str">
        <f>SUBSTITUTE(SUBSTITUTE(MID(Raw_data!B241, 4, LEN(Raw_data!B241)- 3),  " state",  ""), " State", "")</f>
        <v>Jigawa</v>
      </c>
      <c r="C241" t="str">
        <f>MID(Raw_data!D241, FIND("&gt;", Raw_data!D241) + 1, FIND("&lt;", Raw_data!D241, FIND("&gt;", Raw_data!D241)+1) - (FIND("&gt;", Raw_data!D241) + 1))</f>
        <v>9957</v>
      </c>
      <c r="D241" s="16">
        <f>(0.05 *Raw_data!E241 )/ (365/INDEX(Lookup_period!$B$2:$B$13, MATCH(TRIM(LEFT(A241, FIND(" ", A241) - 1)), Lookup_period!$A$2:$A$13, 0)))</f>
        <v>26024.219726027401</v>
      </c>
      <c r="E241" s="17">
        <f t="shared" si="3"/>
        <v>0.38260513109800492</v>
      </c>
      <c r="F241" s="9"/>
    </row>
    <row r="242" spans="1:6" x14ac:dyDescent="0.3">
      <c r="A242" s="9" t="s">
        <v>297</v>
      </c>
      <c r="B242" t="str">
        <f>SUBSTITUTE(SUBSTITUTE(MID(Raw_data!B242, 4, LEN(Raw_data!B242)- 3),  " state",  ""), " State", "")</f>
        <v>Kaduna</v>
      </c>
      <c r="C242" t="str">
        <f>MID(Raw_data!D242, FIND("&gt;", Raw_data!D242) + 1, FIND("&lt;", Raw_data!D242, FIND("&gt;", Raw_data!D242)+1) - (FIND("&gt;", Raw_data!D242) + 1))</f>
        <v>16429</v>
      </c>
      <c r="D242" s="16">
        <f>(0.05 *Raw_data!E242 )/ (365/INDEX(Lookup_period!$B$2:$B$13, MATCH(TRIM(LEFT(A242, FIND(" ", A242) - 1)), Lookup_period!$A$2:$A$13, 0)))</f>
        <v>36730.596301369864</v>
      </c>
      <c r="E242" s="17">
        <f t="shared" si="3"/>
        <v>0.44728378121613238</v>
      </c>
      <c r="F242" s="9"/>
    </row>
    <row r="243" spans="1:6" x14ac:dyDescent="0.3">
      <c r="A243" s="9" t="s">
        <v>297</v>
      </c>
      <c r="B243" t="str">
        <f>SUBSTITUTE(SUBSTITUTE(MID(Raw_data!B243, 4, LEN(Raw_data!B243)- 3),  " state",  ""), " State", "")</f>
        <v>Kebbi</v>
      </c>
      <c r="C243" t="str">
        <f>MID(Raw_data!D243, FIND("&gt;", Raw_data!D243) + 1, FIND("&lt;", Raw_data!D243, FIND("&gt;", Raw_data!D243)+1) - (FIND("&gt;", Raw_data!D243) + 1))</f>
        <v>4730</v>
      </c>
      <c r="D243" s="16">
        <f>(0.05 *Raw_data!E243 )/ (365/INDEX(Lookup_period!$B$2:$B$13, MATCH(TRIM(LEFT(A243, FIND(" ", A243) - 1)), Lookup_period!$A$2:$A$13, 0)))</f>
        <v>19838.275890410961</v>
      </c>
      <c r="E243" s="17">
        <f t="shared" si="3"/>
        <v>0.23842797761907802</v>
      </c>
      <c r="F243" s="9"/>
    </row>
    <row r="244" spans="1:6" x14ac:dyDescent="0.3">
      <c r="A244" s="9" t="s">
        <v>297</v>
      </c>
      <c r="B244" t="str">
        <f>SUBSTITUTE(SUBSTITUTE(MID(Raw_data!B244, 4, LEN(Raw_data!B244)- 3),  " state",  ""), " State", "")</f>
        <v>Kano</v>
      </c>
      <c r="C244" t="str">
        <f>MID(Raw_data!D244, FIND("&gt;", Raw_data!D244) + 1, FIND("&lt;", Raw_data!D244, FIND("&gt;", Raw_data!D244)+1) - (FIND("&gt;", Raw_data!D244) + 1))</f>
        <v>11048</v>
      </c>
      <c r="D244" s="16">
        <f>(0.05 *Raw_data!E244 )/ (365/INDEX(Lookup_period!$B$2:$B$13, MATCH(TRIM(LEFT(A244, FIND(" ", A244) - 1)), Lookup_period!$A$2:$A$13, 0)))</f>
        <v>58832.326575342478</v>
      </c>
      <c r="E244" s="17">
        <f t="shared" si="3"/>
        <v>0.18778791598274791</v>
      </c>
      <c r="F244" s="9"/>
    </row>
    <row r="245" spans="1:6" x14ac:dyDescent="0.3">
      <c r="A245" s="9" t="s">
        <v>297</v>
      </c>
      <c r="B245" t="str">
        <f>SUBSTITUTE(SUBSTITUTE(MID(Raw_data!B245, 4, LEN(Raw_data!B245)- 3),  " state",  ""), " State", "")</f>
        <v>Kogi</v>
      </c>
      <c r="C245" t="str">
        <f>MID(Raw_data!D245, FIND("&gt;", Raw_data!D245) + 1, FIND("&lt;", Raw_data!D245, FIND("&gt;", Raw_data!D245)+1) - (FIND("&gt;", Raw_data!D245) + 1))</f>
        <v>1608</v>
      </c>
      <c r="D245" s="16">
        <f>(0.05 *Raw_data!E245 )/ (365/INDEX(Lookup_period!$B$2:$B$13, MATCH(TRIM(LEFT(A245, FIND(" ", A245) - 1)), Lookup_period!$A$2:$A$13, 0)))</f>
        <v>19849.915753424659</v>
      </c>
      <c r="E245" s="17">
        <f t="shared" si="3"/>
        <v>8.1007900485551204E-2</v>
      </c>
      <c r="F245" s="9"/>
    </row>
    <row r="246" spans="1:6" x14ac:dyDescent="0.3">
      <c r="A246" s="9" t="s">
        <v>297</v>
      </c>
      <c r="B246" t="str">
        <f>SUBSTITUTE(SUBSTITUTE(MID(Raw_data!B246, 4, LEN(Raw_data!B246)- 3),  " state",  ""), " State", "")</f>
        <v>Katsina</v>
      </c>
      <c r="C246" t="str">
        <f>MID(Raw_data!D246, FIND("&gt;", Raw_data!D246) + 1, FIND("&lt;", Raw_data!D246, FIND("&gt;", Raw_data!D246)+1) - (FIND("&gt;", Raw_data!D246) + 1))</f>
        <v>13225</v>
      </c>
      <c r="D246" s="16">
        <f>(0.05 *Raw_data!E246 )/ (365/INDEX(Lookup_period!$B$2:$B$13, MATCH(TRIM(LEFT(A246, FIND(" ", A246) - 1)), Lookup_period!$A$2:$A$13, 0)))</f>
        <v>35071.743835616442</v>
      </c>
      <c r="E246" s="17">
        <f t="shared" si="3"/>
        <v>0.37708418668847604</v>
      </c>
      <c r="F246" s="9"/>
    </row>
    <row r="247" spans="1:6" x14ac:dyDescent="0.3">
      <c r="A247" s="9" t="s">
        <v>297</v>
      </c>
      <c r="B247" t="str">
        <f>SUBSTITUTE(SUBSTITUTE(MID(Raw_data!B247, 4, LEN(Raw_data!B247)- 3),  " state",  ""), " State", "")</f>
        <v>Kwara</v>
      </c>
      <c r="C247" t="str">
        <f>MID(Raw_data!D247, FIND("&gt;", Raw_data!D247) + 1, FIND("&lt;", Raw_data!D247, FIND("&gt;", Raw_data!D247)+1) - (FIND("&gt;", Raw_data!D247) + 1))</f>
        <v>1420</v>
      </c>
      <c r="D247" s="16">
        <f>(0.05 *Raw_data!E247 )/ (365/INDEX(Lookup_period!$B$2:$B$13, MATCH(TRIM(LEFT(A247, FIND(" ", A247) - 1)), Lookup_period!$A$2:$A$13, 0)))</f>
        <v>14355.993835616438</v>
      </c>
      <c r="E247" s="17">
        <f t="shared" si="3"/>
        <v>9.8913388808865146E-2</v>
      </c>
      <c r="F247" s="9"/>
    </row>
    <row r="248" spans="1:6" x14ac:dyDescent="0.3">
      <c r="A248" s="9" t="s">
        <v>297</v>
      </c>
      <c r="B248" t="str">
        <f>SUBSTITUTE(SUBSTITUTE(MID(Raw_data!B248, 4, LEN(Raw_data!B248)- 3),  " state",  ""), " State", "")</f>
        <v>Lagos</v>
      </c>
      <c r="C248" t="str">
        <f>MID(Raw_data!D248, FIND("&gt;", Raw_data!D248) + 1, FIND("&lt;", Raw_data!D248, FIND("&gt;", Raw_data!D248)+1) - (FIND("&gt;", Raw_data!D248) + 1))</f>
        <v>10905</v>
      </c>
      <c r="D248" s="16">
        <f>(0.05 *Raw_data!E248 )/ (365/INDEX(Lookup_period!$B$2:$B$13, MATCH(TRIM(LEFT(A248, FIND(" ", A248) - 1)), Lookup_period!$A$2:$A$13, 0)))</f>
        <v>55858.636712328771</v>
      </c>
      <c r="E248" s="17">
        <f t="shared" si="3"/>
        <v>0.19522495789076635</v>
      </c>
      <c r="F248" s="9"/>
    </row>
    <row r="249" spans="1:6" x14ac:dyDescent="0.3">
      <c r="A249" s="9" t="s">
        <v>297</v>
      </c>
      <c r="B249" t="str">
        <f>SUBSTITUTE(SUBSTITUTE(MID(Raw_data!B249, 4, LEN(Raw_data!B249)- 3),  " state",  ""), " State", "")</f>
        <v>Nasarawa</v>
      </c>
      <c r="C249" t="str">
        <f>MID(Raw_data!D249, FIND("&gt;", Raw_data!D249) + 1, FIND("&lt;", Raw_data!D249, FIND("&gt;", Raw_data!D249)+1) - (FIND("&gt;", Raw_data!D249) + 1))</f>
        <v>4466</v>
      </c>
      <c r="D249" s="16">
        <f>(0.05 *Raw_data!E249 )/ (365/INDEX(Lookup_period!$B$2:$B$13, MATCH(TRIM(LEFT(A249, FIND(" ", A249) - 1)), Lookup_period!$A$2:$A$13, 0)))</f>
        <v>11281.384109589042</v>
      </c>
      <c r="E249" s="17">
        <f t="shared" si="3"/>
        <v>0.39587341026744699</v>
      </c>
      <c r="F249" s="9"/>
    </row>
    <row r="250" spans="1:6" x14ac:dyDescent="0.3">
      <c r="A250" s="9" t="s">
        <v>297</v>
      </c>
      <c r="B250" t="str">
        <f>SUBSTITUTE(SUBSTITUTE(MID(Raw_data!B250, 4, LEN(Raw_data!B250)- 3),  " state",  ""), " State", "")</f>
        <v>Niger</v>
      </c>
      <c r="C250" t="str">
        <f>MID(Raw_data!D250, FIND("&gt;", Raw_data!D250) + 1, FIND("&lt;", Raw_data!D250, FIND("&gt;", Raw_data!D250)+1) - (FIND("&gt;", Raw_data!D250) + 1))</f>
        <v>7440</v>
      </c>
      <c r="D250" s="16">
        <f>(0.05 *Raw_data!E250 )/ (365/INDEX(Lookup_period!$B$2:$B$13, MATCH(TRIM(LEFT(A250, FIND(" ", A250) - 1)), Lookup_period!$A$2:$A$13, 0)))</f>
        <v>25055.890136986305</v>
      </c>
      <c r="E250" s="17">
        <f t="shared" si="3"/>
        <v>0.29693616787604876</v>
      </c>
      <c r="F250" s="9"/>
    </row>
    <row r="251" spans="1:6" x14ac:dyDescent="0.3">
      <c r="A251" s="9" t="s">
        <v>297</v>
      </c>
      <c r="B251" t="str">
        <f>SUBSTITUTE(SUBSTITUTE(MID(Raw_data!B251, 4, LEN(Raw_data!B251)- 3),  " state",  ""), " State", "")</f>
        <v>Ogun</v>
      </c>
      <c r="C251" t="str">
        <f>MID(Raw_data!D251, FIND("&gt;", Raw_data!D251) + 1, FIND("&lt;", Raw_data!D251, FIND("&gt;", Raw_data!D251)+1) - (FIND("&gt;", Raw_data!D251) + 1))</f>
        <v>3683</v>
      </c>
      <c r="D251" s="16">
        <f>(0.05 *Raw_data!E251 )/ (365/INDEX(Lookup_period!$B$2:$B$13, MATCH(TRIM(LEFT(A251, FIND(" ", A251) - 1)), Lookup_period!$A$2:$A$13, 0)))</f>
        <v>23373.825890410961</v>
      </c>
      <c r="E251" s="17">
        <f t="shared" si="3"/>
        <v>0.15756941192545373</v>
      </c>
      <c r="F251" s="9"/>
    </row>
    <row r="252" spans="1:6" x14ac:dyDescent="0.3">
      <c r="A252" s="9" t="s">
        <v>297</v>
      </c>
      <c r="B252" t="str">
        <f>SUBSTITUTE(SUBSTITUTE(MID(Raw_data!B252, 4, LEN(Raw_data!B252)- 3),  " state",  ""), " State", "")</f>
        <v>Ondo</v>
      </c>
      <c r="C252" t="str">
        <f>MID(Raw_data!D252, FIND("&gt;", Raw_data!D252) + 1, FIND("&lt;", Raw_data!D252, FIND("&gt;", Raw_data!D252)+1) - (FIND("&gt;", Raw_data!D252) + 1))</f>
        <v>3543</v>
      </c>
      <c r="D252" s="16">
        <f>(0.05 *Raw_data!E252 )/ (365/INDEX(Lookup_period!$B$2:$B$13, MATCH(TRIM(LEFT(A252, FIND(" ", A252) - 1)), Lookup_period!$A$2:$A$13, 0)))</f>
        <v>21396.994109589043</v>
      </c>
      <c r="E252" s="17">
        <f t="shared" si="3"/>
        <v>0.16558400595213549</v>
      </c>
      <c r="F252" s="9"/>
    </row>
    <row r="253" spans="1:6" x14ac:dyDescent="0.3">
      <c r="A253" s="9" t="s">
        <v>297</v>
      </c>
      <c r="B253" t="str">
        <f>SUBSTITUTE(SUBSTITUTE(MID(Raw_data!B253, 4, LEN(Raw_data!B253)- 3),  " state",  ""), " State", "")</f>
        <v>Osun</v>
      </c>
      <c r="C253" t="str">
        <f>MID(Raw_data!D253, FIND("&gt;", Raw_data!D253) + 1, FIND("&lt;", Raw_data!D253, FIND("&gt;", Raw_data!D253)+1) - (FIND("&gt;", Raw_data!D253) + 1))</f>
        <v>2774</v>
      </c>
      <c r="D253" s="16">
        <f>(0.05 *Raw_data!E253 )/ (365/INDEX(Lookup_period!$B$2:$B$13, MATCH(TRIM(LEFT(A253, FIND(" ", A253) - 1)), Lookup_period!$A$2:$A$13, 0)))</f>
        <v>21216.315068493153</v>
      </c>
      <c r="E253" s="17">
        <f t="shared" si="3"/>
        <v>0.13074843539250935</v>
      </c>
      <c r="F253" s="9"/>
    </row>
    <row r="254" spans="1:6" x14ac:dyDescent="0.3">
      <c r="A254" s="9" t="s">
        <v>297</v>
      </c>
      <c r="B254" t="str">
        <f>SUBSTITUTE(SUBSTITUTE(MID(Raw_data!B254, 4, LEN(Raw_data!B254)- 3),  " state",  ""), " State", "")</f>
        <v>Oyo</v>
      </c>
      <c r="C254" t="str">
        <f>MID(Raw_data!D254, FIND("&gt;", Raw_data!D254) + 1, FIND("&lt;", Raw_data!D254, FIND("&gt;", Raw_data!D254)+1) - (FIND("&gt;", Raw_data!D254) + 1))</f>
        <v>5511</v>
      </c>
      <c r="D254" s="16">
        <f>(0.05 *Raw_data!E254 )/ (365/INDEX(Lookup_period!$B$2:$B$13, MATCH(TRIM(LEFT(A254, FIND(" ", A254) - 1)), Lookup_period!$A$2:$A$13, 0)))</f>
        <v>35316.970821917814</v>
      </c>
      <c r="E254" s="17">
        <f t="shared" si="3"/>
        <v>0.1560439605024069</v>
      </c>
      <c r="F254" s="9"/>
    </row>
    <row r="255" spans="1:6" x14ac:dyDescent="0.3">
      <c r="A255" s="9" t="s">
        <v>297</v>
      </c>
      <c r="B255" t="str">
        <f>SUBSTITUTE(SUBSTITUTE(MID(Raw_data!B255, 4, LEN(Raw_data!B255)- 3),  " state",  ""), " State", "")</f>
        <v>Plateau</v>
      </c>
      <c r="C255" t="str">
        <f>MID(Raw_data!D255, FIND("&gt;", Raw_data!D255) + 1, FIND("&lt;", Raw_data!D255, FIND("&gt;", Raw_data!D255)+1) - (FIND("&gt;", Raw_data!D255) + 1))</f>
        <v>2799</v>
      </c>
      <c r="D255" s="16">
        <f>(0.05 *Raw_data!E255 )/ (365/INDEX(Lookup_period!$B$2:$B$13, MATCH(TRIM(LEFT(A255, FIND(" ", A255) - 1)), Lookup_period!$A$2:$A$13, 0)))</f>
        <v>18583.833287671237</v>
      </c>
      <c r="E255" s="17">
        <f t="shared" si="3"/>
        <v>0.15061478203514095</v>
      </c>
      <c r="F255" s="9"/>
    </row>
    <row r="256" spans="1:6" x14ac:dyDescent="0.3">
      <c r="A256" s="9" t="s">
        <v>297</v>
      </c>
      <c r="B256" t="str">
        <f>SUBSTITUTE(SUBSTITUTE(MID(Raw_data!B256, 4, LEN(Raw_data!B256)- 3),  " state",  ""), " State", "")</f>
        <v>Rivers</v>
      </c>
      <c r="C256" t="str">
        <f>MID(Raw_data!D256, FIND("&gt;", Raw_data!D256) + 1, FIND("&lt;", Raw_data!D256, FIND("&gt;", Raw_data!D256)+1) - (FIND("&gt;", Raw_data!D256) + 1))</f>
        <v>3644</v>
      </c>
      <c r="D256" s="16">
        <f>(0.05 *Raw_data!E256 )/ (365/INDEX(Lookup_period!$B$2:$B$13, MATCH(TRIM(LEFT(A256, FIND(" ", A256) - 1)), Lookup_period!$A$2:$A$13, 0)))</f>
        <v>32890.282328767127</v>
      </c>
      <c r="E256" s="17">
        <f t="shared" si="3"/>
        <v>0.11079260322471647</v>
      </c>
      <c r="F256" s="9"/>
    </row>
    <row r="257" spans="1:6" x14ac:dyDescent="0.3">
      <c r="A257" s="9" t="s">
        <v>297</v>
      </c>
      <c r="B257" t="str">
        <f>SUBSTITUTE(SUBSTITUTE(MID(Raw_data!B257, 4, LEN(Raw_data!B257)- 3),  " state",  ""), " State", "")</f>
        <v>Sokoto</v>
      </c>
      <c r="C257" t="str">
        <f>MID(Raw_data!D257, FIND("&gt;", Raw_data!D257) + 1, FIND("&lt;", Raw_data!D257, FIND("&gt;", Raw_data!D257)+1) - (FIND("&gt;", Raw_data!D257) + 1))</f>
        <v>6817</v>
      </c>
      <c r="D257" s="16">
        <f>(0.05 *Raw_data!E257 )/ (365/INDEX(Lookup_period!$B$2:$B$13, MATCH(TRIM(LEFT(A257, FIND(" ", A257) - 1)), Lookup_period!$A$2:$A$13, 0)))</f>
        <v>22383.860000000004</v>
      </c>
      <c r="E257" s="17">
        <f t="shared" si="3"/>
        <v>0.30454979614775995</v>
      </c>
      <c r="F257" s="9"/>
    </row>
    <row r="258" spans="1:6" x14ac:dyDescent="0.3">
      <c r="A258" s="9" t="s">
        <v>297</v>
      </c>
      <c r="B258" t="str">
        <f>SUBSTITUTE(SUBSTITUTE(MID(Raw_data!B258, 4, LEN(Raw_data!B258)- 3),  " state",  ""), " State", "")</f>
        <v>Taraba</v>
      </c>
      <c r="C258" t="str">
        <f>MID(Raw_data!D258, FIND("&gt;", Raw_data!D258) + 1, FIND("&lt;", Raw_data!D258, FIND("&gt;", Raw_data!D258)+1) - (FIND("&gt;", Raw_data!D258) + 1))</f>
        <v>2358</v>
      </c>
      <c r="D258" s="16">
        <f>(0.05 *Raw_data!E258 )/ (365/INDEX(Lookup_period!$B$2:$B$13, MATCH(TRIM(LEFT(A258, FIND(" ", A258) - 1)), Lookup_period!$A$2:$A$13, 0)))</f>
        <v>13647.401780821921</v>
      </c>
      <c r="E258" s="17">
        <f t="shared" si="3"/>
        <v>0.17278014070880446</v>
      </c>
      <c r="F258" s="9"/>
    </row>
    <row r="259" spans="1:6" x14ac:dyDescent="0.3">
      <c r="A259" s="9" t="s">
        <v>297</v>
      </c>
      <c r="B259" t="str">
        <f>SUBSTITUTE(SUBSTITUTE(MID(Raw_data!B259, 4, LEN(Raw_data!B259)- 3),  " state",  ""), " State", "")</f>
        <v>Yobe</v>
      </c>
      <c r="C259" t="str">
        <f>MID(Raw_data!D259, FIND("&gt;", Raw_data!D259) + 1, FIND("&lt;", Raw_data!D259, FIND("&gt;", Raw_data!D259)+1) - (FIND("&gt;", Raw_data!D259) + 1))</f>
        <v>5432</v>
      </c>
      <c r="D259" s="16">
        <f>(0.05 *Raw_data!E259 )/ (365/INDEX(Lookup_period!$B$2:$B$13, MATCH(TRIM(LEFT(A259, FIND(" ", A259) - 1)), Lookup_period!$A$2:$A$13, 0)))</f>
        <v>14897.347260273973</v>
      </c>
      <c r="E259" s="17">
        <f t="shared" ref="E259:E322" si="4">C259/D259</f>
        <v>0.36462867550152694</v>
      </c>
      <c r="F259" s="9"/>
    </row>
    <row r="260" spans="1:6" x14ac:dyDescent="0.3">
      <c r="A260" s="9" t="s">
        <v>297</v>
      </c>
      <c r="B260" t="str">
        <f>SUBSTITUTE(SUBSTITUTE(MID(Raw_data!B260, 4, LEN(Raw_data!B260)- 3),  " state",  ""), " State", "")</f>
        <v>Zamfara</v>
      </c>
      <c r="C260" t="str">
        <f>MID(Raw_data!D260, FIND("&gt;", Raw_data!D260) + 1, FIND("&lt;", Raw_data!D260, FIND("&gt;", Raw_data!D260)+1) - (FIND("&gt;", Raw_data!D260) + 1))</f>
        <v>2664</v>
      </c>
      <c r="D260" s="16">
        <f>(0.05 *Raw_data!E260 )/ (365/INDEX(Lookup_period!$B$2:$B$13, MATCH(TRIM(LEFT(A260, FIND(" ", A260) - 1)), Lookup_period!$A$2:$A$13, 0)))</f>
        <v>20201.901643835619</v>
      </c>
      <c r="E260" s="17">
        <f t="shared" si="4"/>
        <v>0.13186877388906054</v>
      </c>
      <c r="F260" s="9"/>
    </row>
    <row r="261" spans="1:6" x14ac:dyDescent="0.3">
      <c r="A261" s="9" t="s">
        <v>335</v>
      </c>
      <c r="B261" t="str">
        <f>SUBSTITUTE(SUBSTITUTE(MID(Raw_data!B261, 4, LEN(Raw_data!B261)- 3),  " state",  ""), " State", "")</f>
        <v xml:space="preserve"> Anambra</v>
      </c>
      <c r="C261" t="str">
        <f>MID(Raw_data!D261, FIND("&gt;", Raw_data!D261) + 1, FIND("&lt;", Raw_data!D261, FIND("&gt;", Raw_data!D261)+1) - (FIND("&gt;", Raw_data!D261) + 1))</f>
        <v>1680</v>
      </c>
      <c r="D261" s="16">
        <f>(0.05 *Raw_data!E261 )/ (365/INDEX(Lookup_period!$B$2:$B$13, MATCH(TRIM(LEFT(A261, FIND(" ", A261) - 1)), Lookup_period!$A$2:$A$13, 0)))</f>
        <v>24736.806712328769</v>
      </c>
      <c r="E261" s="17">
        <f t="shared" si="4"/>
        <v>6.7914990788309454E-2</v>
      </c>
      <c r="F261" s="9"/>
    </row>
    <row r="262" spans="1:6" x14ac:dyDescent="0.3">
      <c r="A262" s="9" t="s">
        <v>335</v>
      </c>
      <c r="B262" t="str">
        <f>SUBSTITUTE(SUBSTITUTE(MID(Raw_data!B262, 4, LEN(Raw_data!B262)- 3),  " state",  ""), " State", "")</f>
        <v>Abia</v>
      </c>
      <c r="C262" t="str">
        <f>MID(Raw_data!D262, FIND("&gt;", Raw_data!D262) + 1, FIND("&lt;", Raw_data!D262, FIND("&gt;", Raw_data!D262)+1) - (FIND("&gt;", Raw_data!D262) + 1))</f>
        <v>1354</v>
      </c>
      <c r="D262" s="16">
        <f>(0.05 *Raw_data!E262 )/ (365/INDEX(Lookup_period!$B$2:$B$13, MATCH(TRIM(LEFT(A262, FIND(" ", A262) - 1)), Lookup_period!$A$2:$A$13, 0)))</f>
        <v>16568.531780821919</v>
      </c>
      <c r="E262" s="17">
        <f t="shared" si="4"/>
        <v>8.1721181931597317E-2</v>
      </c>
      <c r="F262" s="9"/>
    </row>
    <row r="263" spans="1:6" x14ac:dyDescent="0.3">
      <c r="A263" s="9" t="s">
        <v>335</v>
      </c>
      <c r="B263" t="str">
        <f>SUBSTITUTE(SUBSTITUTE(MID(Raw_data!B263, 4, LEN(Raw_data!B263)- 3),  " state",  ""), " State", "")</f>
        <v>Adamawa</v>
      </c>
      <c r="C263" t="str">
        <f>MID(Raw_data!D263, FIND("&gt;", Raw_data!D263) + 1, FIND("&lt;", Raw_data!D263, FIND("&gt;", Raw_data!D263)+1) - (FIND("&gt;", Raw_data!D263) + 1))</f>
        <v>9940</v>
      </c>
      <c r="D263" s="16">
        <f>(0.05 *Raw_data!E263 )/ (365/INDEX(Lookup_period!$B$2:$B$13, MATCH(TRIM(LEFT(A263, FIND(" ", A263) - 1)), Lookup_period!$A$2:$A$13, 0)))</f>
        <v>18959.298493150687</v>
      </c>
      <c r="E263" s="17">
        <f t="shared" si="4"/>
        <v>0.52428100140893741</v>
      </c>
      <c r="F263" s="9"/>
    </row>
    <row r="264" spans="1:6" x14ac:dyDescent="0.3">
      <c r="A264" s="9" t="s">
        <v>335</v>
      </c>
      <c r="B264" t="str">
        <f>SUBSTITUTE(SUBSTITUTE(MID(Raw_data!B264, 4, LEN(Raw_data!B264)- 3),  " state",  ""), " State", "")</f>
        <v>Akwa-Ibom</v>
      </c>
      <c r="C264" t="str">
        <f>MID(Raw_data!D264, FIND("&gt;", Raw_data!D264) + 1, FIND("&lt;", Raw_data!D264, FIND("&gt;", Raw_data!D264)+1) - (FIND("&gt;", Raw_data!D264) + 1))</f>
        <v>1453</v>
      </c>
      <c r="D264" s="16">
        <f>(0.05 *Raw_data!E264 )/ (365/INDEX(Lookup_period!$B$2:$B$13, MATCH(TRIM(LEFT(A264, FIND(" ", A264) - 1)), Lookup_period!$A$2:$A$13, 0)))</f>
        <v>24865.342054794524</v>
      </c>
      <c r="E264" s="17">
        <f t="shared" si="4"/>
        <v>5.8434748124441473E-2</v>
      </c>
      <c r="F264" s="9"/>
    </row>
    <row r="265" spans="1:6" x14ac:dyDescent="0.3">
      <c r="A265" s="9" t="s">
        <v>335</v>
      </c>
      <c r="B265" t="str">
        <f>SUBSTITUTE(SUBSTITUTE(MID(Raw_data!B265, 4, LEN(Raw_data!B265)- 3),  " state",  ""), " State", "")</f>
        <v>Bauchi</v>
      </c>
      <c r="C265" t="str">
        <f>MID(Raw_data!D265, FIND("&gt;", Raw_data!D265) + 1, FIND("&lt;", Raw_data!D265, FIND("&gt;", Raw_data!D265)+1) - (FIND("&gt;", Raw_data!D265) + 1))</f>
        <v>10551</v>
      </c>
      <c r="D265" s="16">
        <f>(0.05 *Raw_data!E265 )/ (365/INDEX(Lookup_period!$B$2:$B$13, MATCH(TRIM(LEFT(A265, FIND(" ", A265) - 1)), Lookup_period!$A$2:$A$13, 0)))</f>
        <v>29662.16739726028</v>
      </c>
      <c r="E265" s="17">
        <f t="shared" si="4"/>
        <v>0.35570563198205585</v>
      </c>
      <c r="F265" s="9"/>
    </row>
    <row r="266" spans="1:6" x14ac:dyDescent="0.3">
      <c r="A266" s="9" t="s">
        <v>335</v>
      </c>
      <c r="B266" t="str">
        <f>SUBSTITUTE(SUBSTITUTE(MID(Raw_data!B266, 4, LEN(Raw_data!B266)- 3),  " state",  ""), " State", "")</f>
        <v>Benue</v>
      </c>
      <c r="C266" t="str">
        <f>MID(Raw_data!D266, FIND("&gt;", Raw_data!D266) + 1, FIND("&lt;", Raw_data!D266, FIND("&gt;", Raw_data!D266)+1) - (FIND("&gt;", Raw_data!D266) + 1))</f>
        <v>1334</v>
      </c>
      <c r="D266" s="16">
        <f>(0.05 *Raw_data!E266 )/ (365/INDEX(Lookup_period!$B$2:$B$13, MATCH(TRIM(LEFT(A266, FIND(" ", A266) - 1)), Lookup_period!$A$2:$A$13, 0)))</f>
        <v>25545.82178082192</v>
      </c>
      <c r="E266" s="17">
        <f t="shared" si="4"/>
        <v>5.221988986870163E-2</v>
      </c>
      <c r="F266" s="9"/>
    </row>
    <row r="267" spans="1:6" x14ac:dyDescent="0.3">
      <c r="A267" s="9" t="s">
        <v>335</v>
      </c>
      <c r="B267" t="str">
        <f>SUBSTITUTE(SUBSTITUTE(MID(Raw_data!B267, 4, LEN(Raw_data!B267)- 3),  " state",  ""), " State", "")</f>
        <v>Borno</v>
      </c>
      <c r="C267" t="str">
        <f>MID(Raw_data!D267, FIND("&gt;", Raw_data!D267) + 1, FIND("&lt;", Raw_data!D267, FIND("&gt;", Raw_data!D267)+1) - (FIND("&gt;", Raw_data!D267) + 1))</f>
        <v>4657</v>
      </c>
      <c r="D267" s="16">
        <f>(0.05 *Raw_data!E267 )/ (365/INDEX(Lookup_period!$B$2:$B$13, MATCH(TRIM(LEFT(A267, FIND(" ", A267) - 1)), Lookup_period!$A$2:$A$13, 0)))</f>
        <v>26206.631369863015</v>
      </c>
      <c r="E267" s="17">
        <f t="shared" si="4"/>
        <v>0.17770311392846302</v>
      </c>
      <c r="F267" s="9"/>
    </row>
    <row r="268" spans="1:6" x14ac:dyDescent="0.3">
      <c r="A268" s="9" t="s">
        <v>335</v>
      </c>
      <c r="B268" t="str">
        <f>SUBSTITUTE(SUBSTITUTE(MID(Raw_data!B268, 4, LEN(Raw_data!B268)- 3),  " state",  ""), " State", "")</f>
        <v>Bayelsa</v>
      </c>
      <c r="C268" t="str">
        <f>MID(Raw_data!D268, FIND("&gt;", Raw_data!D268) + 1, FIND("&lt;", Raw_data!D268, FIND("&gt;", Raw_data!D268)+1) - (FIND("&gt;", Raw_data!D268) + 1))</f>
        <v>576</v>
      </c>
      <c r="D268" s="16">
        <f>(0.05 *Raw_data!E268 )/ (365/INDEX(Lookup_period!$B$2:$B$13, MATCH(TRIM(LEFT(A268, FIND(" ", A268) - 1)), Lookup_period!$A$2:$A$13, 0)))</f>
        <v>10193.64082191781</v>
      </c>
      <c r="E268" s="17">
        <f t="shared" si="4"/>
        <v>5.6505816720706523E-2</v>
      </c>
      <c r="F268" s="9"/>
    </row>
    <row r="269" spans="1:6" x14ac:dyDescent="0.3">
      <c r="A269" s="9" t="s">
        <v>335</v>
      </c>
      <c r="B269" t="str">
        <f>SUBSTITUTE(SUBSTITUTE(MID(Raw_data!B269, 4, LEN(Raw_data!B269)- 3),  " state",  ""), " State", "")</f>
        <v>Cross River</v>
      </c>
      <c r="C269" t="str">
        <f>MID(Raw_data!D269, FIND("&gt;", Raw_data!D269) + 1, FIND("&lt;", Raw_data!D269, FIND("&gt;", Raw_data!D269)+1) - (FIND("&gt;", Raw_data!D269) + 1))</f>
        <v>1708</v>
      </c>
      <c r="D269" s="16">
        <f>(0.05 *Raw_data!E269 )/ (365/INDEX(Lookup_period!$B$2:$B$13, MATCH(TRIM(LEFT(A269, FIND(" ", A269) - 1)), Lookup_period!$A$2:$A$13, 0)))</f>
        <v>17288.83164383562</v>
      </c>
      <c r="E269" s="17">
        <f t="shared" si="4"/>
        <v>9.8792100888378545E-2</v>
      </c>
      <c r="F269" s="9"/>
    </row>
    <row r="270" spans="1:6" x14ac:dyDescent="0.3">
      <c r="A270" s="9" t="s">
        <v>335</v>
      </c>
      <c r="B270" t="str">
        <f>SUBSTITUTE(SUBSTITUTE(MID(Raw_data!B270, 4, LEN(Raw_data!B270)- 3),  " state",  ""), " State", "")</f>
        <v>Delta</v>
      </c>
      <c r="C270" t="str">
        <f>MID(Raw_data!D270, FIND("&gt;", Raw_data!D270) + 1, FIND("&lt;", Raw_data!D270, FIND("&gt;", Raw_data!D270)+1) - (FIND("&gt;", Raw_data!D270) + 1))</f>
        <v>3608</v>
      </c>
      <c r="D270" s="16">
        <f>(0.05 *Raw_data!E270 )/ (365/INDEX(Lookup_period!$B$2:$B$13, MATCH(TRIM(LEFT(A270, FIND(" ", A270) - 1)), Lookup_period!$A$2:$A$13, 0)))</f>
        <v>25398.533561643839</v>
      </c>
      <c r="E270" s="17">
        <f t="shared" si="4"/>
        <v>0.14205544549425095</v>
      </c>
      <c r="F270" s="9"/>
    </row>
    <row r="271" spans="1:6" x14ac:dyDescent="0.3">
      <c r="A271" s="9" t="s">
        <v>335</v>
      </c>
      <c r="B271" t="str">
        <f>SUBSTITUTE(SUBSTITUTE(MID(Raw_data!B271, 4, LEN(Raw_data!B271)- 3),  " state",  ""), " State", "")</f>
        <v>Ebonyi</v>
      </c>
      <c r="C271" t="str">
        <f>MID(Raw_data!D271, FIND("&gt;", Raw_data!D271) + 1, FIND("&lt;", Raw_data!D271, FIND("&gt;", Raw_data!D271)+1) - (FIND("&gt;", Raw_data!D271) + 1))</f>
        <v>1911</v>
      </c>
      <c r="D271" s="16">
        <f>(0.05 *Raw_data!E271 )/ (365/INDEX(Lookup_period!$B$2:$B$13, MATCH(TRIM(LEFT(A271, FIND(" ", A271) - 1)), Lookup_period!$A$2:$A$13, 0)))</f>
        <v>12856.303013698631</v>
      </c>
      <c r="E271" s="17">
        <f t="shared" si="4"/>
        <v>0.14864304286883981</v>
      </c>
      <c r="F271" s="9"/>
    </row>
    <row r="272" spans="1:6" x14ac:dyDescent="0.3">
      <c r="A272" s="9" t="s">
        <v>335</v>
      </c>
      <c r="B272" t="str">
        <f>SUBSTITUTE(SUBSTITUTE(MID(Raw_data!B272, 4, LEN(Raw_data!B272)- 3),  " state",  ""), " State", "")</f>
        <v>Edo</v>
      </c>
      <c r="C272" t="str">
        <f>MID(Raw_data!D272, FIND("&gt;", Raw_data!D272) + 1, FIND("&lt;", Raw_data!D272, FIND("&gt;", Raw_data!D272)+1) - (FIND("&gt;", Raw_data!D272) + 1))</f>
        <v>1891</v>
      </c>
      <c r="D272" s="16">
        <f>(0.05 *Raw_data!E272 )/ (365/INDEX(Lookup_period!$B$2:$B$13, MATCH(TRIM(LEFT(A272, FIND(" ", A272) - 1)), Lookup_period!$A$2:$A$13, 0)))</f>
        <v>18815.466986301373</v>
      </c>
      <c r="E272" s="17">
        <f t="shared" si="4"/>
        <v>0.10050242183076004</v>
      </c>
      <c r="F272" s="9"/>
    </row>
    <row r="273" spans="1:6" x14ac:dyDescent="0.3">
      <c r="A273" s="9" t="s">
        <v>335</v>
      </c>
      <c r="B273" t="str">
        <f>SUBSTITUTE(SUBSTITUTE(MID(Raw_data!B273, 4, LEN(Raw_data!B273)- 3),  " state",  ""), " State", "")</f>
        <v>Ekiti</v>
      </c>
      <c r="C273" t="str">
        <f>MID(Raw_data!D273, FIND("&gt;", Raw_data!D273) + 1, FIND("&lt;", Raw_data!D273, FIND("&gt;", Raw_data!D273)+1) - (FIND("&gt;", Raw_data!D273) + 1))</f>
        <v>695</v>
      </c>
      <c r="D273" s="16">
        <f>(0.05 *Raw_data!E273 )/ (365/INDEX(Lookup_period!$B$2:$B$13, MATCH(TRIM(LEFT(A273, FIND(" ", A273) - 1)), Lookup_period!$A$2:$A$13, 0)))</f>
        <v>14604.541643835619</v>
      </c>
      <c r="E273" s="17">
        <f t="shared" si="4"/>
        <v>4.7587936475455922E-2</v>
      </c>
      <c r="F273" s="9"/>
    </row>
    <row r="274" spans="1:6" x14ac:dyDescent="0.3">
      <c r="A274" s="9" t="s">
        <v>335</v>
      </c>
      <c r="B274" t="str">
        <f>SUBSTITUTE(SUBSTITUTE(MID(Raw_data!B274, 4, LEN(Raw_data!B274)- 3),  " state",  ""), " State", "")</f>
        <v>Enugu</v>
      </c>
      <c r="C274" t="str">
        <f>MID(Raw_data!D274, FIND("&gt;", Raw_data!D274) + 1, FIND("&lt;", Raw_data!D274, FIND("&gt;", Raw_data!D274)+1) - (FIND("&gt;", Raw_data!D274) + 1))</f>
        <v>2820</v>
      </c>
      <c r="D274" s="16">
        <f>(0.05 *Raw_data!E274 )/ (365/INDEX(Lookup_period!$B$2:$B$13, MATCH(TRIM(LEFT(A274, FIND(" ", A274) - 1)), Lookup_period!$A$2:$A$13, 0)))</f>
        <v>19721.639452054798</v>
      </c>
      <c r="E274" s="17">
        <f t="shared" si="4"/>
        <v>0.1429901406957414</v>
      </c>
      <c r="F274" s="9"/>
    </row>
    <row r="275" spans="1:6" x14ac:dyDescent="0.3">
      <c r="A275" s="9" t="s">
        <v>335</v>
      </c>
      <c r="B275" t="str">
        <f>SUBSTITUTE(SUBSTITUTE(MID(Raw_data!B275, 4, LEN(Raw_data!B275)- 3),  " state",  ""), " State", "")</f>
        <v>Federal Capital Territory</v>
      </c>
      <c r="C275" t="str">
        <f>MID(Raw_data!D275, FIND("&gt;", Raw_data!D275) + 1, FIND("&lt;", Raw_data!D275, FIND("&gt;", Raw_data!D275)+1) - (FIND("&gt;", Raw_data!D275) + 1))</f>
        <v>6828</v>
      </c>
      <c r="D275" s="16">
        <f>(0.05 *Raw_data!E275 )/ (365/INDEX(Lookup_period!$B$2:$B$13, MATCH(TRIM(LEFT(A275, FIND(" ", A275) - 1)), Lookup_period!$A$2:$A$13, 0)))</f>
        <v>8708.3076712328766</v>
      </c>
      <c r="E275" s="17">
        <f t="shared" si="4"/>
        <v>0.78407886558208018</v>
      </c>
      <c r="F275" s="9"/>
    </row>
    <row r="276" spans="1:6" x14ac:dyDescent="0.3">
      <c r="A276" s="9" t="s">
        <v>335</v>
      </c>
      <c r="B276" t="str">
        <f>SUBSTITUTE(SUBSTITUTE(MID(Raw_data!B276, 4, LEN(Raw_data!B276)- 3),  " state",  ""), " State", "")</f>
        <v>Gombe</v>
      </c>
      <c r="C276" t="str">
        <f>MID(Raw_data!D276, FIND("&gt;", Raw_data!D276) + 1, FIND("&lt;", Raw_data!D276, FIND("&gt;", Raw_data!D276)+1) - (FIND("&gt;", Raw_data!D276) + 1))</f>
        <v>4753</v>
      </c>
      <c r="D276" s="16">
        <f>(0.05 *Raw_data!E276 )/ (365/INDEX(Lookup_period!$B$2:$B$13, MATCH(TRIM(LEFT(A276, FIND(" ", A276) - 1)), Lookup_period!$A$2:$A$13, 0)))</f>
        <v>14587.449178082194</v>
      </c>
      <c r="E276" s="17">
        <f t="shared" si="4"/>
        <v>0.32582804176219077</v>
      </c>
      <c r="F276" s="9"/>
    </row>
    <row r="277" spans="1:6" x14ac:dyDescent="0.3">
      <c r="A277" s="9" t="s">
        <v>335</v>
      </c>
      <c r="B277" t="str">
        <f>SUBSTITUTE(SUBSTITUTE(MID(Raw_data!B277, 4, LEN(Raw_data!B277)- 3),  " state",  ""), " State", "")</f>
        <v>Imo</v>
      </c>
      <c r="C277" t="str">
        <f>MID(Raw_data!D277, FIND("&gt;", Raw_data!D277) + 1, FIND("&lt;", Raw_data!D277, FIND("&gt;", Raw_data!D277)+1) - (FIND("&gt;", Raw_data!D277) + 1))</f>
        <v>1310</v>
      </c>
      <c r="D277" s="16">
        <f>(0.05 *Raw_data!E277 )/ (365/INDEX(Lookup_period!$B$2:$B$13, MATCH(TRIM(LEFT(A277, FIND(" ", A277) - 1)), Lookup_period!$A$2:$A$13, 0)))</f>
        <v>24385.338904109591</v>
      </c>
      <c r="E277" s="17">
        <f t="shared" si="4"/>
        <v>5.3720803518512078E-2</v>
      </c>
      <c r="F277" s="9"/>
    </row>
    <row r="278" spans="1:6" x14ac:dyDescent="0.3">
      <c r="A278" s="9" t="s">
        <v>335</v>
      </c>
      <c r="B278" t="str">
        <f>SUBSTITUTE(SUBSTITUTE(MID(Raw_data!B278, 4, LEN(Raw_data!B278)- 3),  " state",  ""), " State", "")</f>
        <v>Jigawa</v>
      </c>
      <c r="C278" t="str">
        <f>MID(Raw_data!D278, FIND("&gt;", Raw_data!D278) + 1, FIND("&lt;", Raw_data!D278, FIND("&gt;", Raw_data!D278)+1) - (FIND("&gt;", Raw_data!D278) + 1))</f>
        <v>10278</v>
      </c>
      <c r="D278" s="16">
        <f>(0.05 *Raw_data!E278 )/ (365/INDEX(Lookup_period!$B$2:$B$13, MATCH(TRIM(LEFT(A278, FIND(" ", A278) - 1)), Lookup_period!$A$2:$A$13, 0)))</f>
        <v>26024.219726027401</v>
      </c>
      <c r="E278" s="17">
        <f t="shared" si="4"/>
        <v>0.39493979486042935</v>
      </c>
      <c r="F278" s="9"/>
    </row>
    <row r="279" spans="1:6" x14ac:dyDescent="0.3">
      <c r="A279" s="9" t="s">
        <v>335</v>
      </c>
      <c r="B279" t="str">
        <f>SUBSTITUTE(SUBSTITUTE(MID(Raw_data!B279, 4, LEN(Raw_data!B279)- 3),  " state",  ""), " State", "")</f>
        <v>Kaduna</v>
      </c>
      <c r="C279" t="str">
        <f>MID(Raw_data!D279, FIND("&gt;", Raw_data!D279) + 1, FIND("&lt;", Raw_data!D279, FIND("&gt;", Raw_data!D279)+1) - (FIND("&gt;", Raw_data!D279) + 1))</f>
        <v>15474</v>
      </c>
      <c r="D279" s="16">
        <f>(0.05 *Raw_data!E279 )/ (365/INDEX(Lookup_period!$B$2:$B$13, MATCH(TRIM(LEFT(A279, FIND(" ", A279) - 1)), Lookup_period!$A$2:$A$13, 0)))</f>
        <v>36730.596301369864</v>
      </c>
      <c r="E279" s="17">
        <f t="shared" si="4"/>
        <v>0.42128365880689223</v>
      </c>
      <c r="F279" s="9"/>
    </row>
    <row r="280" spans="1:6" x14ac:dyDescent="0.3">
      <c r="A280" s="9" t="s">
        <v>335</v>
      </c>
      <c r="B280" t="str">
        <f>SUBSTITUTE(SUBSTITUTE(MID(Raw_data!B280, 4, LEN(Raw_data!B280)- 3),  " state",  ""), " State", "")</f>
        <v xml:space="preserve"> Kebbi</v>
      </c>
      <c r="C280" t="str">
        <f>MID(Raw_data!D280, FIND("&gt;", Raw_data!D280) + 1, FIND("&lt;", Raw_data!D280, FIND("&gt;", Raw_data!D280)+1) - (FIND("&gt;", Raw_data!D280) + 1))</f>
        <v>3834</v>
      </c>
      <c r="D280" s="16">
        <f>(0.05 *Raw_data!E280 )/ (365/INDEX(Lookup_period!$B$2:$B$13, MATCH(TRIM(LEFT(A280, FIND(" ", A280) - 1)), Lookup_period!$A$2:$A$13, 0)))</f>
        <v>19838.275890410961</v>
      </c>
      <c r="E280" s="17">
        <f t="shared" si="4"/>
        <v>0.19326276240836049</v>
      </c>
      <c r="F280" s="9"/>
    </row>
    <row r="281" spans="1:6" x14ac:dyDescent="0.3">
      <c r="A281" s="9" t="s">
        <v>335</v>
      </c>
      <c r="B281" t="str">
        <f>SUBSTITUTE(SUBSTITUTE(MID(Raw_data!B281, 4, LEN(Raw_data!B281)- 3),  " state",  ""), " State", "")</f>
        <v>Kano</v>
      </c>
      <c r="C281" t="str">
        <f>MID(Raw_data!D281, FIND("&gt;", Raw_data!D281) + 1, FIND("&lt;", Raw_data!D281, FIND("&gt;", Raw_data!D281)+1) - (FIND("&gt;", Raw_data!D281) + 1))</f>
        <v>11946</v>
      </c>
      <c r="D281" s="16">
        <f>(0.05 *Raw_data!E281 )/ (365/INDEX(Lookup_period!$B$2:$B$13, MATCH(TRIM(LEFT(A281, FIND(" ", A281) - 1)), Lookup_period!$A$2:$A$13, 0)))</f>
        <v>58832.326575342478</v>
      </c>
      <c r="E281" s="17">
        <f t="shared" si="4"/>
        <v>0.20305163326664613</v>
      </c>
      <c r="F281" s="9"/>
    </row>
    <row r="282" spans="1:6" x14ac:dyDescent="0.3">
      <c r="A282" s="9" t="s">
        <v>335</v>
      </c>
      <c r="B282" t="str">
        <f>SUBSTITUTE(SUBSTITUTE(MID(Raw_data!B282, 4, LEN(Raw_data!B282)- 3),  " state",  ""), " State", "")</f>
        <v>Kogi</v>
      </c>
      <c r="C282" t="str">
        <f>MID(Raw_data!D282, FIND("&gt;", Raw_data!D282) + 1, FIND("&lt;", Raw_data!D282, FIND("&gt;", Raw_data!D282)+1) - (FIND("&gt;", Raw_data!D282) + 1))</f>
        <v>1803</v>
      </c>
      <c r="D282" s="16">
        <f>(0.05 *Raw_data!E282 )/ (365/INDEX(Lookup_period!$B$2:$B$13, MATCH(TRIM(LEFT(A282, FIND(" ", A282) - 1)), Lookup_period!$A$2:$A$13, 0)))</f>
        <v>19849.915753424659</v>
      </c>
      <c r="E282" s="17">
        <f t="shared" si="4"/>
        <v>9.0831619760851259E-2</v>
      </c>
      <c r="F282" s="9"/>
    </row>
    <row r="283" spans="1:6" x14ac:dyDescent="0.3">
      <c r="A283" s="9" t="s">
        <v>335</v>
      </c>
      <c r="B283" t="str">
        <f>SUBSTITUTE(SUBSTITUTE(MID(Raw_data!B283, 4, LEN(Raw_data!B283)- 3),  " state",  ""), " State", "")</f>
        <v>Katsina</v>
      </c>
      <c r="C283" t="str">
        <f>MID(Raw_data!D283, FIND("&gt;", Raw_data!D283) + 1, FIND("&lt;", Raw_data!D283, FIND("&gt;", Raw_data!D283)+1) - (FIND("&gt;", Raw_data!D283) + 1))</f>
        <v>12343</v>
      </c>
      <c r="D283" s="16">
        <f>(0.05 *Raw_data!E283 )/ (365/INDEX(Lookup_period!$B$2:$B$13, MATCH(TRIM(LEFT(A283, FIND(" ", A283) - 1)), Lookup_period!$A$2:$A$13, 0)))</f>
        <v>35071.743835616442</v>
      </c>
      <c r="E283" s="17">
        <f t="shared" si="4"/>
        <v>0.35193573658191757</v>
      </c>
      <c r="F283" s="9"/>
    </row>
    <row r="284" spans="1:6" x14ac:dyDescent="0.3">
      <c r="A284" s="9" t="s">
        <v>335</v>
      </c>
      <c r="B284" t="str">
        <f>SUBSTITUTE(SUBSTITUTE(MID(Raw_data!B284, 4, LEN(Raw_data!B284)- 3),  " state",  ""), " State", "")</f>
        <v>Kwara</v>
      </c>
      <c r="C284" t="str">
        <f>MID(Raw_data!D284, FIND("&gt;", Raw_data!D284) + 1, FIND("&lt;", Raw_data!D284, FIND("&gt;", Raw_data!D284)+1) - (FIND("&gt;", Raw_data!D284) + 1))</f>
        <v>1245</v>
      </c>
      <c r="D284" s="16">
        <f>(0.05 *Raw_data!E284 )/ (365/INDEX(Lookup_period!$B$2:$B$13, MATCH(TRIM(LEFT(A284, FIND(" ", A284) - 1)), Lookup_period!$A$2:$A$13, 0)))</f>
        <v>14355.993835616438</v>
      </c>
      <c r="E284" s="17">
        <f t="shared" si="4"/>
        <v>8.6723358497913447E-2</v>
      </c>
      <c r="F284" s="9"/>
    </row>
    <row r="285" spans="1:6" x14ac:dyDescent="0.3">
      <c r="A285" s="9" t="s">
        <v>335</v>
      </c>
      <c r="B285" t="str">
        <f>SUBSTITUTE(SUBSTITUTE(MID(Raw_data!B285, 4, LEN(Raw_data!B285)- 3),  " state",  ""), " State", "")</f>
        <v>Lagos</v>
      </c>
      <c r="C285" t="str">
        <f>MID(Raw_data!D285, FIND("&gt;", Raw_data!D285) + 1, FIND("&lt;", Raw_data!D285, FIND("&gt;", Raw_data!D285)+1) - (FIND("&gt;", Raw_data!D285) + 1))</f>
        <v>9702</v>
      </c>
      <c r="D285" s="16">
        <f>(0.05 *Raw_data!E285 )/ (365/INDEX(Lookup_period!$B$2:$B$13, MATCH(TRIM(LEFT(A285, FIND(" ", A285) - 1)), Lookup_period!$A$2:$A$13, 0)))</f>
        <v>55858.636712328771</v>
      </c>
      <c r="E285" s="17">
        <f t="shared" si="4"/>
        <v>0.17368844946870382</v>
      </c>
      <c r="F285" s="9"/>
    </row>
    <row r="286" spans="1:6" x14ac:dyDescent="0.3">
      <c r="A286" s="9" t="s">
        <v>335</v>
      </c>
      <c r="B286" t="str">
        <f>SUBSTITUTE(SUBSTITUTE(MID(Raw_data!B286, 4, LEN(Raw_data!B286)- 3),  " state",  ""), " State", "")</f>
        <v>Nasarawa</v>
      </c>
      <c r="C286" t="str">
        <f>MID(Raw_data!D286, FIND("&gt;", Raw_data!D286) + 1, FIND("&lt;", Raw_data!D286, FIND("&gt;", Raw_data!D286)+1) - (FIND("&gt;", Raw_data!D286) + 1))</f>
        <v>5874</v>
      </c>
      <c r="D286" s="16">
        <f>(0.05 *Raw_data!E286 )/ (365/INDEX(Lookup_period!$B$2:$B$13, MATCH(TRIM(LEFT(A286, FIND(" ", A286) - 1)), Lookup_period!$A$2:$A$13, 0)))</f>
        <v>11281.384109589042</v>
      </c>
      <c r="E286" s="17">
        <f t="shared" si="4"/>
        <v>0.52068079084437613</v>
      </c>
      <c r="F286" s="9"/>
    </row>
    <row r="287" spans="1:6" x14ac:dyDescent="0.3">
      <c r="A287" s="9" t="s">
        <v>335</v>
      </c>
      <c r="B287" t="str">
        <f>SUBSTITUTE(SUBSTITUTE(MID(Raw_data!B287, 4, LEN(Raw_data!B287)- 3),  " state",  ""), " State", "")</f>
        <v>Niger</v>
      </c>
      <c r="C287" t="str">
        <f>MID(Raw_data!D287, FIND("&gt;", Raw_data!D287) + 1, FIND("&lt;", Raw_data!D287, FIND("&gt;", Raw_data!D287)+1) - (FIND("&gt;", Raw_data!D287) + 1))</f>
        <v>8903</v>
      </c>
      <c r="D287" s="16">
        <f>(0.05 *Raw_data!E287 )/ (365/INDEX(Lookup_period!$B$2:$B$13, MATCH(TRIM(LEFT(A287, FIND(" ", A287) - 1)), Lookup_period!$A$2:$A$13, 0)))</f>
        <v>25055.890136986305</v>
      </c>
      <c r="E287" s="17">
        <f t="shared" si="4"/>
        <v>0.3553256320699546</v>
      </c>
      <c r="F287" s="9"/>
    </row>
    <row r="288" spans="1:6" x14ac:dyDescent="0.3">
      <c r="A288" s="9" t="s">
        <v>335</v>
      </c>
      <c r="B288" t="str">
        <f>SUBSTITUTE(SUBSTITUTE(MID(Raw_data!B288, 4, LEN(Raw_data!B288)- 3),  " state",  ""), " State", "")</f>
        <v>Ogun</v>
      </c>
      <c r="C288" t="str">
        <f>MID(Raw_data!D288, FIND("&gt;", Raw_data!D288) + 1, FIND("&lt;", Raw_data!D288, FIND("&gt;", Raw_data!D288)+1) - (FIND("&gt;", Raw_data!D288) + 1))</f>
        <v>3605</v>
      </c>
      <c r="D288" s="16">
        <f>(0.05 *Raw_data!E288 )/ (365/INDEX(Lookup_period!$B$2:$B$13, MATCH(TRIM(LEFT(A288, FIND(" ", A288) - 1)), Lookup_period!$A$2:$A$13, 0)))</f>
        <v>23373.825890410961</v>
      </c>
      <c r="E288" s="17">
        <f t="shared" si="4"/>
        <v>0.15423234591128446</v>
      </c>
      <c r="F288" s="9"/>
    </row>
    <row r="289" spans="1:6" x14ac:dyDescent="0.3">
      <c r="A289" s="9" t="s">
        <v>335</v>
      </c>
      <c r="B289" t="str">
        <f>SUBSTITUTE(SUBSTITUTE(MID(Raw_data!B289, 4, LEN(Raw_data!B289)- 3),  " state",  ""), " State", "")</f>
        <v>Ondo</v>
      </c>
      <c r="C289" t="str">
        <f>MID(Raw_data!D289, FIND("&gt;", Raw_data!D289) + 1, FIND("&lt;", Raw_data!D289, FIND("&gt;", Raw_data!D289)+1) - (FIND("&gt;", Raw_data!D289) + 1))</f>
        <v>3210</v>
      </c>
      <c r="D289" s="16">
        <f>(0.05 *Raw_data!E289 )/ (365/INDEX(Lookup_period!$B$2:$B$13, MATCH(TRIM(LEFT(A289, FIND(" ", A289) - 1)), Lookup_period!$A$2:$A$13, 0)))</f>
        <v>21396.994109589043</v>
      </c>
      <c r="E289" s="17">
        <f t="shared" si="4"/>
        <v>0.15002107228516931</v>
      </c>
      <c r="F289" s="9"/>
    </row>
    <row r="290" spans="1:6" x14ac:dyDescent="0.3">
      <c r="A290" s="9" t="s">
        <v>335</v>
      </c>
      <c r="B290" t="str">
        <f>SUBSTITUTE(SUBSTITUTE(MID(Raw_data!B290, 4, LEN(Raw_data!B290)- 3),  " state",  ""), " State", "")</f>
        <v>Osun</v>
      </c>
      <c r="C290" t="str">
        <f>MID(Raw_data!D290, FIND("&gt;", Raw_data!D290) + 1, FIND("&lt;", Raw_data!D290, FIND("&gt;", Raw_data!D290)+1) - (FIND("&gt;", Raw_data!D290) + 1))</f>
        <v>2662</v>
      </c>
      <c r="D290" s="16">
        <f>(0.05 *Raw_data!E290 )/ (365/INDEX(Lookup_period!$B$2:$B$13, MATCH(TRIM(LEFT(A290, FIND(" ", A290) - 1)), Lookup_period!$A$2:$A$13, 0)))</f>
        <v>21216.315068493153</v>
      </c>
      <c r="E290" s="17">
        <f t="shared" si="4"/>
        <v>0.12546947909692138</v>
      </c>
      <c r="F290" s="9"/>
    </row>
    <row r="291" spans="1:6" x14ac:dyDescent="0.3">
      <c r="A291" s="9" t="s">
        <v>335</v>
      </c>
      <c r="B291" t="str">
        <f>SUBSTITUTE(SUBSTITUTE(MID(Raw_data!B291, 4, LEN(Raw_data!B291)- 3),  " state",  ""), " State", "")</f>
        <v>Oyo</v>
      </c>
      <c r="C291" t="str">
        <f>MID(Raw_data!D291, FIND("&gt;", Raw_data!D291) + 1, FIND("&lt;", Raw_data!D291, FIND("&gt;", Raw_data!D291)+1) - (FIND("&gt;", Raw_data!D291) + 1))</f>
        <v>4412</v>
      </c>
      <c r="D291" s="16">
        <f>(0.05 *Raw_data!E291 )/ (365/INDEX(Lookup_period!$B$2:$B$13, MATCH(TRIM(LEFT(A291, FIND(" ", A291) - 1)), Lookup_period!$A$2:$A$13, 0)))</f>
        <v>35316.970821917814</v>
      </c>
      <c r="E291" s="17">
        <f t="shared" si="4"/>
        <v>0.12492577639931396</v>
      </c>
      <c r="F291" s="9"/>
    </row>
    <row r="292" spans="1:6" x14ac:dyDescent="0.3">
      <c r="A292" s="9" t="s">
        <v>335</v>
      </c>
      <c r="B292" t="str">
        <f>SUBSTITUTE(SUBSTITUTE(MID(Raw_data!B292, 4, LEN(Raw_data!B292)- 3),  " state",  ""), " State", "")</f>
        <v>Plateau</v>
      </c>
      <c r="C292" t="str">
        <f>MID(Raw_data!D292, FIND("&gt;", Raw_data!D292) + 1, FIND("&lt;", Raw_data!D292, FIND("&gt;", Raw_data!D292)+1) - (FIND("&gt;", Raw_data!D292) + 1))</f>
        <v>3130</v>
      </c>
      <c r="D292" s="16">
        <f>(0.05 *Raw_data!E292 )/ (365/INDEX(Lookup_period!$B$2:$B$13, MATCH(TRIM(LEFT(A292, FIND(" ", A292) - 1)), Lookup_period!$A$2:$A$13, 0)))</f>
        <v>18583.833287671237</v>
      </c>
      <c r="E292" s="17">
        <f t="shared" si="4"/>
        <v>0.16842596204715654</v>
      </c>
      <c r="F292" s="9"/>
    </row>
    <row r="293" spans="1:6" x14ac:dyDescent="0.3">
      <c r="A293" s="9" t="s">
        <v>335</v>
      </c>
      <c r="B293" t="str">
        <f>SUBSTITUTE(SUBSTITUTE(MID(Raw_data!B293, 4, LEN(Raw_data!B293)- 3),  " state",  ""), " State", "")</f>
        <v>Rivers</v>
      </c>
      <c r="C293" t="str">
        <f>MID(Raw_data!D293, FIND("&gt;", Raw_data!D293) + 1, FIND("&lt;", Raw_data!D293, FIND("&gt;", Raw_data!D293)+1) - (FIND("&gt;", Raw_data!D293) + 1))</f>
        <v>4508</v>
      </c>
      <c r="D293" s="16">
        <f>(0.05 *Raw_data!E293 )/ (365/INDEX(Lookup_period!$B$2:$B$13, MATCH(TRIM(LEFT(A293, FIND(" ", A293) - 1)), Lookup_period!$A$2:$A$13, 0)))</f>
        <v>32890.282328767127</v>
      </c>
      <c r="E293" s="17">
        <f t="shared" si="4"/>
        <v>0.13706176052058777</v>
      </c>
      <c r="F293" s="9"/>
    </row>
    <row r="294" spans="1:6" x14ac:dyDescent="0.3">
      <c r="A294" s="9" t="s">
        <v>335</v>
      </c>
      <c r="B294" t="str">
        <f>SUBSTITUTE(SUBSTITUTE(MID(Raw_data!B294, 4, LEN(Raw_data!B294)- 3),  " state",  ""), " State", "")</f>
        <v>Sokoto</v>
      </c>
      <c r="C294" t="str">
        <f>MID(Raw_data!D294, FIND("&gt;", Raw_data!D294) + 1, FIND("&lt;", Raw_data!D294, FIND("&gt;", Raw_data!D294)+1) - (FIND("&gt;", Raw_data!D294) + 1))</f>
        <v>5207</v>
      </c>
      <c r="D294" s="16">
        <f>(0.05 *Raw_data!E294 )/ (365/INDEX(Lookup_period!$B$2:$B$13, MATCH(TRIM(LEFT(A294, FIND(" ", A294) - 1)), Lookup_period!$A$2:$A$13, 0)))</f>
        <v>22383.860000000004</v>
      </c>
      <c r="E294" s="17">
        <f t="shared" si="4"/>
        <v>0.23262297030092213</v>
      </c>
      <c r="F294" s="9"/>
    </row>
    <row r="295" spans="1:6" x14ac:dyDescent="0.3">
      <c r="A295" s="9" t="s">
        <v>335</v>
      </c>
      <c r="B295" t="str">
        <f>SUBSTITUTE(SUBSTITUTE(MID(Raw_data!B295, 4, LEN(Raw_data!B295)- 3),  " state",  ""), " State", "")</f>
        <v>Taraba</v>
      </c>
      <c r="C295" t="str">
        <f>MID(Raw_data!D295, FIND("&gt;", Raw_data!D295) + 1, FIND("&lt;", Raw_data!D295, FIND("&gt;", Raw_data!D295)+1) - (FIND("&gt;", Raw_data!D295) + 1))</f>
        <v>2326</v>
      </c>
      <c r="D295" s="16">
        <f>(0.05 *Raw_data!E295 )/ (365/INDEX(Lookup_period!$B$2:$B$13, MATCH(TRIM(LEFT(A295, FIND(" ", A295) - 1)), Lookup_period!$A$2:$A$13, 0)))</f>
        <v>13647.401780821921</v>
      </c>
      <c r="E295" s="17">
        <f t="shared" si="4"/>
        <v>0.17043537204778589</v>
      </c>
      <c r="F295" s="9"/>
    </row>
    <row r="296" spans="1:6" x14ac:dyDescent="0.3">
      <c r="A296" s="9" t="s">
        <v>335</v>
      </c>
      <c r="B296" t="str">
        <f>SUBSTITUTE(SUBSTITUTE(MID(Raw_data!B296, 4, LEN(Raw_data!B296)- 3),  " state",  ""), " State", "")</f>
        <v>Yobe</v>
      </c>
      <c r="C296" t="str">
        <f>MID(Raw_data!D296, FIND("&gt;", Raw_data!D296) + 1, FIND("&lt;", Raw_data!D296, FIND("&gt;", Raw_data!D296)+1) - (FIND("&gt;", Raw_data!D296) + 1))</f>
        <v>6115</v>
      </c>
      <c r="D296" s="16">
        <f>(0.05 *Raw_data!E296 )/ (365/INDEX(Lookup_period!$B$2:$B$13, MATCH(TRIM(LEFT(A296, FIND(" ", A296) - 1)), Lookup_period!$A$2:$A$13, 0)))</f>
        <v>14897.347260273973</v>
      </c>
      <c r="E296" s="17">
        <f t="shared" si="4"/>
        <v>0.41047576411852676</v>
      </c>
      <c r="F296" s="9"/>
    </row>
    <row r="297" spans="1:6" x14ac:dyDescent="0.3">
      <c r="A297" s="9" t="s">
        <v>335</v>
      </c>
      <c r="B297" t="str">
        <f>SUBSTITUTE(SUBSTITUTE(MID(Raw_data!B297, 4, LEN(Raw_data!B297)- 3),  " state",  ""), " State", "")</f>
        <v>Zamfara</v>
      </c>
      <c r="C297" t="str">
        <f>MID(Raw_data!D297, FIND("&gt;", Raw_data!D297) + 1, FIND("&lt;", Raw_data!D297, FIND("&gt;", Raw_data!D297)+1) - (FIND("&gt;", Raw_data!D297) + 1))</f>
        <v>2576</v>
      </c>
      <c r="D297" s="16">
        <f>(0.05 *Raw_data!E297 )/ (365/INDEX(Lookup_period!$B$2:$B$13, MATCH(TRIM(LEFT(A297, FIND(" ", A297) - 1)), Lookup_period!$A$2:$A$13, 0)))</f>
        <v>20201.901643835619</v>
      </c>
      <c r="E297" s="17">
        <f t="shared" si="4"/>
        <v>0.12751274832515766</v>
      </c>
      <c r="F297" s="9"/>
    </row>
    <row r="298" spans="1:6" x14ac:dyDescent="0.3">
      <c r="A298" s="9" t="s">
        <v>374</v>
      </c>
      <c r="B298" t="str">
        <f>SUBSTITUTE(SUBSTITUTE(MID(Raw_data!B298, 4, LEN(Raw_data!B298)- 3),  " state",  ""), " State", "")</f>
        <v xml:space="preserve"> Anambra</v>
      </c>
      <c r="C298" t="str">
        <f>MID(Raw_data!D298, FIND("&gt;", Raw_data!D298) + 1, FIND("&lt;", Raw_data!D298, FIND("&gt;", Raw_data!D298)+1) - (FIND("&gt;", Raw_data!D298) + 1))</f>
        <v>1692</v>
      </c>
      <c r="D298" s="16">
        <f>(0.05 *Raw_data!E298 )/ (365/INDEX(Lookup_period!$B$2:$B$13, MATCH(TRIM(LEFT(A298, FIND(" ", A298) - 1)), Lookup_period!$A$2:$A$13, 0)))</f>
        <v>23938.845205479454</v>
      </c>
      <c r="E298" s="17">
        <f t="shared" si="4"/>
        <v>7.0680101127547773E-2</v>
      </c>
      <c r="F298" s="9"/>
    </row>
    <row r="299" spans="1:6" x14ac:dyDescent="0.3">
      <c r="A299" s="9" t="s">
        <v>374</v>
      </c>
      <c r="B299" t="str">
        <f>SUBSTITUTE(SUBSTITUTE(MID(Raw_data!B299, 4, LEN(Raw_data!B299)- 3),  " state",  ""), " State", "")</f>
        <v>Abia</v>
      </c>
      <c r="C299" t="str">
        <f>MID(Raw_data!D299, FIND("&gt;", Raw_data!D299) + 1, FIND("&lt;", Raw_data!D299, FIND("&gt;", Raw_data!D299)+1) - (FIND("&gt;", Raw_data!D299) + 1))</f>
        <v>1491</v>
      </c>
      <c r="D299" s="16">
        <f>(0.05 *Raw_data!E299 )/ (365/INDEX(Lookup_period!$B$2:$B$13, MATCH(TRIM(LEFT(A299, FIND(" ", A299) - 1)), Lookup_period!$A$2:$A$13, 0)))</f>
        <v>16034.063013698631</v>
      </c>
      <c r="E299" s="17">
        <f t="shared" si="4"/>
        <v>9.2989531020688312E-2</v>
      </c>
      <c r="F299" s="9"/>
    </row>
    <row r="300" spans="1:6" x14ac:dyDescent="0.3">
      <c r="A300" s="9" t="s">
        <v>374</v>
      </c>
      <c r="B300" t="str">
        <f>SUBSTITUTE(SUBSTITUTE(MID(Raw_data!B300, 4, LEN(Raw_data!B300)- 3),  " state",  ""), " State", "")</f>
        <v>Adamawa</v>
      </c>
      <c r="C300" t="str">
        <f>MID(Raw_data!D300, FIND("&gt;", Raw_data!D300) + 1, FIND("&lt;", Raw_data!D300, FIND("&gt;", Raw_data!D300)+1) - (FIND("&gt;", Raw_data!D300) + 1))</f>
        <v>9797</v>
      </c>
      <c r="D300" s="16">
        <f>(0.05 *Raw_data!E300 )/ (365/INDEX(Lookup_period!$B$2:$B$13, MATCH(TRIM(LEFT(A300, FIND(" ", A300) - 1)), Lookup_period!$A$2:$A$13, 0)))</f>
        <v>18347.708219178083</v>
      </c>
      <c r="E300" s="17">
        <f t="shared" si="4"/>
        <v>0.53396314585816285</v>
      </c>
      <c r="F300" s="9"/>
    </row>
    <row r="301" spans="1:6" x14ac:dyDescent="0.3">
      <c r="A301" s="9" t="s">
        <v>374</v>
      </c>
      <c r="B301" t="str">
        <f>SUBSTITUTE(SUBSTITUTE(MID(Raw_data!B301, 4, LEN(Raw_data!B301)- 3),  " state",  ""), " State", "")</f>
        <v>Akwa-Ibom</v>
      </c>
      <c r="C301" t="str">
        <f>MID(Raw_data!D301, FIND("&gt;", Raw_data!D301) + 1, FIND("&lt;", Raw_data!D301, FIND("&gt;", Raw_data!D301)+1) - (FIND("&gt;", Raw_data!D301) + 1))</f>
        <v>1253</v>
      </c>
      <c r="D301" s="16">
        <f>(0.05 *Raw_data!E301 )/ (365/INDEX(Lookup_period!$B$2:$B$13, MATCH(TRIM(LEFT(A301, FIND(" ", A301) - 1)), Lookup_period!$A$2:$A$13, 0)))</f>
        <v>24063.234246575346</v>
      </c>
      <c r="E301" s="17">
        <f t="shared" si="4"/>
        <v>5.2071138366544624E-2</v>
      </c>
      <c r="F301" s="9"/>
    </row>
    <row r="302" spans="1:6" x14ac:dyDescent="0.3">
      <c r="A302" s="9" t="s">
        <v>374</v>
      </c>
      <c r="B302" t="str">
        <f>SUBSTITUTE(SUBSTITUTE(MID(Raw_data!B302, 4, LEN(Raw_data!B302)- 3),  " state",  ""), " State", "")</f>
        <v>Bauchi</v>
      </c>
      <c r="C302" t="str">
        <f>MID(Raw_data!D302, FIND("&gt;", Raw_data!D302) + 1, FIND("&lt;", Raw_data!D302, FIND("&gt;", Raw_data!D302)+1) - (FIND("&gt;", Raw_data!D302) + 1))</f>
        <v>10265</v>
      </c>
      <c r="D302" s="16">
        <f>(0.05 *Raw_data!E302 )/ (365/INDEX(Lookup_period!$B$2:$B$13, MATCH(TRIM(LEFT(A302, FIND(" ", A302) - 1)), Lookup_period!$A$2:$A$13, 0)))</f>
        <v>28705.323287671235</v>
      </c>
      <c r="E302" s="17">
        <f t="shared" si="4"/>
        <v>0.35759917758559984</v>
      </c>
      <c r="F302" s="9"/>
    </row>
    <row r="303" spans="1:6" x14ac:dyDescent="0.3">
      <c r="A303" s="9" t="s">
        <v>374</v>
      </c>
      <c r="B303" t="str">
        <f>SUBSTITUTE(SUBSTITUTE(MID(Raw_data!B303, 4, LEN(Raw_data!B303)- 3),  " state",  ""), " State", "")</f>
        <v>Benue</v>
      </c>
      <c r="C303" t="str">
        <f>MID(Raw_data!D303, FIND("&gt;", Raw_data!D303) + 1, FIND("&lt;", Raw_data!D303, FIND("&gt;", Raw_data!D303)+1) - (FIND("&gt;", Raw_data!D303) + 1))</f>
        <v>1094</v>
      </c>
      <c r="D303" s="16">
        <f>(0.05 *Raw_data!E303 )/ (365/INDEX(Lookup_period!$B$2:$B$13, MATCH(TRIM(LEFT(A303, FIND(" ", A303) - 1)), Lookup_period!$A$2:$A$13, 0)))</f>
        <v>24721.763013698634</v>
      </c>
      <c r="E303" s="17">
        <f t="shared" si="4"/>
        <v>4.425250737149293E-2</v>
      </c>
      <c r="F303" s="9"/>
    </row>
    <row r="304" spans="1:6" x14ac:dyDescent="0.3">
      <c r="A304" s="9" t="s">
        <v>374</v>
      </c>
      <c r="B304" t="str">
        <f>SUBSTITUTE(SUBSTITUTE(MID(Raw_data!B304, 4, LEN(Raw_data!B304)- 3),  " state",  ""), " State", "")</f>
        <v>Borno</v>
      </c>
      <c r="C304" t="str">
        <f>MID(Raw_data!D304, FIND("&gt;", Raw_data!D304) + 1, FIND("&lt;", Raw_data!D304, FIND("&gt;", Raw_data!D304)+1) - (FIND("&gt;", Raw_data!D304) + 1))</f>
        <v>7236</v>
      </c>
      <c r="D304" s="16">
        <f>(0.05 *Raw_data!E304 )/ (365/INDEX(Lookup_period!$B$2:$B$13, MATCH(TRIM(LEFT(A304, FIND(" ", A304) - 1)), Lookup_period!$A$2:$A$13, 0)))</f>
        <v>25361.256164383565</v>
      </c>
      <c r="E304" s="17">
        <f t="shared" si="4"/>
        <v>0.28531709758769669</v>
      </c>
      <c r="F304" s="9"/>
    </row>
    <row r="305" spans="1:6" x14ac:dyDescent="0.3">
      <c r="A305" s="9" t="s">
        <v>374</v>
      </c>
      <c r="B305" t="str">
        <f>SUBSTITUTE(SUBSTITUTE(MID(Raw_data!B305, 4, LEN(Raw_data!B305)- 3),  " state",  ""), " State", "")</f>
        <v>Bayelsa</v>
      </c>
      <c r="C305" t="str">
        <f>MID(Raw_data!D305, FIND("&gt;", Raw_data!D305) + 1, FIND("&lt;", Raw_data!D305, FIND("&gt;", Raw_data!D305)+1) - (FIND("&gt;", Raw_data!D305) + 1))</f>
        <v>487</v>
      </c>
      <c r="D305" s="16">
        <f>(0.05 *Raw_data!E305 )/ (365/INDEX(Lookup_period!$B$2:$B$13, MATCH(TRIM(LEFT(A305, FIND(" ", A305) - 1)), Lookup_period!$A$2:$A$13, 0)))</f>
        <v>9864.8136986301379</v>
      </c>
      <c r="E305" s="17">
        <f t="shared" si="4"/>
        <v>4.9367379342158943E-2</v>
      </c>
      <c r="F305" s="9"/>
    </row>
    <row r="306" spans="1:6" x14ac:dyDescent="0.3">
      <c r="A306" s="9" t="s">
        <v>374</v>
      </c>
      <c r="B306" t="str">
        <f>SUBSTITUTE(SUBSTITUTE(MID(Raw_data!B306, 4, LEN(Raw_data!B306)- 3),  " state",  ""), " State", "")</f>
        <v>Cross River</v>
      </c>
      <c r="C306" t="str">
        <f>MID(Raw_data!D306, FIND("&gt;", Raw_data!D306) + 1, FIND("&lt;", Raw_data!D306, FIND("&gt;", Raw_data!D306)+1) - (FIND("&gt;", Raw_data!D306) + 1))</f>
        <v>1901</v>
      </c>
      <c r="D306" s="16">
        <f>(0.05 *Raw_data!E306 )/ (365/INDEX(Lookup_period!$B$2:$B$13, MATCH(TRIM(LEFT(A306, FIND(" ", A306) - 1)), Lookup_period!$A$2:$A$13, 0)))</f>
        <v>16731.127397260276</v>
      </c>
      <c r="E306" s="17">
        <f t="shared" si="4"/>
        <v>0.11362055615638245</v>
      </c>
      <c r="F306" s="9"/>
    </row>
    <row r="307" spans="1:6" x14ac:dyDescent="0.3">
      <c r="A307" s="9" t="s">
        <v>374</v>
      </c>
      <c r="B307" t="str">
        <f>SUBSTITUTE(SUBSTITUTE(MID(Raw_data!B307, 4, LEN(Raw_data!B307)- 3),  " state",  ""), " State", "")</f>
        <v>Delta</v>
      </c>
      <c r="C307" t="str">
        <f>MID(Raw_data!D307, FIND("&gt;", Raw_data!D307) + 1, FIND("&lt;", Raw_data!D307, FIND("&gt;", Raw_data!D307)+1) - (FIND("&gt;", Raw_data!D307) + 1))</f>
        <v>2898</v>
      </c>
      <c r="D307" s="16">
        <f>(0.05 *Raw_data!E307 )/ (365/INDEX(Lookup_period!$B$2:$B$13, MATCH(TRIM(LEFT(A307, FIND(" ", A307) - 1)), Lookup_period!$A$2:$A$13, 0)))</f>
        <v>24579.226027397261</v>
      </c>
      <c r="E307" s="17">
        <f t="shared" si="4"/>
        <v>0.11790444486615409</v>
      </c>
      <c r="F307" s="9"/>
    </row>
    <row r="308" spans="1:6" x14ac:dyDescent="0.3">
      <c r="A308" s="9" t="s">
        <v>374</v>
      </c>
      <c r="B308" t="str">
        <f>SUBSTITUTE(SUBSTITUTE(MID(Raw_data!B308, 4, LEN(Raw_data!B308)- 3),  " state",  ""), " State", "")</f>
        <v>Ebonyi</v>
      </c>
      <c r="C308" t="str">
        <f>MID(Raw_data!D308, FIND("&gt;", Raw_data!D308) + 1, FIND("&lt;", Raw_data!D308, FIND("&gt;", Raw_data!D308)+1) - (FIND("&gt;", Raw_data!D308) + 1))</f>
        <v>1919</v>
      </c>
      <c r="D308" s="16">
        <f>(0.05 *Raw_data!E308 )/ (365/INDEX(Lookup_period!$B$2:$B$13, MATCH(TRIM(LEFT(A308, FIND(" ", A308) - 1)), Lookup_period!$A$2:$A$13, 0)))</f>
        <v>12441.583561643836</v>
      </c>
      <c r="E308" s="17">
        <f t="shared" si="4"/>
        <v>0.15424081592925887</v>
      </c>
      <c r="F308" s="9"/>
    </row>
    <row r="309" spans="1:6" x14ac:dyDescent="0.3">
      <c r="A309" s="9" t="s">
        <v>374</v>
      </c>
      <c r="B309" t="str">
        <f>SUBSTITUTE(SUBSTITUTE(MID(Raw_data!B309, 4, LEN(Raw_data!B309)- 3),  " state",  ""), " State", "")</f>
        <v>Edo</v>
      </c>
      <c r="C309" t="str">
        <f>MID(Raw_data!D309, FIND("&gt;", Raw_data!D309) + 1, FIND("&lt;", Raw_data!D309, FIND("&gt;", Raw_data!D309)+1) - (FIND("&gt;", Raw_data!D309) + 1))</f>
        <v>1831</v>
      </c>
      <c r="D309" s="16">
        <f>(0.05 *Raw_data!E309 )/ (365/INDEX(Lookup_period!$B$2:$B$13, MATCH(TRIM(LEFT(A309, FIND(" ", A309) - 1)), Lookup_period!$A$2:$A$13, 0)))</f>
        <v>18208.516438356168</v>
      </c>
      <c r="E309" s="17">
        <f t="shared" si="4"/>
        <v>0.10055734118695171</v>
      </c>
      <c r="F309" s="9"/>
    </row>
    <row r="310" spans="1:6" x14ac:dyDescent="0.3">
      <c r="A310" s="9" t="s">
        <v>374</v>
      </c>
      <c r="B310" t="str">
        <f>SUBSTITUTE(SUBSTITUTE(MID(Raw_data!B310, 4, LEN(Raw_data!B310)- 3),  " state",  ""), " State", "")</f>
        <v>Ekiti</v>
      </c>
      <c r="C310" t="str">
        <f>MID(Raw_data!D310, FIND("&gt;", Raw_data!D310) + 1, FIND("&lt;", Raw_data!D310, FIND("&gt;", Raw_data!D310)+1) - (FIND("&gt;", Raw_data!D310) + 1))</f>
        <v>387</v>
      </c>
      <c r="D310" s="16">
        <f>(0.05 *Raw_data!E310 )/ (365/INDEX(Lookup_period!$B$2:$B$13, MATCH(TRIM(LEFT(A310, FIND(" ", A310) - 1)), Lookup_period!$A$2:$A$13, 0)))</f>
        <v>14133.427397260275</v>
      </c>
      <c r="E310" s="17">
        <f t="shared" si="4"/>
        <v>2.7381893232424206E-2</v>
      </c>
      <c r="F310" s="9"/>
    </row>
    <row r="311" spans="1:6" x14ac:dyDescent="0.3">
      <c r="A311" s="9" t="s">
        <v>374</v>
      </c>
      <c r="B311" t="str">
        <f>SUBSTITUTE(SUBSTITUTE(MID(Raw_data!B311, 4, LEN(Raw_data!B311)- 3),  " state",  ""), " State", "")</f>
        <v>Enugu</v>
      </c>
      <c r="C311" t="str">
        <f>MID(Raw_data!D311, FIND("&gt;", Raw_data!D311) + 1, FIND("&lt;", Raw_data!D311, FIND("&gt;", Raw_data!D311)+1) - (FIND("&gt;", Raw_data!D311) + 1))</f>
        <v>2186</v>
      </c>
      <c r="D311" s="16">
        <f>(0.05 *Raw_data!E311 )/ (365/INDEX(Lookup_period!$B$2:$B$13, MATCH(TRIM(LEFT(A311, FIND(" ", A311) - 1)), Lookup_period!$A$2:$A$13, 0)))</f>
        <v>19085.45753424658</v>
      </c>
      <c r="E311" s="17">
        <f t="shared" si="4"/>
        <v>0.11453746896439257</v>
      </c>
      <c r="F311" s="9"/>
    </row>
    <row r="312" spans="1:6" x14ac:dyDescent="0.3">
      <c r="A312" s="9" t="s">
        <v>374</v>
      </c>
      <c r="B312" t="str">
        <f>SUBSTITUTE(SUBSTITUTE(MID(Raw_data!B312, 4, LEN(Raw_data!B312)- 3),  " state",  ""), " State", "")</f>
        <v>Federal Capital Territory</v>
      </c>
      <c r="C312" t="str">
        <f>MID(Raw_data!D312, FIND("&gt;", Raw_data!D312) + 1, FIND("&lt;", Raw_data!D312, FIND("&gt;", Raw_data!D312)+1) - (FIND("&gt;", Raw_data!D312) + 1))</f>
        <v>6038</v>
      </c>
      <c r="D312" s="16">
        <f>(0.05 *Raw_data!E312 )/ (365/INDEX(Lookup_period!$B$2:$B$13, MATCH(TRIM(LEFT(A312, FIND(" ", A312) - 1)), Lookup_period!$A$2:$A$13, 0)))</f>
        <v>8427.3945205479467</v>
      </c>
      <c r="E312" s="17">
        <f t="shared" si="4"/>
        <v>0.71647292473111979</v>
      </c>
      <c r="F312" s="9"/>
    </row>
    <row r="313" spans="1:6" x14ac:dyDescent="0.3">
      <c r="A313" s="9" t="s">
        <v>374</v>
      </c>
      <c r="B313" t="str">
        <f>SUBSTITUTE(SUBSTITUTE(MID(Raw_data!B313, 4, LEN(Raw_data!B313)- 3),  " state",  ""), " State", "")</f>
        <v>Gombe</v>
      </c>
      <c r="C313" t="str">
        <f>MID(Raw_data!D313, FIND("&gt;", Raw_data!D313) + 1, FIND("&lt;", Raw_data!D313, FIND("&gt;", Raw_data!D313)+1) - (FIND("&gt;", Raw_data!D313) + 1))</f>
        <v>3994</v>
      </c>
      <c r="D313" s="16">
        <f>(0.05 *Raw_data!E313 )/ (365/INDEX(Lookup_period!$B$2:$B$13, MATCH(TRIM(LEFT(A313, FIND(" ", A313) - 1)), Lookup_period!$A$2:$A$13, 0)))</f>
        <v>14116.886301369865</v>
      </c>
      <c r="E313" s="17">
        <f t="shared" si="4"/>
        <v>0.28292357923237171</v>
      </c>
      <c r="F313" s="9"/>
    </row>
    <row r="314" spans="1:6" x14ac:dyDescent="0.3">
      <c r="A314" s="9" t="s">
        <v>374</v>
      </c>
      <c r="B314" t="str">
        <f>SUBSTITUTE(SUBSTITUTE(MID(Raw_data!B314, 4, LEN(Raw_data!B314)- 3),  " state",  ""), " State", "")</f>
        <v>Imo</v>
      </c>
      <c r="C314" t="str">
        <f>MID(Raw_data!D314, FIND("&gt;", Raw_data!D314) + 1, FIND("&lt;", Raw_data!D314, FIND("&gt;", Raw_data!D314)+1) - (FIND("&gt;", Raw_data!D314) + 1))</f>
        <v>1199</v>
      </c>
      <c r="D314" s="16">
        <f>(0.05 *Raw_data!E314 )/ (365/INDEX(Lookup_period!$B$2:$B$13, MATCH(TRIM(LEFT(A314, FIND(" ", A314) - 1)), Lookup_period!$A$2:$A$13, 0)))</f>
        <v>23598.715068493151</v>
      </c>
      <c r="E314" s="17">
        <f t="shared" si="4"/>
        <v>5.0807851042737294E-2</v>
      </c>
      <c r="F314" s="9"/>
    </row>
    <row r="315" spans="1:6" x14ac:dyDescent="0.3">
      <c r="A315" s="9" t="s">
        <v>374</v>
      </c>
      <c r="B315" t="str">
        <f>SUBSTITUTE(SUBSTITUTE(MID(Raw_data!B315, 4, LEN(Raw_data!B315)- 3),  " state",  ""), " State", "")</f>
        <v>Jigawa</v>
      </c>
      <c r="C315" t="str">
        <f>MID(Raw_data!D315, FIND("&gt;", Raw_data!D315) + 1, FIND("&lt;", Raw_data!D315, FIND("&gt;", Raw_data!D315)+1) - (FIND("&gt;", Raw_data!D315) + 1))</f>
        <v>9843</v>
      </c>
      <c r="D315" s="16">
        <f>(0.05 *Raw_data!E315 )/ (365/INDEX(Lookup_period!$B$2:$B$13, MATCH(TRIM(LEFT(A315, FIND(" ", A315) - 1)), Lookup_period!$A$2:$A$13, 0)))</f>
        <v>25184.728767123292</v>
      </c>
      <c r="E315" s="17">
        <f t="shared" si="4"/>
        <v>0.39083208284733534</v>
      </c>
      <c r="F315" s="9"/>
    </row>
    <row r="316" spans="1:6" x14ac:dyDescent="0.3">
      <c r="A316" s="9" t="s">
        <v>374</v>
      </c>
      <c r="B316" t="str">
        <f>SUBSTITUTE(SUBSTITUTE(MID(Raw_data!B316, 4, LEN(Raw_data!B316)- 3),  " state",  ""), " State", "")</f>
        <v>Kaduna</v>
      </c>
      <c r="C316" t="str">
        <f>MID(Raw_data!D316, FIND("&gt;", Raw_data!D316) + 1, FIND("&lt;", Raw_data!D316, FIND("&gt;", Raw_data!D316)+1) - (FIND("&gt;", Raw_data!D316) + 1))</f>
        <v>15849</v>
      </c>
      <c r="D316" s="16">
        <f>(0.05 *Raw_data!E316 )/ (365/INDEX(Lookup_period!$B$2:$B$13, MATCH(TRIM(LEFT(A316, FIND(" ", A316) - 1)), Lookup_period!$A$2:$A$13, 0)))</f>
        <v>35545.738356164387</v>
      </c>
      <c r="E316" s="17">
        <f t="shared" si="4"/>
        <v>0.44587623532235465</v>
      </c>
      <c r="F316" s="9"/>
    </row>
    <row r="317" spans="1:6" x14ac:dyDescent="0.3">
      <c r="A317" s="9" t="s">
        <v>374</v>
      </c>
      <c r="B317" t="str">
        <f>SUBSTITUTE(SUBSTITUTE(MID(Raw_data!B317, 4, LEN(Raw_data!B317)- 3),  " state",  ""), " State", "")</f>
        <v>Kebbi</v>
      </c>
      <c r="C317" t="str">
        <f>MID(Raw_data!D317, FIND("&gt;", Raw_data!D317) + 1, FIND("&lt;", Raw_data!D317, FIND("&gt;", Raw_data!D317)+1) - (FIND("&gt;", Raw_data!D317) + 1))</f>
        <v>4820</v>
      </c>
      <c r="D317" s="16">
        <f>(0.05 *Raw_data!E317 )/ (365/INDEX(Lookup_period!$B$2:$B$13, MATCH(TRIM(LEFT(A317, FIND(" ", A317) - 1)), Lookup_period!$A$2:$A$13, 0)))</f>
        <v>19198.331506849318</v>
      </c>
      <c r="E317" s="17">
        <f t="shared" si="4"/>
        <v>0.2510634842554097</v>
      </c>
      <c r="F317" s="9"/>
    </row>
    <row r="318" spans="1:6" x14ac:dyDescent="0.3">
      <c r="A318" s="9" t="s">
        <v>374</v>
      </c>
      <c r="B318" t="str">
        <f>SUBSTITUTE(SUBSTITUTE(MID(Raw_data!B318, 4, LEN(Raw_data!B318)- 3),  " state",  ""), " State", "")</f>
        <v>Kano</v>
      </c>
      <c r="C318" t="str">
        <f>MID(Raw_data!D318, FIND("&gt;", Raw_data!D318) + 1, FIND("&lt;", Raw_data!D318, FIND("&gt;", Raw_data!D318)+1) - (FIND("&gt;", Raw_data!D318) + 1))</f>
        <v>11106</v>
      </c>
      <c r="D318" s="16">
        <f>(0.05 *Raw_data!E318 )/ (365/INDEX(Lookup_period!$B$2:$B$13, MATCH(TRIM(LEFT(A318, FIND(" ", A318) - 1)), Lookup_period!$A$2:$A$13, 0)))</f>
        <v>56934.509589041103</v>
      </c>
      <c r="E318" s="17">
        <f t="shared" si="4"/>
        <v>0.19506622749829938</v>
      </c>
      <c r="F318" s="9"/>
    </row>
    <row r="319" spans="1:6" x14ac:dyDescent="0.3">
      <c r="A319" s="9" t="s">
        <v>374</v>
      </c>
      <c r="B319" t="str">
        <f>SUBSTITUTE(SUBSTITUTE(MID(Raw_data!B319, 4, LEN(Raw_data!B319)- 3),  " state",  ""), " State", "")</f>
        <v>Kogi</v>
      </c>
      <c r="C319" t="str">
        <f>MID(Raw_data!D319, FIND("&gt;", Raw_data!D319) + 1, FIND("&lt;", Raw_data!D319, FIND("&gt;", Raw_data!D319)+1) - (FIND("&gt;", Raw_data!D319) + 1))</f>
        <v>1804</v>
      </c>
      <c r="D319" s="16">
        <f>(0.05 *Raw_data!E319 )/ (365/INDEX(Lookup_period!$B$2:$B$13, MATCH(TRIM(LEFT(A319, FIND(" ", A319) - 1)), Lookup_period!$A$2:$A$13, 0)))</f>
        <v>19209.595890410961</v>
      </c>
      <c r="E319" s="17">
        <f t="shared" si="4"/>
        <v>9.3911397735364124E-2</v>
      </c>
      <c r="F319" s="9"/>
    </row>
    <row r="320" spans="1:6" x14ac:dyDescent="0.3">
      <c r="A320" s="9" t="s">
        <v>374</v>
      </c>
      <c r="B320" t="str">
        <f>SUBSTITUTE(SUBSTITUTE(MID(Raw_data!B320, 4, LEN(Raw_data!B320)- 3),  " state",  ""), " State", "")</f>
        <v>Katsina</v>
      </c>
      <c r="C320" t="str">
        <f>MID(Raw_data!D320, FIND("&gt;", Raw_data!D320) + 1, FIND("&lt;", Raw_data!D320, FIND("&gt;", Raw_data!D320)+1) - (FIND("&gt;", Raw_data!D320) + 1))</f>
        <v>12685</v>
      </c>
      <c r="D320" s="16">
        <f>(0.05 *Raw_data!E320 )/ (365/INDEX(Lookup_period!$B$2:$B$13, MATCH(TRIM(LEFT(A320, FIND(" ", A320) - 1)), Lookup_period!$A$2:$A$13, 0)))</f>
        <v>33940.397260273974</v>
      </c>
      <c r="E320" s="17">
        <f t="shared" si="4"/>
        <v>0.37374341563312641</v>
      </c>
      <c r="F320" s="9"/>
    </row>
    <row r="321" spans="1:6" x14ac:dyDescent="0.3">
      <c r="A321" s="9" t="s">
        <v>374</v>
      </c>
      <c r="B321" t="str">
        <f>SUBSTITUTE(SUBSTITUTE(MID(Raw_data!B321, 4, LEN(Raw_data!B321)- 3),  " state",  ""), " State", "")</f>
        <v>Kwara</v>
      </c>
      <c r="C321" t="str">
        <f>MID(Raw_data!D321, FIND("&gt;", Raw_data!D321) + 1, FIND("&lt;", Raw_data!D321, FIND("&gt;", Raw_data!D321)+1) - (FIND("&gt;", Raw_data!D321) + 1))</f>
        <v>1677</v>
      </c>
      <c r="D321" s="16">
        <f>(0.05 *Raw_data!E321 )/ (365/INDEX(Lookup_period!$B$2:$B$13, MATCH(TRIM(LEFT(A321, FIND(" ", A321) - 1)), Lookup_period!$A$2:$A$13, 0)))</f>
        <v>13892.897260273974</v>
      </c>
      <c r="E321" s="17">
        <f t="shared" si="4"/>
        <v>0.12070916300484676</v>
      </c>
      <c r="F321" s="9"/>
    </row>
    <row r="322" spans="1:6" x14ac:dyDescent="0.3">
      <c r="A322" s="9" t="s">
        <v>374</v>
      </c>
      <c r="B322" t="str">
        <f>SUBSTITUTE(SUBSTITUTE(MID(Raw_data!B322, 4, LEN(Raw_data!B322)- 3),  " state",  ""), " State", "")</f>
        <v>Lagos</v>
      </c>
      <c r="C322" t="str">
        <f>MID(Raw_data!D322, FIND("&gt;", Raw_data!D322) + 1, FIND("&lt;", Raw_data!D322, FIND("&gt;", Raw_data!D322)+1) - (FIND("&gt;", Raw_data!D322) + 1))</f>
        <v>11211</v>
      </c>
      <c r="D322" s="16">
        <f>(0.05 *Raw_data!E322 )/ (365/INDEX(Lookup_period!$B$2:$B$13, MATCH(TRIM(LEFT(A322, FIND(" ", A322) - 1)), Lookup_period!$A$2:$A$13, 0)))</f>
        <v>54056.745205479456</v>
      </c>
      <c r="E322" s="17">
        <f t="shared" si="4"/>
        <v>0.20739317466090426</v>
      </c>
      <c r="F322" s="9"/>
    </row>
    <row r="323" spans="1:6" x14ac:dyDescent="0.3">
      <c r="A323" s="9" t="s">
        <v>374</v>
      </c>
      <c r="B323" t="str">
        <f>SUBSTITUTE(SUBSTITUTE(MID(Raw_data!B323, 4, LEN(Raw_data!B323)- 3),  " state",  ""), " State", "")</f>
        <v>Nasarawa</v>
      </c>
      <c r="C323" t="str">
        <f>MID(Raw_data!D323, FIND("&gt;", Raw_data!D323) + 1, FIND("&lt;", Raw_data!D323, FIND("&gt;", Raw_data!D323)+1) - (FIND("&gt;", Raw_data!D323) + 1))</f>
        <v>5005</v>
      </c>
      <c r="D323" s="16">
        <f>(0.05 *Raw_data!E323 )/ (365/INDEX(Lookup_period!$B$2:$B$13, MATCH(TRIM(LEFT(A323, FIND(" ", A323) - 1)), Lookup_period!$A$2:$A$13, 0)))</f>
        <v>10917.468493150687</v>
      </c>
      <c r="E323" s="17">
        <f t="shared" ref="E323:E386" si="5">C323/D323</f>
        <v>0.45843961016603768</v>
      </c>
      <c r="F323" s="9"/>
    </row>
    <row r="324" spans="1:6" x14ac:dyDescent="0.3">
      <c r="A324" s="9" t="s">
        <v>374</v>
      </c>
      <c r="B324" t="str">
        <f>SUBSTITUTE(SUBSTITUTE(MID(Raw_data!B324, 4, LEN(Raw_data!B324)- 3),  " state",  ""), " State", "")</f>
        <v>Niger</v>
      </c>
      <c r="C324" t="str">
        <f>MID(Raw_data!D324, FIND("&gt;", Raw_data!D324) + 1, FIND("&lt;", Raw_data!D324, FIND("&gt;", Raw_data!D324)+1) - (FIND("&gt;", Raw_data!D324) + 1))</f>
        <v>9115</v>
      </c>
      <c r="D324" s="16">
        <f>(0.05 *Raw_data!E324 )/ (365/INDEX(Lookup_period!$B$2:$B$13, MATCH(TRIM(LEFT(A324, FIND(" ", A324) - 1)), Lookup_period!$A$2:$A$13, 0)))</f>
        <v>24247.635616438358</v>
      </c>
      <c r="E324" s="17">
        <f t="shared" si="5"/>
        <v>0.37591294030419231</v>
      </c>
      <c r="F324" s="9"/>
    </row>
    <row r="325" spans="1:6" x14ac:dyDescent="0.3">
      <c r="A325" s="9" t="s">
        <v>374</v>
      </c>
      <c r="B325" t="str">
        <f>SUBSTITUTE(SUBSTITUTE(MID(Raw_data!B325, 4, LEN(Raw_data!B325)- 3),  " state",  ""), " State", "")</f>
        <v>Ogun</v>
      </c>
      <c r="C325" t="str">
        <f>MID(Raw_data!D325, FIND("&gt;", Raw_data!D325) + 1, FIND("&lt;", Raw_data!D325, FIND("&gt;", Raw_data!D325)+1) - (FIND("&gt;", Raw_data!D325) + 1))</f>
        <v>3112</v>
      </c>
      <c r="D325" s="16">
        <f>(0.05 *Raw_data!E325 )/ (365/INDEX(Lookup_period!$B$2:$B$13, MATCH(TRIM(LEFT(A325, FIND(" ", A325) - 1)), Lookup_period!$A$2:$A$13, 0)))</f>
        <v>22619.831506849318</v>
      </c>
      <c r="E325" s="17">
        <f t="shared" si="5"/>
        <v>0.13757838996535771</v>
      </c>
      <c r="F325" s="9"/>
    </row>
    <row r="326" spans="1:6" x14ac:dyDescent="0.3">
      <c r="A326" s="9" t="s">
        <v>374</v>
      </c>
      <c r="B326" t="str">
        <f>SUBSTITUTE(SUBSTITUTE(MID(Raw_data!B326, 4, LEN(Raw_data!B326)- 3),  " state",  ""), " State", "")</f>
        <v>Ondo</v>
      </c>
      <c r="C326" t="str">
        <f>MID(Raw_data!D326, FIND("&gt;", Raw_data!D326) + 1, FIND("&lt;", Raw_data!D326, FIND("&gt;", Raw_data!D326)+1) - (FIND("&gt;", Raw_data!D326) + 1))</f>
        <v>3002</v>
      </c>
      <c r="D326" s="16">
        <f>(0.05 *Raw_data!E326 )/ (365/INDEX(Lookup_period!$B$2:$B$13, MATCH(TRIM(LEFT(A326, FIND(" ", A326) - 1)), Lookup_period!$A$2:$A$13, 0)))</f>
        <v>20706.768493150685</v>
      </c>
      <c r="E326" s="17">
        <f t="shared" si="5"/>
        <v>0.14497675004156207</v>
      </c>
      <c r="F326" s="9"/>
    </row>
    <row r="327" spans="1:6" x14ac:dyDescent="0.3">
      <c r="A327" s="9" t="s">
        <v>374</v>
      </c>
      <c r="B327" t="str">
        <f>SUBSTITUTE(SUBSTITUTE(MID(Raw_data!B327, 4, LEN(Raw_data!B327)- 3),  " state",  ""), " State", "")</f>
        <v>Osun</v>
      </c>
      <c r="C327" t="str">
        <f>MID(Raw_data!D327, FIND("&gt;", Raw_data!D327) + 1, FIND("&lt;", Raw_data!D327, FIND("&gt;", Raw_data!D327)+1) - (FIND("&gt;", Raw_data!D327) + 1))</f>
        <v>2627</v>
      </c>
      <c r="D327" s="16">
        <f>(0.05 *Raw_data!E327 )/ (365/INDEX(Lookup_period!$B$2:$B$13, MATCH(TRIM(LEFT(A327, FIND(" ", A327) - 1)), Lookup_period!$A$2:$A$13, 0)))</f>
        <v>20531.917808219179</v>
      </c>
      <c r="E327" s="17">
        <f t="shared" si="5"/>
        <v>0.12794713209636849</v>
      </c>
      <c r="F327" s="9"/>
    </row>
    <row r="328" spans="1:6" x14ac:dyDescent="0.3">
      <c r="A328" s="9" t="s">
        <v>374</v>
      </c>
      <c r="B328" t="str">
        <f>SUBSTITUTE(SUBSTITUTE(MID(Raw_data!B328, 4, LEN(Raw_data!B328)- 3),  " state",  ""), " State", "")</f>
        <v>Oyo</v>
      </c>
      <c r="C328" t="str">
        <f>MID(Raw_data!D328, FIND("&gt;", Raw_data!D328) + 1, FIND("&lt;", Raw_data!D328, FIND("&gt;", Raw_data!D328)+1) - (FIND("&gt;", Raw_data!D328) + 1))</f>
        <v>4633</v>
      </c>
      <c r="D328" s="16">
        <f>(0.05 *Raw_data!E328 )/ (365/INDEX(Lookup_period!$B$2:$B$13, MATCH(TRIM(LEFT(A328, FIND(" ", A328) - 1)), Lookup_period!$A$2:$A$13, 0)))</f>
        <v>34177.713698630141</v>
      </c>
      <c r="E328" s="17">
        <f t="shared" si="5"/>
        <v>0.13555617092625166</v>
      </c>
      <c r="F328" s="9"/>
    </row>
    <row r="329" spans="1:6" x14ac:dyDescent="0.3">
      <c r="A329" s="9" t="s">
        <v>374</v>
      </c>
      <c r="B329" t="str">
        <f>SUBSTITUTE(SUBSTITUTE(MID(Raw_data!B329, 4, LEN(Raw_data!B329)- 3),  " state",  ""), " State", "")</f>
        <v>Plateau</v>
      </c>
      <c r="C329" t="str">
        <f>MID(Raw_data!D329, FIND("&gt;", Raw_data!D329) + 1, FIND("&lt;", Raw_data!D329, FIND("&gt;", Raw_data!D329)+1) - (FIND("&gt;", Raw_data!D329) + 1))</f>
        <v>3363</v>
      </c>
      <c r="D329" s="16">
        <f>(0.05 *Raw_data!E329 )/ (365/INDEX(Lookup_period!$B$2:$B$13, MATCH(TRIM(LEFT(A329, FIND(" ", A329) - 1)), Lookup_period!$A$2:$A$13, 0)))</f>
        <v>17984.35479452055</v>
      </c>
      <c r="E329" s="17">
        <f t="shared" si="5"/>
        <v>0.1869958660415571</v>
      </c>
      <c r="F329" s="9"/>
    </row>
    <row r="330" spans="1:6" x14ac:dyDescent="0.3">
      <c r="A330" s="9" t="s">
        <v>374</v>
      </c>
      <c r="B330" t="str">
        <f>SUBSTITUTE(SUBSTITUTE(MID(Raw_data!B330, 4, LEN(Raw_data!B330)- 3),  " state",  ""), " State", "")</f>
        <v>Rivers</v>
      </c>
      <c r="C330" t="str">
        <f>MID(Raw_data!D330, FIND("&gt;", Raw_data!D330) + 1, FIND("&lt;", Raw_data!D330, FIND("&gt;", Raw_data!D330)+1) - (FIND("&gt;", Raw_data!D330) + 1))</f>
        <v>2674</v>
      </c>
      <c r="D330" s="16">
        <f>(0.05 *Raw_data!E330 )/ (365/INDEX(Lookup_period!$B$2:$B$13, MATCH(TRIM(LEFT(A330, FIND(" ", A330) - 1)), Lookup_period!$A$2:$A$13, 0)))</f>
        <v>31829.305479452061</v>
      </c>
      <c r="E330" s="17">
        <f t="shared" si="5"/>
        <v>8.401062981805385E-2</v>
      </c>
      <c r="F330" s="9"/>
    </row>
    <row r="331" spans="1:6" x14ac:dyDescent="0.3">
      <c r="A331" s="9" t="s">
        <v>374</v>
      </c>
      <c r="B331" t="str">
        <f>SUBSTITUTE(SUBSTITUTE(MID(Raw_data!B331, 4, LEN(Raw_data!B331)- 3),  " state",  ""), " State", "")</f>
        <v>Sokoto</v>
      </c>
      <c r="C331" t="str">
        <f>MID(Raw_data!D331, FIND("&gt;", Raw_data!D331) + 1, FIND("&lt;", Raw_data!D331, FIND("&gt;", Raw_data!D331)+1) - (FIND("&gt;", Raw_data!D331) + 1))</f>
        <v>5588</v>
      </c>
      <c r="D331" s="16">
        <f>(0.05 *Raw_data!E331 )/ (365/INDEX(Lookup_period!$B$2:$B$13, MATCH(TRIM(LEFT(A331, FIND(" ", A331) - 1)), Lookup_period!$A$2:$A$13, 0)))</f>
        <v>21661.800000000003</v>
      </c>
      <c r="E331" s="17">
        <f t="shared" si="5"/>
        <v>0.2579656353580958</v>
      </c>
      <c r="F331" s="9"/>
    </row>
    <row r="332" spans="1:6" x14ac:dyDescent="0.3">
      <c r="A332" s="9" t="s">
        <v>374</v>
      </c>
      <c r="B332" t="str">
        <f>SUBSTITUTE(SUBSTITUTE(MID(Raw_data!B332, 4, LEN(Raw_data!B332)- 3),  " state",  ""), " State", "")</f>
        <v>Taraba</v>
      </c>
      <c r="C332" t="str">
        <f>MID(Raw_data!D332, FIND("&gt;", Raw_data!D332) + 1, FIND("&lt;", Raw_data!D332, FIND("&gt;", Raw_data!D332)+1) - (FIND("&gt;", Raw_data!D332) + 1))</f>
        <v>3370</v>
      </c>
      <c r="D332" s="16">
        <f>(0.05 *Raw_data!E332 )/ (365/INDEX(Lookup_period!$B$2:$B$13, MATCH(TRIM(LEFT(A332, FIND(" ", A332) - 1)), Lookup_period!$A$2:$A$13, 0)))</f>
        <v>13207.163013698633</v>
      </c>
      <c r="E332" s="17">
        <f t="shared" si="5"/>
        <v>0.2551645646006333</v>
      </c>
      <c r="F332" s="9"/>
    </row>
    <row r="333" spans="1:6" x14ac:dyDescent="0.3">
      <c r="A333" s="9" t="s">
        <v>374</v>
      </c>
      <c r="B333" t="str">
        <f>SUBSTITUTE(SUBSTITUTE(MID(Raw_data!B333, 4, LEN(Raw_data!B333)- 3),  " state",  ""), " State", "")</f>
        <v>Yobe</v>
      </c>
      <c r="C333" t="str">
        <f>MID(Raw_data!D333, FIND("&gt;", Raw_data!D333) + 1, FIND("&lt;", Raw_data!D333, FIND("&gt;", Raw_data!D333)+1) - (FIND("&gt;", Raw_data!D333) + 1))</f>
        <v>5357</v>
      </c>
      <c r="D333" s="16">
        <f>(0.05 *Raw_data!E333 )/ (365/INDEX(Lookup_period!$B$2:$B$13, MATCH(TRIM(LEFT(A333, FIND(" ", A333) - 1)), Lookup_period!$A$2:$A$13, 0)))</f>
        <v>14416.787671232878</v>
      </c>
      <c r="E333" s="17">
        <f t="shared" si="5"/>
        <v>0.37158069621080064</v>
      </c>
      <c r="F333" s="9"/>
    </row>
    <row r="334" spans="1:6" x14ac:dyDescent="0.3">
      <c r="A334" s="9" t="s">
        <v>374</v>
      </c>
      <c r="B334" t="str">
        <f>SUBSTITUTE(SUBSTITUTE(MID(Raw_data!B334, 4, LEN(Raw_data!B334)- 3),  " state",  ""), " State", "")</f>
        <v>Zamfara</v>
      </c>
      <c r="C334" t="str">
        <f>MID(Raw_data!D334, FIND("&gt;", Raw_data!D334) + 1, FIND("&lt;", Raw_data!D334, FIND("&gt;", Raw_data!D334)+1) - (FIND("&gt;", Raw_data!D334) + 1))</f>
        <v>2653</v>
      </c>
      <c r="D334" s="16">
        <f>(0.05 *Raw_data!E334 )/ (365/INDEX(Lookup_period!$B$2:$B$13, MATCH(TRIM(LEFT(A334, FIND(" ", A334) - 1)), Lookup_period!$A$2:$A$13, 0)))</f>
        <v>19550.227397260274</v>
      </c>
      <c r="E334" s="17">
        <f t="shared" si="5"/>
        <v>0.13570174638335847</v>
      </c>
      <c r="F334" s="9"/>
    </row>
    <row r="335" spans="1:6" x14ac:dyDescent="0.3">
      <c r="A335" s="9" t="s">
        <v>411</v>
      </c>
      <c r="B335" t="str">
        <f>SUBSTITUTE(SUBSTITUTE(MID(Raw_data!B335, 4, LEN(Raw_data!B335)- 3),  " state",  ""), " State", "")</f>
        <v xml:space="preserve"> Anambra</v>
      </c>
      <c r="C335" t="str">
        <f>MID(Raw_data!D335, FIND("&gt;", Raw_data!D335) + 1, FIND("&lt;", Raw_data!D335, FIND("&gt;", Raw_data!D335)+1) - (FIND("&gt;", Raw_data!D335) + 1))</f>
        <v>1998</v>
      </c>
      <c r="D335" s="16">
        <f>(0.05 *Raw_data!E335 )/ (365/INDEX(Lookup_period!$B$2:$B$13, MATCH(TRIM(LEFT(A335, FIND(" ", A335) - 1)), Lookup_period!$A$2:$A$13, 0)))</f>
        <v>24736.806712328769</v>
      </c>
      <c r="E335" s="17">
        <f t="shared" si="5"/>
        <v>8.0770328330382321E-2</v>
      </c>
      <c r="F335" s="9"/>
    </row>
    <row r="336" spans="1:6" x14ac:dyDescent="0.3">
      <c r="A336" s="9" t="s">
        <v>411</v>
      </c>
      <c r="B336" t="str">
        <f>SUBSTITUTE(SUBSTITUTE(MID(Raw_data!B336, 4, LEN(Raw_data!B336)- 3),  " state",  ""), " State", "")</f>
        <v>Abia</v>
      </c>
      <c r="C336" t="str">
        <f>MID(Raw_data!D336, FIND("&gt;", Raw_data!D336) + 1, FIND("&lt;", Raw_data!D336, FIND("&gt;", Raw_data!D336)+1) - (FIND("&gt;", Raw_data!D336) + 1))</f>
        <v>1353</v>
      </c>
      <c r="D336" s="16">
        <f>(0.05 *Raw_data!E336 )/ (365/INDEX(Lookup_period!$B$2:$B$13, MATCH(TRIM(LEFT(A336, FIND(" ", A336) - 1)), Lookup_period!$A$2:$A$13, 0)))</f>
        <v>16568.531780821919</v>
      </c>
      <c r="E336" s="17">
        <f t="shared" si="5"/>
        <v>8.1660826553508981E-2</v>
      </c>
      <c r="F336" s="9"/>
    </row>
    <row r="337" spans="1:6" x14ac:dyDescent="0.3">
      <c r="A337" s="9" t="s">
        <v>411</v>
      </c>
      <c r="B337" t="str">
        <f>SUBSTITUTE(SUBSTITUTE(MID(Raw_data!B337, 4, LEN(Raw_data!B337)- 3),  " state",  ""), " State", "")</f>
        <v>Adamawa</v>
      </c>
      <c r="C337" t="str">
        <f>MID(Raw_data!D337, FIND("&gt;", Raw_data!D337) + 1, FIND("&lt;", Raw_data!D337, FIND("&gt;", Raw_data!D337)+1) - (FIND("&gt;", Raw_data!D337) + 1))</f>
        <v>10022</v>
      </c>
      <c r="D337" s="16">
        <f>(0.05 *Raw_data!E337 )/ (365/INDEX(Lookup_period!$B$2:$B$13, MATCH(TRIM(LEFT(A337, FIND(" ", A337) - 1)), Lookup_period!$A$2:$A$13, 0)))</f>
        <v>18959.298493150687</v>
      </c>
      <c r="E337" s="17">
        <f t="shared" si="5"/>
        <v>0.52860605594772336</v>
      </c>
      <c r="F337" s="9"/>
    </row>
    <row r="338" spans="1:6" x14ac:dyDescent="0.3">
      <c r="A338" s="9" t="s">
        <v>411</v>
      </c>
      <c r="B338" t="str">
        <f>SUBSTITUTE(SUBSTITUTE(MID(Raw_data!B338, 4, LEN(Raw_data!B338)- 3),  " state",  ""), " State", "")</f>
        <v>Akwa-Ibom</v>
      </c>
      <c r="C338" t="str">
        <f>MID(Raw_data!D338, FIND("&gt;", Raw_data!D338) + 1, FIND("&lt;", Raw_data!D338, FIND("&gt;", Raw_data!D338)+1) - (FIND("&gt;", Raw_data!D338) + 1))</f>
        <v>1383</v>
      </c>
      <c r="D338" s="16">
        <f>(0.05 *Raw_data!E338 )/ (365/INDEX(Lookup_period!$B$2:$B$13, MATCH(TRIM(LEFT(A338, FIND(" ", A338) - 1)), Lookup_period!$A$2:$A$13, 0)))</f>
        <v>24865.342054794524</v>
      </c>
      <c r="E338" s="17">
        <f t="shared" si="5"/>
        <v>5.5619584759877876E-2</v>
      </c>
      <c r="F338" s="9"/>
    </row>
    <row r="339" spans="1:6" x14ac:dyDescent="0.3">
      <c r="A339" s="9" t="s">
        <v>411</v>
      </c>
      <c r="B339" t="str">
        <f>SUBSTITUTE(SUBSTITUTE(MID(Raw_data!B339, 4, LEN(Raw_data!B339)- 3),  " state",  ""), " State", "")</f>
        <v>Bauchi</v>
      </c>
      <c r="C339" t="str">
        <f>MID(Raw_data!D339, FIND("&gt;", Raw_data!D339) + 1, FIND("&lt;", Raw_data!D339, FIND("&gt;", Raw_data!D339)+1) - (FIND("&gt;", Raw_data!D339) + 1))</f>
        <v>8428</v>
      </c>
      <c r="D339" s="16">
        <f>(0.05 *Raw_data!E339 )/ (365/INDEX(Lookup_period!$B$2:$B$13, MATCH(TRIM(LEFT(A339, FIND(" ", A339) - 1)), Lookup_period!$A$2:$A$13, 0)))</f>
        <v>29662.16739726028</v>
      </c>
      <c r="E339" s="17">
        <f t="shared" si="5"/>
        <v>0.28413297946590527</v>
      </c>
      <c r="F339" s="9"/>
    </row>
    <row r="340" spans="1:6" x14ac:dyDescent="0.3">
      <c r="A340" s="9" t="s">
        <v>411</v>
      </c>
      <c r="B340" t="str">
        <f>SUBSTITUTE(SUBSTITUTE(MID(Raw_data!B340, 4, LEN(Raw_data!B340)- 3),  " state",  ""), " State", "")</f>
        <v>Benue</v>
      </c>
      <c r="C340" t="str">
        <f>MID(Raw_data!D340, FIND("&gt;", Raw_data!D340) + 1, FIND("&lt;", Raw_data!D340, FIND("&gt;", Raw_data!D340)+1) - (FIND("&gt;", Raw_data!D340) + 1))</f>
        <v>865</v>
      </c>
      <c r="D340" s="16">
        <f>(0.05 *Raw_data!E340 )/ (365/INDEX(Lookup_period!$B$2:$B$13, MATCH(TRIM(LEFT(A340, FIND(" ", A340) - 1)), Lookup_period!$A$2:$A$13, 0)))</f>
        <v>25545.82178082192</v>
      </c>
      <c r="E340" s="17">
        <f t="shared" si="5"/>
        <v>3.386072319072482E-2</v>
      </c>
      <c r="F340" s="9"/>
    </row>
    <row r="341" spans="1:6" x14ac:dyDescent="0.3">
      <c r="A341" s="9" t="s">
        <v>411</v>
      </c>
      <c r="B341" t="str">
        <f>SUBSTITUTE(SUBSTITUTE(MID(Raw_data!B341, 4, LEN(Raw_data!B341)- 3),  " state",  ""), " State", "")</f>
        <v>Borno</v>
      </c>
      <c r="C341" t="str">
        <f>MID(Raw_data!D341, FIND("&gt;", Raw_data!D341) + 1, FIND("&lt;", Raw_data!D341, FIND("&gt;", Raw_data!D341)+1) - (FIND("&gt;", Raw_data!D341) + 1))</f>
        <v>5700</v>
      </c>
      <c r="D341" s="16">
        <f>(0.05 *Raw_data!E341 )/ (365/INDEX(Lookup_period!$B$2:$B$13, MATCH(TRIM(LEFT(A341, FIND(" ", A341) - 1)), Lookup_period!$A$2:$A$13, 0)))</f>
        <v>26206.631369863015</v>
      </c>
      <c r="E341" s="17">
        <f t="shared" si="5"/>
        <v>0.21750220085725558</v>
      </c>
      <c r="F341" s="9"/>
    </row>
    <row r="342" spans="1:6" x14ac:dyDescent="0.3">
      <c r="A342" s="9" t="s">
        <v>411</v>
      </c>
      <c r="B342" t="str">
        <f>SUBSTITUTE(SUBSTITUTE(MID(Raw_data!B342, 4, LEN(Raw_data!B342)- 3),  " state",  ""), " State", "")</f>
        <v>Bayelsa</v>
      </c>
      <c r="C342" t="str">
        <f>MID(Raw_data!D342, FIND("&gt;", Raw_data!D342) + 1, FIND("&lt;", Raw_data!D342, FIND("&gt;", Raw_data!D342)+1) - (FIND("&gt;", Raw_data!D342) + 1))</f>
        <v>583</v>
      </c>
      <c r="D342" s="16">
        <f>(0.05 *Raw_data!E342 )/ (365/INDEX(Lookup_period!$B$2:$B$13, MATCH(TRIM(LEFT(A342, FIND(" ", A342) - 1)), Lookup_period!$A$2:$A$13, 0)))</f>
        <v>10193.64082191781</v>
      </c>
      <c r="E342" s="17">
        <f t="shared" si="5"/>
        <v>5.7192519354465114E-2</v>
      </c>
      <c r="F342" s="9"/>
    </row>
    <row r="343" spans="1:6" x14ac:dyDescent="0.3">
      <c r="A343" s="9" t="s">
        <v>411</v>
      </c>
      <c r="B343" t="str">
        <f>SUBSTITUTE(SUBSTITUTE(MID(Raw_data!B343, 4, LEN(Raw_data!B343)- 3),  " state",  ""), " State", "")</f>
        <v>Cross River</v>
      </c>
      <c r="C343" t="str">
        <f>MID(Raw_data!D343, FIND("&gt;", Raw_data!D343) + 1, FIND("&lt;", Raw_data!D343, FIND("&gt;", Raw_data!D343)+1) - (FIND("&gt;", Raw_data!D343) + 1))</f>
        <v>1774</v>
      </c>
      <c r="D343" s="16">
        <f>(0.05 *Raw_data!E343 )/ (365/INDEX(Lookup_period!$B$2:$B$13, MATCH(TRIM(LEFT(A343, FIND(" ", A343) - 1)), Lookup_period!$A$2:$A$13, 0)))</f>
        <v>17288.83164383562</v>
      </c>
      <c r="E343" s="17">
        <f t="shared" si="5"/>
        <v>0.10260959424823392</v>
      </c>
      <c r="F343" s="9"/>
    </row>
    <row r="344" spans="1:6" x14ac:dyDescent="0.3">
      <c r="A344" s="9" t="s">
        <v>411</v>
      </c>
      <c r="B344" t="str">
        <f>SUBSTITUTE(SUBSTITUTE(MID(Raw_data!B344, 4, LEN(Raw_data!B344)- 3),  " state",  ""), " State", "")</f>
        <v>Delta</v>
      </c>
      <c r="C344" t="str">
        <f>MID(Raw_data!D344, FIND("&gt;", Raw_data!D344) + 1, FIND("&lt;", Raw_data!D344, FIND("&gt;", Raw_data!D344)+1) - (FIND("&gt;", Raw_data!D344) + 1))</f>
        <v>3652</v>
      </c>
      <c r="D344" s="16">
        <f>(0.05 *Raw_data!E344 )/ (365/INDEX(Lookup_period!$B$2:$B$13, MATCH(TRIM(LEFT(A344, FIND(" ", A344) - 1)), Lookup_period!$A$2:$A$13, 0)))</f>
        <v>25398.533561643839</v>
      </c>
      <c r="E344" s="17">
        <f t="shared" si="5"/>
        <v>0.14378782897588815</v>
      </c>
      <c r="F344" s="9"/>
    </row>
    <row r="345" spans="1:6" x14ac:dyDescent="0.3">
      <c r="A345" s="9" t="s">
        <v>411</v>
      </c>
      <c r="B345" t="str">
        <f>SUBSTITUTE(SUBSTITUTE(MID(Raw_data!B345, 4, LEN(Raw_data!B345)- 3),  " state",  ""), " State", "")</f>
        <v>Ebonyi</v>
      </c>
      <c r="C345" t="str">
        <f>MID(Raw_data!D345, FIND("&gt;", Raw_data!D345) + 1, FIND("&lt;", Raw_data!D345, FIND("&gt;", Raw_data!D345)+1) - (FIND("&gt;", Raw_data!D345) + 1))</f>
        <v>2079</v>
      </c>
      <c r="D345" s="16">
        <f>(0.05 *Raw_data!E345 )/ (365/INDEX(Lookup_period!$B$2:$B$13, MATCH(TRIM(LEFT(A345, FIND(" ", A345) - 1)), Lookup_period!$A$2:$A$13, 0)))</f>
        <v>12856.303013698631</v>
      </c>
      <c r="E345" s="17">
        <f t="shared" si="5"/>
        <v>0.16171056312104551</v>
      </c>
      <c r="F345" s="9"/>
    </row>
    <row r="346" spans="1:6" x14ac:dyDescent="0.3">
      <c r="A346" s="9" t="s">
        <v>411</v>
      </c>
      <c r="B346" t="str">
        <f>SUBSTITUTE(SUBSTITUTE(MID(Raw_data!B346, 4, LEN(Raw_data!B346)- 3),  " state",  ""), " State", "")</f>
        <v>Edo</v>
      </c>
      <c r="C346" t="str">
        <f>MID(Raw_data!D346, FIND("&gt;", Raw_data!D346) + 1, FIND("&lt;", Raw_data!D346, FIND("&gt;", Raw_data!D346)+1) - (FIND("&gt;", Raw_data!D346) + 1))</f>
        <v>1931</v>
      </c>
      <c r="D346" s="16">
        <f>(0.05 *Raw_data!E346 )/ (365/INDEX(Lookup_period!$B$2:$B$13, MATCH(TRIM(LEFT(A346, FIND(" ", A346) - 1)), Lookup_period!$A$2:$A$13, 0)))</f>
        <v>18815.466986301373</v>
      </c>
      <c r="E346" s="17">
        <f t="shared" si="5"/>
        <v>0.10262833239301832</v>
      </c>
      <c r="F346" s="9"/>
    </row>
    <row r="347" spans="1:6" x14ac:dyDescent="0.3">
      <c r="A347" s="9" t="s">
        <v>411</v>
      </c>
      <c r="B347" t="str">
        <f>SUBSTITUTE(SUBSTITUTE(MID(Raw_data!B347, 4, LEN(Raw_data!B347)- 3),  " state",  ""), " State", "")</f>
        <v>Ekiti</v>
      </c>
      <c r="C347" t="str">
        <f>MID(Raw_data!D347, FIND("&gt;", Raw_data!D347) + 1, FIND("&lt;", Raw_data!D347, FIND("&gt;", Raw_data!D347)+1) - (FIND("&gt;", Raw_data!D347) + 1))</f>
        <v>360</v>
      </c>
      <c r="D347" s="16">
        <f>(0.05 *Raw_data!E347 )/ (365/INDEX(Lookup_period!$B$2:$B$13, MATCH(TRIM(LEFT(A347, FIND(" ", A347) - 1)), Lookup_period!$A$2:$A$13, 0)))</f>
        <v>14604.541643835619</v>
      </c>
      <c r="E347" s="17">
        <f t="shared" si="5"/>
        <v>2.4649866375775729E-2</v>
      </c>
      <c r="F347" s="9"/>
    </row>
    <row r="348" spans="1:6" x14ac:dyDescent="0.3">
      <c r="A348" s="9" t="s">
        <v>411</v>
      </c>
      <c r="B348" t="str">
        <f>SUBSTITUTE(SUBSTITUTE(MID(Raw_data!B348, 4, LEN(Raw_data!B348)- 3),  " state",  ""), " State", "")</f>
        <v>Enugu</v>
      </c>
      <c r="C348" t="str">
        <f>MID(Raw_data!D348, FIND("&gt;", Raw_data!D348) + 1, FIND("&lt;", Raw_data!D348, FIND("&gt;", Raw_data!D348)+1) - (FIND("&gt;", Raw_data!D348) + 1))</f>
        <v>2081</v>
      </c>
      <c r="D348" s="16">
        <f>(0.05 *Raw_data!E348 )/ (365/INDEX(Lookup_period!$B$2:$B$13, MATCH(TRIM(LEFT(A348, FIND(" ", A348) - 1)), Lookup_period!$A$2:$A$13, 0)))</f>
        <v>19721.639452054798</v>
      </c>
      <c r="E348" s="17">
        <f t="shared" si="5"/>
        <v>0.10551861091767301</v>
      </c>
      <c r="F348" s="9"/>
    </row>
    <row r="349" spans="1:6" x14ac:dyDescent="0.3">
      <c r="A349" s="9" t="s">
        <v>411</v>
      </c>
      <c r="B349" t="str">
        <f>SUBSTITUTE(SUBSTITUTE(MID(Raw_data!B349, 4, LEN(Raw_data!B349)- 3),  " state",  ""), " State", "")</f>
        <v>Federal Capital Territory</v>
      </c>
      <c r="C349" t="str">
        <f>MID(Raw_data!D349, FIND("&gt;", Raw_data!D349) + 1, FIND("&lt;", Raw_data!D349, FIND("&gt;", Raw_data!D349)+1) - (FIND("&gt;", Raw_data!D349) + 1))</f>
        <v>6925</v>
      </c>
      <c r="D349" s="16">
        <f>(0.05 *Raw_data!E349 )/ (365/INDEX(Lookup_period!$B$2:$B$13, MATCH(TRIM(LEFT(A349, FIND(" ", A349) - 1)), Lookup_period!$A$2:$A$13, 0)))</f>
        <v>8708.3076712328766</v>
      </c>
      <c r="E349" s="17">
        <f t="shared" si="5"/>
        <v>0.79521765438721514</v>
      </c>
      <c r="F349" s="9"/>
    </row>
    <row r="350" spans="1:6" x14ac:dyDescent="0.3">
      <c r="A350" s="9" t="s">
        <v>411</v>
      </c>
      <c r="B350" t="str">
        <f>SUBSTITUTE(SUBSTITUTE(MID(Raw_data!B350, 4, LEN(Raw_data!B350)- 3),  " state",  ""), " State", "")</f>
        <v>Gombe</v>
      </c>
      <c r="C350" t="str">
        <f>MID(Raw_data!D350, FIND("&gt;", Raw_data!D350) + 1, FIND("&lt;", Raw_data!D350, FIND("&gt;", Raw_data!D350)+1) - (FIND("&gt;", Raw_data!D350) + 1))</f>
        <v>4878</v>
      </c>
      <c r="D350" s="16">
        <f>(0.05 *Raw_data!E350 )/ (365/INDEX(Lookup_period!$B$2:$B$13, MATCH(TRIM(LEFT(A350, FIND(" ", A350) - 1)), Lookup_period!$A$2:$A$13, 0)))</f>
        <v>14587.449178082194</v>
      </c>
      <c r="E350" s="17">
        <f t="shared" si="5"/>
        <v>0.33439705190741981</v>
      </c>
      <c r="F350" s="9"/>
    </row>
    <row r="351" spans="1:6" x14ac:dyDescent="0.3">
      <c r="A351" s="9" t="s">
        <v>411</v>
      </c>
      <c r="B351" t="str">
        <f>SUBSTITUTE(SUBSTITUTE(MID(Raw_data!B351, 4, LEN(Raw_data!B351)- 3),  " state",  ""), " State", "")</f>
        <v>Imo</v>
      </c>
      <c r="C351" t="str">
        <f>MID(Raw_data!D351, FIND("&gt;", Raw_data!D351) + 1, FIND("&lt;", Raw_data!D351, FIND("&gt;", Raw_data!D351)+1) - (FIND("&gt;", Raw_data!D351) + 1))</f>
        <v>1883</v>
      </c>
      <c r="D351" s="16">
        <f>(0.05 *Raw_data!E351 )/ (365/INDEX(Lookup_period!$B$2:$B$13, MATCH(TRIM(LEFT(A351, FIND(" ", A351) - 1)), Lookup_period!$A$2:$A$13, 0)))</f>
        <v>24385.338904109591</v>
      </c>
      <c r="E351" s="17">
        <f t="shared" si="5"/>
        <v>7.7218529026991028E-2</v>
      </c>
      <c r="F351" s="9"/>
    </row>
    <row r="352" spans="1:6" x14ac:dyDescent="0.3">
      <c r="A352" s="9" t="s">
        <v>411</v>
      </c>
      <c r="B352" t="str">
        <f>SUBSTITUTE(SUBSTITUTE(MID(Raw_data!B352, 4, LEN(Raw_data!B352)- 3),  " state",  ""), " State", "")</f>
        <v>Jigawa</v>
      </c>
      <c r="C352" t="str">
        <f>MID(Raw_data!D352, FIND("&gt;", Raw_data!D352) + 1, FIND("&lt;", Raw_data!D352, FIND("&gt;", Raw_data!D352)+1) - (FIND("&gt;", Raw_data!D352) + 1))</f>
        <v>11103</v>
      </c>
      <c r="D352" s="16">
        <f>(0.05 *Raw_data!E352 )/ (365/INDEX(Lookup_period!$B$2:$B$13, MATCH(TRIM(LEFT(A352, FIND(" ", A352) - 1)), Lookup_period!$A$2:$A$13, 0)))</f>
        <v>26024.219726027401</v>
      </c>
      <c r="E352" s="17">
        <f t="shared" si="5"/>
        <v>0.42664103350217425</v>
      </c>
      <c r="F352" s="9"/>
    </row>
    <row r="353" spans="1:6" x14ac:dyDescent="0.3">
      <c r="A353" s="9" t="s">
        <v>411</v>
      </c>
      <c r="B353" t="str">
        <f>SUBSTITUTE(SUBSTITUTE(MID(Raw_data!B353, 4, LEN(Raw_data!B353)- 3),  " state",  ""), " State", "")</f>
        <v>Kaduna</v>
      </c>
      <c r="C353" t="str">
        <f>MID(Raw_data!D353, FIND("&gt;", Raw_data!D353) + 1, FIND("&lt;", Raw_data!D353, FIND("&gt;", Raw_data!D353)+1) - (FIND("&gt;", Raw_data!D353) + 1))</f>
        <v>18048</v>
      </c>
      <c r="D353" s="16">
        <f>(0.05 *Raw_data!E353 )/ (365/INDEX(Lookup_period!$B$2:$B$13, MATCH(TRIM(LEFT(A353, FIND(" ", A353) - 1)), Lookup_period!$A$2:$A$13, 0)))</f>
        <v>36730.596301369864</v>
      </c>
      <c r="E353" s="17">
        <f t="shared" si="5"/>
        <v>0.49136147564603794</v>
      </c>
      <c r="F353" s="9"/>
    </row>
    <row r="354" spans="1:6" x14ac:dyDescent="0.3">
      <c r="A354" s="9" t="s">
        <v>411</v>
      </c>
      <c r="B354" t="str">
        <f>SUBSTITUTE(SUBSTITUTE(MID(Raw_data!B354, 4, LEN(Raw_data!B354)- 3),  " state",  ""), " State", "")</f>
        <v>Kebbi</v>
      </c>
      <c r="C354" t="str">
        <f>MID(Raw_data!D354, FIND("&gt;", Raw_data!D354) + 1, FIND("&lt;", Raw_data!D354, FIND("&gt;", Raw_data!D354)+1) - (FIND("&gt;", Raw_data!D354) + 1))</f>
        <v>6258</v>
      </c>
      <c r="D354" s="16">
        <f>(0.05 *Raw_data!E354 )/ (365/INDEX(Lookup_period!$B$2:$B$13, MATCH(TRIM(LEFT(A354, FIND(" ", A354) - 1)), Lookup_period!$A$2:$A$13, 0)))</f>
        <v>19838.275890410961</v>
      </c>
      <c r="E354" s="17">
        <f t="shared" si="5"/>
        <v>0.31545079998735526</v>
      </c>
      <c r="F354" s="9"/>
    </row>
    <row r="355" spans="1:6" x14ac:dyDescent="0.3">
      <c r="A355" s="9" t="s">
        <v>411</v>
      </c>
      <c r="B355" t="str">
        <f>SUBSTITUTE(SUBSTITUTE(MID(Raw_data!B355, 4, LEN(Raw_data!B355)- 3),  " state",  ""), " State", "")</f>
        <v>Kano</v>
      </c>
      <c r="C355" t="str">
        <f>MID(Raw_data!D355, FIND("&gt;", Raw_data!D355) + 1, FIND("&lt;", Raw_data!D355, FIND("&gt;", Raw_data!D355)+1) - (FIND("&gt;", Raw_data!D355) + 1))</f>
        <v>16025</v>
      </c>
      <c r="D355" s="16">
        <f>(0.05 *Raw_data!E355 )/ (365/INDEX(Lookup_period!$B$2:$B$13, MATCH(TRIM(LEFT(A355, FIND(" ", A355) - 1)), Lookup_period!$A$2:$A$13, 0)))</f>
        <v>58832.326575342478</v>
      </c>
      <c r="E355" s="17">
        <f t="shared" si="5"/>
        <v>0.27238426444818387</v>
      </c>
      <c r="F355" s="9"/>
    </row>
    <row r="356" spans="1:6" x14ac:dyDescent="0.3">
      <c r="A356" s="9" t="s">
        <v>411</v>
      </c>
      <c r="B356" t="str">
        <f>SUBSTITUTE(SUBSTITUTE(MID(Raw_data!B356, 4, LEN(Raw_data!B356)- 3),  " state",  ""), " State", "")</f>
        <v>Kogi</v>
      </c>
      <c r="C356" t="str">
        <f>MID(Raw_data!D356, FIND("&gt;", Raw_data!D356) + 1, FIND("&lt;", Raw_data!D356, FIND("&gt;", Raw_data!D356)+1) - (FIND("&gt;", Raw_data!D356) + 1))</f>
        <v>1594</v>
      </c>
      <c r="D356" s="16">
        <f>(0.05 *Raw_data!E356 )/ (365/INDEX(Lookup_period!$B$2:$B$13, MATCH(TRIM(LEFT(A356, FIND(" ", A356) - 1)), Lookup_period!$A$2:$A$13, 0)))</f>
        <v>19849.915753424659</v>
      </c>
      <c r="E356" s="17">
        <f t="shared" si="5"/>
        <v>8.0302607819632235E-2</v>
      </c>
      <c r="F356" s="9"/>
    </row>
    <row r="357" spans="1:6" x14ac:dyDescent="0.3">
      <c r="A357" s="9" t="s">
        <v>411</v>
      </c>
      <c r="B357" t="str">
        <f>SUBSTITUTE(SUBSTITUTE(MID(Raw_data!B357, 4, LEN(Raw_data!B357)- 3),  " state",  ""), " State", "")</f>
        <v>Katsina</v>
      </c>
      <c r="C357" t="str">
        <f>MID(Raw_data!D357, FIND("&gt;", Raw_data!D357) + 1, FIND("&lt;", Raw_data!D357, FIND("&gt;", Raw_data!D357)+1) - (FIND("&gt;", Raw_data!D357) + 1))</f>
        <v>15123</v>
      </c>
      <c r="D357" s="16">
        <f>(0.05 *Raw_data!E357 )/ (365/INDEX(Lookup_period!$B$2:$B$13, MATCH(TRIM(LEFT(A357, FIND(" ", A357) - 1)), Lookup_period!$A$2:$A$13, 0)))</f>
        <v>35071.743835616442</v>
      </c>
      <c r="E357" s="17">
        <f t="shared" si="5"/>
        <v>0.43120182648694316</v>
      </c>
      <c r="F357" s="9"/>
    </row>
    <row r="358" spans="1:6" x14ac:dyDescent="0.3">
      <c r="A358" s="9" t="s">
        <v>411</v>
      </c>
      <c r="B358" t="str">
        <f>SUBSTITUTE(SUBSTITUTE(MID(Raw_data!B358, 4, LEN(Raw_data!B358)- 3),  " state",  ""), " State", "")</f>
        <v>Kwara</v>
      </c>
      <c r="C358" t="str">
        <f>MID(Raw_data!D358, FIND("&gt;", Raw_data!D358) + 1, FIND("&lt;", Raw_data!D358, FIND("&gt;", Raw_data!D358)+1) - (FIND("&gt;", Raw_data!D358) + 1))</f>
        <v>1390</v>
      </c>
      <c r="D358" s="16">
        <f>(0.05 *Raw_data!E358 )/ (365/INDEX(Lookup_period!$B$2:$B$13, MATCH(TRIM(LEFT(A358, FIND(" ", A358) - 1)), Lookup_period!$A$2:$A$13, 0)))</f>
        <v>14355.993835616438</v>
      </c>
      <c r="E358" s="17">
        <f t="shared" si="5"/>
        <v>9.6823669326987716E-2</v>
      </c>
      <c r="F358" s="9"/>
    </row>
    <row r="359" spans="1:6" x14ac:dyDescent="0.3">
      <c r="A359" s="9" t="s">
        <v>411</v>
      </c>
      <c r="B359" t="str">
        <f>SUBSTITUTE(SUBSTITUTE(MID(Raw_data!B359, 4, LEN(Raw_data!B359)- 3),  " state",  ""), " State", "")</f>
        <v>Lagos</v>
      </c>
      <c r="C359" t="str">
        <f>MID(Raw_data!D359, FIND("&gt;", Raw_data!D359) + 1, FIND("&lt;", Raw_data!D359, FIND("&gt;", Raw_data!D359)+1) - (FIND("&gt;", Raw_data!D359) + 1))</f>
        <v>10385</v>
      </c>
      <c r="D359" s="16">
        <f>(0.05 *Raw_data!E359 )/ (365/INDEX(Lookup_period!$B$2:$B$13, MATCH(TRIM(LEFT(A359, FIND(" ", A359) - 1)), Lookup_period!$A$2:$A$13, 0)))</f>
        <v>55858.636712328771</v>
      </c>
      <c r="E359" s="17">
        <f t="shared" si="5"/>
        <v>0.18591574394274266</v>
      </c>
      <c r="F359" s="9"/>
    </row>
    <row r="360" spans="1:6" x14ac:dyDescent="0.3">
      <c r="A360" s="9" t="s">
        <v>411</v>
      </c>
      <c r="B360" t="str">
        <f>SUBSTITUTE(SUBSTITUTE(MID(Raw_data!B360, 4, LEN(Raw_data!B360)- 3),  " state",  ""), " State", "")</f>
        <v>Nasarawa</v>
      </c>
      <c r="C360" t="str">
        <f>MID(Raw_data!D360, FIND("&gt;", Raw_data!D360) + 1, FIND("&lt;", Raw_data!D360, FIND("&gt;", Raw_data!D360)+1) - (FIND("&gt;", Raw_data!D360) + 1))</f>
        <v>6487</v>
      </c>
      <c r="D360" s="16">
        <f>(0.05 *Raw_data!E360 )/ (365/INDEX(Lookup_period!$B$2:$B$13, MATCH(TRIM(LEFT(A360, FIND(" ", A360) - 1)), Lookup_period!$A$2:$A$13, 0)))</f>
        <v>11281.384109589042</v>
      </c>
      <c r="E360" s="17">
        <f t="shared" si="5"/>
        <v>0.5750180950302124</v>
      </c>
      <c r="F360" s="9"/>
    </row>
    <row r="361" spans="1:6" x14ac:dyDescent="0.3">
      <c r="A361" s="9" t="s">
        <v>411</v>
      </c>
      <c r="B361" t="str">
        <f>SUBSTITUTE(SUBSTITUTE(MID(Raw_data!B361, 4, LEN(Raw_data!B361)- 3),  " state",  ""), " State", "")</f>
        <v>Niger</v>
      </c>
      <c r="C361" t="str">
        <f>MID(Raw_data!D361, FIND("&gt;", Raw_data!D361) + 1, FIND("&lt;", Raw_data!D361, FIND("&gt;", Raw_data!D361)+1) - (FIND("&gt;", Raw_data!D361) + 1))</f>
        <v>8816</v>
      </c>
      <c r="D361" s="16">
        <f>(0.05 *Raw_data!E361 )/ (365/INDEX(Lookup_period!$B$2:$B$13, MATCH(TRIM(LEFT(A361, FIND(" ", A361) - 1)), Lookup_period!$A$2:$A$13, 0)))</f>
        <v>25055.890136986305</v>
      </c>
      <c r="E361" s="17">
        <f t="shared" si="5"/>
        <v>0.3518533946230169</v>
      </c>
      <c r="F361" s="9"/>
    </row>
    <row r="362" spans="1:6" x14ac:dyDescent="0.3">
      <c r="A362" s="9" t="s">
        <v>411</v>
      </c>
      <c r="B362" t="str">
        <f>SUBSTITUTE(SUBSTITUTE(MID(Raw_data!B362, 4, LEN(Raw_data!B362)- 3),  " state",  ""), " State", "")</f>
        <v>Ogun</v>
      </c>
      <c r="C362" t="str">
        <f>MID(Raw_data!D362, FIND("&gt;", Raw_data!D362) + 1, FIND("&lt;", Raw_data!D362, FIND("&gt;", Raw_data!D362)+1) - (FIND("&gt;", Raw_data!D362) + 1))</f>
        <v>3465</v>
      </c>
      <c r="D362" s="16">
        <f>(0.05 *Raw_data!E362 )/ (365/INDEX(Lookup_period!$B$2:$B$13, MATCH(TRIM(LEFT(A362, FIND(" ", A362) - 1)), Lookup_period!$A$2:$A$13, 0)))</f>
        <v>23373.825890410961</v>
      </c>
      <c r="E362" s="17">
        <f t="shared" si="5"/>
        <v>0.14824274024482681</v>
      </c>
      <c r="F362" s="9"/>
    </row>
    <row r="363" spans="1:6" x14ac:dyDescent="0.3">
      <c r="A363" s="9" t="s">
        <v>411</v>
      </c>
      <c r="B363" t="str">
        <f>SUBSTITUTE(SUBSTITUTE(MID(Raw_data!B363, 4, LEN(Raw_data!B363)- 3),  " state",  ""), " State", "")</f>
        <v>Ondo</v>
      </c>
      <c r="C363" t="str">
        <f>MID(Raw_data!D363, FIND("&gt;", Raw_data!D363) + 1, FIND("&lt;", Raw_data!D363, FIND("&gt;", Raw_data!D363)+1) - (FIND("&gt;", Raw_data!D363) + 1))</f>
        <v>4084</v>
      </c>
      <c r="D363" s="16">
        <f>(0.05 *Raw_data!E363 )/ (365/INDEX(Lookup_period!$B$2:$B$13, MATCH(TRIM(LEFT(A363, FIND(" ", A363) - 1)), Lookup_period!$A$2:$A$13, 0)))</f>
        <v>21396.994109589043</v>
      </c>
      <c r="E363" s="17">
        <f t="shared" si="5"/>
        <v>0.19086793121888831</v>
      </c>
      <c r="F363" s="9"/>
    </row>
    <row r="364" spans="1:6" x14ac:dyDescent="0.3">
      <c r="A364" s="9" t="s">
        <v>411</v>
      </c>
      <c r="B364" t="str">
        <f>SUBSTITUTE(SUBSTITUTE(MID(Raw_data!B364, 4, LEN(Raw_data!B364)- 3),  " state",  ""), " State", "")</f>
        <v>Osun</v>
      </c>
      <c r="C364" t="str">
        <f>MID(Raw_data!D364, FIND("&gt;", Raw_data!D364) + 1, FIND("&lt;", Raw_data!D364, FIND("&gt;", Raw_data!D364)+1) - (FIND("&gt;", Raw_data!D364) + 1))</f>
        <v>2632</v>
      </c>
      <c r="D364" s="16">
        <f>(0.05 *Raw_data!E364 )/ (365/INDEX(Lookup_period!$B$2:$B$13, MATCH(TRIM(LEFT(A364, FIND(" ", A364) - 1)), Lookup_period!$A$2:$A$13, 0)))</f>
        <v>21216.315068493153</v>
      </c>
      <c r="E364" s="17">
        <f t="shared" si="5"/>
        <v>0.12405547294631747</v>
      </c>
      <c r="F364" s="9"/>
    </row>
    <row r="365" spans="1:6" x14ac:dyDescent="0.3">
      <c r="A365" s="9" t="s">
        <v>411</v>
      </c>
      <c r="B365" t="str">
        <f>SUBSTITUTE(SUBSTITUTE(MID(Raw_data!B365, 4, LEN(Raw_data!B365)- 3),  " state",  ""), " State", "")</f>
        <v>Oyo</v>
      </c>
      <c r="C365" t="str">
        <f>MID(Raw_data!D365, FIND("&gt;", Raw_data!D365) + 1, FIND("&lt;", Raw_data!D365, FIND("&gt;", Raw_data!D365)+1) - (FIND("&gt;", Raw_data!D365) + 1))</f>
        <v>6474</v>
      </c>
      <c r="D365" s="16">
        <f>(0.05 *Raw_data!E365 )/ (365/INDEX(Lookup_period!$B$2:$B$13, MATCH(TRIM(LEFT(A365, FIND(" ", A365) - 1)), Lookup_period!$A$2:$A$13, 0)))</f>
        <v>35316.970821917814</v>
      </c>
      <c r="E365" s="17">
        <f t="shared" si="5"/>
        <v>0.18331130471649107</v>
      </c>
      <c r="F365" s="9"/>
    </row>
    <row r="366" spans="1:6" x14ac:dyDescent="0.3">
      <c r="A366" s="9" t="s">
        <v>411</v>
      </c>
      <c r="B366" t="str">
        <f>SUBSTITUTE(SUBSTITUTE(MID(Raw_data!B366, 4, LEN(Raw_data!B366)- 3),  " state",  ""), " State", "")</f>
        <v>Plateau</v>
      </c>
      <c r="C366" t="str">
        <f>MID(Raw_data!D366, FIND("&gt;", Raw_data!D366) + 1, FIND("&lt;", Raw_data!D366, FIND("&gt;", Raw_data!D366)+1) - (FIND("&gt;", Raw_data!D366) + 1))</f>
        <v>3477</v>
      </c>
      <c r="D366" s="16">
        <f>(0.05 *Raw_data!E366 )/ (365/INDEX(Lookup_period!$B$2:$B$13, MATCH(TRIM(LEFT(A366, FIND(" ", A366) - 1)), Lookup_period!$A$2:$A$13, 0)))</f>
        <v>18583.833287671237</v>
      </c>
      <c r="E366" s="17">
        <f t="shared" si="5"/>
        <v>0.18709810544343874</v>
      </c>
      <c r="F366" s="9"/>
    </row>
    <row r="367" spans="1:6" x14ac:dyDescent="0.3">
      <c r="A367" s="9" t="s">
        <v>411</v>
      </c>
      <c r="B367" t="str">
        <f>SUBSTITUTE(SUBSTITUTE(MID(Raw_data!B367, 4, LEN(Raw_data!B367)- 3),  " state",  ""), " State", "")</f>
        <v>Rivers</v>
      </c>
      <c r="C367" t="str">
        <f>MID(Raw_data!D367, FIND("&gt;", Raw_data!D367) + 1, FIND("&lt;", Raw_data!D367, FIND("&gt;", Raw_data!D367)+1) - (FIND("&gt;", Raw_data!D367) + 1))</f>
        <v>3779</v>
      </c>
      <c r="D367" s="16">
        <f>(0.05 *Raw_data!E367 )/ (365/INDEX(Lookup_period!$B$2:$B$13, MATCH(TRIM(LEFT(A367, FIND(" ", A367) - 1)), Lookup_period!$A$2:$A$13, 0)))</f>
        <v>32890.282328767127</v>
      </c>
      <c r="E367" s="17">
        <f t="shared" si="5"/>
        <v>0.11489715905219636</v>
      </c>
      <c r="F367" s="9"/>
    </row>
    <row r="368" spans="1:6" x14ac:dyDescent="0.3">
      <c r="A368" s="9" t="s">
        <v>411</v>
      </c>
      <c r="B368" t="str">
        <f>SUBSTITUTE(SUBSTITUTE(MID(Raw_data!B368, 4, LEN(Raw_data!B368)- 3),  " state",  ""), " State", "")</f>
        <v>Sokoto</v>
      </c>
      <c r="C368" t="str">
        <f>MID(Raw_data!D368, FIND("&gt;", Raw_data!D368) + 1, FIND("&lt;", Raw_data!D368, FIND("&gt;", Raw_data!D368)+1) - (FIND("&gt;", Raw_data!D368) + 1))</f>
        <v>5538</v>
      </c>
      <c r="D368" s="16">
        <f>(0.05 *Raw_data!E368 )/ (365/INDEX(Lookup_period!$B$2:$B$13, MATCH(TRIM(LEFT(A368, FIND(" ", A368) - 1)), Lookup_period!$A$2:$A$13, 0)))</f>
        <v>22383.860000000004</v>
      </c>
      <c r="E368" s="17">
        <f t="shared" si="5"/>
        <v>0.24741041089427823</v>
      </c>
      <c r="F368" s="9"/>
    </row>
    <row r="369" spans="1:6" x14ac:dyDescent="0.3">
      <c r="A369" s="9" t="s">
        <v>411</v>
      </c>
      <c r="B369" t="str">
        <f>SUBSTITUTE(SUBSTITUTE(MID(Raw_data!B369, 4, LEN(Raw_data!B369)- 3),  " state",  ""), " State", "")</f>
        <v xml:space="preserve"> Taraba</v>
      </c>
      <c r="C369" t="str">
        <f>MID(Raw_data!D369, FIND("&gt;", Raw_data!D369) + 1, FIND("&lt;", Raw_data!D369, FIND("&gt;", Raw_data!D369)+1) - (FIND("&gt;", Raw_data!D369) + 1))</f>
        <v>3487</v>
      </c>
      <c r="D369" s="16">
        <f>(0.05 *Raw_data!E369 )/ (365/INDEX(Lookup_period!$B$2:$B$13, MATCH(TRIM(LEFT(A369, FIND(" ", A369) - 1)), Lookup_period!$A$2:$A$13, 0)))</f>
        <v>13647.401780821921</v>
      </c>
      <c r="E369" s="17">
        <f t="shared" si="5"/>
        <v>0.25550651003036517</v>
      </c>
      <c r="F369" s="9"/>
    </row>
    <row r="370" spans="1:6" x14ac:dyDescent="0.3">
      <c r="A370" s="9" t="s">
        <v>411</v>
      </c>
      <c r="B370" t="str">
        <f>SUBSTITUTE(SUBSTITUTE(MID(Raw_data!B370, 4, LEN(Raw_data!B370)- 3),  " state",  ""), " State", "")</f>
        <v>Yobe</v>
      </c>
      <c r="C370" t="str">
        <f>MID(Raw_data!D370, FIND("&gt;", Raw_data!D370) + 1, FIND("&lt;", Raw_data!D370, FIND("&gt;", Raw_data!D370)+1) - (FIND("&gt;", Raw_data!D370) + 1))</f>
        <v>5532</v>
      </c>
      <c r="D370" s="16">
        <f>(0.05 *Raw_data!E370 )/ (365/INDEX(Lookup_period!$B$2:$B$13, MATCH(TRIM(LEFT(A370, FIND(" ", A370) - 1)), Lookup_period!$A$2:$A$13, 0)))</f>
        <v>14897.347260273973</v>
      </c>
      <c r="E370" s="17">
        <f t="shared" si="5"/>
        <v>0.37134127998425021</v>
      </c>
      <c r="F370" s="9"/>
    </row>
    <row r="371" spans="1:6" x14ac:dyDescent="0.3">
      <c r="A371" s="9" t="s">
        <v>411</v>
      </c>
      <c r="B371" t="str">
        <f>SUBSTITUTE(SUBSTITUTE(MID(Raw_data!B371, 4, LEN(Raw_data!B371)- 3),  " state",  ""), " State", "")</f>
        <v>Zamfara</v>
      </c>
      <c r="C371" t="str">
        <f>MID(Raw_data!D371, FIND("&gt;", Raw_data!D371) + 1, FIND("&lt;", Raw_data!D371, FIND("&gt;", Raw_data!D371)+1) - (FIND("&gt;", Raw_data!D371) + 1))</f>
        <v>2996</v>
      </c>
      <c r="D371" s="16">
        <f>(0.05 *Raw_data!E371 )/ (365/INDEX(Lookup_period!$B$2:$B$13, MATCH(TRIM(LEFT(A371, FIND(" ", A371) - 1)), Lookup_period!$A$2:$A$13, 0)))</f>
        <v>20201.901643835619</v>
      </c>
      <c r="E371" s="17">
        <f t="shared" si="5"/>
        <v>0.14830287033469422</v>
      </c>
      <c r="F371" s="9"/>
    </row>
    <row r="372" spans="1:6" x14ac:dyDescent="0.3">
      <c r="A372" s="9" t="s">
        <v>449</v>
      </c>
      <c r="B372" t="str">
        <f>SUBSTITUTE(SUBSTITUTE(MID(Raw_data!B372, 4, LEN(Raw_data!B372)- 3),  " state",  ""), " State", "")</f>
        <v xml:space="preserve"> Anambra</v>
      </c>
      <c r="C372" t="str">
        <f>MID(Raw_data!D372, FIND("&gt;", Raw_data!D372) + 1, FIND("&lt;", Raw_data!D372, FIND("&gt;", Raw_data!D372)+1) - (FIND("&gt;", Raw_data!D372) + 1))</f>
        <v>2479</v>
      </c>
      <c r="D372" s="16">
        <f>(0.05 *Raw_data!E372 )/ (365/INDEX(Lookup_period!$B$2:$B$13, MATCH(TRIM(LEFT(A372, FIND(" ", A372) - 1)), Lookup_period!$A$2:$A$13, 0)))</f>
        <v>23938.845205479454</v>
      </c>
      <c r="E372" s="17">
        <f t="shared" si="5"/>
        <v>0.10355553823592845</v>
      </c>
      <c r="F372" s="9"/>
    </row>
    <row r="373" spans="1:6" x14ac:dyDescent="0.3">
      <c r="A373" s="9" t="s">
        <v>449</v>
      </c>
      <c r="B373" t="str">
        <f>SUBSTITUTE(SUBSTITUTE(MID(Raw_data!B373, 4, LEN(Raw_data!B373)- 3),  " state",  ""), " State", "")</f>
        <v>Abia</v>
      </c>
      <c r="C373" t="str">
        <f>MID(Raw_data!D373, FIND("&gt;", Raw_data!D373) + 1, FIND("&lt;", Raw_data!D373, FIND("&gt;", Raw_data!D373)+1) - (FIND("&gt;", Raw_data!D373) + 1))</f>
        <v>1491</v>
      </c>
      <c r="D373" s="16">
        <f>(0.05 *Raw_data!E373 )/ (365/INDEX(Lookup_period!$B$2:$B$13, MATCH(TRIM(LEFT(A373, FIND(" ", A373) - 1)), Lookup_period!$A$2:$A$13, 0)))</f>
        <v>16034.063013698631</v>
      </c>
      <c r="E373" s="17">
        <f t="shared" si="5"/>
        <v>9.2989531020688312E-2</v>
      </c>
      <c r="F373" s="9"/>
    </row>
    <row r="374" spans="1:6" x14ac:dyDescent="0.3">
      <c r="A374" s="9" t="s">
        <v>449</v>
      </c>
      <c r="B374" t="str">
        <f>SUBSTITUTE(SUBSTITUTE(MID(Raw_data!B374, 4, LEN(Raw_data!B374)- 3),  " state",  ""), " State", "")</f>
        <v>Adamawa</v>
      </c>
      <c r="C374" t="str">
        <f>MID(Raw_data!D374, FIND("&gt;", Raw_data!D374) + 1, FIND("&lt;", Raw_data!D374, FIND("&gt;", Raw_data!D374)+1) - (FIND("&gt;", Raw_data!D374) + 1))</f>
        <v>9720</v>
      </c>
      <c r="D374" s="16">
        <f>(0.05 *Raw_data!E374 )/ (365/INDEX(Lookup_period!$B$2:$B$13, MATCH(TRIM(LEFT(A374, FIND(" ", A374) - 1)), Lookup_period!$A$2:$A$13, 0)))</f>
        <v>18347.708219178083</v>
      </c>
      <c r="E374" s="17">
        <f t="shared" si="5"/>
        <v>0.52976643643373922</v>
      </c>
      <c r="F374" s="9"/>
    </row>
    <row r="375" spans="1:6" x14ac:dyDescent="0.3">
      <c r="A375" s="9" t="s">
        <v>449</v>
      </c>
      <c r="B375" t="str">
        <f>SUBSTITUTE(SUBSTITUTE(MID(Raw_data!B375, 4, LEN(Raw_data!B375)- 3),  " state",  ""), " State", "")</f>
        <v>Akwa-Ibom</v>
      </c>
      <c r="C375" t="str">
        <f>MID(Raw_data!D375, FIND("&gt;", Raw_data!D375) + 1, FIND("&lt;", Raw_data!D375, FIND("&gt;", Raw_data!D375)+1) - (FIND("&gt;", Raw_data!D375) + 1))</f>
        <v>1180</v>
      </c>
      <c r="D375" s="16">
        <f>(0.05 *Raw_data!E375 )/ (365/INDEX(Lookup_period!$B$2:$B$13, MATCH(TRIM(LEFT(A375, FIND(" ", A375) - 1)), Lookup_period!$A$2:$A$13, 0)))</f>
        <v>24063.234246575346</v>
      </c>
      <c r="E375" s="17">
        <f t="shared" si="5"/>
        <v>4.903746470273157E-2</v>
      </c>
      <c r="F375" s="9"/>
    </row>
    <row r="376" spans="1:6" x14ac:dyDescent="0.3">
      <c r="A376" s="9" t="s">
        <v>449</v>
      </c>
      <c r="B376" t="str">
        <f>SUBSTITUTE(SUBSTITUTE(MID(Raw_data!B376, 4, LEN(Raw_data!B376)- 3),  " state",  ""), " State", "")</f>
        <v>Bauchi</v>
      </c>
      <c r="C376" t="str">
        <f>MID(Raw_data!D376, FIND("&gt;", Raw_data!D376) + 1, FIND("&lt;", Raw_data!D376, FIND("&gt;", Raw_data!D376)+1) - (FIND("&gt;", Raw_data!D376) + 1))</f>
        <v>11145</v>
      </c>
      <c r="D376" s="16">
        <f>(0.05 *Raw_data!E376 )/ (365/INDEX(Lookup_period!$B$2:$B$13, MATCH(TRIM(LEFT(A376, FIND(" ", A376) - 1)), Lookup_period!$A$2:$A$13, 0)))</f>
        <v>28705.323287671235</v>
      </c>
      <c r="E376" s="17">
        <f t="shared" si="5"/>
        <v>0.38825551234208572</v>
      </c>
      <c r="F376" s="9"/>
    </row>
    <row r="377" spans="1:6" x14ac:dyDescent="0.3">
      <c r="A377" s="9" t="s">
        <v>449</v>
      </c>
      <c r="B377" t="str">
        <f>SUBSTITUTE(SUBSTITUTE(MID(Raw_data!B377, 4, LEN(Raw_data!B377)- 3),  " state",  ""), " State", "")</f>
        <v>Benue</v>
      </c>
      <c r="C377" t="str">
        <f>MID(Raw_data!D377, FIND("&gt;", Raw_data!D377) + 1, FIND("&lt;", Raw_data!D377, FIND("&gt;", Raw_data!D377)+1) - (FIND("&gt;", Raw_data!D377) + 1))</f>
        <v>1035</v>
      </c>
      <c r="D377" s="16">
        <f>(0.05 *Raw_data!E377 )/ (365/INDEX(Lookup_period!$B$2:$B$13, MATCH(TRIM(LEFT(A377, FIND(" ", A377) - 1)), Lookup_period!$A$2:$A$13, 0)))</f>
        <v>24721.763013698634</v>
      </c>
      <c r="E377" s="17">
        <f t="shared" si="5"/>
        <v>4.1865946187838371E-2</v>
      </c>
      <c r="F377" s="9"/>
    </row>
    <row r="378" spans="1:6" x14ac:dyDescent="0.3">
      <c r="A378" s="9" t="s">
        <v>449</v>
      </c>
      <c r="B378" t="str">
        <f>SUBSTITUTE(SUBSTITUTE(MID(Raw_data!B378, 4, LEN(Raw_data!B378)- 3),  " state",  ""), " State", "")</f>
        <v>Borno</v>
      </c>
      <c r="C378" t="str">
        <f>MID(Raw_data!D378, FIND("&gt;", Raw_data!D378) + 1, FIND("&lt;", Raw_data!D378, FIND("&gt;", Raw_data!D378)+1) - (FIND("&gt;", Raw_data!D378) + 1))</f>
        <v>6835</v>
      </c>
      <c r="D378" s="16">
        <f>(0.05 *Raw_data!E378 )/ (365/INDEX(Lookup_period!$B$2:$B$13, MATCH(TRIM(LEFT(A378, FIND(" ", A378) - 1)), Lookup_period!$A$2:$A$13, 0)))</f>
        <v>25361.256164383565</v>
      </c>
      <c r="E378" s="17">
        <f t="shared" si="5"/>
        <v>0.26950557794526075</v>
      </c>
      <c r="F378" s="9"/>
    </row>
    <row r="379" spans="1:6" x14ac:dyDescent="0.3">
      <c r="A379" s="9" t="s">
        <v>449</v>
      </c>
      <c r="B379" t="str">
        <f>SUBSTITUTE(SUBSTITUTE(MID(Raw_data!B379, 4, LEN(Raw_data!B379)- 3),  " state",  ""), " State", "")</f>
        <v>Bayelsa</v>
      </c>
      <c r="C379" t="str">
        <f>MID(Raw_data!D379, FIND("&gt;", Raw_data!D379) + 1, FIND("&lt;", Raw_data!D379, FIND("&gt;", Raw_data!D379)+1) - (FIND("&gt;", Raw_data!D379) + 1))</f>
        <v>556</v>
      </c>
      <c r="D379" s="16">
        <f>(0.05 *Raw_data!E379 )/ (365/INDEX(Lookup_period!$B$2:$B$13, MATCH(TRIM(LEFT(A379, FIND(" ", A379) - 1)), Lookup_period!$A$2:$A$13, 0)))</f>
        <v>9864.8136986301379</v>
      </c>
      <c r="E379" s="17">
        <f t="shared" si="5"/>
        <v>5.6361936168871397E-2</v>
      </c>
      <c r="F379" s="9"/>
    </row>
    <row r="380" spans="1:6" x14ac:dyDescent="0.3">
      <c r="A380" s="9" t="s">
        <v>449</v>
      </c>
      <c r="B380" t="str">
        <f>SUBSTITUTE(SUBSTITUTE(MID(Raw_data!B380, 4, LEN(Raw_data!B380)- 3),  " state",  ""), " State", "")</f>
        <v>Cross River</v>
      </c>
      <c r="C380" t="str">
        <f>MID(Raw_data!D380, FIND("&gt;", Raw_data!D380) + 1, FIND("&lt;", Raw_data!D380, FIND("&gt;", Raw_data!D380)+1) - (FIND("&gt;", Raw_data!D380) + 1))</f>
        <v>1622</v>
      </c>
      <c r="D380" s="16">
        <f>(0.05 *Raw_data!E380 )/ (365/INDEX(Lookup_period!$B$2:$B$13, MATCH(TRIM(LEFT(A380, FIND(" ", A380) - 1)), Lookup_period!$A$2:$A$13, 0)))</f>
        <v>16731.127397260276</v>
      </c>
      <c r="E380" s="17">
        <f t="shared" si="5"/>
        <v>9.6945051070832358E-2</v>
      </c>
      <c r="F380" s="9"/>
    </row>
    <row r="381" spans="1:6" x14ac:dyDescent="0.3">
      <c r="A381" s="9" t="s">
        <v>449</v>
      </c>
      <c r="B381" t="str">
        <f>SUBSTITUTE(SUBSTITUTE(MID(Raw_data!B381, 4, LEN(Raw_data!B381)- 3),  " state",  ""), " State", "")</f>
        <v>Delta</v>
      </c>
      <c r="C381" t="str">
        <f>MID(Raw_data!D381, FIND("&gt;", Raw_data!D381) + 1, FIND("&lt;", Raw_data!D381, FIND("&gt;", Raw_data!D381)+1) - (FIND("&gt;", Raw_data!D381) + 1))</f>
        <v>3131</v>
      </c>
      <c r="D381" s="16">
        <f>(0.05 *Raw_data!E381 )/ (365/INDEX(Lookup_period!$B$2:$B$13, MATCH(TRIM(LEFT(A381, FIND(" ", A381) - 1)), Lookup_period!$A$2:$A$13, 0)))</f>
        <v>24579.226027397261</v>
      </c>
      <c r="E381" s="17">
        <f t="shared" si="5"/>
        <v>0.12738399478120374</v>
      </c>
      <c r="F381" s="9"/>
    </row>
    <row r="382" spans="1:6" x14ac:dyDescent="0.3">
      <c r="A382" s="9" t="s">
        <v>449</v>
      </c>
      <c r="B382" t="str">
        <f>SUBSTITUTE(SUBSTITUTE(MID(Raw_data!B382, 4, LEN(Raw_data!B382)- 3),  " state",  ""), " State", "")</f>
        <v>Ebonyi</v>
      </c>
      <c r="C382" t="str">
        <f>MID(Raw_data!D382, FIND("&gt;", Raw_data!D382) + 1, FIND("&lt;", Raw_data!D382, FIND("&gt;", Raw_data!D382)+1) - (FIND("&gt;", Raw_data!D382) + 1))</f>
        <v>1960</v>
      </c>
      <c r="D382" s="16">
        <f>(0.05 *Raw_data!E382 )/ (365/INDEX(Lookup_period!$B$2:$B$13, MATCH(TRIM(LEFT(A382, FIND(" ", A382) - 1)), Lookup_period!$A$2:$A$13, 0)))</f>
        <v>12441.583561643836</v>
      </c>
      <c r="E382" s="17">
        <f t="shared" si="5"/>
        <v>0.15753621637381313</v>
      </c>
      <c r="F382" s="9"/>
    </row>
    <row r="383" spans="1:6" x14ac:dyDescent="0.3">
      <c r="A383" s="9" t="s">
        <v>449</v>
      </c>
      <c r="B383" t="str">
        <f>SUBSTITUTE(SUBSTITUTE(MID(Raw_data!B383, 4, LEN(Raw_data!B383)- 3),  " state",  ""), " State", "")</f>
        <v>Edo</v>
      </c>
      <c r="C383" t="str">
        <f>MID(Raw_data!D383, FIND("&gt;", Raw_data!D383) + 1, FIND("&lt;", Raw_data!D383, FIND("&gt;", Raw_data!D383)+1) - (FIND("&gt;", Raw_data!D383) + 1))</f>
        <v>2128</v>
      </c>
      <c r="D383" s="16">
        <f>(0.05 *Raw_data!E383 )/ (365/INDEX(Lookup_period!$B$2:$B$13, MATCH(TRIM(LEFT(A383, FIND(" ", A383) - 1)), Lookup_period!$A$2:$A$13, 0)))</f>
        <v>18208.516438356168</v>
      </c>
      <c r="E383" s="17">
        <f t="shared" si="5"/>
        <v>0.11686838997587834</v>
      </c>
      <c r="F383" s="9"/>
    </row>
    <row r="384" spans="1:6" x14ac:dyDescent="0.3">
      <c r="A384" s="9" t="s">
        <v>449</v>
      </c>
      <c r="B384" t="str">
        <f>SUBSTITUTE(SUBSTITUTE(MID(Raw_data!B384, 4, LEN(Raw_data!B384)- 3),  " state",  ""), " State", "")</f>
        <v>Ekiti</v>
      </c>
      <c r="C384" t="str">
        <f>MID(Raw_data!D384, FIND("&gt;", Raw_data!D384) + 1, FIND("&lt;", Raw_data!D384, FIND("&gt;", Raw_data!D384)+1) - (FIND("&gt;", Raw_data!D384) + 1))</f>
        <v>520</v>
      </c>
      <c r="D384" s="16">
        <f>(0.05 *Raw_data!E384 )/ (365/INDEX(Lookup_period!$B$2:$B$13, MATCH(TRIM(LEFT(A384, FIND(" ", A384) - 1)), Lookup_period!$A$2:$A$13, 0)))</f>
        <v>14133.427397260275</v>
      </c>
      <c r="E384" s="17">
        <f t="shared" si="5"/>
        <v>3.679220796088007E-2</v>
      </c>
      <c r="F384" s="9"/>
    </row>
    <row r="385" spans="1:6" x14ac:dyDescent="0.3">
      <c r="A385" s="9" t="s">
        <v>449</v>
      </c>
      <c r="B385" t="str">
        <f>SUBSTITUTE(SUBSTITUTE(MID(Raw_data!B385, 4, LEN(Raw_data!B385)- 3),  " state",  ""), " State", "")</f>
        <v>Enugu</v>
      </c>
      <c r="C385" t="str">
        <f>MID(Raw_data!D385, FIND("&gt;", Raw_data!D385) + 1, FIND("&lt;", Raw_data!D385, FIND("&gt;", Raw_data!D385)+1) - (FIND("&gt;", Raw_data!D385) + 1))</f>
        <v>1523</v>
      </c>
      <c r="D385" s="16">
        <f>(0.05 *Raw_data!E385 )/ (365/INDEX(Lookup_period!$B$2:$B$13, MATCH(TRIM(LEFT(A385, FIND(" ", A385) - 1)), Lookup_period!$A$2:$A$13, 0)))</f>
        <v>19085.45753424658</v>
      </c>
      <c r="E385" s="17">
        <f t="shared" si="5"/>
        <v>7.9798977691111564E-2</v>
      </c>
      <c r="F385" s="9"/>
    </row>
    <row r="386" spans="1:6" x14ac:dyDescent="0.3">
      <c r="A386" s="9" t="s">
        <v>449</v>
      </c>
      <c r="B386" t="str">
        <f>SUBSTITUTE(SUBSTITUTE(MID(Raw_data!B386, 4, LEN(Raw_data!B386)- 3),  " state",  ""), " State", "")</f>
        <v>Federal Capital Territory</v>
      </c>
      <c r="C386" t="str">
        <f>MID(Raw_data!D386, FIND("&gt;", Raw_data!D386) + 1, FIND("&lt;", Raw_data!D386, FIND("&gt;", Raw_data!D386)+1) - (FIND("&gt;", Raw_data!D386) + 1))</f>
        <v>4116</v>
      </c>
      <c r="D386" s="16">
        <f>(0.05 *Raw_data!E386 )/ (365/INDEX(Lookup_period!$B$2:$B$13, MATCH(TRIM(LEFT(A386, FIND(" ", A386) - 1)), Lookup_period!$A$2:$A$13, 0)))</f>
        <v>8427.3945205479467</v>
      </c>
      <c r="E386" s="17">
        <f t="shared" si="5"/>
        <v>0.48840718088659968</v>
      </c>
      <c r="F386" s="9"/>
    </row>
    <row r="387" spans="1:6" x14ac:dyDescent="0.3">
      <c r="A387" s="9" t="s">
        <v>449</v>
      </c>
      <c r="B387" t="str">
        <f>SUBSTITUTE(SUBSTITUTE(MID(Raw_data!B387, 4, LEN(Raw_data!B387)- 3),  " state",  ""), " State", "")</f>
        <v>Gombe</v>
      </c>
      <c r="C387" t="str">
        <f>MID(Raw_data!D387, FIND("&gt;", Raw_data!D387) + 1, FIND("&lt;", Raw_data!D387, FIND("&gt;", Raw_data!D387)+1) - (FIND("&gt;", Raw_data!D387) + 1))</f>
        <v>4337</v>
      </c>
      <c r="D387" s="16">
        <f>(0.05 *Raw_data!E387 )/ (365/INDEX(Lookup_period!$B$2:$B$13, MATCH(TRIM(LEFT(A387, FIND(" ", A387) - 1)), Lookup_period!$A$2:$A$13, 0)))</f>
        <v>14116.886301369865</v>
      </c>
      <c r="E387" s="17">
        <f t="shared" ref="E387:E450" si="6">C387/D387</f>
        <v>0.30722072186549731</v>
      </c>
      <c r="F387" s="9"/>
    </row>
    <row r="388" spans="1:6" x14ac:dyDescent="0.3">
      <c r="A388" s="9" t="s">
        <v>449</v>
      </c>
      <c r="B388" t="str">
        <f>SUBSTITUTE(SUBSTITUTE(MID(Raw_data!B388, 4, LEN(Raw_data!B388)- 3),  " state",  ""), " State", "")</f>
        <v>Imo</v>
      </c>
      <c r="C388" t="str">
        <f>MID(Raw_data!D388, FIND("&gt;", Raw_data!D388) + 1, FIND("&lt;", Raw_data!D388, FIND("&gt;", Raw_data!D388)+1) - (FIND("&gt;", Raw_data!D388) + 1))</f>
        <v>1251</v>
      </c>
      <c r="D388" s="16">
        <f>(0.05 *Raw_data!E388 )/ (365/INDEX(Lookup_period!$B$2:$B$13, MATCH(TRIM(LEFT(A388, FIND(" ", A388) - 1)), Lookup_period!$A$2:$A$13, 0)))</f>
        <v>23598.715068493151</v>
      </c>
      <c r="E388" s="17">
        <f t="shared" si="6"/>
        <v>5.3011360846092037E-2</v>
      </c>
      <c r="F388" s="9"/>
    </row>
    <row r="389" spans="1:6" x14ac:dyDescent="0.3">
      <c r="A389" s="9" t="s">
        <v>449</v>
      </c>
      <c r="B389" t="str">
        <f>SUBSTITUTE(SUBSTITUTE(MID(Raw_data!B389, 4, LEN(Raw_data!B389)- 3),  " state",  ""), " State", "")</f>
        <v>Jigawa</v>
      </c>
      <c r="C389" t="str">
        <f>MID(Raw_data!D389, FIND("&gt;", Raw_data!D389) + 1, FIND("&lt;", Raw_data!D389, FIND("&gt;", Raw_data!D389)+1) - (FIND("&gt;", Raw_data!D389) + 1))</f>
        <v>10472</v>
      </c>
      <c r="D389" s="16">
        <f>(0.05 *Raw_data!E389 )/ (365/INDEX(Lookup_period!$B$2:$B$13, MATCH(TRIM(LEFT(A389, FIND(" ", A389) - 1)), Lookup_period!$A$2:$A$13, 0)))</f>
        <v>25184.728767123292</v>
      </c>
      <c r="E389" s="17">
        <f t="shared" si="6"/>
        <v>0.41580753546452259</v>
      </c>
      <c r="F389" s="9"/>
    </row>
    <row r="390" spans="1:6" x14ac:dyDescent="0.3">
      <c r="A390" s="9" t="s">
        <v>449</v>
      </c>
      <c r="B390" t="str">
        <f>SUBSTITUTE(SUBSTITUTE(MID(Raw_data!B390, 4, LEN(Raw_data!B390)- 3),  " state",  ""), " State", "")</f>
        <v>Kaduna</v>
      </c>
      <c r="C390" t="str">
        <f>MID(Raw_data!D390, FIND("&gt;", Raw_data!D390) + 1, FIND("&lt;", Raw_data!D390, FIND("&gt;", Raw_data!D390)+1) - (FIND("&gt;", Raw_data!D390) + 1))</f>
        <v>17610</v>
      </c>
      <c r="D390" s="16">
        <f>(0.05 *Raw_data!E390 )/ (365/INDEX(Lookup_period!$B$2:$B$13, MATCH(TRIM(LEFT(A390, FIND(" ", A390) - 1)), Lookup_period!$A$2:$A$13, 0)))</f>
        <v>35545.738356164387</v>
      </c>
      <c r="E390" s="17">
        <f t="shared" si="6"/>
        <v>0.49541803924706074</v>
      </c>
      <c r="F390" s="9"/>
    </row>
    <row r="391" spans="1:6" x14ac:dyDescent="0.3">
      <c r="A391" s="9" t="s">
        <v>449</v>
      </c>
      <c r="B391" t="str">
        <f>SUBSTITUTE(SUBSTITUTE(MID(Raw_data!B391, 4, LEN(Raw_data!B391)- 3),  " state",  ""), " State", "")</f>
        <v>Kebbi</v>
      </c>
      <c r="C391" t="str">
        <f>MID(Raw_data!D391, FIND("&gt;", Raw_data!D391) + 1, FIND("&lt;", Raw_data!D391, FIND("&gt;", Raw_data!D391)+1) - (FIND("&gt;", Raw_data!D391) + 1))</f>
        <v>6323</v>
      </c>
      <c r="D391" s="16">
        <f>(0.05 *Raw_data!E391 )/ (365/INDEX(Lookup_period!$B$2:$B$13, MATCH(TRIM(LEFT(A391, FIND(" ", A391) - 1)), Lookup_period!$A$2:$A$13, 0)))</f>
        <v>19198.331506849318</v>
      </c>
      <c r="E391" s="17">
        <f t="shared" si="6"/>
        <v>0.32935153754086216</v>
      </c>
      <c r="F391" s="9"/>
    </row>
    <row r="392" spans="1:6" x14ac:dyDescent="0.3">
      <c r="A392" s="9" t="s">
        <v>449</v>
      </c>
      <c r="B392" t="str">
        <f>SUBSTITUTE(SUBSTITUTE(MID(Raw_data!B392, 4, LEN(Raw_data!B392)- 3),  " state",  ""), " State", "")</f>
        <v>Kano</v>
      </c>
      <c r="C392" t="str">
        <f>MID(Raw_data!D392, FIND("&gt;", Raw_data!D392) + 1, FIND("&lt;", Raw_data!D392, FIND("&gt;", Raw_data!D392)+1) - (FIND("&gt;", Raw_data!D392) + 1))</f>
        <v>15079</v>
      </c>
      <c r="D392" s="16">
        <f>(0.05 *Raw_data!E392 )/ (365/INDEX(Lookup_period!$B$2:$B$13, MATCH(TRIM(LEFT(A392, FIND(" ", A392) - 1)), Lookup_period!$A$2:$A$13, 0)))</f>
        <v>56934.509589041103</v>
      </c>
      <c r="E392" s="17">
        <f t="shared" si="6"/>
        <v>0.26484815815296747</v>
      </c>
      <c r="F392" s="9"/>
    </row>
    <row r="393" spans="1:6" x14ac:dyDescent="0.3">
      <c r="A393" s="9" t="s">
        <v>449</v>
      </c>
      <c r="B393" t="str">
        <f>SUBSTITUTE(SUBSTITUTE(MID(Raw_data!B393, 4, LEN(Raw_data!B393)- 3),  " state",  ""), " State", "")</f>
        <v>Kogi</v>
      </c>
      <c r="C393" t="str">
        <f>MID(Raw_data!D393, FIND("&gt;", Raw_data!D393) + 1, FIND("&lt;", Raw_data!D393, FIND("&gt;", Raw_data!D393)+1) - (FIND("&gt;", Raw_data!D393) + 1))</f>
        <v>1457</v>
      </c>
      <c r="D393" s="16">
        <f>(0.05 *Raw_data!E393 )/ (365/INDEX(Lookup_period!$B$2:$B$13, MATCH(TRIM(LEFT(A393, FIND(" ", A393) - 1)), Lookup_period!$A$2:$A$13, 0)))</f>
        <v>19209.595890410961</v>
      </c>
      <c r="E393" s="17">
        <f t="shared" si="6"/>
        <v>7.5847509146577341E-2</v>
      </c>
      <c r="F393" s="9"/>
    </row>
    <row r="394" spans="1:6" x14ac:dyDescent="0.3">
      <c r="A394" s="9" t="s">
        <v>449</v>
      </c>
      <c r="B394" t="str">
        <f>SUBSTITUTE(SUBSTITUTE(MID(Raw_data!B394, 4, LEN(Raw_data!B394)- 3),  " state",  ""), " State", "")</f>
        <v>Katsina</v>
      </c>
      <c r="C394" t="str">
        <f>MID(Raw_data!D394, FIND("&gt;", Raw_data!D394) + 1, FIND("&lt;", Raw_data!D394, FIND("&gt;", Raw_data!D394)+1) - (FIND("&gt;", Raw_data!D394) + 1))</f>
        <v>16071</v>
      </c>
      <c r="D394" s="16">
        <f>(0.05 *Raw_data!E394 )/ (365/INDEX(Lookup_period!$B$2:$B$13, MATCH(TRIM(LEFT(A394, FIND(" ", A394) - 1)), Lookup_period!$A$2:$A$13, 0)))</f>
        <v>33940.397260273974</v>
      </c>
      <c r="E394" s="17">
        <f t="shared" si="6"/>
        <v>0.47350653785100311</v>
      </c>
      <c r="F394" s="9"/>
    </row>
    <row r="395" spans="1:6" x14ac:dyDescent="0.3">
      <c r="A395" s="9" t="s">
        <v>449</v>
      </c>
      <c r="B395" t="str">
        <f>SUBSTITUTE(SUBSTITUTE(MID(Raw_data!B395, 4, LEN(Raw_data!B395)- 3),  " state",  ""), " State", "")</f>
        <v>Kwara</v>
      </c>
      <c r="C395" t="str">
        <f>MID(Raw_data!D395, FIND("&gt;", Raw_data!D395) + 1, FIND("&lt;", Raw_data!D395, FIND("&gt;", Raw_data!D395)+1) - (FIND("&gt;", Raw_data!D395) + 1))</f>
        <v>1605</v>
      </c>
      <c r="D395" s="16">
        <f>(0.05 *Raw_data!E395 )/ (365/INDEX(Lookup_period!$B$2:$B$13, MATCH(TRIM(LEFT(A395, FIND(" ", A395) - 1)), Lookup_period!$A$2:$A$13, 0)))</f>
        <v>13892.897260273974</v>
      </c>
      <c r="E395" s="17">
        <f t="shared" si="6"/>
        <v>0.11552665868979071</v>
      </c>
      <c r="F395" s="9"/>
    </row>
    <row r="396" spans="1:6" x14ac:dyDescent="0.3">
      <c r="A396" s="9" t="s">
        <v>449</v>
      </c>
      <c r="B396" t="str">
        <f>SUBSTITUTE(SUBSTITUTE(MID(Raw_data!B396, 4, LEN(Raw_data!B396)- 3),  " state",  ""), " State", "")</f>
        <v>Lagos</v>
      </c>
      <c r="C396" t="str">
        <f>MID(Raw_data!D396, FIND("&gt;", Raw_data!D396) + 1, FIND("&lt;", Raw_data!D396, FIND("&gt;", Raw_data!D396)+1) - (FIND("&gt;", Raw_data!D396) + 1))</f>
        <v>8923</v>
      </c>
      <c r="D396" s="16">
        <f>(0.05 *Raw_data!E396 )/ (365/INDEX(Lookup_period!$B$2:$B$13, MATCH(TRIM(LEFT(A396, FIND(" ", A396) - 1)), Lookup_period!$A$2:$A$13, 0)))</f>
        <v>54056.745205479456</v>
      </c>
      <c r="E396" s="17">
        <f t="shared" si="6"/>
        <v>0.16506728191055647</v>
      </c>
      <c r="F396" s="9"/>
    </row>
    <row r="397" spans="1:6" x14ac:dyDescent="0.3">
      <c r="A397" s="9" t="s">
        <v>449</v>
      </c>
      <c r="B397" t="str">
        <f>SUBSTITUTE(SUBSTITUTE(MID(Raw_data!B397, 4, LEN(Raw_data!B397)- 3),  " state",  ""), " State", "")</f>
        <v>Nasarawa</v>
      </c>
      <c r="C397" t="str">
        <f>MID(Raw_data!D397, FIND("&gt;", Raw_data!D397) + 1, FIND("&lt;", Raw_data!D397, FIND("&gt;", Raw_data!D397)+1) - (FIND("&gt;", Raw_data!D397) + 1))</f>
        <v>5044</v>
      </c>
      <c r="D397" s="16">
        <f>(0.05 *Raw_data!E397 )/ (365/INDEX(Lookup_period!$B$2:$B$13, MATCH(TRIM(LEFT(A397, FIND(" ", A397) - 1)), Lookup_period!$A$2:$A$13, 0)))</f>
        <v>10917.468493150687</v>
      </c>
      <c r="E397" s="17">
        <f t="shared" si="6"/>
        <v>0.46201186686863022</v>
      </c>
      <c r="F397" s="9"/>
    </row>
    <row r="398" spans="1:6" x14ac:dyDescent="0.3">
      <c r="A398" s="9" t="s">
        <v>449</v>
      </c>
      <c r="B398" t="str">
        <f>SUBSTITUTE(SUBSTITUTE(MID(Raw_data!B398, 4, LEN(Raw_data!B398)- 3),  " state",  ""), " State", "")</f>
        <v>Niger</v>
      </c>
      <c r="C398" t="str">
        <f>MID(Raw_data!D398, FIND("&gt;", Raw_data!D398) + 1, FIND("&lt;", Raw_data!D398, FIND("&gt;", Raw_data!D398)+1) - (FIND("&gt;", Raw_data!D398) + 1))</f>
        <v>7583</v>
      </c>
      <c r="D398" s="16">
        <f>(0.05 *Raw_data!E398 )/ (365/INDEX(Lookup_period!$B$2:$B$13, MATCH(TRIM(LEFT(A398, FIND(" ", A398) - 1)), Lookup_period!$A$2:$A$13, 0)))</f>
        <v>24247.635616438358</v>
      </c>
      <c r="E398" s="17">
        <f t="shared" si="6"/>
        <v>0.31273152236167751</v>
      </c>
      <c r="F398" s="9"/>
    </row>
    <row r="399" spans="1:6" x14ac:dyDescent="0.3">
      <c r="A399" s="9" t="s">
        <v>449</v>
      </c>
      <c r="B399" t="str">
        <f>SUBSTITUTE(SUBSTITUTE(MID(Raw_data!B399, 4, LEN(Raw_data!B399)- 3),  " state",  ""), " State", "")</f>
        <v>Ogun</v>
      </c>
      <c r="C399" t="str">
        <f>MID(Raw_data!D399, FIND("&gt;", Raw_data!D399) + 1, FIND("&lt;", Raw_data!D399, FIND("&gt;", Raw_data!D399)+1) - (FIND("&gt;", Raw_data!D399) + 1))</f>
        <v>3491</v>
      </c>
      <c r="D399" s="16">
        <f>(0.05 *Raw_data!E399 )/ (365/INDEX(Lookup_period!$B$2:$B$13, MATCH(TRIM(LEFT(A399, FIND(" ", A399) - 1)), Lookup_period!$A$2:$A$13, 0)))</f>
        <v>22619.831506849318</v>
      </c>
      <c r="E399" s="17">
        <f t="shared" si="6"/>
        <v>0.15433359876897934</v>
      </c>
      <c r="F399" s="9"/>
    </row>
    <row r="400" spans="1:6" x14ac:dyDescent="0.3">
      <c r="A400" s="9" t="s">
        <v>449</v>
      </c>
      <c r="B400" t="str">
        <f>SUBSTITUTE(SUBSTITUTE(MID(Raw_data!B400, 4, LEN(Raw_data!B400)- 3),  " state",  ""), " State", "")</f>
        <v>Ondo</v>
      </c>
      <c r="C400" t="str">
        <f>MID(Raw_data!D400, FIND("&gt;", Raw_data!D400) + 1, FIND("&lt;", Raw_data!D400, FIND("&gt;", Raw_data!D400)+1) - (FIND("&gt;", Raw_data!D400) + 1))</f>
        <v>3054</v>
      </c>
      <c r="D400" s="16">
        <f>(0.05 *Raw_data!E400 )/ (365/INDEX(Lookup_period!$B$2:$B$13, MATCH(TRIM(LEFT(A400, FIND(" ", A400) - 1)), Lookup_period!$A$2:$A$13, 0)))</f>
        <v>20706.768493150685</v>
      </c>
      <c r="E400" s="17">
        <f t="shared" si="6"/>
        <v>0.14748800620484032</v>
      </c>
      <c r="F400" s="9"/>
    </row>
    <row r="401" spans="1:6" x14ac:dyDescent="0.3">
      <c r="A401" s="9" t="s">
        <v>449</v>
      </c>
      <c r="B401" t="str">
        <f>SUBSTITUTE(SUBSTITUTE(MID(Raw_data!B401, 4, LEN(Raw_data!B401)- 3),  " state",  ""), " State", "")</f>
        <v>Osun</v>
      </c>
      <c r="C401" t="str">
        <f>MID(Raw_data!D401, FIND("&gt;", Raw_data!D401) + 1, FIND("&lt;", Raw_data!D401, FIND("&gt;", Raw_data!D401)+1) - (FIND("&gt;", Raw_data!D401) + 1))</f>
        <v>2383</v>
      </c>
      <c r="D401" s="16">
        <f>(0.05 *Raw_data!E401 )/ (365/INDEX(Lookup_period!$B$2:$B$13, MATCH(TRIM(LEFT(A401, FIND(" ", A401) - 1)), Lookup_period!$A$2:$A$13, 0)))</f>
        <v>20531.917808219179</v>
      </c>
      <c r="E401" s="17">
        <f t="shared" si="6"/>
        <v>0.11606319595951509</v>
      </c>
      <c r="F401" s="9"/>
    </row>
    <row r="402" spans="1:6" x14ac:dyDescent="0.3">
      <c r="A402" s="9" t="s">
        <v>449</v>
      </c>
      <c r="B402" t="str">
        <f>SUBSTITUTE(SUBSTITUTE(MID(Raw_data!B402, 4, LEN(Raw_data!B402)- 3),  " state",  ""), " State", "")</f>
        <v>Oyo</v>
      </c>
      <c r="C402" t="str">
        <f>MID(Raw_data!D402, FIND("&gt;", Raw_data!D402) + 1, FIND("&lt;", Raw_data!D402, FIND("&gt;", Raw_data!D402)+1) - (FIND("&gt;", Raw_data!D402) + 1))</f>
        <v>4210</v>
      </c>
      <c r="D402" s="16">
        <f>(0.05 *Raw_data!E402 )/ (365/INDEX(Lookup_period!$B$2:$B$13, MATCH(TRIM(LEFT(A402, FIND(" ", A402) - 1)), Lookup_period!$A$2:$A$13, 0)))</f>
        <v>34177.713698630141</v>
      </c>
      <c r="E402" s="17">
        <f t="shared" si="6"/>
        <v>0.1231796847829742</v>
      </c>
      <c r="F402" s="9"/>
    </row>
    <row r="403" spans="1:6" x14ac:dyDescent="0.3">
      <c r="A403" s="9" t="s">
        <v>449</v>
      </c>
      <c r="B403" t="str">
        <f>SUBSTITUTE(SUBSTITUTE(MID(Raw_data!B403, 4, LEN(Raw_data!B403)- 3),  " state",  ""), " State", "")</f>
        <v>Plateau</v>
      </c>
      <c r="C403" t="str">
        <f>MID(Raw_data!D403, FIND("&gt;", Raw_data!D403) + 1, FIND("&lt;", Raw_data!D403, FIND("&gt;", Raw_data!D403)+1) - (FIND("&gt;", Raw_data!D403) + 1))</f>
        <v>3142</v>
      </c>
      <c r="D403" s="16">
        <f>(0.05 *Raw_data!E403 )/ (365/INDEX(Lookup_period!$B$2:$B$13, MATCH(TRIM(LEFT(A403, FIND(" ", A403) - 1)), Lookup_period!$A$2:$A$13, 0)))</f>
        <v>17984.35479452055</v>
      </c>
      <c r="E403" s="17">
        <f t="shared" si="6"/>
        <v>0.1747074074048684</v>
      </c>
      <c r="F403" s="9"/>
    </row>
    <row r="404" spans="1:6" x14ac:dyDescent="0.3">
      <c r="A404" s="9" t="s">
        <v>449</v>
      </c>
      <c r="B404" t="str">
        <f>SUBSTITUTE(SUBSTITUTE(MID(Raw_data!B404, 4, LEN(Raw_data!B404)- 3),  " state",  ""), " State", "")</f>
        <v>Rivers</v>
      </c>
      <c r="C404" t="str">
        <f>MID(Raw_data!D404, FIND("&gt;", Raw_data!D404) + 1, FIND("&lt;", Raw_data!D404, FIND("&gt;", Raw_data!D404)+1) - (FIND("&gt;", Raw_data!D404) + 1))</f>
        <v>3092</v>
      </c>
      <c r="D404" s="16">
        <f>(0.05 *Raw_data!E404 )/ (365/INDEX(Lookup_period!$B$2:$B$13, MATCH(TRIM(LEFT(A404, FIND(" ", A404) - 1)), Lookup_period!$A$2:$A$13, 0)))</f>
        <v>31829.305479452061</v>
      </c>
      <c r="E404" s="17">
        <f t="shared" si="6"/>
        <v>9.7143181524840125E-2</v>
      </c>
      <c r="F404" s="9"/>
    </row>
    <row r="405" spans="1:6" x14ac:dyDescent="0.3">
      <c r="A405" s="9" t="s">
        <v>449</v>
      </c>
      <c r="B405" t="str">
        <f>SUBSTITUTE(SUBSTITUTE(MID(Raw_data!B405, 4, LEN(Raw_data!B405)- 3),  " state",  ""), " State", "")</f>
        <v>Sokoto</v>
      </c>
      <c r="C405" t="str">
        <f>MID(Raw_data!D405, FIND("&gt;", Raw_data!D405) + 1, FIND("&lt;", Raw_data!D405, FIND("&gt;", Raw_data!D405)+1) - (FIND("&gt;", Raw_data!D405) + 1))</f>
        <v>5862</v>
      </c>
      <c r="D405" s="16">
        <f>(0.05 *Raw_data!E405 )/ (365/INDEX(Lookup_period!$B$2:$B$13, MATCH(TRIM(LEFT(A405, FIND(" ", A405) - 1)), Lookup_period!$A$2:$A$13, 0)))</f>
        <v>21661.800000000003</v>
      </c>
      <c r="E405" s="17">
        <f t="shared" si="6"/>
        <v>0.27061463036312766</v>
      </c>
      <c r="F405" s="9"/>
    </row>
    <row r="406" spans="1:6" x14ac:dyDescent="0.3">
      <c r="A406" s="9" t="s">
        <v>449</v>
      </c>
      <c r="B406" t="str">
        <f>SUBSTITUTE(SUBSTITUTE(MID(Raw_data!B406, 4, LEN(Raw_data!B406)- 3),  " state",  ""), " State", "")</f>
        <v>Taraba</v>
      </c>
      <c r="C406" t="str">
        <f>MID(Raw_data!D406, FIND("&gt;", Raw_data!D406) + 1, FIND("&lt;", Raw_data!D406, FIND("&gt;", Raw_data!D406)+1) - (FIND("&gt;", Raw_data!D406) + 1))</f>
        <v>3014</v>
      </c>
      <c r="D406" s="16">
        <f>(0.05 *Raw_data!E406 )/ (365/INDEX(Lookup_period!$B$2:$B$13, MATCH(TRIM(LEFT(A406, FIND(" ", A406) - 1)), Lookup_period!$A$2:$A$13, 0)))</f>
        <v>13207.163013698633</v>
      </c>
      <c r="E406" s="17">
        <f t="shared" si="6"/>
        <v>0.22820949486834091</v>
      </c>
      <c r="F406" s="9"/>
    </row>
    <row r="407" spans="1:6" x14ac:dyDescent="0.3">
      <c r="A407" s="9" t="s">
        <v>449</v>
      </c>
      <c r="B407" t="str">
        <f>SUBSTITUTE(SUBSTITUTE(MID(Raw_data!B407, 4, LEN(Raw_data!B407)- 3),  " state",  ""), " State", "")</f>
        <v>Yobe</v>
      </c>
      <c r="C407" t="str">
        <f>MID(Raw_data!D407, FIND("&gt;", Raw_data!D407) + 1, FIND("&lt;", Raw_data!D407, FIND("&gt;", Raw_data!D407)+1) - (FIND("&gt;", Raw_data!D407) + 1))</f>
        <v>4886</v>
      </c>
      <c r="D407" s="16">
        <f>(0.05 *Raw_data!E407 )/ (365/INDEX(Lookup_period!$B$2:$B$13, MATCH(TRIM(LEFT(A407, FIND(" ", A407) - 1)), Lookup_period!$A$2:$A$13, 0)))</f>
        <v>14416.787671232878</v>
      </c>
      <c r="E407" s="17">
        <f t="shared" si="6"/>
        <v>0.33891045019338656</v>
      </c>
      <c r="F407" s="9"/>
    </row>
    <row r="408" spans="1:6" x14ac:dyDescent="0.3">
      <c r="A408" s="9" t="s">
        <v>449</v>
      </c>
      <c r="B408" t="str">
        <f>SUBSTITUTE(SUBSTITUTE(MID(Raw_data!B408, 4, LEN(Raw_data!B408)- 3),  " state",  ""), " State", "")</f>
        <v>Zamfara</v>
      </c>
      <c r="C408" t="str">
        <f>MID(Raw_data!D408, FIND("&gt;", Raw_data!D408) + 1, FIND("&lt;", Raw_data!D408, FIND("&gt;", Raw_data!D408)+1) - (FIND("&gt;", Raw_data!D408) + 1))</f>
        <v>2917</v>
      </c>
      <c r="D408" s="16">
        <f>(0.05 *Raw_data!E408 )/ (365/INDEX(Lookup_period!$B$2:$B$13, MATCH(TRIM(LEFT(A408, FIND(" ", A408) - 1)), Lookup_period!$A$2:$A$13, 0)))</f>
        <v>19550.227397260274</v>
      </c>
      <c r="E408" s="17">
        <f t="shared" si="6"/>
        <v>0.14920542563145747</v>
      </c>
      <c r="F408" s="9"/>
    </row>
    <row r="409" spans="1:6" x14ac:dyDescent="0.3">
      <c r="A409" s="9" t="s">
        <v>484</v>
      </c>
      <c r="B409" t="str">
        <f>SUBSTITUTE(SUBSTITUTE(MID(Raw_data!B409, 4, LEN(Raw_data!B409)- 3),  " state",  ""), " State", "")</f>
        <v xml:space="preserve"> Anambra</v>
      </c>
      <c r="C409" t="str">
        <f>MID(Raw_data!D409, FIND("&gt;", Raw_data!D409) + 1, FIND("&lt;", Raw_data!D409, FIND("&gt;", Raw_data!D409)+1) - (FIND("&gt;", Raw_data!D409) + 1))</f>
        <v>1747</v>
      </c>
      <c r="D409" s="16">
        <f>(0.05 *Raw_data!E409 )/ (365/INDEX(Lookup_period!$B$2:$B$13, MATCH(TRIM(LEFT(A409, FIND(" ", A409) - 1)), Lookup_period!$A$2:$A$13, 0)))</f>
        <v>24736.806712328769</v>
      </c>
      <c r="E409" s="17">
        <f t="shared" si="6"/>
        <v>7.0623505301890849E-2</v>
      </c>
      <c r="F409" s="9"/>
    </row>
    <row r="410" spans="1:6" x14ac:dyDescent="0.3">
      <c r="A410" s="9" t="s">
        <v>484</v>
      </c>
      <c r="B410" t="str">
        <f>SUBSTITUTE(SUBSTITUTE(MID(Raw_data!B410, 4, LEN(Raw_data!B410)- 3),  " state",  ""), " State", "")</f>
        <v>Abia</v>
      </c>
      <c r="C410" t="str">
        <f>MID(Raw_data!D410, FIND("&gt;", Raw_data!D410) + 1, FIND("&lt;", Raw_data!D410, FIND("&gt;", Raw_data!D410)+1) - (FIND("&gt;", Raw_data!D410) + 1))</f>
        <v>1368</v>
      </c>
      <c r="D410" s="16">
        <f>(0.05 *Raw_data!E410 )/ (365/INDEX(Lookup_period!$B$2:$B$13, MATCH(TRIM(LEFT(A410, FIND(" ", A410) - 1)), Lookup_period!$A$2:$A$13, 0)))</f>
        <v>16568.531780821919</v>
      </c>
      <c r="E410" s="17">
        <f t="shared" si="6"/>
        <v>8.2566157224833917E-2</v>
      </c>
      <c r="F410" s="9"/>
    </row>
    <row r="411" spans="1:6" x14ac:dyDescent="0.3">
      <c r="A411" s="9" t="s">
        <v>484</v>
      </c>
      <c r="B411" t="str">
        <f>SUBSTITUTE(SUBSTITUTE(MID(Raw_data!B411, 4, LEN(Raw_data!B411)- 3),  " state",  ""), " State", "")</f>
        <v>Adamawa</v>
      </c>
      <c r="C411" t="str">
        <f>MID(Raw_data!D411, FIND("&gt;", Raw_data!D411) + 1, FIND("&lt;", Raw_data!D411, FIND("&gt;", Raw_data!D411)+1) - (FIND("&gt;", Raw_data!D411) + 1))</f>
        <v>9630</v>
      </c>
      <c r="D411" s="16">
        <f>(0.05 *Raw_data!E411 )/ (365/INDEX(Lookup_period!$B$2:$B$13, MATCH(TRIM(LEFT(A411, FIND(" ", A411) - 1)), Lookup_period!$A$2:$A$13, 0)))</f>
        <v>18959.298493150687</v>
      </c>
      <c r="E411" s="17">
        <f t="shared" si="6"/>
        <v>0.50793018546962443</v>
      </c>
      <c r="F411" s="9"/>
    </row>
    <row r="412" spans="1:6" x14ac:dyDescent="0.3">
      <c r="A412" s="9" t="s">
        <v>484</v>
      </c>
      <c r="B412" t="str">
        <f>SUBSTITUTE(SUBSTITUTE(MID(Raw_data!B412, 4, LEN(Raw_data!B412)- 3),  " state",  ""), " State", "")</f>
        <v>Akwa-Ibom</v>
      </c>
      <c r="C412" t="str">
        <f>MID(Raw_data!D412, FIND("&gt;", Raw_data!D412) + 1, FIND("&lt;", Raw_data!D412, FIND("&gt;", Raw_data!D412)+1) - (FIND("&gt;", Raw_data!D412) + 1))</f>
        <v>1150</v>
      </c>
      <c r="D412" s="16">
        <f>(0.05 *Raw_data!E412 )/ (365/INDEX(Lookup_period!$B$2:$B$13, MATCH(TRIM(LEFT(A412, FIND(" ", A412) - 1)), Lookup_period!$A$2:$A$13, 0)))</f>
        <v>24865.342054794524</v>
      </c>
      <c r="E412" s="17">
        <f t="shared" si="6"/>
        <v>4.6249112417830487E-2</v>
      </c>
      <c r="F412" s="9"/>
    </row>
    <row r="413" spans="1:6" x14ac:dyDescent="0.3">
      <c r="A413" s="9" t="s">
        <v>484</v>
      </c>
      <c r="B413" t="str">
        <f>SUBSTITUTE(SUBSTITUTE(MID(Raw_data!B413, 4, LEN(Raw_data!B413)- 3),  " state",  ""), " State", "")</f>
        <v>Bauchi</v>
      </c>
      <c r="C413" t="str">
        <f>MID(Raw_data!D413, FIND("&gt;", Raw_data!D413) + 1, FIND("&lt;", Raw_data!D413, FIND("&gt;", Raw_data!D413)+1) - (FIND("&gt;", Raw_data!D413) + 1))</f>
        <v>8760</v>
      </c>
      <c r="D413" s="16">
        <f>(0.05 *Raw_data!E413 )/ (365/INDEX(Lookup_period!$B$2:$B$13, MATCH(TRIM(LEFT(A413, FIND(" ", A413) - 1)), Lookup_period!$A$2:$A$13, 0)))</f>
        <v>29662.16739726028</v>
      </c>
      <c r="E413" s="17">
        <f t="shared" si="6"/>
        <v>0.29532568819664573</v>
      </c>
      <c r="F413" s="9"/>
    </row>
    <row r="414" spans="1:6" x14ac:dyDescent="0.3">
      <c r="A414" s="9" t="s">
        <v>484</v>
      </c>
      <c r="B414" t="str">
        <f>SUBSTITUTE(SUBSTITUTE(MID(Raw_data!B414, 4, LEN(Raw_data!B414)- 3),  " state",  ""), " State", "")</f>
        <v>Benue</v>
      </c>
      <c r="C414" t="str">
        <f>MID(Raw_data!D414, FIND("&gt;", Raw_data!D414) + 1, FIND("&lt;", Raw_data!D414, FIND("&gt;", Raw_data!D414)+1) - (FIND("&gt;", Raw_data!D414) + 1))</f>
        <v>1119</v>
      </c>
      <c r="D414" s="16">
        <f>(0.05 *Raw_data!E414 )/ (365/INDEX(Lookup_period!$B$2:$B$13, MATCH(TRIM(LEFT(A414, FIND(" ", A414) - 1)), Lookup_period!$A$2:$A$13, 0)))</f>
        <v>25545.82178082192</v>
      </c>
      <c r="E414" s="17">
        <f t="shared" si="6"/>
        <v>4.3803640751931876E-2</v>
      </c>
      <c r="F414" s="9"/>
    </row>
    <row r="415" spans="1:6" x14ac:dyDescent="0.3">
      <c r="A415" s="9" t="s">
        <v>484</v>
      </c>
      <c r="B415" t="str">
        <f>SUBSTITUTE(SUBSTITUTE(MID(Raw_data!B415, 4, LEN(Raw_data!B415)- 3),  " state",  ""), " State", "")</f>
        <v>Borno</v>
      </c>
      <c r="C415" t="str">
        <f>MID(Raw_data!D415, FIND("&gt;", Raw_data!D415) + 1, FIND("&lt;", Raw_data!D415, FIND("&gt;", Raw_data!D415)+1) - (FIND("&gt;", Raw_data!D415) + 1))</f>
        <v>4555</v>
      </c>
      <c r="D415" s="16">
        <f>(0.05 *Raw_data!E415 )/ (365/INDEX(Lookup_period!$B$2:$B$13, MATCH(TRIM(LEFT(A415, FIND(" ", A415) - 1)), Lookup_period!$A$2:$A$13, 0)))</f>
        <v>26206.631369863015</v>
      </c>
      <c r="E415" s="17">
        <f t="shared" si="6"/>
        <v>0.17381096928154371</v>
      </c>
      <c r="F415" s="9"/>
    </row>
    <row r="416" spans="1:6" x14ac:dyDescent="0.3">
      <c r="A416" s="9" t="s">
        <v>484</v>
      </c>
      <c r="B416" t="str">
        <f>SUBSTITUTE(SUBSTITUTE(MID(Raw_data!B416, 4, LEN(Raw_data!B416)- 3),  " state",  ""), " State", "")</f>
        <v>Bayelsa</v>
      </c>
      <c r="C416" t="str">
        <f>MID(Raw_data!D416, FIND("&gt;", Raw_data!D416) + 1, FIND("&lt;", Raw_data!D416, FIND("&gt;", Raw_data!D416)+1) - (FIND("&gt;", Raw_data!D416) + 1))</f>
        <v>775</v>
      </c>
      <c r="D416" s="16">
        <f>(0.05 *Raw_data!E416 )/ (365/INDEX(Lookup_period!$B$2:$B$13, MATCH(TRIM(LEFT(A416, FIND(" ", A416) - 1)), Lookup_period!$A$2:$A$13, 0)))</f>
        <v>10193.64082191781</v>
      </c>
      <c r="E416" s="17">
        <f t="shared" si="6"/>
        <v>7.6027791594700619E-2</v>
      </c>
      <c r="F416" s="9"/>
    </row>
    <row r="417" spans="1:6" x14ac:dyDescent="0.3">
      <c r="A417" s="9" t="s">
        <v>484</v>
      </c>
      <c r="B417" t="str">
        <f>SUBSTITUTE(SUBSTITUTE(MID(Raw_data!B417, 4, LEN(Raw_data!B417)- 3),  " state",  ""), " State", "")</f>
        <v>Cross River</v>
      </c>
      <c r="C417" t="str">
        <f>MID(Raw_data!D417, FIND("&gt;", Raw_data!D417) + 1, FIND("&lt;", Raw_data!D417, FIND("&gt;", Raw_data!D417)+1) - (FIND("&gt;", Raw_data!D417) + 1))</f>
        <v>1355</v>
      </c>
      <c r="D417" s="16">
        <f>(0.05 *Raw_data!E417 )/ (365/INDEX(Lookup_period!$B$2:$B$13, MATCH(TRIM(LEFT(A417, FIND(" ", A417) - 1)), Lookup_period!$A$2:$A$13, 0)))</f>
        <v>17288.83164383562</v>
      </c>
      <c r="E417" s="17">
        <f t="shared" si="6"/>
        <v>7.8374295494000545E-2</v>
      </c>
      <c r="F417" s="9"/>
    </row>
    <row r="418" spans="1:6" x14ac:dyDescent="0.3">
      <c r="A418" s="9" t="s">
        <v>484</v>
      </c>
      <c r="B418" t="str">
        <f>SUBSTITUTE(SUBSTITUTE(MID(Raw_data!B418, 4, LEN(Raw_data!B418)- 3),  " state",  ""), " State", "")</f>
        <v>Delta</v>
      </c>
      <c r="C418" t="str">
        <f>MID(Raw_data!D418, FIND("&gt;", Raw_data!D418) + 1, FIND("&lt;", Raw_data!D418, FIND("&gt;", Raw_data!D418)+1) - (FIND("&gt;", Raw_data!D418) + 1))</f>
        <v>3835</v>
      </c>
      <c r="D418" s="16">
        <f>(0.05 *Raw_data!E418 )/ (365/INDEX(Lookup_period!$B$2:$B$13, MATCH(TRIM(LEFT(A418, FIND(" ", A418) - 1)), Lookup_period!$A$2:$A$13, 0)))</f>
        <v>25398.533561643839</v>
      </c>
      <c r="E418" s="17">
        <f t="shared" si="6"/>
        <v>0.15099296936542472</v>
      </c>
      <c r="F418" s="9"/>
    </row>
    <row r="419" spans="1:6" x14ac:dyDescent="0.3">
      <c r="A419" s="9" t="s">
        <v>484</v>
      </c>
      <c r="B419" t="str">
        <f>SUBSTITUTE(SUBSTITUTE(MID(Raw_data!B419, 4, LEN(Raw_data!B419)- 3),  " state",  ""), " State", "")</f>
        <v>Ebonyi</v>
      </c>
      <c r="C419" t="str">
        <f>MID(Raw_data!D419, FIND("&gt;", Raw_data!D419) + 1, FIND("&lt;", Raw_data!D419, FIND("&gt;", Raw_data!D419)+1) - (FIND("&gt;", Raw_data!D419) + 1))</f>
        <v>1262</v>
      </c>
      <c r="D419" s="16">
        <f>(0.05 *Raw_data!E419 )/ (365/INDEX(Lookup_period!$B$2:$B$13, MATCH(TRIM(LEFT(A419, FIND(" ", A419) - 1)), Lookup_period!$A$2:$A$13, 0)))</f>
        <v>12856.303013698631</v>
      </c>
      <c r="E419" s="17">
        <f t="shared" si="6"/>
        <v>9.8161967608830891E-2</v>
      </c>
      <c r="F419" s="9"/>
    </row>
    <row r="420" spans="1:6" x14ac:dyDescent="0.3">
      <c r="A420" s="9" t="s">
        <v>484</v>
      </c>
      <c r="B420" t="str">
        <f>SUBSTITUTE(SUBSTITUTE(MID(Raw_data!B420, 4, LEN(Raw_data!B420)- 3),  " state",  ""), " State", "")</f>
        <v>Edo</v>
      </c>
      <c r="C420" t="str">
        <f>MID(Raw_data!D420, FIND("&gt;", Raw_data!D420) + 1, FIND("&lt;", Raw_data!D420, FIND("&gt;", Raw_data!D420)+1) - (FIND("&gt;", Raw_data!D420) + 1))</f>
        <v>1539</v>
      </c>
      <c r="D420" s="16">
        <f>(0.05 *Raw_data!E420 )/ (365/INDEX(Lookup_period!$B$2:$B$13, MATCH(TRIM(LEFT(A420, FIND(" ", A420) - 1)), Lookup_period!$A$2:$A$13, 0)))</f>
        <v>18815.466986301373</v>
      </c>
      <c r="E420" s="17">
        <f t="shared" si="6"/>
        <v>8.1794408882887207E-2</v>
      </c>
      <c r="F420" s="9"/>
    </row>
    <row r="421" spans="1:6" x14ac:dyDescent="0.3">
      <c r="A421" s="9" t="s">
        <v>484</v>
      </c>
      <c r="B421" t="str">
        <f>SUBSTITUTE(SUBSTITUTE(MID(Raw_data!B421, 4, LEN(Raw_data!B421)- 3),  " state",  ""), " State", "")</f>
        <v>Ekiti</v>
      </c>
      <c r="C421" t="str">
        <f>MID(Raw_data!D421, FIND("&gt;", Raw_data!D421) + 1, FIND("&lt;", Raw_data!D421, FIND("&gt;", Raw_data!D421)+1) - (FIND("&gt;", Raw_data!D421) + 1))</f>
        <v>462</v>
      </c>
      <c r="D421" s="16">
        <f>(0.05 *Raw_data!E421 )/ (365/INDEX(Lookup_period!$B$2:$B$13, MATCH(TRIM(LEFT(A421, FIND(" ", A421) - 1)), Lookup_period!$A$2:$A$13, 0)))</f>
        <v>14604.541643835619</v>
      </c>
      <c r="E421" s="17">
        <f t="shared" si="6"/>
        <v>3.1633995182245515E-2</v>
      </c>
      <c r="F421" s="9"/>
    </row>
    <row r="422" spans="1:6" x14ac:dyDescent="0.3">
      <c r="A422" s="9" t="s">
        <v>484</v>
      </c>
      <c r="B422" t="str">
        <f>SUBSTITUTE(SUBSTITUTE(MID(Raw_data!B422, 4, LEN(Raw_data!B422)- 3),  " state",  ""), " State", "")</f>
        <v>Enugu</v>
      </c>
      <c r="C422" t="str">
        <f>MID(Raw_data!D422, FIND("&gt;", Raw_data!D422) + 1, FIND("&lt;", Raw_data!D422, FIND("&gt;", Raw_data!D422)+1) - (FIND("&gt;", Raw_data!D422) + 1))</f>
        <v>1248</v>
      </c>
      <c r="D422" s="16">
        <f>(0.05 *Raw_data!E422 )/ (365/INDEX(Lookup_period!$B$2:$B$13, MATCH(TRIM(LEFT(A422, FIND(" ", A422) - 1)), Lookup_period!$A$2:$A$13, 0)))</f>
        <v>19721.639452054798</v>
      </c>
      <c r="E422" s="17">
        <f t="shared" si="6"/>
        <v>6.3280743116413213E-2</v>
      </c>
      <c r="F422" s="9"/>
    </row>
    <row r="423" spans="1:6" x14ac:dyDescent="0.3">
      <c r="A423" s="9" t="s">
        <v>484</v>
      </c>
      <c r="B423" t="str">
        <f>SUBSTITUTE(SUBSTITUTE(MID(Raw_data!B423, 4, LEN(Raw_data!B423)- 3),  " state",  ""), " State", "")</f>
        <v>Federal Capital Territory</v>
      </c>
      <c r="C423" t="str">
        <f>MID(Raw_data!D423, FIND("&gt;", Raw_data!D423) + 1, FIND("&lt;", Raw_data!D423, FIND("&gt;", Raw_data!D423)+1) - (FIND("&gt;", Raw_data!D423) + 1))</f>
        <v>4826</v>
      </c>
      <c r="D423" s="16">
        <f>(0.05 *Raw_data!E423 )/ (365/INDEX(Lookup_period!$B$2:$B$13, MATCH(TRIM(LEFT(A423, FIND(" ", A423) - 1)), Lookup_period!$A$2:$A$13, 0)))</f>
        <v>8708.3076712328766</v>
      </c>
      <c r="E423" s="17">
        <f t="shared" si="6"/>
        <v>0.55418345127403612</v>
      </c>
      <c r="F423" s="9"/>
    </row>
    <row r="424" spans="1:6" x14ac:dyDescent="0.3">
      <c r="A424" s="9" t="s">
        <v>484</v>
      </c>
      <c r="B424" t="str">
        <f>SUBSTITUTE(SUBSTITUTE(MID(Raw_data!B424, 4, LEN(Raw_data!B424)- 3),  " state",  ""), " State", "")</f>
        <v>Gombe</v>
      </c>
      <c r="C424" t="str">
        <f>MID(Raw_data!D424, FIND("&gt;", Raw_data!D424) + 1, FIND("&lt;", Raw_data!D424, FIND("&gt;", Raw_data!D424)+1) - (FIND("&gt;", Raw_data!D424) + 1))</f>
        <v>3756</v>
      </c>
      <c r="D424" s="16">
        <f>(0.05 *Raw_data!E424 )/ (365/INDEX(Lookup_period!$B$2:$B$13, MATCH(TRIM(LEFT(A424, FIND(" ", A424) - 1)), Lookup_period!$A$2:$A$13, 0)))</f>
        <v>14587.449178082194</v>
      </c>
      <c r="E424" s="17">
        <f t="shared" si="6"/>
        <v>0.25748161684384357</v>
      </c>
      <c r="F424" s="9"/>
    </row>
    <row r="425" spans="1:6" x14ac:dyDescent="0.3">
      <c r="A425" s="9" t="s">
        <v>484</v>
      </c>
      <c r="B425" t="str">
        <f>SUBSTITUTE(SUBSTITUTE(MID(Raw_data!B425, 4, LEN(Raw_data!B425)- 3),  " state",  ""), " State", "")</f>
        <v>Imo</v>
      </c>
      <c r="C425" t="str">
        <f>MID(Raw_data!D425, FIND("&gt;", Raw_data!D425) + 1, FIND("&lt;", Raw_data!D425, FIND("&gt;", Raw_data!D425)+1) - (FIND("&gt;", Raw_data!D425) + 1))</f>
        <v>1295</v>
      </c>
      <c r="D425" s="16">
        <f>(0.05 *Raw_data!E425 )/ (365/INDEX(Lookup_period!$B$2:$B$13, MATCH(TRIM(LEFT(A425, FIND(" ", A425) - 1)), Lookup_period!$A$2:$A$13, 0)))</f>
        <v>24385.338904109591</v>
      </c>
      <c r="E425" s="17">
        <f t="shared" si="6"/>
        <v>5.3105679814101636E-2</v>
      </c>
      <c r="F425" s="9"/>
    </row>
    <row r="426" spans="1:6" x14ac:dyDescent="0.3">
      <c r="A426" s="9" t="s">
        <v>484</v>
      </c>
      <c r="B426" t="str">
        <f>SUBSTITUTE(SUBSTITUTE(MID(Raw_data!B426, 4, LEN(Raw_data!B426)- 3),  " state",  ""), " State", "")</f>
        <v>Jigawa</v>
      </c>
      <c r="C426" t="str">
        <f>MID(Raw_data!D426, FIND("&gt;", Raw_data!D426) + 1, FIND("&lt;", Raw_data!D426, FIND("&gt;", Raw_data!D426)+1) - (FIND("&gt;", Raw_data!D426) + 1))</f>
        <v>11360</v>
      </c>
      <c r="D426" s="16">
        <f>(0.05 *Raw_data!E426 )/ (365/INDEX(Lookup_period!$B$2:$B$13, MATCH(TRIM(LEFT(A426, FIND(" ", A426) - 1)), Lookup_period!$A$2:$A$13, 0)))</f>
        <v>26024.219726027401</v>
      </c>
      <c r="E426" s="17">
        <f t="shared" si="6"/>
        <v>0.43651644966087538</v>
      </c>
      <c r="F426" s="9"/>
    </row>
    <row r="427" spans="1:6" x14ac:dyDescent="0.3">
      <c r="A427" s="9" t="s">
        <v>484</v>
      </c>
      <c r="B427" t="str">
        <f>SUBSTITUTE(SUBSTITUTE(MID(Raw_data!B427, 4, LEN(Raw_data!B427)- 3),  " state",  ""), " State", "")</f>
        <v>Kaduna</v>
      </c>
      <c r="C427" t="str">
        <f>MID(Raw_data!D427, FIND("&gt;", Raw_data!D427) + 1, FIND("&lt;", Raw_data!D427, FIND("&gt;", Raw_data!D427)+1) - (FIND("&gt;", Raw_data!D427) + 1))</f>
        <v>41575</v>
      </c>
      <c r="D427" s="16">
        <f>(0.05 *Raw_data!E427 )/ (365/INDEX(Lookup_period!$B$2:$B$13, MATCH(TRIM(LEFT(A427, FIND(" ", A427) - 1)), Lookup_period!$A$2:$A$13, 0)))</f>
        <v>36730.596301369864</v>
      </c>
      <c r="E427" s="17">
        <f t="shared" si="6"/>
        <v>1.1318901457216328</v>
      </c>
      <c r="F427" s="9"/>
    </row>
    <row r="428" spans="1:6" x14ac:dyDescent="0.3">
      <c r="A428" s="9" t="s">
        <v>484</v>
      </c>
      <c r="B428" t="str">
        <f>SUBSTITUTE(SUBSTITUTE(MID(Raw_data!B428, 4, LEN(Raw_data!B428)- 3),  " state",  ""), " State", "")</f>
        <v>Kebbi</v>
      </c>
      <c r="C428" t="str">
        <f>MID(Raw_data!D428, FIND("&gt;", Raw_data!D428) + 1, FIND("&lt;", Raw_data!D428, FIND("&gt;", Raw_data!D428)+1) - (FIND("&gt;", Raw_data!D428) + 1))</f>
        <v>5604</v>
      </c>
      <c r="D428" s="16">
        <f>(0.05 *Raw_data!E428 )/ (365/INDEX(Lookup_period!$B$2:$B$13, MATCH(TRIM(LEFT(A428, FIND(" ", A428) - 1)), Lookup_period!$A$2:$A$13, 0)))</f>
        <v>19838.275890410961</v>
      </c>
      <c r="E428" s="17">
        <f t="shared" si="6"/>
        <v>0.28248422549203239</v>
      </c>
      <c r="F428" s="9"/>
    </row>
    <row r="429" spans="1:6" x14ac:dyDescent="0.3">
      <c r="A429" s="9" t="s">
        <v>484</v>
      </c>
      <c r="B429" t="str">
        <f>SUBSTITUTE(SUBSTITUTE(MID(Raw_data!B429, 4, LEN(Raw_data!B429)- 3),  " state",  ""), " State", "")</f>
        <v>Kano</v>
      </c>
      <c r="C429" t="str">
        <f>MID(Raw_data!D429, FIND("&gt;", Raw_data!D429) + 1, FIND("&lt;", Raw_data!D429, FIND("&gt;", Raw_data!D429)+1) - (FIND("&gt;", Raw_data!D429) + 1))</f>
        <v>28667</v>
      </c>
      <c r="D429" s="16">
        <f>(0.05 *Raw_data!E429 )/ (365/INDEX(Lookup_period!$B$2:$B$13, MATCH(TRIM(LEFT(A429, FIND(" ", A429) - 1)), Lookup_period!$A$2:$A$13, 0)))</f>
        <v>58832.326575342478</v>
      </c>
      <c r="E429" s="17">
        <f t="shared" si="6"/>
        <v>0.48726612848275108</v>
      </c>
      <c r="F429" s="9"/>
    </row>
    <row r="430" spans="1:6" x14ac:dyDescent="0.3">
      <c r="A430" s="9" t="s">
        <v>484</v>
      </c>
      <c r="B430" t="str">
        <f>SUBSTITUTE(SUBSTITUTE(MID(Raw_data!B430, 4, LEN(Raw_data!B430)- 3),  " state",  ""), " State", "")</f>
        <v>Kogi</v>
      </c>
      <c r="C430" t="str">
        <f>MID(Raw_data!D430, FIND("&gt;", Raw_data!D430) + 1, FIND("&lt;", Raw_data!D430, FIND("&gt;", Raw_data!D430)+1) - (FIND("&gt;", Raw_data!D430) + 1))</f>
        <v>2220</v>
      </c>
      <c r="D430" s="16">
        <f>(0.05 *Raw_data!E430 )/ (365/INDEX(Lookup_period!$B$2:$B$13, MATCH(TRIM(LEFT(A430, FIND(" ", A430) - 1)), Lookup_period!$A$2:$A$13, 0)))</f>
        <v>19849.915753424659</v>
      </c>
      <c r="E430" s="17">
        <f t="shared" si="6"/>
        <v>0.11183926559572369</v>
      </c>
      <c r="F430" s="9"/>
    </row>
    <row r="431" spans="1:6" x14ac:dyDescent="0.3">
      <c r="A431" s="9" t="s">
        <v>484</v>
      </c>
      <c r="B431" t="str">
        <f>SUBSTITUTE(SUBSTITUTE(MID(Raw_data!B431, 4, LEN(Raw_data!B431)- 3),  " state",  ""), " State", "")</f>
        <v>Katsina</v>
      </c>
      <c r="C431" t="str">
        <f>MID(Raw_data!D431, FIND("&gt;", Raw_data!D431) + 1, FIND("&lt;", Raw_data!D431, FIND("&gt;", Raw_data!D431)+1) - (FIND("&gt;", Raw_data!D431) + 1))</f>
        <v>18987</v>
      </c>
      <c r="D431" s="16">
        <f>(0.05 *Raw_data!E431 )/ (365/INDEX(Lookup_period!$B$2:$B$13, MATCH(TRIM(LEFT(A431, FIND(" ", A431) - 1)), Lookup_period!$A$2:$A$13, 0)))</f>
        <v>35071.743835616442</v>
      </c>
      <c r="E431" s="17">
        <f t="shared" si="6"/>
        <v>0.54137598885853266</v>
      </c>
      <c r="F431" s="9"/>
    </row>
    <row r="432" spans="1:6" x14ac:dyDescent="0.3">
      <c r="A432" s="9" t="s">
        <v>484</v>
      </c>
      <c r="B432" t="str">
        <f>SUBSTITUTE(SUBSTITUTE(MID(Raw_data!B432, 4, LEN(Raw_data!B432)- 3),  " state",  ""), " State", "")</f>
        <v>Kwara</v>
      </c>
      <c r="C432" t="str">
        <f>MID(Raw_data!D432, FIND("&gt;", Raw_data!D432) + 1, FIND("&lt;", Raw_data!D432, FIND("&gt;", Raw_data!D432)+1) - (FIND("&gt;", Raw_data!D432) + 1))</f>
        <v>1196</v>
      </c>
      <c r="D432" s="16">
        <f>(0.05 *Raw_data!E432 )/ (365/INDEX(Lookup_period!$B$2:$B$13, MATCH(TRIM(LEFT(A432, FIND(" ", A432) - 1)), Lookup_period!$A$2:$A$13, 0)))</f>
        <v>14355.993835616438</v>
      </c>
      <c r="E432" s="17">
        <f t="shared" si="6"/>
        <v>8.3310150010846976E-2</v>
      </c>
      <c r="F432" s="9"/>
    </row>
    <row r="433" spans="1:6" x14ac:dyDescent="0.3">
      <c r="A433" s="9" t="s">
        <v>484</v>
      </c>
      <c r="B433" t="str">
        <f>SUBSTITUTE(SUBSTITUTE(MID(Raw_data!B433, 4, LEN(Raw_data!B433)- 3),  " state",  ""), " State", "")</f>
        <v>Lagos</v>
      </c>
      <c r="C433" t="str">
        <f>MID(Raw_data!D433, FIND("&gt;", Raw_data!D433) + 1, FIND("&lt;", Raw_data!D433, FIND("&gt;", Raw_data!D433)+1) - (FIND("&gt;", Raw_data!D433) + 1))</f>
        <v>9519</v>
      </c>
      <c r="D433" s="16">
        <f>(0.05 *Raw_data!E433 )/ (365/INDEX(Lookup_period!$B$2:$B$13, MATCH(TRIM(LEFT(A433, FIND(" ", A433) - 1)), Lookup_period!$A$2:$A$13, 0)))</f>
        <v>55858.636712328771</v>
      </c>
      <c r="E433" s="17">
        <f t="shared" si="6"/>
        <v>0.17041232225238009</v>
      </c>
      <c r="F433" s="9"/>
    </row>
    <row r="434" spans="1:6" x14ac:dyDescent="0.3">
      <c r="A434" s="9" t="s">
        <v>484</v>
      </c>
      <c r="B434" t="str">
        <f>SUBSTITUTE(SUBSTITUTE(MID(Raw_data!B434, 4, LEN(Raw_data!B434)- 3),  " state",  ""), " State", "")</f>
        <v>Nasarawa</v>
      </c>
      <c r="C434" t="str">
        <f>MID(Raw_data!D434, FIND("&gt;", Raw_data!D434) + 1, FIND("&lt;", Raw_data!D434, FIND("&gt;", Raw_data!D434)+1) - (FIND("&gt;", Raw_data!D434) + 1))</f>
        <v>5565</v>
      </c>
      <c r="D434" s="16">
        <f>(0.05 *Raw_data!E434 )/ (365/INDEX(Lookup_period!$B$2:$B$13, MATCH(TRIM(LEFT(A434, FIND(" ", A434) - 1)), Lookup_period!$A$2:$A$13, 0)))</f>
        <v>11281.384109589042</v>
      </c>
      <c r="E434" s="17">
        <f t="shared" si="6"/>
        <v>0.49329053473764944</v>
      </c>
      <c r="F434" s="9"/>
    </row>
    <row r="435" spans="1:6" x14ac:dyDescent="0.3">
      <c r="A435" s="9" t="s">
        <v>484</v>
      </c>
      <c r="B435" t="str">
        <f>SUBSTITUTE(SUBSTITUTE(MID(Raw_data!B435, 4, LEN(Raw_data!B435)- 3),  " state",  ""), " State", "")</f>
        <v>Niger</v>
      </c>
      <c r="C435" t="str">
        <f>MID(Raw_data!D435, FIND("&gt;", Raw_data!D435) + 1, FIND("&lt;", Raw_data!D435, FIND("&gt;", Raw_data!D435)+1) - (FIND("&gt;", Raw_data!D435) + 1))</f>
        <v>6986</v>
      </c>
      <c r="D435" s="16">
        <f>(0.05 *Raw_data!E435 )/ (365/INDEX(Lookup_period!$B$2:$B$13, MATCH(TRIM(LEFT(A435, FIND(" ", A435) - 1)), Lookup_period!$A$2:$A$13, 0)))</f>
        <v>25055.890136986305</v>
      </c>
      <c r="E435" s="17">
        <f t="shared" si="6"/>
        <v>0.27881667591156944</v>
      </c>
      <c r="F435" s="9"/>
    </row>
    <row r="436" spans="1:6" x14ac:dyDescent="0.3">
      <c r="A436" s="9" t="s">
        <v>484</v>
      </c>
      <c r="B436" t="str">
        <f>SUBSTITUTE(SUBSTITUTE(MID(Raw_data!B436, 4, LEN(Raw_data!B436)- 3),  " state",  ""), " State", "")</f>
        <v>Ogun</v>
      </c>
      <c r="C436" t="str">
        <f>MID(Raw_data!D436, FIND("&gt;", Raw_data!D436) + 1, FIND("&lt;", Raw_data!D436, FIND("&gt;", Raw_data!D436)+1) - (FIND("&gt;", Raw_data!D436) + 1))</f>
        <v>2550</v>
      </c>
      <c r="D436" s="16">
        <f>(0.05 *Raw_data!E436 )/ (365/INDEX(Lookup_period!$B$2:$B$13, MATCH(TRIM(LEFT(A436, FIND(" ", A436) - 1)), Lookup_period!$A$2:$A$13, 0)))</f>
        <v>23373.825890410961</v>
      </c>
      <c r="E436" s="17">
        <f t="shared" si="6"/>
        <v>0.10909638892476432</v>
      </c>
      <c r="F436" s="9"/>
    </row>
    <row r="437" spans="1:6" x14ac:dyDescent="0.3">
      <c r="A437" s="9" t="s">
        <v>484</v>
      </c>
      <c r="B437" t="str">
        <f>SUBSTITUTE(SUBSTITUTE(MID(Raw_data!B437, 4, LEN(Raw_data!B437)- 3),  " state",  ""), " State", "")</f>
        <v>Ondo</v>
      </c>
      <c r="C437" t="str">
        <f>MID(Raw_data!D437, FIND("&gt;", Raw_data!D437) + 1, FIND("&lt;", Raw_data!D437, FIND("&gt;", Raw_data!D437)+1) - (FIND("&gt;", Raw_data!D437) + 1))</f>
        <v>2185</v>
      </c>
      <c r="D437" s="16">
        <f>(0.05 *Raw_data!E437 )/ (365/INDEX(Lookup_period!$B$2:$B$13, MATCH(TRIM(LEFT(A437, FIND(" ", A437) - 1)), Lookup_period!$A$2:$A$13, 0)))</f>
        <v>21396.994109589043</v>
      </c>
      <c r="E437" s="17">
        <f t="shared" si="6"/>
        <v>0.1021171473342975</v>
      </c>
      <c r="F437" s="9"/>
    </row>
    <row r="438" spans="1:6" x14ac:dyDescent="0.3">
      <c r="A438" s="9" t="s">
        <v>484</v>
      </c>
      <c r="B438" t="str">
        <f>SUBSTITUTE(SUBSTITUTE(MID(Raw_data!B438, 4, LEN(Raw_data!B438)- 3),  " state",  ""), " State", "")</f>
        <v>Osun</v>
      </c>
      <c r="C438" t="str">
        <f>MID(Raw_data!D438, FIND("&gt;", Raw_data!D438) + 1, FIND("&lt;", Raw_data!D438, FIND("&gt;", Raw_data!D438)+1) - (FIND("&gt;", Raw_data!D438) + 1))</f>
        <v>2393</v>
      </c>
      <c r="D438" s="16">
        <f>(0.05 *Raw_data!E438 )/ (365/INDEX(Lookup_period!$B$2:$B$13, MATCH(TRIM(LEFT(A438, FIND(" ", A438) - 1)), Lookup_period!$A$2:$A$13, 0)))</f>
        <v>21216.315068493153</v>
      </c>
      <c r="E438" s="17">
        <f t="shared" si="6"/>
        <v>0.11279055727983955</v>
      </c>
      <c r="F438" s="9"/>
    </row>
    <row r="439" spans="1:6" x14ac:dyDescent="0.3">
      <c r="A439" s="9" t="s">
        <v>484</v>
      </c>
      <c r="B439" t="str">
        <f>SUBSTITUTE(SUBSTITUTE(MID(Raw_data!B439, 4, LEN(Raw_data!B439)- 3),  " state",  ""), " State", "")</f>
        <v>Oyo</v>
      </c>
      <c r="C439" t="str">
        <f>MID(Raw_data!D439, FIND("&gt;", Raw_data!D439) + 1, FIND("&lt;", Raw_data!D439, FIND("&gt;", Raw_data!D439)+1) - (FIND("&gt;", Raw_data!D439) + 1))</f>
        <v>5673</v>
      </c>
      <c r="D439" s="16">
        <f>(0.05 *Raw_data!E439 )/ (365/INDEX(Lookup_period!$B$2:$B$13, MATCH(TRIM(LEFT(A439, FIND(" ", A439) - 1)), Lookup_period!$A$2:$A$13, 0)))</f>
        <v>35316.970821917814</v>
      </c>
      <c r="E439" s="17">
        <f t="shared" si="6"/>
        <v>0.16063099037019676</v>
      </c>
      <c r="F439" s="9"/>
    </row>
    <row r="440" spans="1:6" x14ac:dyDescent="0.3">
      <c r="A440" s="9" t="s">
        <v>484</v>
      </c>
      <c r="B440" t="str">
        <f>SUBSTITUTE(SUBSTITUTE(MID(Raw_data!B440, 4, LEN(Raw_data!B440)- 3),  " state",  ""), " State", "")</f>
        <v>Plateau</v>
      </c>
      <c r="C440" t="str">
        <f>MID(Raw_data!D440, FIND("&gt;", Raw_data!D440) + 1, FIND("&lt;", Raw_data!D440, FIND("&gt;", Raw_data!D440)+1) - (FIND("&gt;", Raw_data!D440) + 1))</f>
        <v>2981</v>
      </c>
      <c r="D440" s="16">
        <f>(0.05 *Raw_data!E440 )/ (365/INDEX(Lookup_period!$B$2:$B$13, MATCH(TRIM(LEFT(A440, FIND(" ", A440) - 1)), Lookup_period!$A$2:$A$13, 0)))</f>
        <v>18583.833287671237</v>
      </c>
      <c r="E440" s="17">
        <f t="shared" si="6"/>
        <v>0.16040824053117367</v>
      </c>
      <c r="F440" s="9"/>
    </row>
    <row r="441" spans="1:6" x14ac:dyDescent="0.3">
      <c r="A441" s="9" t="s">
        <v>484</v>
      </c>
      <c r="B441" t="str">
        <f>SUBSTITUTE(SUBSTITUTE(MID(Raw_data!B441, 4, LEN(Raw_data!B441)- 3),  " state",  ""), " State", "")</f>
        <v>Rivers</v>
      </c>
      <c r="C441" t="str">
        <f>MID(Raw_data!D441, FIND("&gt;", Raw_data!D441) + 1, FIND("&lt;", Raw_data!D441, FIND("&gt;", Raw_data!D441)+1) - (FIND("&gt;", Raw_data!D441) + 1))</f>
        <v>3253</v>
      </c>
      <c r="D441" s="16">
        <f>(0.05 *Raw_data!E441 )/ (365/INDEX(Lookup_period!$B$2:$B$13, MATCH(TRIM(LEFT(A441, FIND(" ", A441) - 1)), Lookup_period!$A$2:$A$13, 0)))</f>
        <v>32890.282328767127</v>
      </c>
      <c r="E441" s="17">
        <f t="shared" si="6"/>
        <v>9.8904593383645087E-2</v>
      </c>
      <c r="F441" s="9"/>
    </row>
    <row r="442" spans="1:6" x14ac:dyDescent="0.3">
      <c r="A442" s="9" t="s">
        <v>484</v>
      </c>
      <c r="B442" t="str">
        <f>SUBSTITUTE(SUBSTITUTE(MID(Raw_data!B442, 4, LEN(Raw_data!B442)- 3),  " state",  ""), " State", "")</f>
        <v>Sokoto</v>
      </c>
      <c r="C442" t="str">
        <f>MID(Raw_data!D442, FIND("&gt;", Raw_data!D442) + 1, FIND("&lt;", Raw_data!D442, FIND("&gt;", Raw_data!D442)+1) - (FIND("&gt;", Raw_data!D442) + 1))</f>
        <v>5313</v>
      </c>
      <c r="D442" s="16">
        <f>(0.05 *Raw_data!E442 )/ (365/INDEX(Lookup_period!$B$2:$B$13, MATCH(TRIM(LEFT(A442, FIND(" ", A442) - 1)), Lookup_period!$A$2:$A$13, 0)))</f>
        <v>22383.860000000004</v>
      </c>
      <c r="E442" s="17">
        <f t="shared" si="6"/>
        <v>0.23735852529456489</v>
      </c>
      <c r="F442" s="9"/>
    </row>
    <row r="443" spans="1:6" x14ac:dyDescent="0.3">
      <c r="A443" s="9" t="s">
        <v>484</v>
      </c>
      <c r="B443" t="str">
        <f>SUBSTITUTE(SUBSTITUTE(MID(Raw_data!B443, 4, LEN(Raw_data!B443)- 3),  " state",  ""), " State", "")</f>
        <v>Taraba</v>
      </c>
      <c r="C443" t="str">
        <f>MID(Raw_data!D443, FIND("&gt;", Raw_data!D443) + 1, FIND("&lt;", Raw_data!D443, FIND("&gt;", Raw_data!D443)+1) - (FIND("&gt;", Raw_data!D443) + 1))</f>
        <v>2805</v>
      </c>
      <c r="D443" s="16">
        <f>(0.05 *Raw_data!E443 )/ (365/INDEX(Lookup_period!$B$2:$B$13, MATCH(TRIM(LEFT(A443, FIND(" ", A443) - 1)), Lookup_period!$A$2:$A$13, 0)))</f>
        <v>13647.401780821921</v>
      </c>
      <c r="E443" s="17">
        <f t="shared" si="6"/>
        <v>0.20553362794240732</v>
      </c>
      <c r="F443" s="9"/>
    </row>
    <row r="444" spans="1:6" x14ac:dyDescent="0.3">
      <c r="A444" s="9" t="s">
        <v>484</v>
      </c>
      <c r="B444" t="str">
        <f>SUBSTITUTE(SUBSTITUTE(MID(Raw_data!B444, 4, LEN(Raw_data!B444)- 3),  " state",  ""), " State", "")</f>
        <v>Yobe</v>
      </c>
      <c r="C444" t="str">
        <f>MID(Raw_data!D444, FIND("&gt;", Raw_data!D444) + 1, FIND("&lt;", Raw_data!D444, FIND("&gt;", Raw_data!D444)+1) - (FIND("&gt;", Raw_data!D444) + 1))</f>
        <v>5623</v>
      </c>
      <c r="D444" s="16">
        <f>(0.05 *Raw_data!E444 )/ (365/INDEX(Lookup_period!$B$2:$B$13, MATCH(TRIM(LEFT(A444, FIND(" ", A444) - 1)), Lookup_period!$A$2:$A$13, 0)))</f>
        <v>14897.347260273973</v>
      </c>
      <c r="E444" s="17">
        <f t="shared" si="6"/>
        <v>0.37744975006352838</v>
      </c>
      <c r="F444" s="9"/>
    </row>
    <row r="445" spans="1:6" x14ac:dyDescent="0.3">
      <c r="A445" s="9" t="s">
        <v>484</v>
      </c>
      <c r="B445" t="str">
        <f>SUBSTITUTE(SUBSTITUTE(MID(Raw_data!B445, 4, LEN(Raw_data!B445)- 3),  " state",  ""), " State", "")</f>
        <v>Zamfara</v>
      </c>
      <c r="C445" t="str">
        <f>MID(Raw_data!D445, FIND("&gt;", Raw_data!D445) + 1, FIND("&lt;", Raw_data!D445, FIND("&gt;", Raw_data!D445)+1) - (FIND("&gt;", Raw_data!D445) + 1))</f>
        <v>14470</v>
      </c>
      <c r="D445" s="16">
        <f>(0.05 *Raw_data!E445 )/ (365/INDEX(Lookup_period!$B$2:$B$13, MATCH(TRIM(LEFT(A445, FIND(" ", A445) - 1)), Lookup_period!$A$2:$A$13, 0)))</f>
        <v>20201.901643835619</v>
      </c>
      <c r="E445" s="17">
        <f t="shared" si="6"/>
        <v>0.71626920351903389</v>
      </c>
      <c r="F445" s="9"/>
    </row>
    <row r="446" spans="1:6" x14ac:dyDescent="0.3">
      <c r="A446" s="9" t="s">
        <v>521</v>
      </c>
      <c r="B446" t="str">
        <f>SUBSTITUTE(SUBSTITUTE(MID(Raw_data!B446, 4, LEN(Raw_data!B446)- 3),  " state",  ""), " State", "")</f>
        <v xml:space="preserve"> Anambra</v>
      </c>
      <c r="C446" t="str">
        <f>MID(Raw_data!D446, FIND("&gt;", Raw_data!D446) + 1, FIND("&lt;", Raw_data!D446, FIND("&gt;", Raw_data!D446)+1) - (FIND("&gt;", Raw_data!D446) + 1))</f>
        <v>1916</v>
      </c>
      <c r="D446" s="16">
        <f>(0.05 *Raw_data!E446 )/ (365/INDEX(Lookup_period!$B$2:$B$13, MATCH(TRIM(LEFT(A446, FIND(" ", A446) - 1)), Lookup_period!$A$2:$A$13, 0)))</f>
        <v>24970.797260273976</v>
      </c>
      <c r="E446" s="17">
        <f t="shared" si="6"/>
        <v>7.6729628614948669E-2</v>
      </c>
      <c r="F446" s="9"/>
    </row>
    <row r="447" spans="1:6" x14ac:dyDescent="0.3">
      <c r="A447" s="9" t="s">
        <v>521</v>
      </c>
      <c r="B447" t="str">
        <f>SUBSTITUTE(SUBSTITUTE(MID(Raw_data!B447, 4, LEN(Raw_data!B447)- 3),  " state",  ""), " State", "")</f>
        <v>Abia</v>
      </c>
      <c r="C447" t="str">
        <f>MID(Raw_data!D447, FIND("&gt;", Raw_data!D447) + 1, FIND("&lt;", Raw_data!D447, FIND("&gt;", Raw_data!D447)+1) - (FIND("&gt;", Raw_data!D447) + 1))</f>
        <v>1430</v>
      </c>
      <c r="D447" s="16">
        <f>(0.05 *Raw_data!E447 )/ (365/INDEX(Lookup_period!$B$2:$B$13, MATCH(TRIM(LEFT(A447, FIND(" ", A447) - 1)), Lookup_period!$A$2:$A$13, 0)))</f>
        <v>17015.878767123289</v>
      </c>
      <c r="E447" s="17">
        <f t="shared" si="6"/>
        <v>8.4039150699811688E-2</v>
      </c>
      <c r="F447" s="9"/>
    </row>
    <row r="448" spans="1:6" x14ac:dyDescent="0.3">
      <c r="A448" s="9" t="s">
        <v>521</v>
      </c>
      <c r="B448" t="str">
        <f>SUBSTITUTE(SUBSTITUTE(MID(Raw_data!B448, 4, LEN(Raw_data!B448)- 3),  " state",  ""), " State", "")</f>
        <v>Adamawa</v>
      </c>
      <c r="C448" t="str">
        <f>MID(Raw_data!D448, FIND("&gt;", Raw_data!D448) + 1, FIND("&lt;", Raw_data!D448, FIND("&gt;", Raw_data!D448)+1) - (FIND("&gt;", Raw_data!D448) + 1))</f>
        <v>9842</v>
      </c>
      <c r="D448" s="16">
        <f>(0.05 *Raw_data!E448 )/ (365/INDEX(Lookup_period!$B$2:$B$13, MATCH(TRIM(LEFT(A448, FIND(" ", A448) - 1)), Lookup_period!$A$2:$A$13, 0)))</f>
        <v>19509.1195890411</v>
      </c>
      <c r="E448" s="17">
        <f t="shared" si="6"/>
        <v>0.50448201699109829</v>
      </c>
      <c r="F448" s="9"/>
    </row>
    <row r="449" spans="1:6" x14ac:dyDescent="0.3">
      <c r="A449" s="9" t="s">
        <v>521</v>
      </c>
      <c r="B449" t="str">
        <f>SUBSTITUTE(SUBSTITUTE(MID(Raw_data!B449, 4, LEN(Raw_data!B449)- 3),  " state",  ""), " State", "")</f>
        <v>Akwa-Ibom</v>
      </c>
      <c r="C449" t="str">
        <f>MID(Raw_data!D449, FIND("&gt;", Raw_data!D449) + 1, FIND("&lt;", Raw_data!D449, FIND("&gt;", Raw_data!D449)+1) - (FIND("&gt;", Raw_data!D449) + 1))</f>
        <v>1419</v>
      </c>
      <c r="D449" s="16">
        <f>(0.05 *Raw_data!E449 )/ (365/INDEX(Lookup_period!$B$2:$B$13, MATCH(TRIM(LEFT(A449, FIND(" ", A449) - 1)), Lookup_period!$A$2:$A$13, 0)))</f>
        <v>25710.754520547947</v>
      </c>
      <c r="E449" s="17">
        <f t="shared" si="6"/>
        <v>5.5190912381273757E-2</v>
      </c>
      <c r="F449" s="9"/>
    </row>
    <row r="450" spans="1:6" x14ac:dyDescent="0.3">
      <c r="A450" s="9" t="s">
        <v>521</v>
      </c>
      <c r="B450" t="str">
        <f>SUBSTITUTE(SUBSTITUTE(MID(Raw_data!B450, 4, LEN(Raw_data!B450)- 3),  " state",  ""), " State", "")</f>
        <v>Bauchi</v>
      </c>
      <c r="C450" t="str">
        <f>MID(Raw_data!D450, FIND("&gt;", Raw_data!D450) + 1, FIND("&lt;", Raw_data!D450, FIND("&gt;", Raw_data!D450)+1) - (FIND("&gt;", Raw_data!D450) + 1))</f>
        <v>9511</v>
      </c>
      <c r="D450" s="16">
        <f>(0.05 *Raw_data!E450 )/ (365/INDEX(Lookup_period!$B$2:$B$13, MATCH(TRIM(LEFT(A450, FIND(" ", A450) - 1)), Lookup_period!$A$2:$A$13, 0)))</f>
        <v>30670.695068493154</v>
      </c>
      <c r="E450" s="17">
        <f t="shared" si="6"/>
        <v>0.31010056924892748</v>
      </c>
      <c r="F450" s="9"/>
    </row>
    <row r="451" spans="1:6" x14ac:dyDescent="0.3">
      <c r="A451" s="9" t="s">
        <v>521</v>
      </c>
      <c r="B451" t="str">
        <f>SUBSTITUTE(SUBSTITUTE(MID(Raw_data!B451, 4, LEN(Raw_data!B451)- 3),  " state",  ""), " State", "")</f>
        <v>Benue</v>
      </c>
      <c r="C451" t="str">
        <f>MID(Raw_data!D451, FIND("&gt;", Raw_data!D451) + 1, FIND("&lt;", Raw_data!D451, FIND("&gt;", Raw_data!D451)+1) - (FIND("&gt;", Raw_data!D451) + 1))</f>
        <v>1562</v>
      </c>
      <c r="D451" s="16">
        <f>(0.05 *Raw_data!E451 )/ (365/INDEX(Lookup_period!$B$2:$B$13, MATCH(TRIM(LEFT(A451, FIND(" ", A451) - 1)), Lookup_period!$A$2:$A$13, 0)))</f>
        <v>26312.218219178085</v>
      </c>
      <c r="E451" s="17">
        <f t="shared" ref="E451:E514" si="7">C451/D451</f>
        <v>5.9364056157816106E-2</v>
      </c>
      <c r="F451" s="9"/>
    </row>
    <row r="452" spans="1:6" x14ac:dyDescent="0.3">
      <c r="A452" s="9" t="s">
        <v>521</v>
      </c>
      <c r="B452" t="str">
        <f>SUBSTITUTE(SUBSTITUTE(MID(Raw_data!B452, 4, LEN(Raw_data!B452)- 3),  " state",  ""), " State", "")</f>
        <v>Borno</v>
      </c>
      <c r="C452" t="str">
        <f>MID(Raw_data!D452, FIND("&gt;", Raw_data!D452) + 1, FIND("&lt;", Raw_data!D452, FIND("&gt;", Raw_data!D452)+1) - (FIND("&gt;", Raw_data!D452) + 1))</f>
        <v>4772</v>
      </c>
      <c r="D452" s="16">
        <f>(0.05 *Raw_data!E452 )/ (365/INDEX(Lookup_period!$B$2:$B$13, MATCH(TRIM(LEFT(A452, FIND(" ", A452) - 1)), Lookup_period!$A$2:$A$13, 0)))</f>
        <v>27225.673561643842</v>
      </c>
      <c r="E452" s="17">
        <f t="shared" si="7"/>
        <v>0.1752757370426605</v>
      </c>
      <c r="F452" s="9"/>
    </row>
    <row r="453" spans="1:6" x14ac:dyDescent="0.3">
      <c r="A453" s="9" t="s">
        <v>521</v>
      </c>
      <c r="B453" t="str">
        <f>SUBSTITUTE(SUBSTITUTE(MID(Raw_data!B453, 4, LEN(Raw_data!B453)- 3),  " state",  ""), " State", "")</f>
        <v>Bayelsa</v>
      </c>
      <c r="C453" t="str">
        <f>MID(Raw_data!D453, FIND("&gt;", Raw_data!D453) + 1, FIND("&lt;", Raw_data!D453, FIND("&gt;", Raw_data!D453)+1) - (FIND("&gt;", Raw_data!D453) + 1))</f>
        <v>747</v>
      </c>
      <c r="D453" s="16">
        <f>(0.05 *Raw_data!E453 )/ (365/INDEX(Lookup_period!$B$2:$B$13, MATCH(TRIM(LEFT(A453, FIND(" ", A453) - 1)), Lookup_period!$A$2:$A$13, 0)))</f>
        <v>10489.257671232877</v>
      </c>
      <c r="E453" s="17">
        <f t="shared" si="7"/>
        <v>7.1215716441848043E-2</v>
      </c>
      <c r="F453" s="9"/>
    </row>
    <row r="454" spans="1:6" x14ac:dyDescent="0.3">
      <c r="A454" s="9" t="s">
        <v>521</v>
      </c>
      <c r="B454" t="str">
        <f>SUBSTITUTE(SUBSTITUTE(MID(Raw_data!B454, 4, LEN(Raw_data!B454)- 3),  " state",  ""), " State", "")</f>
        <v>Cross River</v>
      </c>
      <c r="C454" t="str">
        <f>MID(Raw_data!D454, FIND("&gt;", Raw_data!D454) + 1, FIND("&lt;", Raw_data!D454, FIND("&gt;", Raw_data!D454)+1) - (FIND("&gt;", Raw_data!D454) + 1))</f>
        <v>2116</v>
      </c>
      <c r="D454" s="16">
        <f>(0.05 *Raw_data!E454 )/ (365/INDEX(Lookup_period!$B$2:$B$13, MATCH(TRIM(LEFT(A454, FIND(" ", A454) - 1)), Lookup_period!$A$2:$A$13, 0)))</f>
        <v>17790.212054794523</v>
      </c>
      <c r="E454" s="17">
        <f t="shared" si="7"/>
        <v>0.11894180875880739</v>
      </c>
      <c r="F454" s="9"/>
    </row>
    <row r="455" spans="1:6" x14ac:dyDescent="0.3">
      <c r="A455" s="9" t="s">
        <v>521</v>
      </c>
      <c r="B455" t="str">
        <f>SUBSTITUTE(SUBSTITUTE(MID(Raw_data!B455, 4, LEN(Raw_data!B455)- 3),  " state",  ""), " State", "")</f>
        <v>Delta</v>
      </c>
      <c r="C455" t="str">
        <f>MID(Raw_data!D455, FIND("&gt;", Raw_data!D455) + 1, FIND("&lt;", Raw_data!D455, FIND("&gt;", Raw_data!D455)+1) - (FIND("&gt;", Raw_data!D455) + 1))</f>
        <v>4921</v>
      </c>
      <c r="D455" s="16">
        <f>(0.05 *Raw_data!E455 )/ (365/INDEX(Lookup_period!$B$2:$B$13, MATCH(TRIM(LEFT(A455, FIND(" ", A455) - 1)), Lookup_period!$A$2:$A$13, 0)))</f>
        <v>26211.281369863016</v>
      </c>
      <c r="E455" s="17">
        <f t="shared" si="7"/>
        <v>0.18774358760110163</v>
      </c>
      <c r="F455" s="9"/>
    </row>
    <row r="456" spans="1:6" x14ac:dyDescent="0.3">
      <c r="A456" s="9" t="s">
        <v>521</v>
      </c>
      <c r="B456" t="str">
        <f>SUBSTITUTE(SUBSTITUTE(MID(Raw_data!B456, 4, LEN(Raw_data!B456)- 3),  " state",  ""), " State", "")</f>
        <v>Ebonyi</v>
      </c>
      <c r="C456" t="str">
        <f>MID(Raw_data!D456, FIND("&gt;", Raw_data!D456) + 1, FIND("&lt;", Raw_data!D456, FIND("&gt;", Raw_data!D456)+1) - (FIND("&gt;", Raw_data!D456) + 1))</f>
        <v>1461</v>
      </c>
      <c r="D456" s="16">
        <f>(0.05 *Raw_data!E456 )/ (365/INDEX(Lookup_period!$B$2:$B$13, MATCH(TRIM(LEFT(A456, FIND(" ", A456) - 1)), Lookup_period!$A$2:$A$13, 0)))</f>
        <v>13216.276712328769</v>
      </c>
      <c r="E456" s="17">
        <f t="shared" si="7"/>
        <v>0.11054550625722825</v>
      </c>
      <c r="F456" s="9"/>
    </row>
    <row r="457" spans="1:6" x14ac:dyDescent="0.3">
      <c r="A457" s="9" t="s">
        <v>521</v>
      </c>
      <c r="B457" t="str">
        <f>SUBSTITUTE(SUBSTITUTE(MID(Raw_data!B457, 4, LEN(Raw_data!B457)- 3),  " state",  ""), " State", "")</f>
        <v>Edo</v>
      </c>
      <c r="C457" t="str">
        <f>MID(Raw_data!D457, FIND("&gt;", Raw_data!D457) + 1, FIND("&lt;", Raw_data!D457, FIND("&gt;", Raw_data!D457)+1) - (FIND("&gt;", Raw_data!D457) + 1))</f>
        <v>1953</v>
      </c>
      <c r="D457" s="16">
        <f>(0.05 *Raw_data!E457 )/ (365/INDEX(Lookup_period!$B$2:$B$13, MATCH(TRIM(LEFT(A457, FIND(" ", A457) - 1)), Lookup_period!$A$2:$A$13, 0)))</f>
        <v>19323.484794520551</v>
      </c>
      <c r="E457" s="17">
        <f t="shared" si="7"/>
        <v>0.10106872651426729</v>
      </c>
      <c r="F457" s="9"/>
    </row>
    <row r="458" spans="1:6" x14ac:dyDescent="0.3">
      <c r="A458" s="9" t="s">
        <v>521</v>
      </c>
      <c r="B458" t="str">
        <f>SUBSTITUTE(SUBSTITUTE(MID(Raw_data!B458, 4, LEN(Raw_data!B458)- 3),  " state",  ""), " State", "")</f>
        <v>Ekiti</v>
      </c>
      <c r="C458" t="str">
        <f>MID(Raw_data!D458, FIND("&gt;", Raw_data!D458) + 1, FIND("&lt;", Raw_data!D458, FIND("&gt;", Raw_data!D458)+1) - (FIND("&gt;", Raw_data!D458) + 1))</f>
        <v>737</v>
      </c>
      <c r="D458" s="16">
        <f>(0.05 *Raw_data!E458 )/ (365/INDEX(Lookup_period!$B$2:$B$13, MATCH(TRIM(LEFT(A458, FIND(" ", A458) - 1)), Lookup_period!$A$2:$A$13, 0)))</f>
        <v>15057.26479452055</v>
      </c>
      <c r="E458" s="17">
        <f t="shared" si="7"/>
        <v>4.8946472686606388E-2</v>
      </c>
      <c r="F458" s="9"/>
    </row>
    <row r="459" spans="1:6" x14ac:dyDescent="0.3">
      <c r="A459" s="9" t="s">
        <v>521</v>
      </c>
      <c r="B459" t="str">
        <f>SUBSTITUTE(SUBSTITUTE(MID(Raw_data!B459, 4, LEN(Raw_data!B459)- 3),  " state",  ""), " State", "")</f>
        <v>Enugu</v>
      </c>
      <c r="C459" t="str">
        <f>MID(Raw_data!D459, FIND("&gt;", Raw_data!D459) + 1, FIND("&lt;", Raw_data!D459, FIND("&gt;", Raw_data!D459)+1) - (FIND("&gt;", Raw_data!D459) + 1))</f>
        <v>1351</v>
      </c>
      <c r="D459" s="16">
        <f>(0.05 *Raw_data!E459 )/ (365/INDEX(Lookup_period!$B$2:$B$13, MATCH(TRIM(LEFT(A459, FIND(" ", A459) - 1)), Lookup_period!$A$2:$A$13, 0)))</f>
        <v>20313.285068493155</v>
      </c>
      <c r="E459" s="17">
        <f t="shared" si="7"/>
        <v>6.6508198720425751E-2</v>
      </c>
      <c r="F459" s="9"/>
    </row>
    <row r="460" spans="1:6" x14ac:dyDescent="0.3">
      <c r="A460" s="9" t="s">
        <v>521</v>
      </c>
      <c r="B460" t="str">
        <f>SUBSTITUTE(SUBSTITUTE(MID(Raw_data!B460, 4, LEN(Raw_data!B460)- 3),  " state",  ""), " State", "")</f>
        <v>Federal Capital Territory</v>
      </c>
      <c r="C460" t="str">
        <f>MID(Raw_data!D460, FIND("&gt;", Raw_data!D460) + 1, FIND("&lt;", Raw_data!D460, FIND("&gt;", Raw_data!D460)+1) - (FIND("&gt;", Raw_data!D460) + 1))</f>
        <v>5446</v>
      </c>
      <c r="D460" s="16">
        <f>(0.05 *Raw_data!E460 )/ (365/INDEX(Lookup_period!$B$2:$B$13, MATCH(TRIM(LEFT(A460, FIND(" ", A460) - 1)), Lookup_period!$A$2:$A$13, 0)))</f>
        <v>8986.9721917808238</v>
      </c>
      <c r="E460" s="17">
        <f t="shared" si="7"/>
        <v>0.60598829992828118</v>
      </c>
      <c r="F460" s="9"/>
    </row>
    <row r="461" spans="1:6" x14ac:dyDescent="0.3">
      <c r="A461" s="9" t="s">
        <v>521</v>
      </c>
      <c r="B461" t="str">
        <f>SUBSTITUTE(SUBSTITUTE(MID(Raw_data!B461, 4, LEN(Raw_data!B461)- 3),  " state",  ""), " State", "")</f>
        <v>Gombe</v>
      </c>
      <c r="C461" t="str">
        <f>MID(Raw_data!D461, FIND("&gt;", Raw_data!D461) + 1, FIND("&lt;", Raw_data!D461, FIND("&gt;", Raw_data!D461)+1) - (FIND("&gt;", Raw_data!D461) + 1))</f>
        <v>4388</v>
      </c>
      <c r="D461" s="16">
        <f>(0.05 *Raw_data!E461 )/ (365/INDEX(Lookup_period!$B$2:$B$13, MATCH(TRIM(LEFT(A461, FIND(" ", A461) - 1)), Lookup_period!$A$2:$A$13, 0)))</f>
        <v>15054.245479452056</v>
      </c>
      <c r="E461" s="17">
        <f t="shared" si="7"/>
        <v>0.29147923793253533</v>
      </c>
      <c r="F461" s="9"/>
    </row>
    <row r="462" spans="1:6" x14ac:dyDescent="0.3">
      <c r="A462" s="9" t="s">
        <v>521</v>
      </c>
      <c r="B462" t="str">
        <f>SUBSTITUTE(SUBSTITUTE(MID(Raw_data!B462, 4, LEN(Raw_data!B462)- 3),  " state",  ""), " State", "")</f>
        <v>Imo</v>
      </c>
      <c r="C462" t="str">
        <f>MID(Raw_data!D462, FIND("&gt;", Raw_data!D462) + 1, FIND("&lt;", Raw_data!D462, FIND("&gt;", Raw_data!D462)+1) - (FIND("&gt;", Raw_data!D462) + 1))</f>
        <v>1377</v>
      </c>
      <c r="D462" s="16">
        <f>(0.05 *Raw_data!E462 )/ (365/INDEX(Lookup_period!$B$2:$B$13, MATCH(TRIM(LEFT(A462, FIND(" ", A462) - 1)), Lookup_period!$A$2:$A$13, 0)))</f>
        <v>25165.668356164388</v>
      </c>
      <c r="E462" s="17">
        <f t="shared" si="7"/>
        <v>5.4717402316187672E-2</v>
      </c>
      <c r="F462" s="9"/>
    </row>
    <row r="463" spans="1:6" x14ac:dyDescent="0.3">
      <c r="A463" s="9" t="s">
        <v>521</v>
      </c>
      <c r="B463" t="str">
        <f>SUBSTITUTE(SUBSTITUTE(MID(Raw_data!B463, 4, LEN(Raw_data!B463)- 3),  " state",  ""), " State", "")</f>
        <v>Jigawa</v>
      </c>
      <c r="C463" t="str">
        <f>MID(Raw_data!D463, FIND("&gt;", Raw_data!D463) + 1, FIND("&lt;", Raw_data!D463, FIND("&gt;", Raw_data!D463)+1) - (FIND("&gt;", Raw_data!D463) + 1))</f>
        <v>17223</v>
      </c>
      <c r="D463" s="16">
        <f>(0.05 *Raw_data!E463 )/ (365/INDEX(Lookup_period!$B$2:$B$13, MATCH(TRIM(LEFT(A463, FIND(" ", A463) - 1)), Lookup_period!$A$2:$A$13, 0)))</f>
        <v>26778.921095890415</v>
      </c>
      <c r="E463" s="17">
        <f t="shared" si="7"/>
        <v>0.64315511212447984</v>
      </c>
      <c r="F463" s="9"/>
    </row>
    <row r="464" spans="1:6" x14ac:dyDescent="0.3">
      <c r="A464" s="9" t="s">
        <v>521</v>
      </c>
      <c r="B464" t="str">
        <f>SUBSTITUTE(SUBSTITUTE(MID(Raw_data!B464, 4, LEN(Raw_data!B464)- 3),  " state",  ""), " State", "")</f>
        <v>Kaduna</v>
      </c>
      <c r="C464" t="str">
        <f>MID(Raw_data!D464, FIND("&gt;", Raw_data!D464) + 1, FIND("&lt;", Raw_data!D464, FIND("&gt;", Raw_data!D464)+1) - (FIND("&gt;", Raw_data!D464) + 1))</f>
        <v>38269</v>
      </c>
      <c r="D464" s="16">
        <f>(0.05 *Raw_data!E464 )/ (365/INDEX(Lookup_period!$B$2:$B$13, MATCH(TRIM(LEFT(A464, FIND(" ", A464) - 1)), Lookup_period!$A$2:$A$13, 0)))</f>
        <v>37832.540136986303</v>
      </c>
      <c r="E464" s="17">
        <f t="shared" si="7"/>
        <v>1.0115366259160326</v>
      </c>
      <c r="F464" s="9"/>
    </row>
    <row r="465" spans="1:6" x14ac:dyDescent="0.3">
      <c r="A465" s="9" t="s">
        <v>521</v>
      </c>
      <c r="B465" t="str">
        <f>SUBSTITUTE(SUBSTITUTE(MID(Raw_data!B465, 4, LEN(Raw_data!B465)- 3),  " state",  ""), " State", "")</f>
        <v>Kebbi</v>
      </c>
      <c r="C465" t="str">
        <f>MID(Raw_data!D465, FIND("&gt;", Raw_data!D465) + 1, FIND("&lt;", Raw_data!D465, FIND("&gt;", Raw_data!D465)+1) - (FIND("&gt;", Raw_data!D465) + 1))</f>
        <v>6236</v>
      </c>
      <c r="D465" s="16">
        <f>(0.05 *Raw_data!E465 )/ (365/INDEX(Lookup_period!$B$2:$B$13, MATCH(TRIM(LEFT(A465, FIND(" ", A465) - 1)), Lookup_period!$A$2:$A$13, 0)))</f>
        <v>20453.264931506852</v>
      </c>
      <c r="E465" s="17">
        <f t="shared" si="7"/>
        <v>0.30489019825846336</v>
      </c>
      <c r="F465" s="9"/>
    </row>
    <row r="466" spans="1:6" x14ac:dyDescent="0.3">
      <c r="A466" s="9" t="s">
        <v>521</v>
      </c>
      <c r="B466" t="str">
        <f>SUBSTITUTE(SUBSTITUTE(MID(Raw_data!B466, 4, LEN(Raw_data!B466)- 3),  " state",  ""), " State", "")</f>
        <v>Kano</v>
      </c>
      <c r="C466" t="str">
        <f>MID(Raw_data!D466, FIND("&gt;", Raw_data!D466) + 1, FIND("&lt;", Raw_data!D466, FIND("&gt;", Raw_data!D466)+1) - (FIND("&gt;", Raw_data!D466) + 1))</f>
        <v>39940</v>
      </c>
      <c r="D466" s="16">
        <f>(0.05 *Raw_data!E466 )/ (365/INDEX(Lookup_period!$B$2:$B$13, MATCH(TRIM(LEFT(A466, FIND(" ", A466) - 1)), Lookup_period!$A$2:$A$13, 0)))</f>
        <v>60773.780136986308</v>
      </c>
      <c r="E466" s="17">
        <f t="shared" si="7"/>
        <v>0.65719130700729478</v>
      </c>
      <c r="F466" s="9"/>
    </row>
    <row r="467" spans="1:6" x14ac:dyDescent="0.3">
      <c r="A467" s="9" t="s">
        <v>521</v>
      </c>
      <c r="B467" t="str">
        <f>SUBSTITUTE(SUBSTITUTE(MID(Raw_data!B467, 4, LEN(Raw_data!B467)- 3),  " state",  ""), " State", "")</f>
        <v>Kogi</v>
      </c>
      <c r="C467" t="str">
        <f>MID(Raw_data!D467, FIND("&gt;", Raw_data!D467) + 1, FIND("&lt;", Raw_data!D467, FIND("&gt;", Raw_data!D467)+1) - (FIND("&gt;", Raw_data!D467) + 1))</f>
        <v>1982</v>
      </c>
      <c r="D467" s="16">
        <f>(0.05 *Raw_data!E467 )/ (365/INDEX(Lookup_period!$B$2:$B$13, MATCH(TRIM(LEFT(A467, FIND(" ", A467) - 1)), Lookup_period!$A$2:$A$13, 0)))</f>
        <v>20445.430000000004</v>
      </c>
      <c r="E467" s="17">
        <f t="shared" si="7"/>
        <v>9.6940978986502099E-2</v>
      </c>
      <c r="F467" s="9"/>
    </row>
    <row r="468" spans="1:6" x14ac:dyDescent="0.3">
      <c r="A468" s="9" t="s">
        <v>521</v>
      </c>
      <c r="B468" t="str">
        <f>SUBSTITUTE(SUBSTITUTE(MID(Raw_data!B468, 4, LEN(Raw_data!B468)- 3),  " state",  ""), " State", "")</f>
        <v>Katsina</v>
      </c>
      <c r="C468" t="str">
        <f>MID(Raw_data!D468, FIND("&gt;", Raw_data!D468) + 1, FIND("&lt;", Raw_data!D468, FIND("&gt;", Raw_data!D468)+1) - (FIND("&gt;", Raw_data!D468) + 1))</f>
        <v>22686</v>
      </c>
      <c r="D468" s="16">
        <f>(0.05 *Raw_data!E468 )/ (365/INDEX(Lookup_period!$B$2:$B$13, MATCH(TRIM(LEFT(A468, FIND(" ", A468) - 1)), Lookup_period!$A$2:$A$13, 0)))</f>
        <v>36123.913561643836</v>
      </c>
      <c r="E468" s="17">
        <f t="shared" si="7"/>
        <v>0.62800504605591423</v>
      </c>
      <c r="F468" s="9"/>
    </row>
    <row r="469" spans="1:6" x14ac:dyDescent="0.3">
      <c r="A469" s="9" t="s">
        <v>521</v>
      </c>
      <c r="B469" t="str">
        <f>SUBSTITUTE(SUBSTITUTE(MID(Raw_data!B469, 4, LEN(Raw_data!B469)- 3),  " state",  ""), " State", "")</f>
        <v>Kwara</v>
      </c>
      <c r="C469" t="str">
        <f>MID(Raw_data!D469, FIND("&gt;", Raw_data!D469) + 1, FIND("&lt;", Raw_data!D469, FIND("&gt;", Raw_data!D469)+1) - (FIND("&gt;", Raw_data!D469) + 1))</f>
        <v>1546</v>
      </c>
      <c r="D469" s="16">
        <f>(0.05 *Raw_data!E469 )/ (365/INDEX(Lookup_period!$B$2:$B$13, MATCH(TRIM(LEFT(A469, FIND(" ", A469) - 1)), Lookup_period!$A$2:$A$13, 0)))</f>
        <v>14786.677260273975</v>
      </c>
      <c r="E469" s="17">
        <f t="shared" si="7"/>
        <v>0.10455357703339466</v>
      </c>
      <c r="F469" s="9"/>
    </row>
    <row r="470" spans="1:6" x14ac:dyDescent="0.3">
      <c r="A470" s="9" t="s">
        <v>521</v>
      </c>
      <c r="B470" t="str">
        <f>SUBSTITUTE(SUBSTITUTE(MID(Raw_data!B470, 4, LEN(Raw_data!B470)- 3),  " state",  ""), " State", "")</f>
        <v>Lagos</v>
      </c>
      <c r="C470" t="str">
        <f>MID(Raw_data!D470, FIND("&gt;", Raw_data!D470) + 1, FIND("&lt;", Raw_data!D470, FIND("&gt;", Raw_data!D470)+1) - (FIND("&gt;", Raw_data!D470) + 1))</f>
        <v>12185</v>
      </c>
      <c r="D470" s="16">
        <f>(0.05 *Raw_data!E470 )/ (365/INDEX(Lookup_period!$B$2:$B$13, MATCH(TRIM(LEFT(A470, FIND(" ", A470) - 1)), Lookup_period!$A$2:$A$13, 0)))</f>
        <v>57646.105205479456</v>
      </c>
      <c r="E470" s="17">
        <f t="shared" si="7"/>
        <v>0.21137594563529635</v>
      </c>
      <c r="F470" s="9"/>
    </row>
    <row r="471" spans="1:6" x14ac:dyDescent="0.3">
      <c r="A471" s="9" t="s">
        <v>521</v>
      </c>
      <c r="B471" t="str">
        <f>SUBSTITUTE(SUBSTITUTE(MID(Raw_data!B471, 4, LEN(Raw_data!B471)- 3),  " state",  ""), " State", "")</f>
        <v>Nasarawa</v>
      </c>
      <c r="C471" t="str">
        <f>MID(Raw_data!D471, FIND("&gt;", Raw_data!D471) + 1, FIND("&lt;", Raw_data!D471, FIND("&gt;", Raw_data!D471)+1) - (FIND("&gt;", Raw_data!D471) + 1))</f>
        <v>6840</v>
      </c>
      <c r="D471" s="16">
        <f>(0.05 *Raw_data!E471 )/ (365/INDEX(Lookup_period!$B$2:$B$13, MATCH(TRIM(LEFT(A471, FIND(" ", A471) - 1)), Lookup_period!$A$2:$A$13, 0)))</f>
        <v>11619.83191780822</v>
      </c>
      <c r="E471" s="17">
        <f t="shared" si="7"/>
        <v>0.58864879013587212</v>
      </c>
      <c r="F471" s="9"/>
    </row>
    <row r="472" spans="1:6" x14ac:dyDescent="0.3">
      <c r="A472" s="9" t="s">
        <v>521</v>
      </c>
      <c r="B472" t="str">
        <f>SUBSTITUTE(SUBSTITUTE(MID(Raw_data!B472, 4, LEN(Raw_data!B472)- 3),  " state",  ""), " State", "")</f>
        <v>Niger</v>
      </c>
      <c r="C472" t="str">
        <f>MID(Raw_data!D472, FIND("&gt;", Raw_data!D472) + 1, FIND("&lt;", Raw_data!D472, FIND("&gt;", Raw_data!D472)+1) - (FIND("&gt;", Raw_data!D472) + 1))</f>
        <v>8656</v>
      </c>
      <c r="D472" s="16">
        <f>(0.05 *Raw_data!E472 )/ (365/INDEX(Lookup_period!$B$2:$B$13, MATCH(TRIM(LEFT(A472, FIND(" ", A472) - 1)), Lookup_period!$A$2:$A$13, 0)))</f>
        <v>25907.791369863018</v>
      </c>
      <c r="E472" s="17">
        <f t="shared" si="7"/>
        <v>0.33410798614307996</v>
      </c>
      <c r="F472" s="9"/>
    </row>
    <row r="473" spans="1:6" x14ac:dyDescent="0.3">
      <c r="A473" s="9" t="s">
        <v>521</v>
      </c>
      <c r="B473" t="str">
        <f>SUBSTITUTE(SUBSTITUTE(MID(Raw_data!B473, 4, LEN(Raw_data!B473)- 3),  " state",  ""), " State", "")</f>
        <v>Ogun</v>
      </c>
      <c r="C473" t="str">
        <f>MID(Raw_data!D473, FIND("&gt;", Raw_data!D473) + 1, FIND("&lt;", Raw_data!D473, FIND("&gt;", Raw_data!D473)+1) - (FIND("&gt;", Raw_data!D473) + 1))</f>
        <v>4081</v>
      </c>
      <c r="D473" s="16">
        <f>(0.05 *Raw_data!E473 )/ (365/INDEX(Lookup_period!$B$2:$B$13, MATCH(TRIM(LEFT(A473, FIND(" ", A473) - 1)), Lookup_period!$A$2:$A$13, 0)))</f>
        <v>24145.178082191782</v>
      </c>
      <c r="E473" s="17">
        <f t="shared" si="7"/>
        <v>0.16901925453223027</v>
      </c>
      <c r="F473" s="9"/>
    </row>
    <row r="474" spans="1:6" x14ac:dyDescent="0.3">
      <c r="A474" s="9" t="s">
        <v>521</v>
      </c>
      <c r="B474" t="str">
        <f>SUBSTITUTE(SUBSTITUTE(MID(Raw_data!B474, 4, LEN(Raw_data!B474)- 3),  " state",  ""), " State", "")</f>
        <v>Ondo</v>
      </c>
      <c r="C474" t="str">
        <f>MID(Raw_data!D474, FIND("&gt;", Raw_data!D474) + 1, FIND("&lt;", Raw_data!D474, FIND("&gt;", Raw_data!D474)+1) - (FIND("&gt;", Raw_data!D474) + 1))</f>
        <v>3610</v>
      </c>
      <c r="D474" s="16">
        <f>(0.05 *Raw_data!E474 )/ (365/INDEX(Lookup_period!$B$2:$B$13, MATCH(TRIM(LEFT(A474, FIND(" ", A474) - 1)), Lookup_period!$A$2:$A$13, 0)))</f>
        <v>21459.032328767127</v>
      </c>
      <c r="E474" s="17">
        <f t="shared" si="7"/>
        <v>0.16822752977358524</v>
      </c>
      <c r="F474" s="9"/>
    </row>
    <row r="475" spans="1:6" x14ac:dyDescent="0.3">
      <c r="A475" s="9" t="s">
        <v>521</v>
      </c>
      <c r="B475" t="str">
        <f>SUBSTITUTE(SUBSTITUTE(MID(Raw_data!B475, 4, LEN(Raw_data!B475)- 3),  " state",  ""), " State", "")</f>
        <v>Osun</v>
      </c>
      <c r="C475" t="str">
        <f>MID(Raw_data!D475, FIND("&gt;", Raw_data!D475) + 1, FIND("&lt;", Raw_data!D475, FIND("&gt;", Raw_data!D475)+1) - (FIND("&gt;", Raw_data!D475) + 1))</f>
        <v>2389</v>
      </c>
      <c r="D475" s="16">
        <f>(0.05 *Raw_data!E475 )/ (365/INDEX(Lookup_period!$B$2:$B$13, MATCH(TRIM(LEFT(A475, FIND(" ", A475) - 1)), Lookup_period!$A$2:$A$13, 0)))</f>
        <v>21895.244794520549</v>
      </c>
      <c r="E475" s="17">
        <f t="shared" si="7"/>
        <v>0.10911044943411025</v>
      </c>
      <c r="F475" s="9"/>
    </row>
    <row r="476" spans="1:6" x14ac:dyDescent="0.3">
      <c r="A476" s="9" t="s">
        <v>521</v>
      </c>
      <c r="B476" t="str">
        <f>SUBSTITUTE(SUBSTITUTE(MID(Raw_data!B476, 4, LEN(Raw_data!B476)- 3),  " state",  ""), " State", "")</f>
        <v>Oyo</v>
      </c>
      <c r="C476" t="str">
        <f>MID(Raw_data!D476, FIND("&gt;", Raw_data!D476) + 1, FIND("&lt;", Raw_data!D476, FIND("&gt;", Raw_data!D476)+1) - (FIND("&gt;", Raw_data!D476) + 1))</f>
        <v>6495</v>
      </c>
      <c r="D476" s="16">
        <f>(0.05 *Raw_data!E476 )/ (365/INDEX(Lookup_period!$B$2:$B$13, MATCH(TRIM(LEFT(A476, FIND(" ", A476) - 1)), Lookup_period!$A$2:$A$13, 0)))</f>
        <v>36672.545616438358</v>
      </c>
      <c r="E476" s="17">
        <f t="shared" si="7"/>
        <v>0.17710796703157242</v>
      </c>
      <c r="F476" s="9"/>
    </row>
    <row r="477" spans="1:6" x14ac:dyDescent="0.3">
      <c r="A477" s="9" t="s">
        <v>521</v>
      </c>
      <c r="B477" t="str">
        <f>SUBSTITUTE(SUBSTITUTE(MID(Raw_data!B477, 4, LEN(Raw_data!B477)- 3),  " state",  ""), " State", "")</f>
        <v>Plateau</v>
      </c>
      <c r="C477" t="str">
        <f>MID(Raw_data!D477, FIND("&gt;", Raw_data!D477) + 1, FIND("&lt;", Raw_data!D477, FIND("&gt;", Raw_data!D477)+1) - (FIND("&gt;", Raw_data!D477) + 1))</f>
        <v>3373</v>
      </c>
      <c r="D477" s="16">
        <f>(0.05 *Raw_data!E477 )/ (365/INDEX(Lookup_period!$B$2:$B$13, MATCH(TRIM(LEFT(A477, FIND(" ", A477) - 1)), Lookup_period!$A$2:$A$13, 0)))</f>
        <v>19085.595890410961</v>
      </c>
      <c r="E477" s="17">
        <f t="shared" si="7"/>
        <v>0.17673013823449296</v>
      </c>
      <c r="F477" s="9"/>
    </row>
    <row r="478" spans="1:6" x14ac:dyDescent="0.3">
      <c r="A478" s="9" t="s">
        <v>521</v>
      </c>
      <c r="B478" t="str">
        <f>SUBSTITUTE(SUBSTITUTE(MID(Raw_data!B478, 4, LEN(Raw_data!B478)- 3),  " state",  ""), " State", "")</f>
        <v>Rivers</v>
      </c>
      <c r="C478" t="str">
        <f>MID(Raw_data!D478, FIND("&gt;", Raw_data!D478) + 1, FIND("&lt;", Raw_data!D478, FIND("&gt;", Raw_data!D478)+1) - (FIND("&gt;", Raw_data!D478) + 1))</f>
        <v>3737</v>
      </c>
      <c r="D478" s="16">
        <f>(0.05 *Raw_data!E478 )/ (365/INDEX(Lookup_period!$B$2:$B$13, MATCH(TRIM(LEFT(A478, FIND(" ", A478) - 1)), Lookup_period!$A$2:$A$13, 0)))</f>
        <v>34008.54575342466</v>
      </c>
      <c r="E478" s="17">
        <f t="shared" si="7"/>
        <v>0.10988414579955053</v>
      </c>
      <c r="F478" s="9"/>
    </row>
    <row r="479" spans="1:6" x14ac:dyDescent="0.3">
      <c r="A479" s="9" t="s">
        <v>521</v>
      </c>
      <c r="B479" t="str">
        <f>SUBSTITUTE(SUBSTITUTE(MID(Raw_data!B479, 4, LEN(Raw_data!B479)- 3),  " state",  ""), " State", "")</f>
        <v>Sokoto</v>
      </c>
      <c r="C479" t="str">
        <f>MID(Raw_data!D479, FIND("&gt;", Raw_data!D479) + 1, FIND("&lt;", Raw_data!D479, FIND("&gt;", Raw_data!D479)+1) - (FIND("&gt;", Raw_data!D479) + 1))</f>
        <v>6735</v>
      </c>
      <c r="D479" s="16">
        <f>(0.05 *Raw_data!E479 )/ (365/INDEX(Lookup_period!$B$2:$B$13, MATCH(TRIM(LEFT(A479, FIND(" ", A479) - 1)), Lookup_period!$A$2:$A$13, 0)))</f>
        <v>23055.375205479453</v>
      </c>
      <c r="E479" s="17">
        <f t="shared" si="7"/>
        <v>0.29212276703262358</v>
      </c>
      <c r="F479" s="9"/>
    </row>
    <row r="480" spans="1:6" x14ac:dyDescent="0.3">
      <c r="A480" s="9" t="s">
        <v>521</v>
      </c>
      <c r="B480" t="str">
        <f>SUBSTITUTE(SUBSTITUTE(MID(Raw_data!B480, 4, LEN(Raw_data!B480)- 3),  " state",  ""), " State", "")</f>
        <v>Taraba</v>
      </c>
      <c r="C480" t="str">
        <f>MID(Raw_data!D480, FIND("&gt;", Raw_data!D480) + 1, FIND("&lt;", Raw_data!D480, FIND("&gt;", Raw_data!D480)+1) - (FIND("&gt;", Raw_data!D480) + 1))</f>
        <v>3280</v>
      </c>
      <c r="D480" s="16">
        <f>(0.05 *Raw_data!E480 )/ (365/INDEX(Lookup_period!$B$2:$B$13, MATCH(TRIM(LEFT(A480, FIND(" ", A480) - 1)), Lookup_period!$A$2:$A$13, 0)))</f>
        <v>14043.182602739729</v>
      </c>
      <c r="E480" s="17">
        <f t="shared" si="7"/>
        <v>0.23356528878005861</v>
      </c>
      <c r="F480" s="9"/>
    </row>
    <row r="481" spans="1:6" x14ac:dyDescent="0.3">
      <c r="A481" s="9" t="s">
        <v>521</v>
      </c>
      <c r="B481" t="str">
        <f>SUBSTITUTE(SUBSTITUTE(MID(Raw_data!B481, 4, LEN(Raw_data!B481)- 3),  " state",  ""), " State", "")</f>
        <v>Yobe</v>
      </c>
      <c r="C481" t="str">
        <f>MID(Raw_data!D481, FIND("&gt;", Raw_data!D481) + 1, FIND("&lt;", Raw_data!D481, FIND("&gt;", Raw_data!D481)+1) - (FIND("&gt;", Raw_data!D481) + 1))</f>
        <v>6022</v>
      </c>
      <c r="D481" s="16">
        <f>(0.05 *Raw_data!E481 )/ (365/INDEX(Lookup_period!$B$2:$B$13, MATCH(TRIM(LEFT(A481, FIND(" ", A481) - 1)), Lookup_period!$A$2:$A$13, 0)))</f>
        <v>15418.750273972604</v>
      </c>
      <c r="E481" s="17">
        <f t="shared" si="7"/>
        <v>0.39056343043348651</v>
      </c>
      <c r="F481" s="9"/>
    </row>
    <row r="482" spans="1:6" x14ac:dyDescent="0.3">
      <c r="A482" s="9" t="s">
        <v>521</v>
      </c>
      <c r="B482" t="str">
        <f>SUBSTITUTE(SUBSTITUTE(MID(Raw_data!B482, 4, LEN(Raw_data!B482)- 3),  " state",  ""), " State", "")</f>
        <v>Zamfara</v>
      </c>
      <c r="C482" t="str">
        <f>MID(Raw_data!D482, FIND("&gt;", Raw_data!D482) + 1, FIND("&lt;", Raw_data!D482, FIND("&gt;", Raw_data!D482)+1) - (FIND("&gt;", Raw_data!D482) + 1))</f>
        <v>15602</v>
      </c>
      <c r="D482" s="16">
        <f>(0.05 *Raw_data!E482 )/ (365/INDEX(Lookup_period!$B$2:$B$13, MATCH(TRIM(LEFT(A482, FIND(" ", A482) - 1)), Lookup_period!$A$2:$A$13, 0)))</f>
        <v>20848.366301369864</v>
      </c>
      <c r="E482" s="17">
        <f t="shared" si="7"/>
        <v>0.74835599943266795</v>
      </c>
      <c r="F482" s="9"/>
    </row>
    <row r="483" spans="1:6" x14ac:dyDescent="0.3">
      <c r="A483" s="9" t="s">
        <v>558</v>
      </c>
      <c r="B483" t="str">
        <f>SUBSTITUTE(SUBSTITUTE(MID(Raw_data!B483, 4, LEN(Raw_data!B483)- 3),  " state",  ""), " State", "")</f>
        <v xml:space="preserve"> Anambra</v>
      </c>
      <c r="C483" t="str">
        <f>MID(Raw_data!D483, FIND("&gt;", Raw_data!D483) + 1, FIND("&lt;", Raw_data!D483, FIND("&gt;", Raw_data!D483)+1) - (FIND("&gt;", Raw_data!D483) + 1))</f>
        <v>1817</v>
      </c>
      <c r="D483" s="16">
        <f>(0.05 *Raw_data!E483 )/ (365/INDEX(Lookup_period!$B$2:$B$13, MATCH(TRIM(LEFT(A483, FIND(" ", A483) - 1)), Lookup_period!$A$2:$A$13, 0)))</f>
        <v>22554.268493150685</v>
      </c>
      <c r="E483" s="17">
        <f t="shared" si="7"/>
        <v>8.0561247222528609E-2</v>
      </c>
      <c r="F483" s="9"/>
    </row>
    <row r="484" spans="1:6" x14ac:dyDescent="0.3">
      <c r="A484" s="9" t="s">
        <v>558</v>
      </c>
      <c r="B484" t="str">
        <f>SUBSTITUTE(SUBSTITUTE(MID(Raw_data!B484, 4, LEN(Raw_data!B484)- 3),  " state",  ""), " State", "")</f>
        <v>Abia</v>
      </c>
      <c r="C484" t="str">
        <f>MID(Raw_data!D484, FIND("&gt;", Raw_data!D484) + 1, FIND("&lt;", Raw_data!D484, FIND("&gt;", Raw_data!D484)+1) - (FIND("&gt;", Raw_data!D484) + 1))</f>
        <v>1488</v>
      </c>
      <c r="D484" s="16">
        <f>(0.05 *Raw_data!E484 )/ (365/INDEX(Lookup_period!$B$2:$B$13, MATCH(TRIM(LEFT(A484, FIND(" ", A484) - 1)), Lookup_period!$A$2:$A$13, 0)))</f>
        <v>15369.180821917807</v>
      </c>
      <c r="E484" s="17">
        <f t="shared" si="7"/>
        <v>9.6817131455567279E-2</v>
      </c>
      <c r="F484" s="9"/>
    </row>
    <row r="485" spans="1:6" x14ac:dyDescent="0.3">
      <c r="A485" s="9" t="s">
        <v>558</v>
      </c>
      <c r="B485" t="str">
        <f>SUBSTITUTE(SUBSTITUTE(MID(Raw_data!B485, 4, LEN(Raw_data!B485)- 3),  " state",  ""), " State", "")</f>
        <v>Adamawa</v>
      </c>
      <c r="C485" t="str">
        <f>MID(Raw_data!D485, FIND("&gt;", Raw_data!D485) + 1, FIND("&lt;", Raw_data!D485, FIND("&gt;", Raw_data!D485)+1) - (FIND("&gt;", Raw_data!D485) + 1))</f>
        <v>9156</v>
      </c>
      <c r="D485" s="16">
        <f>(0.05 *Raw_data!E485 )/ (365/INDEX(Lookup_period!$B$2:$B$13, MATCH(TRIM(LEFT(A485, FIND(" ", A485) - 1)), Lookup_period!$A$2:$A$13, 0)))</f>
        <v>17621.140273972604</v>
      </c>
      <c r="E485" s="17">
        <f t="shared" si="7"/>
        <v>0.51960315040019955</v>
      </c>
      <c r="F485" s="9"/>
    </row>
    <row r="486" spans="1:6" x14ac:dyDescent="0.3">
      <c r="A486" s="9" t="s">
        <v>558</v>
      </c>
      <c r="B486" t="str">
        <f>SUBSTITUTE(SUBSTITUTE(MID(Raw_data!B486, 4, LEN(Raw_data!B486)- 3),  " state",  ""), " State", "")</f>
        <v>Akwa-Ibom</v>
      </c>
      <c r="C486" t="str">
        <f>MID(Raw_data!D486, FIND("&gt;", Raw_data!D486) + 1, FIND("&lt;", Raw_data!D486, FIND("&gt;", Raw_data!D486)+1) - (FIND("&gt;", Raw_data!D486) + 1))</f>
        <v>1474</v>
      </c>
      <c r="D486" s="16">
        <f>(0.05 *Raw_data!E486 )/ (365/INDEX(Lookup_period!$B$2:$B$13, MATCH(TRIM(LEFT(A486, FIND(" ", A486) - 1)), Lookup_period!$A$2:$A$13, 0)))</f>
        <v>23222.616986301371</v>
      </c>
      <c r="E486" s="17">
        <f t="shared" si="7"/>
        <v>6.3472605213679742E-2</v>
      </c>
      <c r="F486" s="9"/>
    </row>
    <row r="487" spans="1:6" x14ac:dyDescent="0.3">
      <c r="A487" s="9" t="s">
        <v>558</v>
      </c>
      <c r="B487" t="str">
        <f>SUBSTITUTE(SUBSTITUTE(MID(Raw_data!B487, 4, LEN(Raw_data!B487)- 3),  " state",  ""), " State", "")</f>
        <v>Bauchi</v>
      </c>
      <c r="C487" t="str">
        <f>MID(Raw_data!D487, FIND("&gt;", Raw_data!D487) + 1, FIND("&lt;", Raw_data!D487, FIND("&gt;", Raw_data!D487)+1) - (FIND("&gt;", Raw_data!D487) + 1))</f>
        <v>8612</v>
      </c>
      <c r="D487" s="16">
        <f>(0.05 *Raw_data!E487 )/ (365/INDEX(Lookup_period!$B$2:$B$13, MATCH(TRIM(LEFT(A487, FIND(" ", A487) - 1)), Lookup_period!$A$2:$A$13, 0)))</f>
        <v>27702.563287671233</v>
      </c>
      <c r="E487" s="17">
        <f t="shared" si="7"/>
        <v>0.3108737596073895</v>
      </c>
      <c r="F487" s="9"/>
    </row>
    <row r="488" spans="1:6" x14ac:dyDescent="0.3">
      <c r="A488" s="9" t="s">
        <v>558</v>
      </c>
      <c r="B488" t="str">
        <f>SUBSTITUTE(SUBSTITUTE(MID(Raw_data!B488, 4, LEN(Raw_data!B488)- 3),  " state",  ""), " State", "")</f>
        <v>Benue</v>
      </c>
      <c r="C488" t="str">
        <f>MID(Raw_data!D488, FIND("&gt;", Raw_data!D488) + 1, FIND("&lt;", Raw_data!D488, FIND("&gt;", Raw_data!D488)+1) - (FIND("&gt;", Raw_data!D488) + 1))</f>
        <v>4584</v>
      </c>
      <c r="D488" s="16">
        <f>(0.05 *Raw_data!E488 )/ (365/INDEX(Lookup_period!$B$2:$B$13, MATCH(TRIM(LEFT(A488, FIND(" ", A488) - 1)), Lookup_period!$A$2:$A$13, 0)))</f>
        <v>23765.874520547946</v>
      </c>
      <c r="E488" s="17">
        <f t="shared" si="7"/>
        <v>0.19288160408474256</v>
      </c>
      <c r="F488" s="9"/>
    </row>
    <row r="489" spans="1:6" x14ac:dyDescent="0.3">
      <c r="A489" s="9" t="s">
        <v>558</v>
      </c>
      <c r="B489" t="str">
        <f>SUBSTITUTE(SUBSTITUTE(MID(Raw_data!B489, 4, LEN(Raw_data!B489)- 3),  " state",  ""), " State", "")</f>
        <v>Borno</v>
      </c>
      <c r="C489" t="str">
        <f>MID(Raw_data!D489, FIND("&gt;", Raw_data!D489) + 1, FIND("&lt;", Raw_data!D489, FIND("&gt;", Raw_data!D489)+1) - (FIND("&gt;", Raw_data!D489) + 1))</f>
        <v>8162</v>
      </c>
      <c r="D489" s="16">
        <f>(0.05 *Raw_data!E489 )/ (365/INDEX(Lookup_period!$B$2:$B$13, MATCH(TRIM(LEFT(A489, FIND(" ", A489) - 1)), Lookup_period!$A$2:$A$13, 0)))</f>
        <v>24590.930958904111</v>
      </c>
      <c r="E489" s="17">
        <f t="shared" si="7"/>
        <v>0.33191098025691573</v>
      </c>
      <c r="F489" s="9"/>
    </row>
    <row r="490" spans="1:6" x14ac:dyDescent="0.3">
      <c r="A490" s="9" t="s">
        <v>558</v>
      </c>
      <c r="B490" t="str">
        <f>SUBSTITUTE(SUBSTITUTE(MID(Raw_data!B490, 4, LEN(Raw_data!B490)- 3),  " state",  ""), " State", "")</f>
        <v>Bayelsa</v>
      </c>
      <c r="C490" t="str">
        <f>MID(Raw_data!D490, FIND("&gt;", Raw_data!D490) + 1, FIND("&lt;", Raw_data!D490, FIND("&gt;", Raw_data!D490)+1) - (FIND("&gt;", Raw_data!D490) + 1))</f>
        <v>715</v>
      </c>
      <c r="D490" s="16">
        <f>(0.05 *Raw_data!E490 )/ (365/INDEX(Lookup_period!$B$2:$B$13, MATCH(TRIM(LEFT(A490, FIND(" ", A490) - 1)), Lookup_period!$A$2:$A$13, 0)))</f>
        <v>9474.1682191780819</v>
      </c>
      <c r="E490" s="17">
        <f t="shared" si="7"/>
        <v>7.5468366558307617E-2</v>
      </c>
      <c r="F490" s="9"/>
    </row>
    <row r="491" spans="1:6" x14ac:dyDescent="0.3">
      <c r="A491" s="9" t="s">
        <v>558</v>
      </c>
      <c r="B491" t="str">
        <f>SUBSTITUTE(SUBSTITUTE(MID(Raw_data!B491, 4, LEN(Raw_data!B491)- 3),  " state",  ""), " State", "")</f>
        <v>Cross River</v>
      </c>
      <c r="C491" t="str">
        <f>MID(Raw_data!D491, FIND("&gt;", Raw_data!D491) + 1, FIND("&lt;", Raw_data!D491, FIND("&gt;", Raw_data!D491)+1) - (FIND("&gt;", Raw_data!D491) + 1))</f>
        <v>1996</v>
      </c>
      <c r="D491" s="16">
        <f>(0.05 *Raw_data!E491 )/ (365/INDEX(Lookup_period!$B$2:$B$13, MATCH(TRIM(LEFT(A491, FIND(" ", A491) - 1)), Lookup_period!$A$2:$A$13, 0)))</f>
        <v>16068.578630136986</v>
      </c>
      <c r="E491" s="17">
        <f t="shared" si="7"/>
        <v>0.12421758301984821</v>
      </c>
      <c r="F491" s="9"/>
    </row>
    <row r="492" spans="1:6" x14ac:dyDescent="0.3">
      <c r="A492" s="9" t="s">
        <v>558</v>
      </c>
      <c r="B492" t="str">
        <f>SUBSTITUTE(SUBSTITUTE(MID(Raw_data!B492, 4, LEN(Raw_data!B492)- 3),  " state",  ""), " State", "")</f>
        <v>Delta</v>
      </c>
      <c r="C492" t="str">
        <f>MID(Raw_data!D492, FIND("&gt;", Raw_data!D492) + 1, FIND("&lt;", Raw_data!D492, FIND("&gt;", Raw_data!D492)+1) - (FIND("&gt;", Raw_data!D492) + 1))</f>
        <v>4240</v>
      </c>
      <c r="D492" s="16">
        <f>(0.05 *Raw_data!E492 )/ (365/INDEX(Lookup_period!$B$2:$B$13, MATCH(TRIM(LEFT(A492, FIND(" ", A492) - 1)), Lookup_period!$A$2:$A$13, 0)))</f>
        <v>23674.705753424656</v>
      </c>
      <c r="E492" s="17">
        <f t="shared" si="7"/>
        <v>0.17909409494505182</v>
      </c>
      <c r="F492" s="9"/>
    </row>
    <row r="493" spans="1:6" x14ac:dyDescent="0.3">
      <c r="A493" s="9" t="s">
        <v>558</v>
      </c>
      <c r="B493" t="str">
        <f>SUBSTITUTE(SUBSTITUTE(MID(Raw_data!B493, 4, LEN(Raw_data!B493)- 3),  " state",  ""), " State", "")</f>
        <v>Ebonyi</v>
      </c>
      <c r="C493" t="str">
        <f>MID(Raw_data!D493, FIND("&gt;", Raw_data!D493) + 1, FIND("&lt;", Raw_data!D493, FIND("&gt;", Raw_data!D493)+1) - (FIND("&gt;", Raw_data!D493) + 1))</f>
        <v>1253</v>
      </c>
      <c r="D493" s="16">
        <f>(0.05 *Raw_data!E493 )/ (365/INDEX(Lookup_period!$B$2:$B$13, MATCH(TRIM(LEFT(A493, FIND(" ", A493) - 1)), Lookup_period!$A$2:$A$13, 0)))</f>
        <v>11937.282191780821</v>
      </c>
      <c r="E493" s="17">
        <f t="shared" si="7"/>
        <v>0.10496526595163581</v>
      </c>
      <c r="F493" s="9"/>
    </row>
    <row r="494" spans="1:6" x14ac:dyDescent="0.3">
      <c r="A494" s="9" t="s">
        <v>558</v>
      </c>
      <c r="B494" t="str">
        <f>SUBSTITUTE(SUBSTITUTE(MID(Raw_data!B494, 4, LEN(Raw_data!B494)- 3),  " state",  ""), " State", "")</f>
        <v>Edo</v>
      </c>
      <c r="C494" t="str">
        <f>MID(Raw_data!D494, FIND("&gt;", Raw_data!D494) + 1, FIND("&lt;", Raw_data!D494, FIND("&gt;", Raw_data!D494)+1) - (FIND("&gt;", Raw_data!D494) + 1))</f>
        <v>1991</v>
      </c>
      <c r="D494" s="16">
        <f>(0.05 *Raw_data!E494 )/ (365/INDEX(Lookup_period!$B$2:$B$13, MATCH(TRIM(LEFT(A494, FIND(" ", A494) - 1)), Lookup_period!$A$2:$A$13, 0)))</f>
        <v>17453.4701369863</v>
      </c>
      <c r="E494" s="17">
        <f t="shared" si="7"/>
        <v>0.11407473610538901</v>
      </c>
      <c r="F494" s="9"/>
    </row>
    <row r="495" spans="1:6" x14ac:dyDescent="0.3">
      <c r="A495" s="9" t="s">
        <v>558</v>
      </c>
      <c r="B495" t="str">
        <f>SUBSTITUTE(SUBSTITUTE(MID(Raw_data!B495, 4, LEN(Raw_data!B495)- 3),  " state",  ""), " State", "")</f>
        <v>Ekiti</v>
      </c>
      <c r="C495" t="str">
        <f>MID(Raw_data!D495, FIND("&gt;", Raw_data!D495) + 1, FIND("&lt;", Raw_data!D495, FIND("&gt;", Raw_data!D495)+1) - (FIND("&gt;", Raw_data!D495) + 1))</f>
        <v>667</v>
      </c>
      <c r="D495" s="16">
        <f>(0.05 *Raw_data!E495 )/ (365/INDEX(Lookup_period!$B$2:$B$13, MATCH(TRIM(LEFT(A495, FIND(" ", A495) - 1)), Lookup_period!$A$2:$A$13, 0)))</f>
        <v>13600.110136986303</v>
      </c>
      <c r="E495" s="17">
        <f t="shared" si="7"/>
        <v>4.9043720475913946E-2</v>
      </c>
      <c r="F495" s="9"/>
    </row>
    <row r="496" spans="1:6" x14ac:dyDescent="0.3">
      <c r="A496" s="9" t="s">
        <v>558</v>
      </c>
      <c r="B496" t="str">
        <f>SUBSTITUTE(SUBSTITUTE(MID(Raw_data!B496, 4, LEN(Raw_data!B496)- 3),  " state",  ""), " State", "")</f>
        <v>Enugu</v>
      </c>
      <c r="C496" t="str">
        <f>MID(Raw_data!D496, FIND("&gt;", Raw_data!D496) + 1, FIND("&lt;", Raw_data!D496, FIND("&gt;", Raw_data!D496)+1) - (FIND("&gt;", Raw_data!D496) + 1))</f>
        <v>1532</v>
      </c>
      <c r="D496" s="16">
        <f>(0.05 *Raw_data!E496 )/ (365/INDEX(Lookup_period!$B$2:$B$13, MATCH(TRIM(LEFT(A496, FIND(" ", A496) - 1)), Lookup_period!$A$2:$A$13, 0)))</f>
        <v>18347.483287671232</v>
      </c>
      <c r="E496" s="17">
        <f t="shared" si="7"/>
        <v>8.349919037830339E-2</v>
      </c>
      <c r="F496" s="9"/>
    </row>
    <row r="497" spans="1:6" x14ac:dyDescent="0.3">
      <c r="A497" s="9" t="s">
        <v>558</v>
      </c>
      <c r="B497" t="str">
        <f>SUBSTITUTE(SUBSTITUTE(MID(Raw_data!B497, 4, LEN(Raw_data!B497)- 3),  " state",  ""), " State", "")</f>
        <v>Federal Capital Territory</v>
      </c>
      <c r="C497" t="str">
        <f>MID(Raw_data!D497, FIND("&gt;", Raw_data!D497) + 1, FIND("&lt;", Raw_data!D497, FIND("&gt;", Raw_data!D497)+1) - (FIND("&gt;", Raw_data!D497) + 1))</f>
        <v>4739</v>
      </c>
      <c r="D497" s="16">
        <f>(0.05 *Raw_data!E497 )/ (365/INDEX(Lookup_period!$B$2:$B$13, MATCH(TRIM(LEFT(A497, FIND(" ", A497) - 1)), Lookup_period!$A$2:$A$13, 0)))</f>
        <v>8117.2652054794517</v>
      </c>
      <c r="E497" s="17">
        <f t="shared" si="7"/>
        <v>0.58381731778345758</v>
      </c>
      <c r="F497" s="9"/>
    </row>
    <row r="498" spans="1:6" x14ac:dyDescent="0.3">
      <c r="A498" s="9" t="s">
        <v>558</v>
      </c>
      <c r="B498" t="str">
        <f>SUBSTITUTE(SUBSTITUTE(MID(Raw_data!B498, 4, LEN(Raw_data!B498)- 3),  " state",  ""), " State", "")</f>
        <v>Gombe</v>
      </c>
      <c r="C498" t="str">
        <f>MID(Raw_data!D498, FIND("&gt;", Raw_data!D498) + 1, FIND("&lt;", Raw_data!D498, FIND("&gt;", Raw_data!D498)+1) - (FIND("&gt;", Raw_data!D498) + 1))</f>
        <v>3857</v>
      </c>
      <c r="D498" s="16">
        <f>(0.05 *Raw_data!E498 )/ (365/INDEX(Lookup_period!$B$2:$B$13, MATCH(TRIM(LEFT(A498, FIND(" ", A498) - 1)), Lookup_period!$A$2:$A$13, 0)))</f>
        <v>13597.383013698629</v>
      </c>
      <c r="E498" s="17">
        <f t="shared" si="7"/>
        <v>0.28365752410697564</v>
      </c>
      <c r="F498" s="9"/>
    </row>
    <row r="499" spans="1:6" x14ac:dyDescent="0.3">
      <c r="A499" s="9" t="s">
        <v>558</v>
      </c>
      <c r="B499" t="str">
        <f>SUBSTITUTE(SUBSTITUTE(MID(Raw_data!B499, 4, LEN(Raw_data!B499)- 3),  " state",  ""), " State", "")</f>
        <v>Imo</v>
      </c>
      <c r="C499" t="str">
        <f>MID(Raw_data!D499, FIND("&gt;", Raw_data!D499) + 1, FIND("&lt;", Raw_data!D499, FIND("&gt;", Raw_data!D499)+1) - (FIND("&gt;", Raw_data!D499) + 1))</f>
        <v>1046</v>
      </c>
      <c r="D499" s="16">
        <f>(0.05 *Raw_data!E499 )/ (365/INDEX(Lookup_period!$B$2:$B$13, MATCH(TRIM(LEFT(A499, FIND(" ", A499) - 1)), Lookup_period!$A$2:$A$13, 0)))</f>
        <v>22730.281095890412</v>
      </c>
      <c r="E499" s="17">
        <f t="shared" si="7"/>
        <v>4.6017908691376223E-2</v>
      </c>
      <c r="F499" s="9"/>
    </row>
    <row r="500" spans="1:6" x14ac:dyDescent="0.3">
      <c r="A500" s="9" t="s">
        <v>558</v>
      </c>
      <c r="B500" t="str">
        <f>SUBSTITUTE(SUBSTITUTE(MID(Raw_data!B500, 4, LEN(Raw_data!B500)- 3),  " state",  ""), " State", "")</f>
        <v>Jigawa</v>
      </c>
      <c r="C500" t="str">
        <f>MID(Raw_data!D500, FIND("&gt;", Raw_data!D500) + 1, FIND("&lt;", Raw_data!D500, FIND("&gt;", Raw_data!D500)+1) - (FIND("&gt;", Raw_data!D500) + 1))</f>
        <v>15258</v>
      </c>
      <c r="D500" s="16">
        <f>(0.05 *Raw_data!E500 )/ (365/INDEX(Lookup_period!$B$2:$B$13, MATCH(TRIM(LEFT(A500, FIND(" ", A500) - 1)), Lookup_period!$A$2:$A$13, 0)))</f>
        <v>24187.412602739725</v>
      </c>
      <c r="E500" s="17">
        <f t="shared" si="7"/>
        <v>0.63082398479743618</v>
      </c>
      <c r="F500" s="9"/>
    </row>
    <row r="501" spans="1:6" x14ac:dyDescent="0.3">
      <c r="A501" s="9" t="s">
        <v>558</v>
      </c>
      <c r="B501" t="str">
        <f>SUBSTITUTE(SUBSTITUTE(MID(Raw_data!B501, 4, LEN(Raw_data!B501)- 3),  " state",  ""), " State", "")</f>
        <v>Kaduna</v>
      </c>
      <c r="C501" t="str">
        <f>MID(Raw_data!D501, FIND("&gt;", Raw_data!D501) + 1, FIND("&lt;", Raw_data!D501, FIND("&gt;", Raw_data!D501)+1) - (FIND("&gt;", Raw_data!D501) + 1))</f>
        <v>31456</v>
      </c>
      <c r="D501" s="16">
        <f>(0.05 *Raw_data!E501 )/ (365/INDEX(Lookup_period!$B$2:$B$13, MATCH(TRIM(LEFT(A501, FIND(" ", A501) - 1)), Lookup_period!$A$2:$A$13, 0)))</f>
        <v>34171.326575342464</v>
      </c>
      <c r="E501" s="17">
        <f t="shared" si="7"/>
        <v>0.92053786471076593</v>
      </c>
      <c r="F501" s="9"/>
    </row>
    <row r="502" spans="1:6" x14ac:dyDescent="0.3">
      <c r="A502" s="9" t="s">
        <v>558</v>
      </c>
      <c r="B502" t="str">
        <f>SUBSTITUTE(SUBSTITUTE(MID(Raw_data!B502, 4, LEN(Raw_data!B502)- 3),  " state",  ""), " State", "")</f>
        <v>Kebbi</v>
      </c>
      <c r="C502" t="str">
        <f>MID(Raw_data!D502, FIND("&gt;", Raw_data!D502) + 1, FIND("&lt;", Raw_data!D502, FIND("&gt;", Raw_data!D502)+1) - (FIND("&gt;", Raw_data!D502) + 1))</f>
        <v>5343</v>
      </c>
      <c r="D502" s="16">
        <f>(0.05 *Raw_data!E502 )/ (365/INDEX(Lookup_period!$B$2:$B$13, MATCH(TRIM(LEFT(A502, FIND(" ", A502) - 1)), Lookup_period!$A$2:$A$13, 0)))</f>
        <v>18473.916712328766</v>
      </c>
      <c r="E502" s="17">
        <f t="shared" si="7"/>
        <v>0.2892185822421886</v>
      </c>
      <c r="F502" s="9"/>
    </row>
    <row r="503" spans="1:6" x14ac:dyDescent="0.3">
      <c r="A503" s="9" t="s">
        <v>558</v>
      </c>
      <c r="B503" t="str">
        <f>SUBSTITUTE(SUBSTITUTE(MID(Raw_data!B503, 4, LEN(Raw_data!B503)- 3),  " state",  ""), " State", "")</f>
        <v>Kano</v>
      </c>
      <c r="C503" t="str">
        <f>MID(Raw_data!D503, FIND("&gt;", Raw_data!D503) + 1, FIND("&lt;", Raw_data!D503, FIND("&gt;", Raw_data!D503)+1) - (FIND("&gt;", Raw_data!D503) + 1))</f>
        <v>43419</v>
      </c>
      <c r="D503" s="16">
        <f>(0.05 *Raw_data!E503 )/ (365/INDEX(Lookup_period!$B$2:$B$13, MATCH(TRIM(LEFT(A503, FIND(" ", A503) - 1)), Lookup_period!$A$2:$A$13, 0)))</f>
        <v>54892.446575342459</v>
      </c>
      <c r="E503" s="17">
        <f t="shared" si="7"/>
        <v>0.79098314447335449</v>
      </c>
      <c r="F503" s="9"/>
    </row>
    <row r="504" spans="1:6" x14ac:dyDescent="0.3">
      <c r="A504" s="9" t="s">
        <v>558</v>
      </c>
      <c r="B504" t="str">
        <f>SUBSTITUTE(SUBSTITUTE(MID(Raw_data!B504, 4, LEN(Raw_data!B504)- 3),  " state",  ""), " State", "")</f>
        <v>Kogi</v>
      </c>
      <c r="C504" t="str">
        <f>MID(Raw_data!D504, FIND("&gt;", Raw_data!D504) + 1, FIND("&lt;", Raw_data!D504, FIND("&gt;", Raw_data!D504)+1) - (FIND("&gt;", Raw_data!D504) + 1))</f>
        <v>1696</v>
      </c>
      <c r="D504" s="16">
        <f>(0.05 *Raw_data!E504 )/ (365/INDEX(Lookup_period!$B$2:$B$13, MATCH(TRIM(LEFT(A504, FIND(" ", A504) - 1)), Lookup_period!$A$2:$A$13, 0)))</f>
        <v>18466.84</v>
      </c>
      <c r="E504" s="17">
        <f t="shared" si="7"/>
        <v>9.1840293195803932E-2</v>
      </c>
      <c r="F504" s="9"/>
    </row>
    <row r="505" spans="1:6" x14ac:dyDescent="0.3">
      <c r="A505" s="9" t="s">
        <v>558</v>
      </c>
      <c r="B505" t="str">
        <f>SUBSTITUTE(SUBSTITUTE(MID(Raw_data!B505, 4, LEN(Raw_data!B505)- 3),  " state",  ""), " State", "")</f>
        <v xml:space="preserve"> Katsina</v>
      </c>
      <c r="C505" t="str">
        <f>MID(Raw_data!D505, FIND("&gt;", Raw_data!D505) + 1, FIND("&lt;", Raw_data!D505, FIND("&gt;", Raw_data!D505)+1) - (FIND("&gt;", Raw_data!D505) + 1))</f>
        <v>22153</v>
      </c>
      <c r="D505" s="16">
        <f>(0.05 *Raw_data!E505 )/ (365/INDEX(Lookup_period!$B$2:$B$13, MATCH(TRIM(LEFT(A505, FIND(" ", A505) - 1)), Lookup_period!$A$2:$A$13, 0)))</f>
        <v>32628.05095890411</v>
      </c>
      <c r="E505" s="17">
        <f t="shared" si="7"/>
        <v>0.67895566388265993</v>
      </c>
      <c r="F505" s="9"/>
    </row>
    <row r="506" spans="1:6" x14ac:dyDescent="0.3">
      <c r="A506" s="9" t="s">
        <v>558</v>
      </c>
      <c r="B506" t="str">
        <f>SUBSTITUTE(SUBSTITUTE(MID(Raw_data!B506, 4, LEN(Raw_data!B506)- 3),  " state",  ""), " State", "")</f>
        <v>Kwara</v>
      </c>
      <c r="C506" t="str">
        <f>MID(Raw_data!D506, FIND("&gt;", Raw_data!D506) + 1, FIND("&lt;", Raw_data!D506, FIND("&gt;", Raw_data!D506)+1) - (FIND("&gt;", Raw_data!D506) + 1))</f>
        <v>1771</v>
      </c>
      <c r="D506" s="16">
        <f>(0.05 *Raw_data!E506 )/ (365/INDEX(Lookup_period!$B$2:$B$13, MATCH(TRIM(LEFT(A506, FIND(" ", A506) - 1)), Lookup_period!$A$2:$A$13, 0)))</f>
        <v>13355.708493150685</v>
      </c>
      <c r="E506" s="17">
        <f t="shared" si="7"/>
        <v>0.13260247488242471</v>
      </c>
      <c r="F506" s="9"/>
    </row>
    <row r="507" spans="1:6" x14ac:dyDescent="0.3">
      <c r="A507" s="9" t="s">
        <v>558</v>
      </c>
      <c r="B507" t="str">
        <f>SUBSTITUTE(SUBSTITUTE(MID(Raw_data!B507, 4, LEN(Raw_data!B507)- 3),  " state",  ""), " State", "")</f>
        <v>Lagos</v>
      </c>
      <c r="C507" t="str">
        <f>MID(Raw_data!D507, FIND("&gt;", Raw_data!D507) + 1, FIND("&lt;", Raw_data!D507, FIND("&gt;", Raw_data!D507)+1) - (FIND("&gt;", Raw_data!D507) + 1))</f>
        <v>10180</v>
      </c>
      <c r="D507" s="16">
        <f>(0.05 *Raw_data!E507 )/ (365/INDEX(Lookup_period!$B$2:$B$13, MATCH(TRIM(LEFT(A507, FIND(" ", A507) - 1)), Lookup_period!$A$2:$A$13, 0)))</f>
        <v>52067.449863013695</v>
      </c>
      <c r="E507" s="17">
        <f t="shared" si="7"/>
        <v>0.19551562495922045</v>
      </c>
      <c r="F507" s="9"/>
    </row>
    <row r="508" spans="1:6" x14ac:dyDescent="0.3">
      <c r="A508" s="9" t="s">
        <v>558</v>
      </c>
      <c r="B508" t="str">
        <f>SUBSTITUTE(SUBSTITUTE(MID(Raw_data!B508, 4, LEN(Raw_data!B508)- 3),  " state",  ""), " State", "")</f>
        <v>Nasarawa</v>
      </c>
      <c r="C508" t="str">
        <f>MID(Raw_data!D508, FIND("&gt;", Raw_data!D508) + 1, FIND("&lt;", Raw_data!D508, FIND("&gt;", Raw_data!D508)+1) - (FIND("&gt;", Raw_data!D508) + 1))</f>
        <v>7739</v>
      </c>
      <c r="D508" s="16">
        <f>(0.05 *Raw_data!E508 )/ (365/INDEX(Lookup_period!$B$2:$B$13, MATCH(TRIM(LEFT(A508, FIND(" ", A508) - 1)), Lookup_period!$A$2:$A$13, 0)))</f>
        <v>10495.332054794519</v>
      </c>
      <c r="E508" s="17">
        <f t="shared" si="7"/>
        <v>0.73737543124847005</v>
      </c>
      <c r="F508" s="9"/>
    </row>
    <row r="509" spans="1:6" x14ac:dyDescent="0.3">
      <c r="A509" s="9" t="s">
        <v>558</v>
      </c>
      <c r="B509" t="str">
        <f>SUBSTITUTE(SUBSTITUTE(MID(Raw_data!B509, 4, LEN(Raw_data!B509)- 3),  " state",  ""), " State", "")</f>
        <v>Niger</v>
      </c>
      <c r="C509" t="str">
        <f>MID(Raw_data!D509, FIND("&gt;", Raw_data!D509) + 1, FIND("&lt;", Raw_data!D509, FIND("&gt;", Raw_data!D509)+1) - (FIND("&gt;", Raw_data!D509) + 1))</f>
        <v>9635</v>
      </c>
      <c r="D509" s="16">
        <f>(0.05 *Raw_data!E509 )/ (365/INDEX(Lookup_period!$B$2:$B$13, MATCH(TRIM(LEFT(A509, FIND(" ", A509) - 1)), Lookup_period!$A$2:$A$13, 0)))</f>
        <v>23400.585753424661</v>
      </c>
      <c r="E509" s="17">
        <f t="shared" si="7"/>
        <v>0.41174182994927483</v>
      </c>
      <c r="F509" s="9"/>
    </row>
    <row r="510" spans="1:6" x14ac:dyDescent="0.3">
      <c r="A510" s="9" t="s">
        <v>558</v>
      </c>
      <c r="B510" t="str">
        <f>SUBSTITUTE(SUBSTITUTE(MID(Raw_data!B510, 4, LEN(Raw_data!B510)- 3),  " state",  ""), " State", "")</f>
        <v>Ogun</v>
      </c>
      <c r="C510" t="str">
        <f>MID(Raw_data!D510, FIND("&gt;", Raw_data!D510) + 1, FIND("&lt;", Raw_data!D510, FIND("&gt;", Raw_data!D510)+1) - (FIND("&gt;", Raw_data!D510) + 1))</f>
        <v>4069</v>
      </c>
      <c r="D510" s="16">
        <f>(0.05 *Raw_data!E510 )/ (365/INDEX(Lookup_period!$B$2:$B$13, MATCH(TRIM(LEFT(A510, FIND(" ", A510) - 1)), Lookup_period!$A$2:$A$13, 0)))</f>
        <v>21808.547945205479</v>
      </c>
      <c r="E510" s="17">
        <f t="shared" si="7"/>
        <v>0.18657821741380784</v>
      </c>
      <c r="F510" s="9"/>
    </row>
    <row r="511" spans="1:6" x14ac:dyDescent="0.3">
      <c r="A511" s="9" t="s">
        <v>558</v>
      </c>
      <c r="B511" t="str">
        <f>SUBSTITUTE(SUBSTITUTE(MID(Raw_data!B511, 4, LEN(Raw_data!B511)- 3),  " state",  ""), " State", "")</f>
        <v>Ondo</v>
      </c>
      <c r="C511" t="str">
        <f>MID(Raw_data!D511, FIND("&gt;", Raw_data!D511) + 1, FIND("&lt;", Raw_data!D511, FIND("&gt;", Raw_data!D511)+1) - (FIND("&gt;", Raw_data!D511) + 1))</f>
        <v>3009</v>
      </c>
      <c r="D511" s="16">
        <f>(0.05 *Raw_data!E511 )/ (365/INDEX(Lookup_period!$B$2:$B$13, MATCH(TRIM(LEFT(A511, FIND(" ", A511) - 1)), Lookup_period!$A$2:$A$13, 0)))</f>
        <v>19382.351780821919</v>
      </c>
      <c r="E511" s="17">
        <f t="shared" si="7"/>
        <v>0.15524431885388068</v>
      </c>
      <c r="F511" s="9"/>
    </row>
    <row r="512" spans="1:6" x14ac:dyDescent="0.3">
      <c r="A512" s="9" t="s">
        <v>558</v>
      </c>
      <c r="B512" t="str">
        <f>SUBSTITUTE(SUBSTITUTE(MID(Raw_data!B512, 4, LEN(Raw_data!B512)- 3),  " state",  ""), " State", "")</f>
        <v>Osun</v>
      </c>
      <c r="C512" t="str">
        <f>MID(Raw_data!D512, FIND("&gt;", Raw_data!D512) + 1, FIND("&lt;", Raw_data!D512, FIND("&gt;", Raw_data!D512)+1) - (FIND("&gt;", Raw_data!D512) + 1))</f>
        <v>2197</v>
      </c>
      <c r="D512" s="16">
        <f>(0.05 *Raw_data!E512 )/ (365/INDEX(Lookup_period!$B$2:$B$13, MATCH(TRIM(LEFT(A512, FIND(" ", A512) - 1)), Lookup_period!$A$2:$A$13, 0)))</f>
        <v>19776.350136986301</v>
      </c>
      <c r="E512" s="17">
        <f t="shared" si="7"/>
        <v>0.11109228875813172</v>
      </c>
      <c r="F512" s="9"/>
    </row>
    <row r="513" spans="1:6" x14ac:dyDescent="0.3">
      <c r="A513" s="9" t="s">
        <v>558</v>
      </c>
      <c r="B513" t="str">
        <f>SUBSTITUTE(SUBSTITUTE(MID(Raw_data!B513, 4, LEN(Raw_data!B513)- 3),  " state",  ""), " State", "")</f>
        <v>Oyo</v>
      </c>
      <c r="C513" t="str">
        <f>MID(Raw_data!D513, FIND("&gt;", Raw_data!D513) + 1, FIND("&lt;", Raw_data!D513, FIND("&gt;", Raw_data!D513)+1) - (FIND("&gt;", Raw_data!D513) + 1))</f>
        <v>5720</v>
      </c>
      <c r="D513" s="16">
        <f>(0.05 *Raw_data!E513 )/ (365/INDEX(Lookup_period!$B$2:$B$13, MATCH(TRIM(LEFT(A513, FIND(" ", A513) - 1)), Lookup_period!$A$2:$A$13, 0)))</f>
        <v>33123.589589041097</v>
      </c>
      <c r="E513" s="17">
        <f t="shared" si="7"/>
        <v>0.1726865980096691</v>
      </c>
      <c r="F513" s="9"/>
    </row>
    <row r="514" spans="1:6" x14ac:dyDescent="0.3">
      <c r="A514" s="9" t="s">
        <v>558</v>
      </c>
      <c r="B514" t="str">
        <f>SUBSTITUTE(SUBSTITUTE(MID(Raw_data!B514, 4, LEN(Raw_data!B514)- 3),  " state",  ""), " State", "")</f>
        <v>Plateau</v>
      </c>
      <c r="C514" t="str">
        <f>MID(Raw_data!D514, FIND("&gt;", Raw_data!D514) + 1, FIND("&lt;", Raw_data!D514, FIND("&gt;", Raw_data!D514)+1) - (FIND("&gt;", Raw_data!D514) + 1))</f>
        <v>3513</v>
      </c>
      <c r="D514" s="16">
        <f>(0.05 *Raw_data!E514 )/ (365/INDEX(Lookup_period!$B$2:$B$13, MATCH(TRIM(LEFT(A514, FIND(" ", A514) - 1)), Lookup_period!$A$2:$A$13, 0)))</f>
        <v>17238.602739726026</v>
      </c>
      <c r="E514" s="17">
        <f t="shared" si="7"/>
        <v>0.2037868180525072</v>
      </c>
      <c r="F514" s="9"/>
    </row>
    <row r="515" spans="1:6" x14ac:dyDescent="0.3">
      <c r="A515" s="9" t="s">
        <v>558</v>
      </c>
      <c r="B515" t="str">
        <f>SUBSTITUTE(SUBSTITUTE(MID(Raw_data!B515, 4, LEN(Raw_data!B515)- 3),  " state",  ""), " State", "")</f>
        <v>Rivers</v>
      </c>
      <c r="C515" t="str">
        <f>MID(Raw_data!D515, FIND("&gt;", Raw_data!D515) + 1, FIND("&lt;", Raw_data!D515, FIND("&gt;", Raw_data!D515)+1) - (FIND("&gt;", Raw_data!D515) + 1))</f>
        <v>3605</v>
      </c>
      <c r="D515" s="16">
        <f>(0.05 *Raw_data!E515 )/ (365/INDEX(Lookup_period!$B$2:$B$13, MATCH(TRIM(LEFT(A515, FIND(" ", A515) - 1)), Lookup_period!$A$2:$A$13, 0)))</f>
        <v>30717.396164383561</v>
      </c>
      <c r="E515" s="17">
        <f t="shared" ref="E515:E578" si="8">C515/D515</f>
        <v>0.11736020790004176</v>
      </c>
      <c r="F515" s="9"/>
    </row>
    <row r="516" spans="1:6" x14ac:dyDescent="0.3">
      <c r="A516" s="9" t="s">
        <v>558</v>
      </c>
      <c r="B516" t="str">
        <f>SUBSTITUTE(SUBSTITUTE(MID(Raw_data!B516, 4, LEN(Raw_data!B516)- 3),  " state",  ""), " State", "")</f>
        <v>Sokoto</v>
      </c>
      <c r="C516" t="str">
        <f>MID(Raw_data!D516, FIND("&gt;", Raw_data!D516) + 1, FIND("&lt;", Raw_data!D516, FIND("&gt;", Raw_data!D516)+1) - (FIND("&gt;", Raw_data!D516) + 1))</f>
        <v>6940</v>
      </c>
      <c r="D516" s="16">
        <f>(0.05 *Raw_data!E516 )/ (365/INDEX(Lookup_period!$B$2:$B$13, MATCH(TRIM(LEFT(A516, FIND(" ", A516) - 1)), Lookup_period!$A$2:$A$13, 0)))</f>
        <v>20824.209863013697</v>
      </c>
      <c r="E516" s="17">
        <f t="shared" si="8"/>
        <v>0.33326594601441639</v>
      </c>
      <c r="F516" s="9"/>
    </row>
    <row r="517" spans="1:6" x14ac:dyDescent="0.3">
      <c r="A517" s="9" t="s">
        <v>558</v>
      </c>
      <c r="B517" t="str">
        <f>SUBSTITUTE(SUBSTITUTE(MID(Raw_data!B517, 4, LEN(Raw_data!B517)- 3),  " state",  ""), " State", "")</f>
        <v>Taraba</v>
      </c>
      <c r="C517" t="str">
        <f>MID(Raw_data!D517, FIND("&gt;", Raw_data!D517) + 1, FIND("&lt;", Raw_data!D517, FIND("&gt;", Raw_data!D517)+1) - (FIND("&gt;", Raw_data!D517) + 1))</f>
        <v>3291</v>
      </c>
      <c r="D517" s="16">
        <f>(0.05 *Raw_data!E517 )/ (365/INDEX(Lookup_period!$B$2:$B$13, MATCH(TRIM(LEFT(A517, FIND(" ", A517) - 1)), Lookup_period!$A$2:$A$13, 0)))</f>
        <v>12684.16493150685</v>
      </c>
      <c r="E517" s="17">
        <f t="shared" si="8"/>
        <v>0.25945736418369297</v>
      </c>
      <c r="F517" s="9"/>
    </row>
    <row r="518" spans="1:6" x14ac:dyDescent="0.3">
      <c r="A518" s="9" t="s">
        <v>558</v>
      </c>
      <c r="B518" t="str">
        <f>SUBSTITUTE(SUBSTITUTE(MID(Raw_data!B518, 4, LEN(Raw_data!B518)- 3),  " state",  ""), " State", "")</f>
        <v>Yobe</v>
      </c>
      <c r="C518" t="str">
        <f>MID(Raw_data!D518, FIND("&gt;", Raw_data!D518) + 1, FIND("&lt;", Raw_data!D518, FIND("&gt;", Raw_data!D518)+1) - (FIND("&gt;", Raw_data!D518) + 1))</f>
        <v>5223</v>
      </c>
      <c r="D518" s="16">
        <f>(0.05 *Raw_data!E518 )/ (365/INDEX(Lookup_period!$B$2:$B$13, MATCH(TRIM(LEFT(A518, FIND(" ", A518) - 1)), Lookup_period!$A$2:$A$13, 0)))</f>
        <v>13926.613150684931</v>
      </c>
      <c r="E518" s="17">
        <f t="shared" si="8"/>
        <v>0.37503734350107409</v>
      </c>
      <c r="F518" s="9"/>
    </row>
    <row r="519" spans="1:6" x14ac:dyDescent="0.3">
      <c r="A519" s="9" t="s">
        <v>558</v>
      </c>
      <c r="B519" t="str">
        <f>SUBSTITUTE(SUBSTITUTE(MID(Raw_data!B519, 4, LEN(Raw_data!B519)- 3),  " state",  ""), " State", "")</f>
        <v>Zamfara</v>
      </c>
      <c r="C519" t="str">
        <f>MID(Raw_data!D519, FIND("&gt;", Raw_data!D519) + 1, FIND("&lt;", Raw_data!D519, FIND("&gt;", Raw_data!D519)+1) - (FIND("&gt;", Raw_data!D519) + 1))</f>
        <v>10333</v>
      </c>
      <c r="D519" s="16">
        <f>(0.05 *Raw_data!E519 )/ (365/INDEX(Lookup_period!$B$2:$B$13, MATCH(TRIM(LEFT(A519, FIND(" ", A519) - 1)), Lookup_period!$A$2:$A$13, 0)))</f>
        <v>18830.782465753426</v>
      </c>
      <c r="E519" s="17">
        <f t="shared" si="8"/>
        <v>0.54872918949555571</v>
      </c>
      <c r="F519" s="9"/>
    </row>
    <row r="520" spans="1:6" x14ac:dyDescent="0.3">
      <c r="A520" s="9" t="s">
        <v>595</v>
      </c>
      <c r="B520" t="str">
        <f>SUBSTITUTE(SUBSTITUTE(MID(Raw_data!B520, 4, LEN(Raw_data!B520)- 3),  " state",  ""), " State", "")</f>
        <v xml:space="preserve"> Anambra</v>
      </c>
      <c r="C520" t="str">
        <f>MID(Raw_data!D520, FIND("&gt;", Raw_data!D520) + 1, FIND("&lt;", Raw_data!D520, FIND("&gt;", Raw_data!D520)+1) - (FIND("&gt;", Raw_data!D520) + 1))</f>
        <v>1961</v>
      </c>
      <c r="D520" s="16">
        <f>(0.05 *Raw_data!E520 )/ (365/INDEX(Lookup_period!$B$2:$B$13, MATCH(TRIM(LEFT(A520, FIND(" ", A520) - 1)), Lookup_period!$A$2:$A$13, 0)))</f>
        <v>24970.797260273976</v>
      </c>
      <c r="E520" s="17">
        <f t="shared" si="8"/>
        <v>7.8531733671145271E-2</v>
      </c>
      <c r="F520" s="9"/>
    </row>
    <row r="521" spans="1:6" x14ac:dyDescent="0.3">
      <c r="A521" s="9" t="s">
        <v>595</v>
      </c>
      <c r="B521" t="str">
        <f>SUBSTITUTE(SUBSTITUTE(MID(Raw_data!B521, 4, LEN(Raw_data!B521)- 3),  " state",  ""), " State", "")</f>
        <v>Abia</v>
      </c>
      <c r="C521" t="str">
        <f>MID(Raw_data!D521, FIND("&gt;", Raw_data!D521) + 1, FIND("&lt;", Raw_data!D521, FIND("&gt;", Raw_data!D521)+1) - (FIND("&gt;", Raw_data!D521) + 1))</f>
        <v>1461</v>
      </c>
      <c r="D521" s="16">
        <f>(0.05 *Raw_data!E521 )/ (365/INDEX(Lookup_period!$B$2:$B$13, MATCH(TRIM(LEFT(A521, FIND(" ", A521) - 1)), Lookup_period!$A$2:$A$13, 0)))</f>
        <v>17015.878767123289</v>
      </c>
      <c r="E521" s="17">
        <f t="shared" si="8"/>
        <v>8.5860978442255154E-2</v>
      </c>
      <c r="F521" s="9"/>
    </row>
    <row r="522" spans="1:6" x14ac:dyDescent="0.3">
      <c r="A522" s="9" t="s">
        <v>595</v>
      </c>
      <c r="B522" t="str">
        <f>SUBSTITUTE(SUBSTITUTE(MID(Raw_data!B522, 4, LEN(Raw_data!B522)- 3),  " state",  ""), " State", "")</f>
        <v>Adamawa</v>
      </c>
      <c r="C522" t="str">
        <f>MID(Raw_data!D522, FIND("&gt;", Raw_data!D522) + 1, FIND("&lt;", Raw_data!D522, FIND("&gt;", Raw_data!D522)+1) - (FIND("&gt;", Raw_data!D522) + 1))</f>
        <v>8834</v>
      </c>
      <c r="D522" s="16">
        <f>(0.05 *Raw_data!E522 )/ (365/INDEX(Lookup_period!$B$2:$B$13, MATCH(TRIM(LEFT(A522, FIND(" ", A522) - 1)), Lookup_period!$A$2:$A$13, 0)))</f>
        <v>19509.1195890411</v>
      </c>
      <c r="E522" s="17">
        <f t="shared" si="8"/>
        <v>0.45281387300338977</v>
      </c>
      <c r="F522" s="9"/>
    </row>
    <row r="523" spans="1:6" x14ac:dyDescent="0.3">
      <c r="A523" s="9" t="s">
        <v>595</v>
      </c>
      <c r="B523" t="str">
        <f>SUBSTITUTE(SUBSTITUTE(MID(Raw_data!B523, 4, LEN(Raw_data!B523)- 3),  " state",  ""), " State", "")</f>
        <v>Akwa-Ibom</v>
      </c>
      <c r="C523" t="str">
        <f>MID(Raw_data!D523, FIND("&gt;", Raw_data!D523) + 1, FIND("&lt;", Raw_data!D523, FIND("&gt;", Raw_data!D523)+1) - (FIND("&gt;", Raw_data!D523) + 1))</f>
        <v>1525</v>
      </c>
      <c r="D523" s="16">
        <f>(0.05 *Raw_data!E523 )/ (365/INDEX(Lookup_period!$B$2:$B$13, MATCH(TRIM(LEFT(A523, FIND(" ", A523) - 1)), Lookup_period!$A$2:$A$13, 0)))</f>
        <v>25710.754520547947</v>
      </c>
      <c r="E523" s="17">
        <f t="shared" si="8"/>
        <v>5.9313700762115916E-2</v>
      </c>
      <c r="F523" s="9"/>
    </row>
    <row r="524" spans="1:6" x14ac:dyDescent="0.3">
      <c r="A524" s="9" t="s">
        <v>595</v>
      </c>
      <c r="B524" t="str">
        <f>SUBSTITUTE(SUBSTITUTE(MID(Raw_data!B524, 4, LEN(Raw_data!B524)- 3),  " state",  ""), " State", "")</f>
        <v>Bauchi</v>
      </c>
      <c r="C524" t="str">
        <f>MID(Raw_data!D524, FIND("&gt;", Raw_data!D524) + 1, FIND("&lt;", Raw_data!D524, FIND("&gt;", Raw_data!D524)+1) - (FIND("&gt;", Raw_data!D524) + 1))</f>
        <v>9294</v>
      </c>
      <c r="D524" s="16">
        <f>(0.05 *Raw_data!E524 )/ (365/INDEX(Lookup_period!$B$2:$B$13, MATCH(TRIM(LEFT(A524, FIND(" ", A524) - 1)), Lookup_period!$A$2:$A$13, 0)))</f>
        <v>30670.695068493154</v>
      </c>
      <c r="E524" s="17">
        <f t="shared" si="8"/>
        <v>0.30302541169167618</v>
      </c>
      <c r="F524" s="9"/>
    </row>
    <row r="525" spans="1:6" x14ac:dyDescent="0.3">
      <c r="A525" s="9" t="s">
        <v>595</v>
      </c>
      <c r="B525" t="str">
        <f>SUBSTITUTE(SUBSTITUTE(MID(Raw_data!B525, 4, LEN(Raw_data!B525)- 3),  " state",  ""), " State", "")</f>
        <v>Benue</v>
      </c>
      <c r="C525" t="str">
        <f>MID(Raw_data!D525, FIND("&gt;", Raw_data!D525) + 1, FIND("&lt;", Raw_data!D525, FIND("&gt;", Raw_data!D525)+1) - (FIND("&gt;", Raw_data!D525) + 1))</f>
        <v>1200</v>
      </c>
      <c r="D525" s="16">
        <f>(0.05 *Raw_data!E525 )/ (365/INDEX(Lookup_period!$B$2:$B$13, MATCH(TRIM(LEFT(A525, FIND(" ", A525) - 1)), Lookup_period!$A$2:$A$13, 0)))</f>
        <v>26312.218219178085</v>
      </c>
      <c r="E525" s="17">
        <f t="shared" si="8"/>
        <v>4.5606189109717879E-2</v>
      </c>
      <c r="F525" s="9"/>
    </row>
    <row r="526" spans="1:6" x14ac:dyDescent="0.3">
      <c r="A526" s="9" t="s">
        <v>595</v>
      </c>
      <c r="B526" t="str">
        <f>SUBSTITUTE(SUBSTITUTE(MID(Raw_data!B526, 4, LEN(Raw_data!B526)- 3),  " state",  ""), " State", "")</f>
        <v>Borno</v>
      </c>
      <c r="C526" t="str">
        <f>MID(Raw_data!D526, FIND("&gt;", Raw_data!D526) + 1, FIND("&lt;", Raw_data!D526, FIND("&gt;", Raw_data!D526)+1) - (FIND("&gt;", Raw_data!D526) + 1))</f>
        <v>7700</v>
      </c>
      <c r="D526" s="16">
        <f>(0.05 *Raw_data!E526 )/ (365/INDEX(Lookup_period!$B$2:$B$13, MATCH(TRIM(LEFT(A526, FIND(" ", A526) - 1)), Lookup_period!$A$2:$A$13, 0)))</f>
        <v>27225.673561643842</v>
      </c>
      <c r="E526" s="17">
        <f t="shared" si="8"/>
        <v>0.28282128567235665</v>
      </c>
      <c r="F526" s="9"/>
    </row>
    <row r="527" spans="1:6" x14ac:dyDescent="0.3">
      <c r="A527" s="9" t="s">
        <v>595</v>
      </c>
      <c r="B527" t="str">
        <f>SUBSTITUTE(SUBSTITUTE(MID(Raw_data!B527, 4, LEN(Raw_data!B527)- 3),  " state",  ""), " State", "")</f>
        <v>Bayelsa</v>
      </c>
      <c r="C527" t="str">
        <f>MID(Raw_data!D527, FIND("&gt;", Raw_data!D527) + 1, FIND("&lt;", Raw_data!D527, FIND("&gt;", Raw_data!D527)+1) - (FIND("&gt;", Raw_data!D527) + 1))</f>
        <v>828</v>
      </c>
      <c r="D527" s="16">
        <f>(0.05 *Raw_data!E527 )/ (365/INDEX(Lookup_period!$B$2:$B$13, MATCH(TRIM(LEFT(A527, FIND(" ", A527) - 1)), Lookup_period!$A$2:$A$13, 0)))</f>
        <v>10489.257671232877</v>
      </c>
      <c r="E527" s="17">
        <f t="shared" si="8"/>
        <v>7.893790256204844E-2</v>
      </c>
      <c r="F527" s="9"/>
    </row>
    <row r="528" spans="1:6" x14ac:dyDescent="0.3">
      <c r="A528" s="9" t="s">
        <v>595</v>
      </c>
      <c r="B528" t="str">
        <f>SUBSTITUTE(SUBSTITUTE(MID(Raw_data!B528, 4, LEN(Raw_data!B528)- 3),  " state",  ""), " State", "")</f>
        <v>Cross River</v>
      </c>
      <c r="C528" t="str">
        <f>MID(Raw_data!D528, FIND("&gt;", Raw_data!D528) + 1, FIND("&lt;", Raw_data!D528, FIND("&gt;", Raw_data!D528)+1) - (FIND("&gt;", Raw_data!D528) + 1))</f>
        <v>2242</v>
      </c>
      <c r="D528" s="16">
        <f>(0.05 *Raw_data!E528 )/ (365/INDEX(Lookup_period!$B$2:$B$13, MATCH(TRIM(LEFT(A528, FIND(" ", A528) - 1)), Lookup_period!$A$2:$A$13, 0)))</f>
        <v>17790.212054794523</v>
      </c>
      <c r="E528" s="17">
        <f t="shared" si="8"/>
        <v>0.12602435502705395</v>
      </c>
      <c r="F528" s="9"/>
    </row>
    <row r="529" spans="1:6" x14ac:dyDescent="0.3">
      <c r="A529" s="9" t="s">
        <v>595</v>
      </c>
      <c r="B529" t="str">
        <f>SUBSTITUTE(SUBSTITUTE(MID(Raw_data!B529, 4, LEN(Raw_data!B529)- 3),  " state",  ""), " State", "")</f>
        <v>Delta</v>
      </c>
      <c r="C529" t="str">
        <f>MID(Raw_data!D529, FIND("&gt;", Raw_data!D529) + 1, FIND("&lt;", Raw_data!D529, FIND("&gt;", Raw_data!D529)+1) - (FIND("&gt;", Raw_data!D529) + 1))</f>
        <v>7292</v>
      </c>
      <c r="D529" s="16">
        <f>(0.05 *Raw_data!E529 )/ (365/INDEX(Lookup_period!$B$2:$B$13, MATCH(TRIM(LEFT(A529, FIND(" ", A529) - 1)), Lookup_period!$A$2:$A$13, 0)))</f>
        <v>26211.281369863016</v>
      </c>
      <c r="E529" s="17">
        <f t="shared" si="8"/>
        <v>0.2782008211313215</v>
      </c>
      <c r="F529" s="9"/>
    </row>
    <row r="530" spans="1:6" x14ac:dyDescent="0.3">
      <c r="A530" s="9" t="s">
        <v>595</v>
      </c>
      <c r="B530" t="str">
        <f>SUBSTITUTE(SUBSTITUTE(MID(Raw_data!B530, 4, LEN(Raw_data!B530)- 3),  " state",  ""), " State", "")</f>
        <v>Ebonyi</v>
      </c>
      <c r="C530" t="str">
        <f>MID(Raw_data!D530, FIND("&gt;", Raw_data!D530) + 1, FIND("&lt;", Raw_data!D530, FIND("&gt;", Raw_data!D530)+1) - (FIND("&gt;", Raw_data!D530) + 1))</f>
        <v>1492</v>
      </c>
      <c r="D530" s="16">
        <f>(0.05 *Raw_data!E530 )/ (365/INDEX(Lookup_period!$B$2:$B$13, MATCH(TRIM(LEFT(A530, FIND(" ", A530) - 1)), Lookup_period!$A$2:$A$13, 0)))</f>
        <v>13216.276712328769</v>
      </c>
      <c r="E530" s="17">
        <f t="shared" si="8"/>
        <v>0.11289109879246034</v>
      </c>
      <c r="F530" s="9"/>
    </row>
    <row r="531" spans="1:6" x14ac:dyDescent="0.3">
      <c r="A531" s="9" t="s">
        <v>595</v>
      </c>
      <c r="B531" t="str">
        <f>SUBSTITUTE(SUBSTITUTE(MID(Raw_data!B531, 4, LEN(Raw_data!B531)- 3),  " state",  ""), " State", "")</f>
        <v>Edo</v>
      </c>
      <c r="C531" t="str">
        <f>MID(Raw_data!D531, FIND("&gt;", Raw_data!D531) + 1, FIND("&lt;", Raw_data!D531, FIND("&gt;", Raw_data!D531)+1) - (FIND("&gt;", Raw_data!D531) + 1))</f>
        <v>1927</v>
      </c>
      <c r="D531" s="16">
        <f>(0.05 *Raw_data!E531 )/ (365/INDEX(Lookup_period!$B$2:$B$13, MATCH(TRIM(LEFT(A531, FIND(" ", A531) - 1)), Lookup_period!$A$2:$A$13, 0)))</f>
        <v>19323.484794520551</v>
      </c>
      <c r="E531" s="17">
        <f t="shared" si="8"/>
        <v>9.9723213514077355E-2</v>
      </c>
      <c r="F531" s="9"/>
    </row>
    <row r="532" spans="1:6" x14ac:dyDescent="0.3">
      <c r="A532" s="9" t="s">
        <v>595</v>
      </c>
      <c r="B532" t="str">
        <f>SUBSTITUTE(SUBSTITUTE(MID(Raw_data!B532, 4, LEN(Raw_data!B532)- 3),  " state",  ""), " State", "")</f>
        <v>Ekiti</v>
      </c>
      <c r="C532" t="str">
        <f>MID(Raw_data!D532, FIND("&gt;", Raw_data!D532) + 1, FIND("&lt;", Raw_data!D532, FIND("&gt;", Raw_data!D532)+1) - (FIND("&gt;", Raw_data!D532) + 1))</f>
        <v>801</v>
      </c>
      <c r="D532" s="16">
        <f>(0.05 *Raw_data!E532 )/ (365/INDEX(Lookup_period!$B$2:$B$13, MATCH(TRIM(LEFT(A532, FIND(" ", A532) - 1)), Lookup_period!$A$2:$A$13, 0)))</f>
        <v>15057.26479452055</v>
      </c>
      <c r="E532" s="17">
        <f t="shared" si="8"/>
        <v>5.3196912648536925E-2</v>
      </c>
      <c r="F532" s="9"/>
    </row>
    <row r="533" spans="1:6" x14ac:dyDescent="0.3">
      <c r="A533" s="9" t="s">
        <v>595</v>
      </c>
      <c r="B533" t="str">
        <f>SUBSTITUTE(SUBSTITUTE(MID(Raw_data!B533, 4, LEN(Raw_data!B533)- 3),  " state",  ""), " State", "")</f>
        <v>Enugu</v>
      </c>
      <c r="C533" t="str">
        <f>MID(Raw_data!D533, FIND("&gt;", Raw_data!D533) + 1, FIND("&lt;", Raw_data!D533, FIND("&gt;", Raw_data!D533)+1) - (FIND("&gt;", Raw_data!D533) + 1))</f>
        <v>1649</v>
      </c>
      <c r="D533" s="16">
        <f>(0.05 *Raw_data!E533 )/ (365/INDEX(Lookup_period!$B$2:$B$13, MATCH(TRIM(LEFT(A533, FIND(" ", A533) - 1)), Lookup_period!$A$2:$A$13, 0)))</f>
        <v>20313.285068493155</v>
      </c>
      <c r="E533" s="17">
        <f t="shared" si="8"/>
        <v>8.1178400954834987E-2</v>
      </c>
      <c r="F533" s="9"/>
    </row>
    <row r="534" spans="1:6" x14ac:dyDescent="0.3">
      <c r="A534" s="9" t="s">
        <v>595</v>
      </c>
      <c r="B534" t="str">
        <f>SUBSTITUTE(SUBSTITUTE(MID(Raw_data!B534, 4, LEN(Raw_data!B534)- 3),  " state",  ""), " State", "")</f>
        <v>Federal Capital Territory</v>
      </c>
      <c r="C534" t="str">
        <f>MID(Raw_data!D534, FIND("&gt;", Raw_data!D534) + 1, FIND("&lt;", Raw_data!D534, FIND("&gt;", Raw_data!D534)+1) - (FIND("&gt;", Raw_data!D534) + 1))</f>
        <v>5027</v>
      </c>
      <c r="D534" s="16">
        <f>(0.05 *Raw_data!E534 )/ (365/INDEX(Lookup_period!$B$2:$B$13, MATCH(TRIM(LEFT(A534, FIND(" ", A534) - 1)), Lookup_period!$A$2:$A$13, 0)))</f>
        <v>8986.9721917808238</v>
      </c>
      <c r="E534" s="17">
        <f t="shared" si="8"/>
        <v>0.55936525591984376</v>
      </c>
      <c r="F534" s="9"/>
    </row>
    <row r="535" spans="1:6" x14ac:dyDescent="0.3">
      <c r="A535" s="9" t="s">
        <v>595</v>
      </c>
      <c r="B535" t="str">
        <f>SUBSTITUTE(SUBSTITUTE(MID(Raw_data!B535, 4, LEN(Raw_data!B535)- 3),  " state",  ""), " State", "")</f>
        <v>Gombe</v>
      </c>
      <c r="C535" t="str">
        <f>MID(Raw_data!D535, FIND("&gt;", Raw_data!D535) + 1, FIND("&lt;", Raw_data!D535, FIND("&gt;", Raw_data!D535)+1) - (FIND("&gt;", Raw_data!D535) + 1))</f>
        <v>4106</v>
      </c>
      <c r="D535" s="16">
        <f>(0.05 *Raw_data!E535 )/ (365/INDEX(Lookup_period!$B$2:$B$13, MATCH(TRIM(LEFT(A535, FIND(" ", A535) - 1)), Lookup_period!$A$2:$A$13, 0)))</f>
        <v>15054.245479452056</v>
      </c>
      <c r="E535" s="17">
        <f t="shared" si="8"/>
        <v>0.27274698061781905</v>
      </c>
      <c r="F535" s="9"/>
    </row>
    <row r="536" spans="1:6" x14ac:dyDescent="0.3">
      <c r="A536" s="9" t="s">
        <v>595</v>
      </c>
      <c r="B536" t="str">
        <f>SUBSTITUTE(SUBSTITUTE(MID(Raw_data!B536, 4, LEN(Raw_data!B536)- 3),  " state",  ""), " State", "")</f>
        <v>Imo</v>
      </c>
      <c r="C536" t="str">
        <f>MID(Raw_data!D536, FIND("&gt;", Raw_data!D536) + 1, FIND("&lt;", Raw_data!D536, FIND("&gt;", Raw_data!D536)+1) - (FIND("&gt;", Raw_data!D536) + 1))</f>
        <v>1395</v>
      </c>
      <c r="D536" s="16">
        <f>(0.05 *Raw_data!E536 )/ (365/INDEX(Lookup_period!$B$2:$B$13, MATCH(TRIM(LEFT(A536, FIND(" ", A536) - 1)), Lookup_period!$A$2:$A$13, 0)))</f>
        <v>25165.668356164388</v>
      </c>
      <c r="E536" s="17">
        <f t="shared" si="8"/>
        <v>5.5432662477183585E-2</v>
      </c>
      <c r="F536" s="9"/>
    </row>
    <row r="537" spans="1:6" x14ac:dyDescent="0.3">
      <c r="A537" s="9" t="s">
        <v>595</v>
      </c>
      <c r="B537" t="str">
        <f>SUBSTITUTE(SUBSTITUTE(MID(Raw_data!B537, 4, LEN(Raw_data!B537)- 3),  " state",  ""), " State", "")</f>
        <v>Jigawa</v>
      </c>
      <c r="C537" t="str">
        <f>MID(Raw_data!D537, FIND("&gt;", Raw_data!D537) + 1, FIND("&lt;", Raw_data!D537, FIND("&gt;", Raw_data!D537)+1) - (FIND("&gt;", Raw_data!D537) + 1))</f>
        <v>13179</v>
      </c>
      <c r="D537" s="16">
        <f>(0.05 *Raw_data!E537 )/ (365/INDEX(Lookup_period!$B$2:$B$13, MATCH(TRIM(LEFT(A537, FIND(" ", A537) - 1)), Lookup_period!$A$2:$A$13, 0)))</f>
        <v>26778.921095890415</v>
      </c>
      <c r="E537" s="17">
        <f t="shared" si="8"/>
        <v>0.49214081302261631</v>
      </c>
      <c r="F537" s="9"/>
    </row>
    <row r="538" spans="1:6" x14ac:dyDescent="0.3">
      <c r="A538" s="9" t="s">
        <v>595</v>
      </c>
      <c r="B538" t="str">
        <f>SUBSTITUTE(SUBSTITUTE(MID(Raw_data!B538, 4, LEN(Raw_data!B538)- 3),  " state",  ""), " State", "")</f>
        <v>Kaduna</v>
      </c>
      <c r="C538" t="str">
        <f>MID(Raw_data!D538, FIND("&gt;", Raw_data!D538) + 1, FIND("&lt;", Raw_data!D538, FIND("&gt;", Raw_data!D538)+1) - (FIND("&gt;", Raw_data!D538) + 1))</f>
        <v>33432</v>
      </c>
      <c r="D538" s="16">
        <f>(0.05 *Raw_data!E538 )/ (365/INDEX(Lookup_period!$B$2:$B$13, MATCH(TRIM(LEFT(A538, FIND(" ", A538) - 1)), Lookup_period!$A$2:$A$13, 0)))</f>
        <v>37832.540136986303</v>
      </c>
      <c r="E538" s="17">
        <f t="shared" si="8"/>
        <v>0.88368372514632731</v>
      </c>
      <c r="F538" s="9"/>
    </row>
    <row r="539" spans="1:6" x14ac:dyDescent="0.3">
      <c r="A539" s="9" t="s">
        <v>595</v>
      </c>
      <c r="B539" t="str">
        <f>SUBSTITUTE(SUBSTITUTE(MID(Raw_data!B539, 4, LEN(Raw_data!B539)- 3),  " state",  ""), " State", "")</f>
        <v>Kebbi</v>
      </c>
      <c r="C539" t="str">
        <f>MID(Raw_data!D539, FIND("&gt;", Raw_data!D539) + 1, FIND("&lt;", Raw_data!D539, FIND("&gt;", Raw_data!D539)+1) - (FIND("&gt;", Raw_data!D539) + 1))</f>
        <v>5590</v>
      </c>
      <c r="D539" s="16">
        <f>(0.05 *Raw_data!E539 )/ (365/INDEX(Lookup_period!$B$2:$B$13, MATCH(TRIM(LEFT(A539, FIND(" ", A539) - 1)), Lookup_period!$A$2:$A$13, 0)))</f>
        <v>20453.264931506852</v>
      </c>
      <c r="E539" s="17">
        <f t="shared" si="8"/>
        <v>0.27330599875959111</v>
      </c>
      <c r="F539" s="9"/>
    </row>
    <row r="540" spans="1:6" x14ac:dyDescent="0.3">
      <c r="A540" s="9" t="s">
        <v>595</v>
      </c>
      <c r="B540" t="str">
        <f>SUBSTITUTE(SUBSTITUTE(MID(Raw_data!B540, 4, LEN(Raw_data!B540)- 3),  " state",  ""), " State", "")</f>
        <v>Kano</v>
      </c>
      <c r="C540" t="str">
        <f>MID(Raw_data!D540, FIND("&gt;", Raw_data!D540) + 1, FIND("&lt;", Raw_data!D540, FIND("&gt;", Raw_data!D540)+1) - (FIND("&gt;", Raw_data!D540) + 1))</f>
        <v>36850</v>
      </c>
      <c r="D540" s="16">
        <f>(0.05 *Raw_data!E540 )/ (365/INDEX(Lookup_period!$B$2:$B$13, MATCH(TRIM(LEFT(A540, FIND(" ", A540) - 1)), Lookup_period!$A$2:$A$13, 0)))</f>
        <v>60773.780136986308</v>
      </c>
      <c r="E540" s="17">
        <f t="shared" si="8"/>
        <v>0.60634701209861819</v>
      </c>
      <c r="F540" s="9"/>
    </row>
    <row r="541" spans="1:6" x14ac:dyDescent="0.3">
      <c r="A541" s="9" t="s">
        <v>595</v>
      </c>
      <c r="B541" t="str">
        <f>SUBSTITUTE(SUBSTITUTE(MID(Raw_data!B541, 4, LEN(Raw_data!B541)- 3),  " state",  ""), " State", "")</f>
        <v>Kogi</v>
      </c>
      <c r="C541" t="str">
        <f>MID(Raw_data!D541, FIND("&gt;", Raw_data!D541) + 1, FIND("&lt;", Raw_data!D541, FIND("&gt;", Raw_data!D541)+1) - (FIND("&gt;", Raw_data!D541) + 1))</f>
        <v>2513</v>
      </c>
      <c r="D541" s="16">
        <f>(0.05 *Raw_data!E541 )/ (365/INDEX(Lookup_period!$B$2:$B$13, MATCH(TRIM(LEFT(A541, FIND(" ", A541) - 1)), Lookup_period!$A$2:$A$13, 0)))</f>
        <v>20445.430000000004</v>
      </c>
      <c r="E541" s="17">
        <f t="shared" si="8"/>
        <v>0.12291255307420776</v>
      </c>
      <c r="F541" s="9"/>
    </row>
    <row r="542" spans="1:6" x14ac:dyDescent="0.3">
      <c r="A542" s="9" t="s">
        <v>595</v>
      </c>
      <c r="B542" t="str">
        <f>SUBSTITUTE(SUBSTITUTE(MID(Raw_data!B542, 4, LEN(Raw_data!B542)- 3),  " state",  ""), " State", "")</f>
        <v>Katsina</v>
      </c>
      <c r="C542" t="str">
        <f>MID(Raw_data!D542, FIND("&gt;", Raw_data!D542) + 1, FIND("&lt;", Raw_data!D542, FIND("&gt;", Raw_data!D542)+1) - (FIND("&gt;", Raw_data!D542) + 1))</f>
        <v>17105</v>
      </c>
      <c r="D542" s="16">
        <f>(0.05 *Raw_data!E542 )/ (365/INDEX(Lookup_period!$B$2:$B$13, MATCH(TRIM(LEFT(A542, FIND(" ", A542) - 1)), Lookup_period!$A$2:$A$13, 0)))</f>
        <v>36123.913561643836</v>
      </c>
      <c r="E542" s="17">
        <f t="shared" si="8"/>
        <v>0.47350905019776124</v>
      </c>
      <c r="F542" s="9"/>
    </row>
    <row r="543" spans="1:6" x14ac:dyDescent="0.3">
      <c r="A543" s="9" t="s">
        <v>595</v>
      </c>
      <c r="B543" t="str">
        <f>SUBSTITUTE(SUBSTITUTE(MID(Raw_data!B543, 4, LEN(Raw_data!B543)- 3),  " state",  ""), " State", "")</f>
        <v>Kwara</v>
      </c>
      <c r="C543" t="str">
        <f>MID(Raw_data!D543, FIND("&gt;", Raw_data!D543) + 1, FIND("&lt;", Raw_data!D543, FIND("&gt;", Raw_data!D543)+1) - (FIND("&gt;", Raw_data!D543) + 1))</f>
        <v>1436</v>
      </c>
      <c r="D543" s="16">
        <f>(0.05 *Raw_data!E543 )/ (365/INDEX(Lookup_period!$B$2:$B$13, MATCH(TRIM(LEFT(A543, FIND(" ", A543) - 1)), Lookup_period!$A$2:$A$13, 0)))</f>
        <v>14786.677260273975</v>
      </c>
      <c r="E543" s="17">
        <f t="shared" si="8"/>
        <v>9.7114448007732682E-2</v>
      </c>
      <c r="F543" s="9"/>
    </row>
    <row r="544" spans="1:6" x14ac:dyDescent="0.3">
      <c r="A544" s="9" t="s">
        <v>595</v>
      </c>
      <c r="B544" t="str">
        <f>SUBSTITUTE(SUBSTITUTE(MID(Raw_data!B544, 4, LEN(Raw_data!B544)- 3),  " state",  ""), " State", "")</f>
        <v>Lagos</v>
      </c>
      <c r="C544" t="str">
        <f>MID(Raw_data!D544, FIND("&gt;", Raw_data!D544) + 1, FIND("&lt;", Raw_data!D544, FIND("&gt;", Raw_data!D544)+1) - (FIND("&gt;", Raw_data!D544) + 1))</f>
        <v>11175</v>
      </c>
      <c r="D544" s="16">
        <f>(0.05 *Raw_data!E544 )/ (365/INDEX(Lookup_period!$B$2:$B$13, MATCH(TRIM(LEFT(A544, FIND(" ", A544) - 1)), Lookup_period!$A$2:$A$13, 0)))</f>
        <v>57646.105205479456</v>
      </c>
      <c r="E544" s="17">
        <f t="shared" si="8"/>
        <v>0.19385524763844372</v>
      </c>
      <c r="F544" s="9"/>
    </row>
    <row r="545" spans="1:6" x14ac:dyDescent="0.3">
      <c r="A545" s="9" t="s">
        <v>595</v>
      </c>
      <c r="B545" t="str">
        <f>SUBSTITUTE(SUBSTITUTE(MID(Raw_data!B545, 4, LEN(Raw_data!B545)- 3),  " state",  ""), " State", "")</f>
        <v>Nasarawa</v>
      </c>
      <c r="C545" t="str">
        <f>MID(Raw_data!D545, FIND("&gt;", Raw_data!D545) + 1, FIND("&lt;", Raw_data!D545, FIND("&gt;", Raw_data!D545)+1) - (FIND("&gt;", Raw_data!D545) + 1))</f>
        <v>5452</v>
      </c>
      <c r="D545" s="16">
        <f>(0.05 *Raw_data!E545 )/ (365/INDEX(Lookup_period!$B$2:$B$13, MATCH(TRIM(LEFT(A545, FIND(" ", A545) - 1)), Lookup_period!$A$2:$A$13, 0)))</f>
        <v>11619.83191780822</v>
      </c>
      <c r="E545" s="17">
        <f t="shared" si="8"/>
        <v>0.46919783681590277</v>
      </c>
      <c r="F545" s="9"/>
    </row>
    <row r="546" spans="1:6" x14ac:dyDescent="0.3">
      <c r="A546" s="9" t="s">
        <v>595</v>
      </c>
      <c r="B546" t="str">
        <f>SUBSTITUTE(SUBSTITUTE(MID(Raw_data!B546, 4, LEN(Raw_data!B546)- 3),  " state",  ""), " State", "")</f>
        <v>Niger</v>
      </c>
      <c r="C546" t="str">
        <f>MID(Raw_data!D546, FIND("&gt;", Raw_data!D546) + 1, FIND("&lt;", Raw_data!D546, FIND("&gt;", Raw_data!D546)+1) - (FIND("&gt;", Raw_data!D546) + 1))</f>
        <v>6892</v>
      </c>
      <c r="D546" s="16">
        <f>(0.05 *Raw_data!E546 )/ (365/INDEX(Lookup_period!$B$2:$B$13, MATCH(TRIM(LEFT(A546, FIND(" ", A546) - 1)), Lookup_period!$A$2:$A$13, 0)))</f>
        <v>25907.791369863018</v>
      </c>
      <c r="E546" s="17">
        <f t="shared" si="8"/>
        <v>0.26602036050116762</v>
      </c>
      <c r="F546" s="9"/>
    </row>
    <row r="547" spans="1:6" x14ac:dyDescent="0.3">
      <c r="A547" s="9" t="s">
        <v>595</v>
      </c>
      <c r="B547" t="str">
        <f>SUBSTITUTE(SUBSTITUTE(MID(Raw_data!B547, 4, LEN(Raw_data!B547)- 3),  " state",  ""), " State", "")</f>
        <v>Ogun</v>
      </c>
      <c r="C547" t="str">
        <f>MID(Raw_data!D547, FIND("&gt;", Raw_data!D547) + 1, FIND("&lt;", Raw_data!D547, FIND("&gt;", Raw_data!D547)+1) - (FIND("&gt;", Raw_data!D547) + 1))</f>
        <v>3883</v>
      </c>
      <c r="D547" s="16">
        <f>(0.05 *Raw_data!E547 )/ (365/INDEX(Lookup_period!$B$2:$B$13, MATCH(TRIM(LEFT(A547, FIND(" ", A547) - 1)), Lookup_period!$A$2:$A$13, 0)))</f>
        <v>24145.178082191782</v>
      </c>
      <c r="E547" s="17">
        <f t="shared" si="8"/>
        <v>0.16081885943363147</v>
      </c>
      <c r="F547" s="9"/>
    </row>
    <row r="548" spans="1:6" x14ac:dyDescent="0.3">
      <c r="A548" s="9" t="s">
        <v>595</v>
      </c>
      <c r="B548" t="str">
        <f>SUBSTITUTE(SUBSTITUTE(MID(Raw_data!B548, 4, LEN(Raw_data!B548)- 3),  " state",  ""), " State", "")</f>
        <v>Ondo</v>
      </c>
      <c r="C548" t="str">
        <f>MID(Raw_data!D548, FIND("&gt;", Raw_data!D548) + 1, FIND("&lt;", Raw_data!D548, FIND("&gt;", Raw_data!D548)+1) - (FIND("&gt;", Raw_data!D548) + 1))</f>
        <v>3167</v>
      </c>
      <c r="D548" s="16">
        <f>(0.05 *Raw_data!E548 )/ (365/INDEX(Lookup_period!$B$2:$B$13, MATCH(TRIM(LEFT(A548, FIND(" ", A548) - 1)), Lookup_period!$A$2:$A$13, 0)))</f>
        <v>21459.032328767127</v>
      </c>
      <c r="E548" s="17">
        <f t="shared" si="8"/>
        <v>0.14758354204790705</v>
      </c>
      <c r="F548" s="9"/>
    </row>
    <row r="549" spans="1:6" x14ac:dyDescent="0.3">
      <c r="A549" s="9" t="s">
        <v>595</v>
      </c>
      <c r="B549" t="str">
        <f>SUBSTITUTE(SUBSTITUTE(MID(Raw_data!B549, 4, LEN(Raw_data!B549)- 3),  " state",  ""), " State", "")</f>
        <v>Osun</v>
      </c>
      <c r="C549" t="str">
        <f>MID(Raw_data!D549, FIND("&gt;", Raw_data!D549) + 1, FIND("&lt;", Raw_data!D549, FIND("&gt;", Raw_data!D549)+1) - (FIND("&gt;", Raw_data!D549) + 1))</f>
        <v>2048</v>
      </c>
      <c r="D549" s="16">
        <f>(0.05 *Raw_data!E549 )/ (365/INDEX(Lookup_period!$B$2:$B$13, MATCH(TRIM(LEFT(A549, FIND(" ", A549) - 1)), Lookup_period!$A$2:$A$13, 0)))</f>
        <v>21895.244794520549</v>
      </c>
      <c r="E549" s="17">
        <f t="shared" si="8"/>
        <v>9.3536291519906986E-2</v>
      </c>
      <c r="F549" s="9"/>
    </row>
    <row r="550" spans="1:6" x14ac:dyDescent="0.3">
      <c r="A550" s="9" t="s">
        <v>595</v>
      </c>
      <c r="B550" t="str">
        <f>SUBSTITUTE(SUBSTITUTE(MID(Raw_data!B550, 4, LEN(Raw_data!B550)- 3),  " state",  ""), " State", "")</f>
        <v>Oyo</v>
      </c>
      <c r="C550" t="str">
        <f>MID(Raw_data!D550, FIND("&gt;", Raw_data!D550) + 1, FIND("&lt;", Raw_data!D550, FIND("&gt;", Raw_data!D550)+1) - (FIND("&gt;", Raw_data!D550) + 1))</f>
        <v>6928</v>
      </c>
      <c r="D550" s="16">
        <f>(0.05 *Raw_data!E550 )/ (365/INDEX(Lookup_period!$B$2:$B$13, MATCH(TRIM(LEFT(A550, FIND(" ", A550) - 1)), Lookup_period!$A$2:$A$13, 0)))</f>
        <v>36672.545616438358</v>
      </c>
      <c r="E550" s="17">
        <f t="shared" si="8"/>
        <v>0.18891516483367723</v>
      </c>
      <c r="F550" s="9"/>
    </row>
    <row r="551" spans="1:6" x14ac:dyDescent="0.3">
      <c r="A551" s="9" t="s">
        <v>595</v>
      </c>
      <c r="B551" t="str">
        <f>SUBSTITUTE(SUBSTITUTE(MID(Raw_data!B551, 4, LEN(Raw_data!B551)- 3),  " state",  ""), " State", "")</f>
        <v>Plateau</v>
      </c>
      <c r="C551" t="str">
        <f>MID(Raw_data!D551, FIND("&gt;", Raw_data!D551) + 1, FIND("&lt;", Raw_data!D551, FIND("&gt;", Raw_data!D551)+1) - (FIND("&gt;", Raw_data!D551) + 1))</f>
        <v>3849</v>
      </c>
      <c r="D551" s="16">
        <f>(0.05 *Raw_data!E551 )/ (365/INDEX(Lookup_period!$B$2:$B$13, MATCH(TRIM(LEFT(A551, FIND(" ", A551) - 1)), Lookup_period!$A$2:$A$13, 0)))</f>
        <v>19085.595890410961</v>
      </c>
      <c r="E551" s="17">
        <f t="shared" si="8"/>
        <v>0.20167041270814212</v>
      </c>
      <c r="F551" s="9"/>
    </row>
    <row r="552" spans="1:6" x14ac:dyDescent="0.3">
      <c r="A552" s="9" t="s">
        <v>595</v>
      </c>
      <c r="B552" t="str">
        <f>SUBSTITUTE(SUBSTITUTE(MID(Raw_data!B552, 4, LEN(Raw_data!B552)- 3),  " state",  ""), " State", "")</f>
        <v>Rivers</v>
      </c>
      <c r="C552" t="str">
        <f>MID(Raw_data!D552, FIND("&gt;", Raw_data!D552) + 1, FIND("&lt;", Raw_data!D552, FIND("&gt;", Raw_data!D552)+1) - (FIND("&gt;", Raw_data!D552) + 1))</f>
        <v>3905</v>
      </c>
      <c r="D552" s="16">
        <f>(0.05 *Raw_data!E552 )/ (365/INDEX(Lookup_period!$B$2:$B$13, MATCH(TRIM(LEFT(A552, FIND(" ", A552) - 1)), Lookup_period!$A$2:$A$13, 0)))</f>
        <v>34008.54575342466</v>
      </c>
      <c r="E552" s="17">
        <f t="shared" si="8"/>
        <v>0.11482408063881316</v>
      </c>
      <c r="F552" s="9"/>
    </row>
    <row r="553" spans="1:6" x14ac:dyDescent="0.3">
      <c r="A553" s="9" t="s">
        <v>595</v>
      </c>
      <c r="B553" t="str">
        <f>SUBSTITUTE(SUBSTITUTE(MID(Raw_data!B553, 4, LEN(Raw_data!B553)- 3),  " state",  ""), " State", "")</f>
        <v>Sokoto</v>
      </c>
      <c r="C553" t="str">
        <f>MID(Raw_data!D553, FIND("&gt;", Raw_data!D553) + 1, FIND("&lt;", Raw_data!D553, FIND("&gt;", Raw_data!D553)+1) - (FIND("&gt;", Raw_data!D553) + 1))</f>
        <v>6663</v>
      </c>
      <c r="D553" s="16">
        <f>(0.05 *Raw_data!E553 )/ (365/INDEX(Lookup_period!$B$2:$B$13, MATCH(TRIM(LEFT(A553, FIND(" ", A553) - 1)), Lookup_period!$A$2:$A$13, 0)))</f>
        <v>23055.375205479453</v>
      </c>
      <c r="E553" s="17">
        <f t="shared" si="8"/>
        <v>0.28899985103761999</v>
      </c>
      <c r="F553" s="9"/>
    </row>
    <row r="554" spans="1:6" x14ac:dyDescent="0.3">
      <c r="A554" s="9" t="s">
        <v>595</v>
      </c>
      <c r="B554" t="str">
        <f>SUBSTITUTE(SUBSTITUTE(MID(Raw_data!B554, 4, LEN(Raw_data!B554)- 3),  " state",  ""), " State", "")</f>
        <v>Taraba</v>
      </c>
      <c r="C554" t="str">
        <f>MID(Raw_data!D554, FIND("&gt;", Raw_data!D554) + 1, FIND("&lt;", Raw_data!D554, FIND("&gt;", Raw_data!D554)+1) - (FIND("&gt;", Raw_data!D554) + 1))</f>
        <v>3593</v>
      </c>
      <c r="D554" s="16">
        <f>(0.05 *Raw_data!E554 )/ (365/INDEX(Lookup_period!$B$2:$B$13, MATCH(TRIM(LEFT(A554, FIND(" ", A554) - 1)), Lookup_period!$A$2:$A$13, 0)))</f>
        <v>14043.182602739729</v>
      </c>
      <c r="E554" s="17">
        <f t="shared" si="8"/>
        <v>0.25585368371547274</v>
      </c>
      <c r="F554" s="9"/>
    </row>
    <row r="555" spans="1:6" x14ac:dyDescent="0.3">
      <c r="A555" s="9" t="s">
        <v>595</v>
      </c>
      <c r="B555" t="str">
        <f>SUBSTITUTE(SUBSTITUTE(MID(Raw_data!B555, 4, LEN(Raw_data!B555)- 3),  " state",  ""), " State", "")</f>
        <v>Yobe</v>
      </c>
      <c r="C555" t="str">
        <f>MID(Raw_data!D555, FIND("&gt;", Raw_data!D555) + 1, FIND("&lt;", Raw_data!D555, FIND("&gt;", Raw_data!D555)+1) - (FIND("&gt;", Raw_data!D555) + 1))</f>
        <v>6461</v>
      </c>
      <c r="D555" s="16">
        <f>(0.05 *Raw_data!E555 )/ (365/INDEX(Lookup_period!$B$2:$B$13, MATCH(TRIM(LEFT(A555, FIND(" ", A555) - 1)), Lookup_period!$A$2:$A$13, 0)))</f>
        <v>15418.750273972604</v>
      </c>
      <c r="E555" s="17">
        <f t="shared" si="8"/>
        <v>0.41903525805891001</v>
      </c>
      <c r="F555" s="9"/>
    </row>
    <row r="556" spans="1:6" x14ac:dyDescent="0.3">
      <c r="A556" s="9" t="s">
        <v>595</v>
      </c>
      <c r="B556" t="str">
        <f>SUBSTITUTE(SUBSTITUTE(MID(Raw_data!B556, 4, LEN(Raw_data!B556)- 3),  " state",  ""), " State", "")</f>
        <v>Zamfara</v>
      </c>
      <c r="C556" t="str">
        <f>MID(Raw_data!D556, FIND("&gt;", Raw_data!D556) + 1, FIND("&lt;", Raw_data!D556, FIND("&gt;", Raw_data!D556)+1) - (FIND("&gt;", Raw_data!D556) + 1))</f>
        <v>3020</v>
      </c>
      <c r="D556" s="16">
        <f>(0.05 *Raw_data!E556 )/ (365/INDEX(Lookup_period!$B$2:$B$13, MATCH(TRIM(LEFT(A556, FIND(" ", A556) - 1)), Lookup_period!$A$2:$A$13, 0)))</f>
        <v>20848.366301369864</v>
      </c>
      <c r="E556" s="17">
        <f t="shared" si="8"/>
        <v>0.14485547482929478</v>
      </c>
      <c r="F556" s="9"/>
    </row>
    <row r="557" spans="1:6" x14ac:dyDescent="0.3">
      <c r="A557" s="9" t="s">
        <v>631</v>
      </c>
      <c r="B557" t="str">
        <f>SUBSTITUTE(SUBSTITUTE(MID(Raw_data!B557, 4, LEN(Raw_data!B557)- 3),  " state",  ""), " State", "")</f>
        <v xml:space="preserve"> Anambra</v>
      </c>
      <c r="C557" t="str">
        <f>MID(Raw_data!D557, FIND("&gt;", Raw_data!D557) + 1, FIND("&lt;", Raw_data!D557, FIND("&gt;", Raw_data!D557)+1) - (FIND("&gt;", Raw_data!D557) + 1))</f>
        <v>2463</v>
      </c>
      <c r="D557" s="16">
        <f>(0.05 *Raw_data!E557 )/ (365/INDEX(Lookup_period!$B$2:$B$13, MATCH(TRIM(LEFT(A557, FIND(" ", A557) - 1)), Lookup_period!$A$2:$A$13, 0)))</f>
        <v>24165.287671232876</v>
      </c>
      <c r="E557" s="17">
        <f t="shared" si="8"/>
        <v>0.10192305730057719</v>
      </c>
      <c r="F557" s="9"/>
    </row>
    <row r="558" spans="1:6" x14ac:dyDescent="0.3">
      <c r="A558" s="9" t="s">
        <v>631</v>
      </c>
      <c r="B558" t="str">
        <f>SUBSTITUTE(SUBSTITUTE(MID(Raw_data!B558, 4, LEN(Raw_data!B558)- 3),  " state",  ""), " State", "")</f>
        <v>Abia</v>
      </c>
      <c r="C558" t="str">
        <f>MID(Raw_data!D558, FIND("&gt;", Raw_data!D558) + 1, FIND("&lt;", Raw_data!D558, FIND("&gt;", Raw_data!D558)+1) - (FIND("&gt;", Raw_data!D558) + 1))</f>
        <v>1618</v>
      </c>
      <c r="D558" s="16">
        <f>(0.05 *Raw_data!E558 )/ (365/INDEX(Lookup_period!$B$2:$B$13, MATCH(TRIM(LEFT(A558, FIND(" ", A558) - 1)), Lookup_period!$A$2:$A$13, 0)))</f>
        <v>16466.979452054795</v>
      </c>
      <c r="E558" s="17">
        <f t="shared" si="8"/>
        <v>9.8257242909117831E-2</v>
      </c>
      <c r="F558" s="9"/>
    </row>
    <row r="559" spans="1:6" x14ac:dyDescent="0.3">
      <c r="A559" s="9" t="s">
        <v>631</v>
      </c>
      <c r="B559" t="str">
        <f>SUBSTITUTE(SUBSTITUTE(MID(Raw_data!B559, 4, LEN(Raw_data!B559)- 3),  " state",  ""), " State", "")</f>
        <v>Adamawa</v>
      </c>
      <c r="C559" t="str">
        <f>MID(Raw_data!D559, FIND("&gt;", Raw_data!D559) + 1, FIND("&lt;", Raw_data!D559, FIND("&gt;", Raw_data!D559)+1) - (FIND("&gt;", Raw_data!D559) + 1))</f>
        <v>8987</v>
      </c>
      <c r="D559" s="16">
        <f>(0.05 *Raw_data!E559 )/ (365/INDEX(Lookup_period!$B$2:$B$13, MATCH(TRIM(LEFT(A559, FIND(" ", A559) - 1)), Lookup_period!$A$2:$A$13, 0)))</f>
        <v>18879.793150684935</v>
      </c>
      <c r="E559" s="17">
        <f t="shared" si="8"/>
        <v>0.47601157111586062</v>
      </c>
      <c r="F559" s="9"/>
    </row>
    <row r="560" spans="1:6" x14ac:dyDescent="0.3">
      <c r="A560" s="9" t="s">
        <v>631</v>
      </c>
      <c r="B560" t="str">
        <f>SUBSTITUTE(SUBSTITUTE(MID(Raw_data!B560, 4, LEN(Raw_data!B560)- 3),  " state",  ""), " State", "")</f>
        <v>Akwa-Ibom</v>
      </c>
      <c r="C560" t="str">
        <f>MID(Raw_data!D560, FIND("&gt;", Raw_data!D560) + 1, FIND("&lt;", Raw_data!D560, FIND("&gt;", Raw_data!D560)+1) - (FIND("&gt;", Raw_data!D560) + 1))</f>
        <v>1051</v>
      </c>
      <c r="D560" s="16">
        <f>(0.05 *Raw_data!E560 )/ (365/INDEX(Lookup_period!$B$2:$B$13, MATCH(TRIM(LEFT(A560, FIND(" ", A560) - 1)), Lookup_period!$A$2:$A$13, 0)))</f>
        <v>24881.375342465755</v>
      </c>
      <c r="E560" s="17">
        <f t="shared" si="8"/>
        <v>4.2240430262961717E-2</v>
      </c>
      <c r="F560" s="9"/>
    </row>
    <row r="561" spans="1:6" x14ac:dyDescent="0.3">
      <c r="A561" s="9" t="s">
        <v>631</v>
      </c>
      <c r="B561" t="str">
        <f>SUBSTITUTE(SUBSTITUTE(MID(Raw_data!B561, 4, LEN(Raw_data!B561)- 3),  " state",  ""), " State", "")</f>
        <v>Bauchi</v>
      </c>
      <c r="C561" t="str">
        <f>MID(Raw_data!D561, FIND("&gt;", Raw_data!D561) + 1, FIND("&lt;", Raw_data!D561, FIND("&gt;", Raw_data!D561)+1) - (FIND("&gt;", Raw_data!D561) + 1))</f>
        <v>9459</v>
      </c>
      <c r="D561" s="16">
        <f>(0.05 *Raw_data!E561 )/ (365/INDEX(Lookup_period!$B$2:$B$13, MATCH(TRIM(LEFT(A561, FIND(" ", A561) - 1)), Lookup_period!$A$2:$A$13, 0)))</f>
        <v>29681.317808219181</v>
      </c>
      <c r="E561" s="17">
        <f t="shared" si="8"/>
        <v>0.31868531111447712</v>
      </c>
      <c r="F561" s="9"/>
    </row>
    <row r="562" spans="1:6" x14ac:dyDescent="0.3">
      <c r="A562" s="9" t="s">
        <v>631</v>
      </c>
      <c r="B562" t="str">
        <f>SUBSTITUTE(SUBSTITUTE(MID(Raw_data!B562, 4, LEN(Raw_data!B562)- 3),  " state",  ""), " State", "")</f>
        <v>Benue</v>
      </c>
      <c r="C562" t="str">
        <f>MID(Raw_data!D562, FIND("&gt;", Raw_data!D562) + 1, FIND("&lt;", Raw_data!D562, FIND("&gt;", Raw_data!D562)+1) - (FIND("&gt;", Raw_data!D562) + 1))</f>
        <v>957</v>
      </c>
      <c r="D562" s="16">
        <f>(0.05 *Raw_data!E562 )/ (365/INDEX(Lookup_period!$B$2:$B$13, MATCH(TRIM(LEFT(A562, FIND(" ", A562) - 1)), Lookup_period!$A$2:$A$13, 0)))</f>
        <v>25463.436986301374</v>
      </c>
      <c r="E562" s="17">
        <f t="shared" si="8"/>
        <v>3.7583300342166677E-2</v>
      </c>
      <c r="F562" s="9"/>
    </row>
    <row r="563" spans="1:6" x14ac:dyDescent="0.3">
      <c r="A563" s="9" t="s">
        <v>631</v>
      </c>
      <c r="B563" t="str">
        <f>SUBSTITUTE(SUBSTITUTE(MID(Raw_data!B563, 4, LEN(Raw_data!B563)- 3),  " state",  ""), " State", "")</f>
        <v>Borno</v>
      </c>
      <c r="C563" t="str">
        <f>MID(Raw_data!D563, FIND("&gt;", Raw_data!D563) + 1, FIND("&lt;", Raw_data!D563, FIND("&gt;", Raw_data!D563)+1) - (FIND("&gt;", Raw_data!D563) + 1))</f>
        <v>5708</v>
      </c>
      <c r="D563" s="16">
        <f>(0.05 *Raw_data!E563 )/ (365/INDEX(Lookup_period!$B$2:$B$13, MATCH(TRIM(LEFT(A563, FIND(" ", A563) - 1)), Lookup_period!$A$2:$A$13, 0)))</f>
        <v>26347.426027397265</v>
      </c>
      <c r="E563" s="17">
        <f t="shared" si="8"/>
        <v>0.2166435534941652</v>
      </c>
      <c r="F563" s="9"/>
    </row>
    <row r="564" spans="1:6" x14ac:dyDescent="0.3">
      <c r="A564" s="9" t="s">
        <v>631</v>
      </c>
      <c r="B564" t="str">
        <f>SUBSTITUTE(SUBSTITUTE(MID(Raw_data!B564, 4, LEN(Raw_data!B564)- 3),  " state",  ""), " State", "")</f>
        <v>Bayelsa</v>
      </c>
      <c r="C564" t="str">
        <f>MID(Raw_data!D564, FIND("&gt;", Raw_data!D564) + 1, FIND("&lt;", Raw_data!D564, FIND("&gt;", Raw_data!D564)+1) - (FIND("&gt;", Raw_data!D564) + 1))</f>
        <v>906</v>
      </c>
      <c r="D564" s="16">
        <f>(0.05 *Raw_data!E564 )/ (365/INDEX(Lookup_period!$B$2:$B$13, MATCH(TRIM(LEFT(A564, FIND(" ", A564) - 1)), Lookup_period!$A$2:$A$13, 0)))</f>
        <v>10150.894520547947</v>
      </c>
      <c r="E564" s="17">
        <f t="shared" si="8"/>
        <v>8.9253217848538333E-2</v>
      </c>
      <c r="F564" s="9"/>
    </row>
    <row r="565" spans="1:6" x14ac:dyDescent="0.3">
      <c r="A565" s="9" t="s">
        <v>631</v>
      </c>
      <c r="B565" t="str">
        <f>SUBSTITUTE(SUBSTITUTE(MID(Raw_data!B565, 4, LEN(Raw_data!B565)- 3),  " state",  ""), " State", "")</f>
        <v>Cross River</v>
      </c>
      <c r="C565" t="str">
        <f>MID(Raw_data!D565, FIND("&gt;", Raw_data!D565) + 1, FIND("&lt;", Raw_data!D565, FIND("&gt;", Raw_data!D565)+1) - (FIND("&gt;", Raw_data!D565) + 1))</f>
        <v>2165</v>
      </c>
      <c r="D565" s="16">
        <f>(0.05 *Raw_data!E565 )/ (365/INDEX(Lookup_period!$B$2:$B$13, MATCH(TRIM(LEFT(A565, FIND(" ", A565) - 1)), Lookup_period!$A$2:$A$13, 0)))</f>
        <v>17216.334246575345</v>
      </c>
      <c r="E565" s="17">
        <f t="shared" si="8"/>
        <v>0.12575267005115562</v>
      </c>
      <c r="F565" s="9"/>
    </row>
    <row r="566" spans="1:6" x14ac:dyDescent="0.3">
      <c r="A566" s="9" t="s">
        <v>631</v>
      </c>
      <c r="B566" t="str">
        <f>SUBSTITUTE(SUBSTITUTE(MID(Raw_data!B566, 4, LEN(Raw_data!B566)- 3),  " state",  ""), " State", "")</f>
        <v>Delta</v>
      </c>
      <c r="C566" t="str">
        <f>MID(Raw_data!D566, FIND("&gt;", Raw_data!D566) + 1, FIND("&lt;", Raw_data!D566, FIND("&gt;", Raw_data!D566)+1) - (FIND("&gt;", Raw_data!D566) + 1))</f>
        <v>3994</v>
      </c>
      <c r="D566" s="16">
        <f>(0.05 *Raw_data!E566 )/ (365/INDEX(Lookup_period!$B$2:$B$13, MATCH(TRIM(LEFT(A566, FIND(" ", A566) - 1)), Lookup_period!$A$2:$A$13, 0)))</f>
        <v>25365.756164383565</v>
      </c>
      <c r="E566" s="17">
        <f t="shared" si="8"/>
        <v>0.15745637441741378</v>
      </c>
      <c r="F566" s="9"/>
    </row>
    <row r="567" spans="1:6" x14ac:dyDescent="0.3">
      <c r="A567" s="9" t="s">
        <v>631</v>
      </c>
      <c r="B567" t="str">
        <f>SUBSTITUTE(SUBSTITUTE(MID(Raw_data!B567, 4, LEN(Raw_data!B567)- 3),  " state",  ""), " State", "")</f>
        <v>Ebonyi</v>
      </c>
      <c r="C567" t="str">
        <f>MID(Raw_data!D567, FIND("&gt;", Raw_data!D567) + 1, FIND("&lt;", Raw_data!D567, FIND("&gt;", Raw_data!D567)+1) - (FIND("&gt;", Raw_data!D567) + 1))</f>
        <v>1449</v>
      </c>
      <c r="D567" s="16">
        <f>(0.05 *Raw_data!E567 )/ (365/INDEX(Lookup_period!$B$2:$B$13, MATCH(TRIM(LEFT(A567, FIND(" ", A567) - 1)), Lookup_period!$A$2:$A$13, 0)))</f>
        <v>12789.945205479453</v>
      </c>
      <c r="E567" s="17">
        <f t="shared" si="8"/>
        <v>0.11329211945170971</v>
      </c>
      <c r="F567" s="9"/>
    </row>
    <row r="568" spans="1:6" x14ac:dyDescent="0.3">
      <c r="A568" s="9" t="s">
        <v>631</v>
      </c>
      <c r="B568" t="str">
        <f>SUBSTITUTE(SUBSTITUTE(MID(Raw_data!B568, 4, LEN(Raw_data!B568)- 3),  " state",  ""), " State", "")</f>
        <v>Edo</v>
      </c>
      <c r="C568" t="str">
        <f>MID(Raw_data!D568, FIND("&gt;", Raw_data!D568) + 1, FIND("&lt;", Raw_data!D568, FIND("&gt;", Raw_data!D568)+1) - (FIND("&gt;", Raw_data!D568) + 1))</f>
        <v>2395</v>
      </c>
      <c r="D568" s="16">
        <f>(0.05 *Raw_data!E568 )/ (365/INDEX(Lookup_period!$B$2:$B$13, MATCH(TRIM(LEFT(A568, FIND(" ", A568) - 1)), Lookup_period!$A$2:$A$13, 0)))</f>
        <v>18700.146575342467</v>
      </c>
      <c r="E568" s="17">
        <f t="shared" si="8"/>
        <v>0.12807386243474611</v>
      </c>
      <c r="F568" s="9"/>
    </row>
    <row r="569" spans="1:6" x14ac:dyDescent="0.3">
      <c r="A569" s="9" t="s">
        <v>631</v>
      </c>
      <c r="B569" t="str">
        <f>SUBSTITUTE(SUBSTITUTE(MID(Raw_data!B569, 4, LEN(Raw_data!B569)- 3),  " state",  ""), " State", "")</f>
        <v>Ekiti</v>
      </c>
      <c r="C569" t="str">
        <f>MID(Raw_data!D569, FIND("&gt;", Raw_data!D569) + 1, FIND("&lt;", Raw_data!D569, FIND("&gt;", Raw_data!D569)+1) - (FIND("&gt;", Raw_data!D569) + 1))</f>
        <v>732</v>
      </c>
      <c r="D569" s="16">
        <f>(0.05 *Raw_data!E569 )/ (365/INDEX(Lookup_period!$B$2:$B$13, MATCH(TRIM(LEFT(A569, FIND(" ", A569) - 1)), Lookup_period!$A$2:$A$13, 0)))</f>
        <v>14571.546575342469</v>
      </c>
      <c r="E569" s="17">
        <f t="shared" si="8"/>
        <v>5.0234887300066575E-2</v>
      </c>
      <c r="F569" s="9"/>
    </row>
    <row r="570" spans="1:6" x14ac:dyDescent="0.3">
      <c r="A570" s="9" t="s">
        <v>631</v>
      </c>
      <c r="B570" t="str">
        <f>SUBSTITUTE(SUBSTITUTE(MID(Raw_data!B570, 4, LEN(Raw_data!B570)- 3),  " state",  ""), " State", "")</f>
        <v>Enugu</v>
      </c>
      <c r="C570" t="str">
        <f>MID(Raw_data!D570, FIND("&gt;", Raw_data!D570) + 1, FIND("&lt;", Raw_data!D570, FIND("&gt;", Raw_data!D570)+1) - (FIND("&gt;", Raw_data!D570) + 1))</f>
        <v>2091</v>
      </c>
      <c r="D570" s="16">
        <f>(0.05 *Raw_data!E570 )/ (365/INDEX(Lookup_period!$B$2:$B$13, MATCH(TRIM(LEFT(A570, FIND(" ", A570) - 1)), Lookup_period!$A$2:$A$13, 0)))</f>
        <v>19658.017808219181</v>
      </c>
      <c r="E570" s="17">
        <f t="shared" si="8"/>
        <v>0.10636881197277863</v>
      </c>
      <c r="F570" s="9"/>
    </row>
    <row r="571" spans="1:6" x14ac:dyDescent="0.3">
      <c r="A571" s="9" t="s">
        <v>631</v>
      </c>
      <c r="B571" t="str">
        <f>SUBSTITUTE(SUBSTITUTE(MID(Raw_data!B571, 4, LEN(Raw_data!B571)- 3),  " state",  ""), " State", "")</f>
        <v>Federal Capital Territory</v>
      </c>
      <c r="C571" t="str">
        <f>MID(Raw_data!D571, FIND("&gt;", Raw_data!D571) + 1, FIND("&lt;", Raw_data!D571, FIND("&gt;", Raw_data!D571)+1) - (FIND("&gt;", Raw_data!D571) + 1))</f>
        <v>3850</v>
      </c>
      <c r="D571" s="16">
        <f>(0.05 *Raw_data!E571 )/ (365/INDEX(Lookup_period!$B$2:$B$13, MATCH(TRIM(LEFT(A571, FIND(" ", A571) - 1)), Lookup_period!$A$2:$A$13, 0)))</f>
        <v>8697.0698630136994</v>
      </c>
      <c r="E571" s="17">
        <f t="shared" si="8"/>
        <v>0.44267782835377867</v>
      </c>
      <c r="F571" s="9"/>
    </row>
    <row r="572" spans="1:6" x14ac:dyDescent="0.3">
      <c r="A572" s="9" t="s">
        <v>631</v>
      </c>
      <c r="B572" t="str">
        <f>SUBSTITUTE(SUBSTITUTE(MID(Raw_data!B572, 4, LEN(Raw_data!B572)- 3),  " state",  ""), " State", "")</f>
        <v>Gombe</v>
      </c>
      <c r="C572" t="str">
        <f>MID(Raw_data!D572, FIND("&gt;", Raw_data!D572) + 1, FIND("&lt;", Raw_data!D572, FIND("&gt;", Raw_data!D572)+1) - (FIND("&gt;", Raw_data!D572) + 1))</f>
        <v>4421</v>
      </c>
      <c r="D572" s="16">
        <f>(0.05 *Raw_data!E572 )/ (365/INDEX(Lookup_period!$B$2:$B$13, MATCH(TRIM(LEFT(A572, FIND(" ", A572) - 1)), Lookup_period!$A$2:$A$13, 0)))</f>
        <v>14568.624657534248</v>
      </c>
      <c r="E572" s="17">
        <f t="shared" si="8"/>
        <v>0.30346035428359081</v>
      </c>
      <c r="F572" s="9"/>
    </row>
    <row r="573" spans="1:6" x14ac:dyDescent="0.3">
      <c r="A573" s="9" t="s">
        <v>631</v>
      </c>
      <c r="B573" t="str">
        <f>SUBSTITUTE(SUBSTITUTE(MID(Raw_data!B573, 4, LEN(Raw_data!B573)- 3),  " state",  ""), " State", "")</f>
        <v>Imo</v>
      </c>
      <c r="C573" t="str">
        <f>MID(Raw_data!D573, FIND("&gt;", Raw_data!D573) + 1, FIND("&lt;", Raw_data!D573, FIND("&gt;", Raw_data!D573)+1) - (FIND("&gt;", Raw_data!D573) + 1))</f>
        <v>1267</v>
      </c>
      <c r="D573" s="16">
        <f>(0.05 *Raw_data!E573 )/ (365/INDEX(Lookup_period!$B$2:$B$13, MATCH(TRIM(LEFT(A573, FIND(" ", A573) - 1)), Lookup_period!$A$2:$A$13, 0)))</f>
        <v>24353.872602739728</v>
      </c>
      <c r="E573" s="17">
        <f t="shared" si="8"/>
        <v>5.2024580265623413E-2</v>
      </c>
      <c r="F573" s="9"/>
    </row>
    <row r="574" spans="1:6" x14ac:dyDescent="0.3">
      <c r="A574" s="9" t="s">
        <v>631</v>
      </c>
      <c r="B574" t="str">
        <f>SUBSTITUTE(SUBSTITUTE(MID(Raw_data!B574, 4, LEN(Raw_data!B574)- 3),  " state",  ""), " State", "")</f>
        <v>Jigawa</v>
      </c>
      <c r="C574" t="str">
        <f>MID(Raw_data!D574, FIND("&gt;", Raw_data!D574) + 1, FIND("&lt;", Raw_data!D574, FIND("&gt;", Raw_data!D574)+1) - (FIND("&gt;", Raw_data!D574) + 1))</f>
        <v>14310</v>
      </c>
      <c r="D574" s="16">
        <f>(0.05 *Raw_data!E574 )/ (365/INDEX(Lookup_period!$B$2:$B$13, MATCH(TRIM(LEFT(A574, FIND(" ", A574) - 1)), Lookup_period!$A$2:$A$13, 0)))</f>
        <v>25915.084931506852</v>
      </c>
      <c r="E574" s="17">
        <f t="shared" si="8"/>
        <v>0.55218804174561253</v>
      </c>
      <c r="F574" s="9"/>
    </row>
    <row r="575" spans="1:6" x14ac:dyDescent="0.3">
      <c r="A575" s="9" t="s">
        <v>631</v>
      </c>
      <c r="B575" t="str">
        <f>SUBSTITUTE(SUBSTITUTE(MID(Raw_data!B575, 4, LEN(Raw_data!B575)- 3),  " state",  ""), " State", "")</f>
        <v>Kaduna</v>
      </c>
      <c r="C575" t="str">
        <f>MID(Raw_data!D575, FIND("&gt;", Raw_data!D575) + 1, FIND("&lt;", Raw_data!D575, FIND("&gt;", Raw_data!D575)+1) - (FIND("&gt;", Raw_data!D575) + 1))</f>
        <v>21778</v>
      </c>
      <c r="D575" s="16">
        <f>(0.05 *Raw_data!E575 )/ (365/INDEX(Lookup_period!$B$2:$B$13, MATCH(TRIM(LEFT(A575, FIND(" ", A575) - 1)), Lookup_period!$A$2:$A$13, 0)))</f>
        <v>36612.135616438361</v>
      </c>
      <c r="E575" s="17">
        <f t="shared" si="8"/>
        <v>0.59483009208077908</v>
      </c>
      <c r="F575" s="9"/>
    </row>
    <row r="576" spans="1:6" x14ac:dyDescent="0.3">
      <c r="A576" s="9" t="s">
        <v>631</v>
      </c>
      <c r="B576" t="str">
        <f>SUBSTITUTE(SUBSTITUTE(MID(Raw_data!B576, 4, LEN(Raw_data!B576)- 3),  " state",  ""), " State", "")</f>
        <v>Kebbi</v>
      </c>
      <c r="C576" t="str">
        <f>MID(Raw_data!D576, FIND("&gt;", Raw_data!D576) + 1, FIND("&lt;", Raw_data!D576, FIND("&gt;", Raw_data!D576)+1) - (FIND("&gt;", Raw_data!D576) + 1))</f>
        <v>5189</v>
      </c>
      <c r="D576" s="16">
        <f>(0.05 *Raw_data!E576 )/ (365/INDEX(Lookup_period!$B$2:$B$13, MATCH(TRIM(LEFT(A576, FIND(" ", A576) - 1)), Lookup_period!$A$2:$A$13, 0)))</f>
        <v>19793.482191780822</v>
      </c>
      <c r="E576" s="17">
        <f t="shared" si="8"/>
        <v>0.2621570044989211</v>
      </c>
      <c r="F576" s="9"/>
    </row>
    <row r="577" spans="1:6" x14ac:dyDescent="0.3">
      <c r="A577" s="9" t="s">
        <v>631</v>
      </c>
      <c r="B577" t="str">
        <f>SUBSTITUTE(SUBSTITUTE(MID(Raw_data!B577, 4, LEN(Raw_data!B577)- 3),  " state",  ""), " State", "")</f>
        <v>Kano</v>
      </c>
      <c r="C577" t="str">
        <f>MID(Raw_data!D577, FIND("&gt;", Raw_data!D577) + 1, FIND("&lt;", Raw_data!D577, FIND("&gt;", Raw_data!D577)+1) - (FIND("&gt;", Raw_data!D577) + 1))</f>
        <v>18519</v>
      </c>
      <c r="D577" s="16">
        <f>(0.05 *Raw_data!E577 )/ (365/INDEX(Lookup_period!$B$2:$B$13, MATCH(TRIM(LEFT(A577, FIND(" ", A577) - 1)), Lookup_period!$A$2:$A$13, 0)))</f>
        <v>58813.335616438359</v>
      </c>
      <c r="E577" s="17">
        <f t="shared" si="8"/>
        <v>0.31487756655692778</v>
      </c>
      <c r="F577" s="9"/>
    </row>
    <row r="578" spans="1:6" x14ac:dyDescent="0.3">
      <c r="A578" s="9" t="s">
        <v>631</v>
      </c>
      <c r="B578" t="str">
        <f>SUBSTITUTE(SUBSTITUTE(MID(Raw_data!B578, 4, LEN(Raw_data!B578)- 3),  " state",  ""), " State", "")</f>
        <v>Kogi</v>
      </c>
      <c r="C578" t="str">
        <f>MID(Raw_data!D578, FIND("&gt;", Raw_data!D578) + 1, FIND("&lt;", Raw_data!D578, FIND("&gt;", Raw_data!D578)+1) - (FIND("&gt;", Raw_data!D578) + 1))</f>
        <v>2470</v>
      </c>
      <c r="D578" s="16">
        <f>(0.05 *Raw_data!E578 )/ (365/INDEX(Lookup_period!$B$2:$B$13, MATCH(TRIM(LEFT(A578, FIND(" ", A578) - 1)), Lookup_period!$A$2:$A$13, 0)))</f>
        <v>19785.900000000001</v>
      </c>
      <c r="E578" s="17">
        <f t="shared" si="8"/>
        <v>0.12483637337700078</v>
      </c>
      <c r="F578" s="9"/>
    </row>
    <row r="579" spans="1:6" x14ac:dyDescent="0.3">
      <c r="A579" s="9" t="s">
        <v>631</v>
      </c>
      <c r="B579" t="str">
        <f>SUBSTITUTE(SUBSTITUTE(MID(Raw_data!B579, 4, LEN(Raw_data!B579)- 3),  " state",  ""), " State", "")</f>
        <v>Katsina</v>
      </c>
      <c r="C579" t="str">
        <f>MID(Raw_data!D579, FIND("&gt;", Raw_data!D579) + 1, FIND("&lt;", Raw_data!D579, FIND("&gt;", Raw_data!D579)+1) - (FIND("&gt;", Raw_data!D579) + 1))</f>
        <v>15675</v>
      </c>
      <c r="D579" s="16">
        <f>(0.05 *Raw_data!E579 )/ (365/INDEX(Lookup_period!$B$2:$B$13, MATCH(TRIM(LEFT(A579, FIND(" ", A579) - 1)), Lookup_period!$A$2:$A$13, 0)))</f>
        <v>34958.626027397266</v>
      </c>
      <c r="E579" s="17">
        <f t="shared" ref="E579:E642" si="9">C579/D579</f>
        <v>0.44838718740591854</v>
      </c>
      <c r="F579" s="9"/>
    </row>
    <row r="580" spans="1:6" x14ac:dyDescent="0.3">
      <c r="A580" s="9" t="s">
        <v>631</v>
      </c>
      <c r="B580" t="str">
        <f>SUBSTITUTE(SUBSTITUTE(MID(Raw_data!B580, 4, LEN(Raw_data!B580)- 3),  " state",  ""), " State", "")</f>
        <v>Kwara</v>
      </c>
      <c r="C580" t="str">
        <f>MID(Raw_data!D580, FIND("&gt;", Raw_data!D580) + 1, FIND("&lt;", Raw_data!D580, FIND("&gt;", Raw_data!D580)+1) - (FIND("&gt;", Raw_data!D580) + 1))</f>
        <v>2102</v>
      </c>
      <c r="D580" s="16">
        <f>(0.05 *Raw_data!E580 )/ (365/INDEX(Lookup_period!$B$2:$B$13, MATCH(TRIM(LEFT(A580, FIND(" ", A580) - 1)), Lookup_period!$A$2:$A$13, 0)))</f>
        <v>14309.687671232878</v>
      </c>
      <c r="E580" s="17">
        <f t="shared" si="9"/>
        <v>0.14689349259702594</v>
      </c>
      <c r="F580" s="9"/>
    </row>
    <row r="581" spans="1:6" x14ac:dyDescent="0.3">
      <c r="A581" s="9" t="s">
        <v>631</v>
      </c>
      <c r="B581" t="str">
        <f>SUBSTITUTE(SUBSTITUTE(MID(Raw_data!B581, 4, LEN(Raw_data!B581)- 3),  " state",  ""), " State", "")</f>
        <v>Lagos</v>
      </c>
      <c r="C581" t="str">
        <f>MID(Raw_data!D581, FIND("&gt;", Raw_data!D581) + 1, FIND("&lt;", Raw_data!D581, FIND("&gt;", Raw_data!D581)+1) - (FIND("&gt;", Raw_data!D581) + 1))</f>
        <v>10825</v>
      </c>
      <c r="D581" s="16">
        <f>(0.05 *Raw_data!E581 )/ (365/INDEX(Lookup_period!$B$2:$B$13, MATCH(TRIM(LEFT(A581, FIND(" ", A581) - 1)), Lookup_period!$A$2:$A$13, 0)))</f>
        <v>55786.553424657541</v>
      </c>
      <c r="E581" s="17">
        <f t="shared" si="9"/>
        <v>0.19404317591728784</v>
      </c>
      <c r="F581" s="9"/>
    </row>
    <row r="582" spans="1:6" x14ac:dyDescent="0.3">
      <c r="A582" s="9" t="s">
        <v>631</v>
      </c>
      <c r="B582" t="str">
        <f>SUBSTITUTE(SUBSTITUTE(MID(Raw_data!B582, 4, LEN(Raw_data!B582)- 3),  " state",  ""), " State", "")</f>
        <v>Nasarawa</v>
      </c>
      <c r="C582" t="str">
        <f>MID(Raw_data!D582, FIND("&gt;", Raw_data!D582) + 1, FIND("&lt;", Raw_data!D582, FIND("&gt;", Raw_data!D582)+1) - (FIND("&gt;", Raw_data!D582) + 1))</f>
        <v>6836</v>
      </c>
      <c r="D582" s="16">
        <f>(0.05 *Raw_data!E582 )/ (365/INDEX(Lookup_period!$B$2:$B$13, MATCH(TRIM(LEFT(A582, FIND(" ", A582) - 1)), Lookup_period!$A$2:$A$13, 0)))</f>
        <v>11244.998630136986</v>
      </c>
      <c r="E582" s="17">
        <f t="shared" si="9"/>
        <v>0.60791470277989035</v>
      </c>
      <c r="F582" s="9"/>
    </row>
    <row r="583" spans="1:6" x14ac:dyDescent="0.3">
      <c r="A583" s="9" t="s">
        <v>631</v>
      </c>
      <c r="B583" t="str">
        <f>SUBSTITUTE(SUBSTITUTE(MID(Raw_data!B583, 4, LEN(Raw_data!B583)- 3),  " state",  ""), " State", "")</f>
        <v>Niger</v>
      </c>
      <c r="C583" t="str">
        <f>MID(Raw_data!D583, FIND("&gt;", Raw_data!D583) + 1, FIND("&lt;", Raw_data!D583, FIND("&gt;", Raw_data!D583)+1) - (FIND("&gt;", Raw_data!D583) + 1))</f>
        <v>7718</v>
      </c>
      <c r="D583" s="16">
        <f>(0.05 *Raw_data!E583 )/ (365/INDEX(Lookup_period!$B$2:$B$13, MATCH(TRIM(LEFT(A583, FIND(" ", A583) - 1)), Lookup_period!$A$2:$A$13, 0)))</f>
        <v>25072.056164383564</v>
      </c>
      <c r="E583" s="17">
        <f t="shared" si="9"/>
        <v>0.30783275011021655</v>
      </c>
      <c r="F583" s="9"/>
    </row>
    <row r="584" spans="1:6" x14ac:dyDescent="0.3">
      <c r="A584" s="9" t="s">
        <v>631</v>
      </c>
      <c r="B584" t="str">
        <f>SUBSTITUTE(SUBSTITUTE(MID(Raw_data!B584, 4, LEN(Raw_data!B584)- 3),  " state",  ""), " State", "")</f>
        <v>Ogun</v>
      </c>
      <c r="C584" t="str">
        <f>MID(Raw_data!D584, FIND("&gt;", Raw_data!D584) + 1, FIND("&lt;", Raw_data!D584, FIND("&gt;", Raw_data!D584)+1) - (FIND("&gt;", Raw_data!D584) + 1))</f>
        <v>3929</v>
      </c>
      <c r="D584" s="16">
        <f>(0.05 *Raw_data!E584 )/ (365/INDEX(Lookup_period!$B$2:$B$13, MATCH(TRIM(LEFT(A584, FIND(" ", A584) - 1)), Lookup_period!$A$2:$A$13, 0)))</f>
        <v>23366.301369863017</v>
      </c>
      <c r="E584" s="17">
        <f t="shared" si="9"/>
        <v>0.16814813512024104</v>
      </c>
      <c r="F584" s="9"/>
    </row>
    <row r="585" spans="1:6" x14ac:dyDescent="0.3">
      <c r="A585" s="9" t="s">
        <v>631</v>
      </c>
      <c r="B585" t="str">
        <f>SUBSTITUTE(SUBSTITUTE(MID(Raw_data!B585, 4, LEN(Raw_data!B585)- 3),  " state",  ""), " State", "")</f>
        <v>Ondo</v>
      </c>
      <c r="C585" t="str">
        <f>MID(Raw_data!D585, FIND("&gt;", Raw_data!D585) + 1, FIND("&lt;", Raw_data!D585, FIND("&gt;", Raw_data!D585)+1) - (FIND("&gt;", Raw_data!D585) + 1))</f>
        <v>3588</v>
      </c>
      <c r="D585" s="16">
        <f>(0.05 *Raw_data!E585 )/ (365/INDEX(Lookup_period!$B$2:$B$13, MATCH(TRIM(LEFT(A585, FIND(" ", A585) - 1)), Lookup_period!$A$2:$A$13, 0)))</f>
        <v>20766.805479452058</v>
      </c>
      <c r="E585" s="17">
        <f t="shared" si="9"/>
        <v>0.17277573113256084</v>
      </c>
      <c r="F585" s="9"/>
    </row>
    <row r="586" spans="1:6" x14ac:dyDescent="0.3">
      <c r="A586" s="9" t="s">
        <v>631</v>
      </c>
      <c r="B586" t="str">
        <f>SUBSTITUTE(SUBSTITUTE(MID(Raw_data!B586, 4, LEN(Raw_data!B586)- 3),  " state",  ""), " State", "")</f>
        <v>Osun</v>
      </c>
      <c r="C586" t="str">
        <f>MID(Raw_data!D586, FIND("&gt;", Raw_data!D586) + 1, FIND("&lt;", Raw_data!D586, FIND("&gt;", Raw_data!D586)+1) - (FIND("&gt;", Raw_data!D586) + 1))</f>
        <v>2480</v>
      </c>
      <c r="D586" s="16">
        <f>(0.05 *Raw_data!E586 )/ (365/INDEX(Lookup_period!$B$2:$B$13, MATCH(TRIM(LEFT(A586, FIND(" ", A586) - 1)), Lookup_period!$A$2:$A$13, 0)))</f>
        <v>21188.946575342467</v>
      </c>
      <c r="E586" s="17">
        <f t="shared" si="9"/>
        <v>0.11704215644613361</v>
      </c>
      <c r="F586" s="9"/>
    </row>
    <row r="587" spans="1:6" x14ac:dyDescent="0.3">
      <c r="A587" s="9" t="s">
        <v>631</v>
      </c>
      <c r="B587" t="str">
        <f>SUBSTITUTE(SUBSTITUTE(MID(Raw_data!B587, 4, LEN(Raw_data!B587)- 3),  " state",  ""), " State", "")</f>
        <v>Oyo</v>
      </c>
      <c r="C587" t="str">
        <f>MID(Raw_data!D587, FIND("&gt;", Raw_data!D587) + 1, FIND("&lt;", Raw_data!D587, FIND("&gt;", Raw_data!D587)+1) - (FIND("&gt;", Raw_data!D587) + 1))</f>
        <v>7284</v>
      </c>
      <c r="D587" s="16">
        <f>(0.05 *Raw_data!E587 )/ (365/INDEX(Lookup_period!$B$2:$B$13, MATCH(TRIM(LEFT(A587, FIND(" ", A587) - 1)), Lookup_period!$A$2:$A$13, 0)))</f>
        <v>35489.560273972609</v>
      </c>
      <c r="E587" s="17">
        <f t="shared" si="9"/>
        <v>0.20524345592813534</v>
      </c>
      <c r="F587" s="9"/>
    </row>
    <row r="588" spans="1:6" x14ac:dyDescent="0.3">
      <c r="A588" s="9" t="s">
        <v>631</v>
      </c>
      <c r="B588" t="str">
        <f>SUBSTITUTE(SUBSTITUTE(MID(Raw_data!B588, 4, LEN(Raw_data!B588)- 3),  " state",  ""), " State", "")</f>
        <v>Plateau</v>
      </c>
      <c r="C588" t="str">
        <f>MID(Raw_data!D588, FIND("&gt;", Raw_data!D588) + 1, FIND("&lt;", Raw_data!D588, FIND("&gt;", Raw_data!D588)+1) - (FIND("&gt;", Raw_data!D588) + 1))</f>
        <v>3830</v>
      </c>
      <c r="D588" s="16">
        <f>(0.05 *Raw_data!E588 )/ (365/INDEX(Lookup_period!$B$2:$B$13, MATCH(TRIM(LEFT(A588, FIND(" ", A588) - 1)), Lookup_period!$A$2:$A$13, 0)))</f>
        <v>18469.931506849316</v>
      </c>
      <c r="E588" s="17">
        <f t="shared" si="9"/>
        <v>0.20736406080226655</v>
      </c>
      <c r="F588" s="9"/>
    </row>
    <row r="589" spans="1:6" x14ac:dyDescent="0.3">
      <c r="A589" s="9" t="s">
        <v>631</v>
      </c>
      <c r="B589" t="str">
        <f>SUBSTITUTE(SUBSTITUTE(MID(Raw_data!B589, 4, LEN(Raw_data!B589)- 3),  " state",  ""), " State", "")</f>
        <v>Rivers</v>
      </c>
      <c r="C589" t="str">
        <f>MID(Raw_data!D589, FIND("&gt;", Raw_data!D589) + 1, FIND("&lt;", Raw_data!D589, FIND("&gt;", Raw_data!D589)+1) - (FIND("&gt;", Raw_data!D589) + 1))</f>
        <v>4396</v>
      </c>
      <c r="D589" s="16">
        <f>(0.05 *Raw_data!E589 )/ (365/INDEX(Lookup_period!$B$2:$B$13, MATCH(TRIM(LEFT(A589, FIND(" ", A589) - 1)), Lookup_period!$A$2:$A$13, 0)))</f>
        <v>32911.495890410959</v>
      </c>
      <c r="E589" s="17">
        <f t="shared" si="9"/>
        <v>0.13357034923717373</v>
      </c>
      <c r="F589" s="9"/>
    </row>
    <row r="590" spans="1:6" x14ac:dyDescent="0.3">
      <c r="A590" s="9" t="s">
        <v>631</v>
      </c>
      <c r="B590" t="str">
        <f>SUBSTITUTE(SUBSTITUTE(MID(Raw_data!B590, 4, LEN(Raw_data!B590)- 3),  " state",  ""), " State", "")</f>
        <v>Sokoto</v>
      </c>
      <c r="C590" t="str">
        <f>MID(Raw_data!D590, FIND("&gt;", Raw_data!D590) + 1, FIND("&lt;", Raw_data!D590, FIND("&gt;", Raw_data!D590)+1) - (FIND("&gt;", Raw_data!D590) + 1))</f>
        <v>7623</v>
      </c>
      <c r="D590" s="16">
        <f>(0.05 *Raw_data!E590 )/ (365/INDEX(Lookup_period!$B$2:$B$13, MATCH(TRIM(LEFT(A590, FIND(" ", A590) - 1)), Lookup_period!$A$2:$A$13, 0)))</f>
        <v>22311.653424657536</v>
      </c>
      <c r="E590" s="17">
        <f t="shared" si="9"/>
        <v>0.34166002200336737</v>
      </c>
      <c r="F590" s="9"/>
    </row>
    <row r="591" spans="1:6" x14ac:dyDescent="0.3">
      <c r="A591" s="9" t="s">
        <v>631</v>
      </c>
      <c r="B591" t="str">
        <f>SUBSTITUTE(SUBSTITUTE(MID(Raw_data!B591, 4, LEN(Raw_data!B591)- 3),  " state",  ""), " State", "")</f>
        <v>Taraba</v>
      </c>
      <c r="C591" t="str">
        <f>MID(Raw_data!D591, FIND("&gt;", Raw_data!D591) + 1, FIND("&lt;", Raw_data!D591, FIND("&gt;", Raw_data!D591)+1) - (FIND("&gt;", Raw_data!D591) + 1))</f>
        <v>3183</v>
      </c>
      <c r="D591" s="16">
        <f>(0.05 *Raw_data!E591 )/ (365/INDEX(Lookup_period!$B$2:$B$13, MATCH(TRIM(LEFT(A591, FIND(" ", A591) - 1)), Lookup_period!$A$2:$A$13, 0)))</f>
        <v>13590.17671232877</v>
      </c>
      <c r="E591" s="17">
        <f t="shared" si="9"/>
        <v>0.23421329003856428</v>
      </c>
      <c r="F591" s="9"/>
    </row>
    <row r="592" spans="1:6" x14ac:dyDescent="0.3">
      <c r="A592" s="9" t="s">
        <v>631</v>
      </c>
      <c r="B592" t="str">
        <f>SUBSTITUTE(SUBSTITUTE(MID(Raw_data!B592, 4, LEN(Raw_data!B592)- 3),  " state",  ""), " State", "")</f>
        <v>Yobe</v>
      </c>
      <c r="C592" t="str">
        <f>MID(Raw_data!D592, FIND("&gt;", Raw_data!D592) + 1, FIND("&lt;", Raw_data!D592, FIND("&gt;", Raw_data!D592)+1) - (FIND("&gt;", Raw_data!D592) + 1))</f>
        <v>6970</v>
      </c>
      <c r="D592" s="16">
        <f>(0.05 *Raw_data!E592 )/ (365/INDEX(Lookup_period!$B$2:$B$13, MATCH(TRIM(LEFT(A592, FIND(" ", A592) - 1)), Lookup_period!$A$2:$A$13, 0)))</f>
        <v>14921.371232876714</v>
      </c>
      <c r="E592" s="17">
        <f t="shared" si="9"/>
        <v>0.46711524639523649</v>
      </c>
      <c r="F592" s="9"/>
    </row>
    <row r="593" spans="1:6" x14ac:dyDescent="0.3">
      <c r="A593" s="9" t="s">
        <v>631</v>
      </c>
      <c r="B593" t="str">
        <f>SUBSTITUTE(SUBSTITUTE(MID(Raw_data!B593, 4, LEN(Raw_data!B593)- 3),  " state",  ""), " State", "")</f>
        <v>Zamfara</v>
      </c>
      <c r="C593" t="str">
        <f>MID(Raw_data!D593, FIND("&gt;", Raw_data!D593) + 1, FIND("&lt;", Raw_data!D593, FIND("&gt;", Raw_data!D593)+1) - (FIND("&gt;", Raw_data!D593) + 1))</f>
        <v>3025</v>
      </c>
      <c r="D593" s="16">
        <f>(0.05 *Raw_data!E593 )/ (365/INDEX(Lookup_period!$B$2:$B$13, MATCH(TRIM(LEFT(A593, FIND(" ", A593) - 1)), Lookup_period!$A$2:$A$13, 0)))</f>
        <v>20175.838356164386</v>
      </c>
      <c r="E593" s="17">
        <f t="shared" si="9"/>
        <v>0.14993181183352228</v>
      </c>
      <c r="F593" s="9"/>
    </row>
    <row r="594" spans="1:6" x14ac:dyDescent="0.3">
      <c r="A594" s="9" t="s">
        <v>667</v>
      </c>
      <c r="B594" t="str">
        <f>SUBSTITUTE(SUBSTITUTE(MID(Raw_data!B594, 4, LEN(Raw_data!B594)- 3),  " state",  ""), " State", "")</f>
        <v xml:space="preserve"> Anambra</v>
      </c>
      <c r="C594" t="str">
        <f>MID(Raw_data!D594, FIND("&gt;", Raw_data!D594) + 1, FIND("&lt;", Raw_data!D594, FIND("&gt;", Raw_data!D594)+1) - (FIND("&gt;", Raw_data!D594) + 1))</f>
        <v>2068</v>
      </c>
      <c r="D594" s="16">
        <f>(0.05 *Raw_data!E594 )/ (365/INDEX(Lookup_period!$B$2:$B$13, MATCH(TRIM(LEFT(A594, FIND(" ", A594) - 1)), Lookup_period!$A$2:$A$13, 0)))</f>
        <v>24970.797260273976</v>
      </c>
      <c r="E594" s="17">
        <f t="shared" si="9"/>
        <v>8.2816739026990535E-2</v>
      </c>
      <c r="F594" s="9"/>
    </row>
    <row r="595" spans="1:6" x14ac:dyDescent="0.3">
      <c r="A595" s="9" t="s">
        <v>667</v>
      </c>
      <c r="B595" t="str">
        <f>SUBSTITUTE(SUBSTITUTE(MID(Raw_data!B595, 4, LEN(Raw_data!B595)- 3),  " state",  ""), " State", "")</f>
        <v>Abia</v>
      </c>
      <c r="C595" t="str">
        <f>MID(Raw_data!D595, FIND("&gt;", Raw_data!D595) + 1, FIND("&lt;", Raw_data!D595, FIND("&gt;", Raw_data!D595)+1) - (FIND("&gt;", Raw_data!D595) + 1))</f>
        <v>1710</v>
      </c>
      <c r="D595" s="16">
        <f>(0.05 *Raw_data!E595 )/ (365/INDEX(Lookup_period!$B$2:$B$13, MATCH(TRIM(LEFT(A595, FIND(" ", A595) - 1)), Lookup_period!$A$2:$A$13, 0)))</f>
        <v>17015.878767123289</v>
      </c>
      <c r="E595" s="17">
        <f t="shared" si="9"/>
        <v>0.10049436901865594</v>
      </c>
      <c r="F595" s="9"/>
    </row>
    <row r="596" spans="1:6" x14ac:dyDescent="0.3">
      <c r="A596" s="9" t="s">
        <v>667</v>
      </c>
      <c r="B596" t="str">
        <f>SUBSTITUTE(SUBSTITUTE(MID(Raw_data!B596, 4, LEN(Raw_data!B596)- 3),  " state",  ""), " State", "")</f>
        <v>Adamawa</v>
      </c>
      <c r="C596" t="str">
        <f>MID(Raw_data!D596, FIND("&gt;", Raw_data!D596) + 1, FIND("&lt;", Raw_data!D596, FIND("&gt;", Raw_data!D596)+1) - (FIND("&gt;", Raw_data!D596) + 1))</f>
        <v>8639</v>
      </c>
      <c r="D596" s="16">
        <f>(0.05 *Raw_data!E596 )/ (365/INDEX(Lookup_period!$B$2:$B$13, MATCH(TRIM(LEFT(A596, FIND(" ", A596) - 1)), Lookup_period!$A$2:$A$13, 0)))</f>
        <v>19509.1195890411</v>
      </c>
      <c r="E596" s="17">
        <f t="shared" si="9"/>
        <v>0.44281854752957711</v>
      </c>
      <c r="F596" s="9"/>
    </row>
    <row r="597" spans="1:6" x14ac:dyDescent="0.3">
      <c r="A597" s="9" t="s">
        <v>667</v>
      </c>
      <c r="B597" t="str">
        <f>SUBSTITUTE(SUBSTITUTE(MID(Raw_data!B597, 4, LEN(Raw_data!B597)- 3),  " state",  ""), " State", "")</f>
        <v>Akwa-Ibom</v>
      </c>
      <c r="C597" t="str">
        <f>MID(Raw_data!D597, FIND("&gt;", Raw_data!D597) + 1, FIND("&lt;", Raw_data!D597, FIND("&gt;", Raw_data!D597)+1) - (FIND("&gt;", Raw_data!D597) + 1))</f>
        <v>974</v>
      </c>
      <c r="D597" s="16">
        <f>(0.05 *Raw_data!E597 )/ (365/INDEX(Lookup_period!$B$2:$B$13, MATCH(TRIM(LEFT(A597, FIND(" ", A597) - 1)), Lookup_period!$A$2:$A$13, 0)))</f>
        <v>25710.754520547947</v>
      </c>
      <c r="E597" s="17">
        <f t="shared" si="9"/>
        <v>3.7882980027738294E-2</v>
      </c>
      <c r="F597" s="9"/>
    </row>
    <row r="598" spans="1:6" x14ac:dyDescent="0.3">
      <c r="A598" s="9" t="s">
        <v>667</v>
      </c>
      <c r="B598" t="str">
        <f>SUBSTITUTE(SUBSTITUTE(MID(Raw_data!B598, 4, LEN(Raw_data!B598)- 3),  " state",  ""), " State", "")</f>
        <v>Bauchi</v>
      </c>
      <c r="C598" t="str">
        <f>MID(Raw_data!D598, FIND("&gt;", Raw_data!D598) + 1, FIND("&lt;", Raw_data!D598, FIND("&gt;", Raw_data!D598)+1) - (FIND("&gt;", Raw_data!D598) + 1))</f>
        <v>8855</v>
      </c>
      <c r="D598" s="16">
        <f>(0.05 *Raw_data!E598 )/ (365/INDEX(Lookup_period!$B$2:$B$13, MATCH(TRIM(LEFT(A598, FIND(" ", A598) - 1)), Lookup_period!$A$2:$A$13, 0)))</f>
        <v>30670.695068493154</v>
      </c>
      <c r="E598" s="17">
        <f t="shared" si="9"/>
        <v>0.28871207451364239</v>
      </c>
      <c r="F598" s="9"/>
    </row>
    <row r="599" spans="1:6" x14ac:dyDescent="0.3">
      <c r="A599" s="9" t="s">
        <v>667</v>
      </c>
      <c r="B599" t="str">
        <f>SUBSTITUTE(SUBSTITUTE(MID(Raw_data!B599, 4, LEN(Raw_data!B599)- 3),  " state",  ""), " State", "")</f>
        <v>Benue</v>
      </c>
      <c r="C599" t="str">
        <f>MID(Raw_data!D599, FIND("&gt;", Raw_data!D599) + 1, FIND("&lt;", Raw_data!D599, FIND("&gt;", Raw_data!D599)+1) - (FIND("&gt;", Raw_data!D599) + 1))</f>
        <v>1301</v>
      </c>
      <c r="D599" s="16">
        <f>(0.05 *Raw_data!E599 )/ (365/INDEX(Lookup_period!$B$2:$B$13, MATCH(TRIM(LEFT(A599, FIND(" ", A599) - 1)), Lookup_period!$A$2:$A$13, 0)))</f>
        <v>26312.218219178085</v>
      </c>
      <c r="E599" s="17">
        <f t="shared" si="9"/>
        <v>4.9444710026452468E-2</v>
      </c>
      <c r="F599" s="9"/>
    </row>
    <row r="600" spans="1:6" x14ac:dyDescent="0.3">
      <c r="A600" s="9" t="s">
        <v>667</v>
      </c>
      <c r="B600" t="str">
        <f>SUBSTITUTE(SUBSTITUTE(MID(Raw_data!B600, 4, LEN(Raw_data!B600)- 3),  " state",  ""), " State", "")</f>
        <v>Borno</v>
      </c>
      <c r="C600" t="str">
        <f>MID(Raw_data!D600, FIND("&gt;", Raw_data!D600) + 1, FIND("&lt;", Raw_data!D600, FIND("&gt;", Raw_data!D600)+1) - (FIND("&gt;", Raw_data!D600) + 1))</f>
        <v>6564</v>
      </c>
      <c r="D600" s="16">
        <f>(0.05 *Raw_data!E600 )/ (365/INDEX(Lookup_period!$B$2:$B$13, MATCH(TRIM(LEFT(A600, FIND(" ", A600) - 1)), Lookup_period!$A$2:$A$13, 0)))</f>
        <v>27225.673561643842</v>
      </c>
      <c r="E600" s="17">
        <f t="shared" si="9"/>
        <v>0.24109596352640894</v>
      </c>
      <c r="F600" s="9"/>
    </row>
    <row r="601" spans="1:6" x14ac:dyDescent="0.3">
      <c r="A601" s="9" t="s">
        <v>667</v>
      </c>
      <c r="B601" t="str">
        <f>SUBSTITUTE(SUBSTITUTE(MID(Raw_data!B601, 4, LEN(Raw_data!B601)- 3),  " state",  ""), " State", "")</f>
        <v>Bayelsa</v>
      </c>
      <c r="C601" t="str">
        <f>MID(Raw_data!D601, FIND("&gt;", Raw_data!D601) + 1, FIND("&lt;", Raw_data!D601, FIND("&gt;", Raw_data!D601)+1) - (FIND("&gt;", Raw_data!D601) + 1))</f>
        <v>751</v>
      </c>
      <c r="D601" s="16">
        <f>(0.05 *Raw_data!E601 )/ (365/INDEX(Lookup_period!$B$2:$B$13, MATCH(TRIM(LEFT(A601, FIND(" ", A601) - 1)), Lookup_period!$A$2:$A$13, 0)))</f>
        <v>10489.257671232877</v>
      </c>
      <c r="E601" s="17">
        <f t="shared" si="9"/>
        <v>7.159705896630239E-2</v>
      </c>
      <c r="F601" s="9"/>
    </row>
    <row r="602" spans="1:6" x14ac:dyDescent="0.3">
      <c r="A602" s="9" t="s">
        <v>667</v>
      </c>
      <c r="B602" t="str">
        <f>SUBSTITUTE(SUBSTITUTE(MID(Raw_data!B602, 4, LEN(Raw_data!B602)- 3),  " state",  ""), " State", "")</f>
        <v>Cross River</v>
      </c>
      <c r="C602" t="str">
        <f>MID(Raw_data!D602, FIND("&gt;", Raw_data!D602) + 1, FIND("&lt;", Raw_data!D602, FIND("&gt;", Raw_data!D602)+1) - (FIND("&gt;", Raw_data!D602) + 1))</f>
        <v>1912</v>
      </c>
      <c r="D602" s="16">
        <f>(0.05 *Raw_data!E602 )/ (365/INDEX(Lookup_period!$B$2:$B$13, MATCH(TRIM(LEFT(A602, FIND(" ", A602) - 1)), Lookup_period!$A$2:$A$13, 0)))</f>
        <v>17790.212054794523</v>
      </c>
      <c r="E602" s="17">
        <f t="shared" si="9"/>
        <v>0.10747482908640819</v>
      </c>
      <c r="F602" s="9"/>
    </row>
    <row r="603" spans="1:6" x14ac:dyDescent="0.3">
      <c r="A603" s="9" t="s">
        <v>667</v>
      </c>
      <c r="B603" t="str">
        <f>SUBSTITUTE(SUBSTITUTE(MID(Raw_data!B603, 4, LEN(Raw_data!B603)- 3),  " state",  ""), " State", "")</f>
        <v>Delta</v>
      </c>
      <c r="C603" t="str">
        <f>MID(Raw_data!D603, FIND("&gt;", Raw_data!D603) + 1, FIND("&lt;", Raw_data!D603, FIND("&gt;", Raw_data!D603)+1) - (FIND("&gt;", Raw_data!D603) + 1))</f>
        <v>5506</v>
      </c>
      <c r="D603" s="16">
        <f>(0.05 *Raw_data!E603 )/ (365/INDEX(Lookup_period!$B$2:$B$13, MATCH(TRIM(LEFT(A603, FIND(" ", A603) - 1)), Lookup_period!$A$2:$A$13, 0)))</f>
        <v>26211.281369863016</v>
      </c>
      <c r="E603" s="17">
        <f t="shared" si="9"/>
        <v>0.2100622217703039</v>
      </c>
      <c r="F603" s="9"/>
    </row>
    <row r="604" spans="1:6" x14ac:dyDescent="0.3">
      <c r="A604" s="9" t="s">
        <v>667</v>
      </c>
      <c r="B604" t="str">
        <f>SUBSTITUTE(SUBSTITUTE(MID(Raw_data!B604, 4, LEN(Raw_data!B604)- 3),  " state",  ""), " State", "")</f>
        <v>Ebonyi</v>
      </c>
      <c r="C604" t="str">
        <f>MID(Raw_data!D604, FIND("&gt;", Raw_data!D604) + 1, FIND("&lt;", Raw_data!D604, FIND("&gt;", Raw_data!D604)+1) - (FIND("&gt;", Raw_data!D604) + 1))</f>
        <v>1438</v>
      </c>
      <c r="D604" s="16">
        <f>(0.05 *Raw_data!E604 )/ (365/INDEX(Lookup_period!$B$2:$B$13, MATCH(TRIM(LEFT(A604, FIND(" ", A604) - 1)), Lookup_period!$A$2:$A$13, 0)))</f>
        <v>13216.276712328769</v>
      </c>
      <c r="E604" s="17">
        <f t="shared" si="9"/>
        <v>0.1088052279246367</v>
      </c>
      <c r="F604" s="9"/>
    </row>
    <row r="605" spans="1:6" x14ac:dyDescent="0.3">
      <c r="A605" s="9" t="s">
        <v>667</v>
      </c>
      <c r="B605" t="str">
        <f>SUBSTITUTE(SUBSTITUTE(MID(Raw_data!B605, 4, LEN(Raw_data!B605)- 3),  " state",  ""), " State", "")</f>
        <v>Edo</v>
      </c>
      <c r="C605" t="str">
        <f>MID(Raw_data!D605, FIND("&gt;", Raw_data!D605) + 1, FIND("&lt;", Raw_data!D605, FIND("&gt;", Raw_data!D605)+1) - (FIND("&gt;", Raw_data!D605) + 1))</f>
        <v>2021</v>
      </c>
      <c r="D605" s="16">
        <f>(0.05 *Raw_data!E605 )/ (365/INDEX(Lookup_period!$B$2:$B$13, MATCH(TRIM(LEFT(A605, FIND(" ", A605) - 1)), Lookup_period!$A$2:$A$13, 0)))</f>
        <v>19323.484794520551</v>
      </c>
      <c r="E605" s="17">
        <f t="shared" si="9"/>
        <v>0.10458776051476405</v>
      </c>
      <c r="F605" s="9"/>
    </row>
    <row r="606" spans="1:6" x14ac:dyDescent="0.3">
      <c r="A606" s="9" t="s">
        <v>667</v>
      </c>
      <c r="B606" t="str">
        <f>SUBSTITUTE(SUBSTITUTE(MID(Raw_data!B606, 4, LEN(Raw_data!B606)- 3),  " state",  ""), " State", "")</f>
        <v>Ekiti</v>
      </c>
      <c r="C606" t="str">
        <f>MID(Raw_data!D606, FIND("&gt;", Raw_data!D606) + 1, FIND("&lt;", Raw_data!D606, FIND("&gt;", Raw_data!D606)+1) - (FIND("&gt;", Raw_data!D606) + 1))</f>
        <v>802</v>
      </c>
      <c r="D606" s="16">
        <f>(0.05 *Raw_data!E606 )/ (365/INDEX(Lookup_period!$B$2:$B$13, MATCH(TRIM(LEFT(A606, FIND(" ", A606) - 1)), Lookup_period!$A$2:$A$13, 0)))</f>
        <v>15057.26479452055</v>
      </c>
      <c r="E606" s="17">
        <f t="shared" si="9"/>
        <v>5.3263325772942093E-2</v>
      </c>
      <c r="F606" s="9"/>
    </row>
    <row r="607" spans="1:6" x14ac:dyDescent="0.3">
      <c r="A607" s="9" t="s">
        <v>667</v>
      </c>
      <c r="B607" t="str">
        <f>SUBSTITUTE(SUBSTITUTE(MID(Raw_data!B607, 4, LEN(Raw_data!B607)- 3),  " state",  ""), " State", "")</f>
        <v>Enugu</v>
      </c>
      <c r="C607" t="str">
        <f>MID(Raw_data!D607, FIND("&gt;", Raw_data!D607) + 1, FIND("&lt;", Raw_data!D607, FIND("&gt;", Raw_data!D607)+1) - (FIND("&gt;", Raw_data!D607) + 1))</f>
        <v>1891</v>
      </c>
      <c r="D607" s="16">
        <f>(0.05 *Raw_data!E607 )/ (365/INDEX(Lookup_period!$B$2:$B$13, MATCH(TRIM(LEFT(A607, FIND(" ", A607) - 1)), Lookup_period!$A$2:$A$13, 0)))</f>
        <v>20313.285068493155</v>
      </c>
      <c r="E607" s="17">
        <f t="shared" si="9"/>
        <v>9.3091786661972695E-2</v>
      </c>
      <c r="F607" s="9"/>
    </row>
    <row r="608" spans="1:6" x14ac:dyDescent="0.3">
      <c r="A608" s="9" t="s">
        <v>667</v>
      </c>
      <c r="B608" t="str">
        <f>SUBSTITUTE(SUBSTITUTE(MID(Raw_data!B608, 4, LEN(Raw_data!B608)- 3),  " state",  ""), " State", "")</f>
        <v>Federal Capital Territory</v>
      </c>
      <c r="C608" t="str">
        <f>MID(Raw_data!D608, FIND("&gt;", Raw_data!D608) + 1, FIND("&lt;", Raw_data!D608, FIND("&gt;", Raw_data!D608)+1) - (FIND("&gt;", Raw_data!D608) + 1))</f>
        <v>5044</v>
      </c>
      <c r="D608" s="16">
        <f>(0.05 *Raw_data!E608 )/ (365/INDEX(Lookup_period!$B$2:$B$13, MATCH(TRIM(LEFT(A608, FIND(" ", A608) - 1)), Lookup_period!$A$2:$A$13, 0)))</f>
        <v>8986.9721917808238</v>
      </c>
      <c r="E608" s="17">
        <f t="shared" si="9"/>
        <v>0.56125688300371834</v>
      </c>
      <c r="F608" s="9"/>
    </row>
    <row r="609" spans="1:6" x14ac:dyDescent="0.3">
      <c r="A609" s="9" t="s">
        <v>667</v>
      </c>
      <c r="B609" t="str">
        <f>SUBSTITUTE(SUBSTITUTE(MID(Raw_data!B609, 4, LEN(Raw_data!B609)- 3),  " state",  ""), " State", "")</f>
        <v>Gombe</v>
      </c>
      <c r="C609" t="str">
        <f>MID(Raw_data!D609, FIND("&gt;", Raw_data!D609) + 1, FIND("&lt;", Raw_data!D609, FIND("&gt;", Raw_data!D609)+1) - (FIND("&gt;", Raw_data!D609) + 1))</f>
        <v>4052</v>
      </c>
      <c r="D609" s="16">
        <f>(0.05 *Raw_data!E609 )/ (365/INDEX(Lookup_period!$B$2:$B$13, MATCH(TRIM(LEFT(A609, FIND(" ", A609) - 1)), Lookup_period!$A$2:$A$13, 0)))</f>
        <v>15054.245479452056</v>
      </c>
      <c r="E609" s="17">
        <f t="shared" si="9"/>
        <v>0.26915995262138404</v>
      </c>
      <c r="F609" s="9"/>
    </row>
    <row r="610" spans="1:6" x14ac:dyDescent="0.3">
      <c r="A610" s="9" t="s">
        <v>667</v>
      </c>
      <c r="B610" t="str">
        <f>SUBSTITUTE(SUBSTITUTE(MID(Raw_data!B610, 4, LEN(Raw_data!B610)- 3),  " state",  ""), " State", "")</f>
        <v>Imo</v>
      </c>
      <c r="C610" t="str">
        <f>MID(Raw_data!D610, FIND("&gt;", Raw_data!D610) + 1, FIND("&lt;", Raw_data!D610, FIND("&gt;", Raw_data!D610)+1) - (FIND("&gt;", Raw_data!D610) + 1))</f>
        <v>1377</v>
      </c>
      <c r="D610" s="16">
        <f>(0.05 *Raw_data!E610 )/ (365/INDEX(Lookup_period!$B$2:$B$13, MATCH(TRIM(LEFT(A610, FIND(" ", A610) - 1)), Lookup_period!$A$2:$A$13, 0)))</f>
        <v>25165.668356164388</v>
      </c>
      <c r="E610" s="17">
        <f t="shared" si="9"/>
        <v>5.4717402316187672E-2</v>
      </c>
      <c r="F610" s="9"/>
    </row>
    <row r="611" spans="1:6" x14ac:dyDescent="0.3">
      <c r="A611" s="9" t="s">
        <v>667</v>
      </c>
      <c r="B611" t="str">
        <f>SUBSTITUTE(SUBSTITUTE(MID(Raw_data!B611, 4, LEN(Raw_data!B611)- 3),  " state",  ""), " State", "")</f>
        <v>Jigawa</v>
      </c>
      <c r="C611" t="str">
        <f>MID(Raw_data!D611, FIND("&gt;", Raw_data!D611) + 1, FIND("&lt;", Raw_data!D611, FIND("&gt;", Raw_data!D611)+1) - (FIND("&gt;", Raw_data!D611) + 1))</f>
        <v>11062</v>
      </c>
      <c r="D611" s="16">
        <f>(0.05 *Raw_data!E611 )/ (365/INDEX(Lookup_period!$B$2:$B$13, MATCH(TRIM(LEFT(A611, FIND(" ", A611) - 1)), Lookup_period!$A$2:$A$13, 0)))</f>
        <v>26778.921095890415</v>
      </c>
      <c r="E611" s="17">
        <f t="shared" si="9"/>
        <v>0.41308609709812438</v>
      </c>
      <c r="F611" s="9"/>
    </row>
    <row r="612" spans="1:6" x14ac:dyDescent="0.3">
      <c r="A612" s="9" t="s">
        <v>667</v>
      </c>
      <c r="B612" t="str">
        <f>SUBSTITUTE(SUBSTITUTE(MID(Raw_data!B612, 4, LEN(Raw_data!B612)- 3),  " state",  ""), " State", "")</f>
        <v>Kaduna</v>
      </c>
      <c r="C612" t="str">
        <f>MID(Raw_data!D612, FIND("&gt;", Raw_data!D612) + 1, FIND("&lt;", Raw_data!D612, FIND("&gt;", Raw_data!D612)+1) - (FIND("&gt;", Raw_data!D612) + 1))</f>
        <v>29783</v>
      </c>
      <c r="D612" s="16">
        <f>(0.05 *Raw_data!E612 )/ (365/INDEX(Lookup_period!$B$2:$B$13, MATCH(TRIM(LEFT(A612, FIND(" ", A612) - 1)), Lookup_period!$A$2:$A$13, 0)))</f>
        <v>37832.540136986303</v>
      </c>
      <c r="E612" s="17">
        <f t="shared" si="9"/>
        <v>0.78723236378419081</v>
      </c>
      <c r="F612" s="9"/>
    </row>
    <row r="613" spans="1:6" x14ac:dyDescent="0.3">
      <c r="A613" s="9" t="s">
        <v>667</v>
      </c>
      <c r="B613" t="str">
        <f>SUBSTITUTE(SUBSTITUTE(MID(Raw_data!B613, 4, LEN(Raw_data!B613)- 3),  " state",  ""), " State", "")</f>
        <v>Kebbi</v>
      </c>
      <c r="C613" t="str">
        <f>MID(Raw_data!D613, FIND("&gt;", Raw_data!D613) + 1, FIND("&lt;", Raw_data!D613, FIND("&gt;", Raw_data!D613)+1) - (FIND("&gt;", Raw_data!D613) + 1))</f>
        <v>4553</v>
      </c>
      <c r="D613" s="16">
        <f>(0.05 *Raw_data!E613 )/ (365/INDEX(Lookup_period!$B$2:$B$13, MATCH(TRIM(LEFT(A613, FIND(" ", A613) - 1)), Lookup_period!$A$2:$A$13, 0)))</f>
        <v>20453.264931506852</v>
      </c>
      <c r="E613" s="17">
        <f t="shared" si="9"/>
        <v>0.22260504693245409</v>
      </c>
      <c r="F613" s="9"/>
    </row>
    <row r="614" spans="1:6" x14ac:dyDescent="0.3">
      <c r="A614" s="9" t="s">
        <v>667</v>
      </c>
      <c r="B614" t="str">
        <f>SUBSTITUTE(SUBSTITUTE(MID(Raw_data!B614, 4, LEN(Raw_data!B614)- 3),  " state",  ""), " State", "")</f>
        <v>Kano</v>
      </c>
      <c r="C614" t="str">
        <f>MID(Raw_data!D614, FIND("&gt;", Raw_data!D614) + 1, FIND("&lt;", Raw_data!D614, FIND("&gt;", Raw_data!D614)+1) - (FIND("&gt;", Raw_data!D614) + 1))</f>
        <v>13465</v>
      </c>
      <c r="D614" s="16">
        <f>(0.05 *Raw_data!E614 )/ (365/INDEX(Lookup_period!$B$2:$B$13, MATCH(TRIM(LEFT(A614, FIND(" ", A614) - 1)), Lookup_period!$A$2:$A$13, 0)))</f>
        <v>60773.780136986308</v>
      </c>
      <c r="E614" s="17">
        <f t="shared" si="9"/>
        <v>0.2215593627654788</v>
      </c>
      <c r="F614" s="9"/>
    </row>
    <row r="615" spans="1:6" x14ac:dyDescent="0.3">
      <c r="A615" s="9" t="s">
        <v>667</v>
      </c>
      <c r="B615" t="str">
        <f>SUBSTITUTE(SUBSTITUTE(MID(Raw_data!B615, 4, LEN(Raw_data!B615)- 3),  " state",  ""), " State", "")</f>
        <v>Kogi</v>
      </c>
      <c r="C615" t="str">
        <f>MID(Raw_data!D615, FIND("&gt;", Raw_data!D615) + 1, FIND("&lt;", Raw_data!D615, FIND("&gt;", Raw_data!D615)+1) - (FIND("&gt;", Raw_data!D615) + 1))</f>
        <v>1665</v>
      </c>
      <c r="D615" s="16">
        <f>(0.05 *Raw_data!E615 )/ (365/INDEX(Lookup_period!$B$2:$B$13, MATCH(TRIM(LEFT(A615, FIND(" ", A615) - 1)), Lookup_period!$A$2:$A$13, 0)))</f>
        <v>20445.430000000004</v>
      </c>
      <c r="E615" s="17">
        <f t="shared" si="9"/>
        <v>8.1436291630941474E-2</v>
      </c>
      <c r="F615" s="9"/>
    </row>
    <row r="616" spans="1:6" x14ac:dyDescent="0.3">
      <c r="A616" s="9" t="s">
        <v>667</v>
      </c>
      <c r="B616" t="str">
        <f>SUBSTITUTE(SUBSTITUTE(MID(Raw_data!B616, 4, LEN(Raw_data!B616)- 3),  " state",  ""), " State", "")</f>
        <v>Katsina</v>
      </c>
      <c r="C616" t="str">
        <f>MID(Raw_data!D616, FIND("&gt;", Raw_data!D616) + 1, FIND("&lt;", Raw_data!D616, FIND("&gt;", Raw_data!D616)+1) - (FIND("&gt;", Raw_data!D616) + 1))</f>
        <v>12950</v>
      </c>
      <c r="D616" s="16">
        <f>(0.05 *Raw_data!E616 )/ (365/INDEX(Lookup_period!$B$2:$B$13, MATCH(TRIM(LEFT(A616, FIND(" ", A616) - 1)), Lookup_period!$A$2:$A$13, 0)))</f>
        <v>36123.913561643836</v>
      </c>
      <c r="E616" s="17">
        <f t="shared" si="9"/>
        <v>0.35848828997725862</v>
      </c>
      <c r="F616" s="9"/>
    </row>
    <row r="617" spans="1:6" x14ac:dyDescent="0.3">
      <c r="A617" s="9" t="s">
        <v>667</v>
      </c>
      <c r="B617" t="str">
        <f>SUBSTITUTE(SUBSTITUTE(MID(Raw_data!B617, 4, LEN(Raw_data!B617)- 3),  " state",  ""), " State", "")</f>
        <v>Kwara</v>
      </c>
      <c r="C617" t="str">
        <f>MID(Raw_data!D617, FIND("&gt;", Raw_data!D617) + 1, FIND("&lt;", Raw_data!D617, FIND("&gt;", Raw_data!D617)+1) - (FIND("&gt;", Raw_data!D617) + 1))</f>
        <v>1861</v>
      </c>
      <c r="D617" s="16">
        <f>(0.05 *Raw_data!E617 )/ (365/INDEX(Lookup_period!$B$2:$B$13, MATCH(TRIM(LEFT(A617, FIND(" ", A617) - 1)), Lookup_period!$A$2:$A$13, 0)))</f>
        <v>14786.677260273975</v>
      </c>
      <c r="E617" s="17">
        <f t="shared" si="9"/>
        <v>0.12585653742506303</v>
      </c>
      <c r="F617" s="9"/>
    </row>
    <row r="618" spans="1:6" x14ac:dyDescent="0.3">
      <c r="A618" s="9" t="s">
        <v>667</v>
      </c>
      <c r="B618" t="str">
        <f>SUBSTITUTE(SUBSTITUTE(MID(Raw_data!B618, 4, LEN(Raw_data!B618)- 3),  " state",  ""), " State", "")</f>
        <v>Lagos</v>
      </c>
      <c r="C618" t="str">
        <f>MID(Raw_data!D618, FIND("&gt;", Raw_data!D618) + 1, FIND("&lt;", Raw_data!D618, FIND("&gt;", Raw_data!D618)+1) - (FIND("&gt;", Raw_data!D618) + 1))</f>
        <v>9049</v>
      </c>
      <c r="D618" s="16">
        <f>(0.05 *Raw_data!E618 )/ (365/INDEX(Lookup_period!$B$2:$B$13, MATCH(TRIM(LEFT(A618, FIND(" ", A618) - 1)), Lookup_period!$A$2:$A$13, 0)))</f>
        <v>57646.105205479456</v>
      </c>
      <c r="E618" s="17">
        <f t="shared" si="9"/>
        <v>0.1569750457163559</v>
      </c>
      <c r="F618" s="9"/>
    </row>
    <row r="619" spans="1:6" x14ac:dyDescent="0.3">
      <c r="A619" s="9" t="s">
        <v>667</v>
      </c>
      <c r="B619" t="str">
        <f>SUBSTITUTE(SUBSTITUTE(MID(Raw_data!B619, 4, LEN(Raw_data!B619)- 3),  " state",  ""), " State", "")</f>
        <v>Nasarawa</v>
      </c>
      <c r="C619" t="str">
        <f>MID(Raw_data!D619, FIND("&gt;", Raw_data!D619) + 1, FIND("&lt;", Raw_data!D619, FIND("&gt;", Raw_data!D619)+1) - (FIND("&gt;", Raw_data!D619) + 1))</f>
        <v>5775</v>
      </c>
      <c r="D619" s="16">
        <f>(0.05 *Raw_data!E619 )/ (365/INDEX(Lookup_period!$B$2:$B$13, MATCH(TRIM(LEFT(A619, FIND(" ", A619) - 1)), Lookup_period!$A$2:$A$13, 0)))</f>
        <v>11619.83191780822</v>
      </c>
      <c r="E619" s="17">
        <f t="shared" si="9"/>
        <v>0.49699514079454121</v>
      </c>
      <c r="F619" s="9"/>
    </row>
    <row r="620" spans="1:6" x14ac:dyDescent="0.3">
      <c r="A620" s="9" t="s">
        <v>667</v>
      </c>
      <c r="B620" t="str">
        <f>SUBSTITUTE(SUBSTITUTE(MID(Raw_data!B620, 4, LEN(Raw_data!B620)- 3),  " state",  ""), " State", "")</f>
        <v>Niger</v>
      </c>
      <c r="C620" t="str">
        <f>MID(Raw_data!D620, FIND("&gt;", Raw_data!D620) + 1, FIND("&lt;", Raw_data!D620, FIND("&gt;", Raw_data!D620)+1) - (FIND("&gt;", Raw_data!D620) + 1))</f>
        <v>7543</v>
      </c>
      <c r="D620" s="16">
        <f>(0.05 *Raw_data!E620 )/ (365/INDEX(Lookup_period!$B$2:$B$13, MATCH(TRIM(LEFT(A620, FIND(" ", A620) - 1)), Lookup_period!$A$2:$A$13, 0)))</f>
        <v>25907.791369863018</v>
      </c>
      <c r="E620" s="17">
        <f t="shared" si="9"/>
        <v>0.29114793663092098</v>
      </c>
      <c r="F620" s="9"/>
    </row>
    <row r="621" spans="1:6" x14ac:dyDescent="0.3">
      <c r="A621" s="9" t="s">
        <v>667</v>
      </c>
      <c r="B621" t="str">
        <f>SUBSTITUTE(SUBSTITUTE(MID(Raw_data!B621, 4, LEN(Raw_data!B621)- 3),  " state",  ""), " State", "")</f>
        <v>Ogun</v>
      </c>
      <c r="C621" t="str">
        <f>MID(Raw_data!D621, FIND("&gt;", Raw_data!D621) + 1, FIND("&lt;", Raw_data!D621, FIND("&gt;", Raw_data!D621)+1) - (FIND("&gt;", Raw_data!D621) + 1))</f>
        <v>3594</v>
      </c>
      <c r="D621" s="16">
        <f>(0.05 *Raw_data!E621 )/ (365/INDEX(Lookup_period!$B$2:$B$13, MATCH(TRIM(LEFT(A621, FIND(" ", A621) - 1)), Lookup_period!$A$2:$A$13, 0)))</f>
        <v>24145.178082191782</v>
      </c>
      <c r="E621" s="17">
        <f t="shared" si="9"/>
        <v>0.14884959588062621</v>
      </c>
      <c r="F621" s="9"/>
    </row>
    <row r="622" spans="1:6" x14ac:dyDescent="0.3">
      <c r="A622" s="9" t="s">
        <v>667</v>
      </c>
      <c r="B622" t="str">
        <f>SUBSTITUTE(SUBSTITUTE(MID(Raw_data!B622, 4, LEN(Raw_data!B622)- 3),  " state",  ""), " State", "")</f>
        <v>Ondo</v>
      </c>
      <c r="C622" t="str">
        <f>MID(Raw_data!D622, FIND("&gt;", Raw_data!D622) + 1, FIND("&lt;", Raw_data!D622, FIND("&gt;", Raw_data!D622)+1) - (FIND("&gt;", Raw_data!D622) + 1))</f>
        <v>2749</v>
      </c>
      <c r="D622" s="16">
        <f>(0.05 *Raw_data!E622 )/ (365/INDEX(Lookup_period!$B$2:$B$13, MATCH(TRIM(LEFT(A622, FIND(" ", A622) - 1)), Lookup_period!$A$2:$A$13, 0)))</f>
        <v>21459.032328767127</v>
      </c>
      <c r="E622" s="17">
        <f t="shared" si="9"/>
        <v>0.12810456491622876</v>
      </c>
      <c r="F622" s="9"/>
    </row>
    <row r="623" spans="1:6" x14ac:dyDescent="0.3">
      <c r="A623" s="9" t="s">
        <v>667</v>
      </c>
      <c r="B623" t="str">
        <f>SUBSTITUTE(SUBSTITUTE(MID(Raw_data!B623, 4, LEN(Raw_data!B623)- 3),  " state",  ""), " State", "")</f>
        <v>Osun</v>
      </c>
      <c r="C623" t="str">
        <f>MID(Raw_data!D623, FIND("&gt;", Raw_data!D623) + 1, FIND("&lt;", Raw_data!D623, FIND("&gt;", Raw_data!D623)+1) - (FIND("&gt;", Raw_data!D623) + 1))</f>
        <v>2313</v>
      </c>
      <c r="D623" s="16">
        <f>(0.05 *Raw_data!E623 )/ (365/INDEX(Lookup_period!$B$2:$B$13, MATCH(TRIM(LEFT(A623, FIND(" ", A623) - 1)), Lookup_period!$A$2:$A$13, 0)))</f>
        <v>21895.244794520549</v>
      </c>
      <c r="E623" s="17">
        <f t="shared" si="9"/>
        <v>0.1056393761159887</v>
      </c>
      <c r="F623" s="9"/>
    </row>
    <row r="624" spans="1:6" x14ac:dyDescent="0.3">
      <c r="A624" s="9" t="s">
        <v>667</v>
      </c>
      <c r="B624" t="str">
        <f>SUBSTITUTE(SUBSTITUTE(MID(Raw_data!B624, 4, LEN(Raw_data!B624)- 3),  " state",  ""), " State", "")</f>
        <v>Oyo</v>
      </c>
      <c r="C624" t="str">
        <f>MID(Raw_data!D624, FIND("&gt;", Raw_data!D624) + 1, FIND("&lt;", Raw_data!D624, FIND("&gt;", Raw_data!D624)+1) - (FIND("&gt;", Raw_data!D624) + 1))</f>
        <v>5978</v>
      </c>
      <c r="D624" s="16">
        <f>(0.05 *Raw_data!E624 )/ (365/INDEX(Lookup_period!$B$2:$B$13, MATCH(TRIM(LEFT(A624, FIND(" ", A624) - 1)), Lookup_period!$A$2:$A$13, 0)))</f>
        <v>36672.545616438358</v>
      </c>
      <c r="E624" s="17">
        <f t="shared" si="9"/>
        <v>0.16301022739256965</v>
      </c>
      <c r="F624" s="9"/>
    </row>
    <row r="625" spans="1:6" x14ac:dyDescent="0.3">
      <c r="A625" s="9" t="s">
        <v>667</v>
      </c>
      <c r="B625" t="str">
        <f>SUBSTITUTE(SUBSTITUTE(MID(Raw_data!B625, 4, LEN(Raw_data!B625)- 3),  " state",  ""), " State", "")</f>
        <v>Plateau</v>
      </c>
      <c r="C625" t="str">
        <f>MID(Raw_data!D625, FIND("&gt;", Raw_data!D625) + 1, FIND("&lt;", Raw_data!D625, FIND("&gt;", Raw_data!D625)+1) - (FIND("&gt;", Raw_data!D625) + 1))</f>
        <v>3931</v>
      </c>
      <c r="D625" s="16">
        <f>(0.05 *Raw_data!E625 )/ (365/INDEX(Lookup_period!$B$2:$B$13, MATCH(TRIM(LEFT(A625, FIND(" ", A625) - 1)), Lookup_period!$A$2:$A$13, 0)))</f>
        <v>19085.595890410961</v>
      </c>
      <c r="E625" s="17">
        <f t="shared" si="9"/>
        <v>0.20596684654603969</v>
      </c>
      <c r="F625" s="9"/>
    </row>
    <row r="626" spans="1:6" x14ac:dyDescent="0.3">
      <c r="A626" s="9" t="s">
        <v>667</v>
      </c>
      <c r="B626" t="str">
        <f>SUBSTITUTE(SUBSTITUTE(MID(Raw_data!B626, 4, LEN(Raw_data!B626)- 3),  " state",  ""), " State", "")</f>
        <v>Rivers</v>
      </c>
      <c r="C626" t="str">
        <f>MID(Raw_data!D626, FIND("&gt;", Raw_data!D626) + 1, FIND("&lt;", Raw_data!D626, FIND("&gt;", Raw_data!D626)+1) - (FIND("&gt;", Raw_data!D626) + 1))</f>
        <v>4397</v>
      </c>
      <c r="D626" s="16">
        <f>(0.05 *Raw_data!E626 )/ (365/INDEX(Lookup_period!$B$2:$B$13, MATCH(TRIM(LEFT(A626, FIND(" ", A626) - 1)), Lookup_period!$A$2:$A$13, 0)))</f>
        <v>34008.54575342466</v>
      </c>
      <c r="E626" s="17">
        <f t="shared" si="9"/>
        <v>0.12929103266808231</v>
      </c>
      <c r="F626" s="9"/>
    </row>
    <row r="627" spans="1:6" x14ac:dyDescent="0.3">
      <c r="A627" s="9" t="s">
        <v>667</v>
      </c>
      <c r="B627" t="str">
        <f>SUBSTITUTE(SUBSTITUTE(MID(Raw_data!B627, 4, LEN(Raw_data!B627)- 3),  " state",  ""), " State", "")</f>
        <v>Sokoto</v>
      </c>
      <c r="C627" t="str">
        <f>MID(Raw_data!D627, FIND("&gt;", Raw_data!D627) + 1, FIND("&lt;", Raw_data!D627, FIND("&gt;", Raw_data!D627)+1) - (FIND("&gt;", Raw_data!D627) + 1))</f>
        <v>7698</v>
      </c>
      <c r="D627" s="16">
        <f>(0.05 *Raw_data!E627 )/ (365/INDEX(Lookup_period!$B$2:$B$13, MATCH(TRIM(LEFT(A627, FIND(" ", A627) - 1)), Lookup_period!$A$2:$A$13, 0)))</f>
        <v>23055.375205479453</v>
      </c>
      <c r="E627" s="17">
        <f t="shared" si="9"/>
        <v>0.33389176846579605</v>
      </c>
      <c r="F627" s="9"/>
    </row>
    <row r="628" spans="1:6" x14ac:dyDescent="0.3">
      <c r="A628" s="9" t="s">
        <v>667</v>
      </c>
      <c r="B628" t="str">
        <f>SUBSTITUTE(SUBSTITUTE(MID(Raw_data!B628, 4, LEN(Raw_data!B628)- 3),  " state",  ""), " State", "")</f>
        <v>Taraba</v>
      </c>
      <c r="C628" t="str">
        <f>MID(Raw_data!D628, FIND("&gt;", Raw_data!D628) + 1, FIND("&lt;", Raw_data!D628, FIND("&gt;", Raw_data!D628)+1) - (FIND("&gt;", Raw_data!D628) + 1))</f>
        <v>3165</v>
      </c>
      <c r="D628" s="16">
        <f>(0.05 *Raw_data!E628 )/ (365/INDEX(Lookup_period!$B$2:$B$13, MATCH(TRIM(LEFT(A628, FIND(" ", A628) - 1)), Lookup_period!$A$2:$A$13, 0)))</f>
        <v>14043.182602739729</v>
      </c>
      <c r="E628" s="17">
        <f t="shared" si="9"/>
        <v>0.22537626188685533</v>
      </c>
      <c r="F628" s="9"/>
    </row>
    <row r="629" spans="1:6" x14ac:dyDescent="0.3">
      <c r="A629" s="9" t="s">
        <v>667</v>
      </c>
      <c r="B629" t="str">
        <f>SUBSTITUTE(SUBSTITUTE(MID(Raw_data!B629, 4, LEN(Raw_data!B629)- 3),  " state",  ""), " State", "")</f>
        <v>Yobe</v>
      </c>
      <c r="C629" t="str">
        <f>MID(Raw_data!D629, FIND("&gt;", Raw_data!D629) + 1, FIND("&lt;", Raw_data!D629, FIND("&gt;", Raw_data!D629)+1) - (FIND("&gt;", Raw_data!D629) + 1))</f>
        <v>6278</v>
      </c>
      <c r="D629" s="16">
        <f>(0.05 *Raw_data!E629 )/ (365/INDEX(Lookup_period!$B$2:$B$13, MATCH(TRIM(LEFT(A629, FIND(" ", A629) - 1)), Lookup_period!$A$2:$A$13, 0)))</f>
        <v>15418.750273972604</v>
      </c>
      <c r="E629" s="17">
        <f t="shared" si="9"/>
        <v>0.40716659187336901</v>
      </c>
      <c r="F629" s="9"/>
    </row>
    <row r="630" spans="1:6" x14ac:dyDescent="0.3">
      <c r="A630" s="9" t="s">
        <v>667</v>
      </c>
      <c r="B630" t="str">
        <f>SUBSTITUTE(SUBSTITUTE(MID(Raw_data!B630, 4, LEN(Raw_data!B630)- 3),  " state",  ""), " State", "")</f>
        <v>Zamfara</v>
      </c>
      <c r="C630" t="str">
        <f>MID(Raw_data!D630, FIND("&gt;", Raw_data!D630) + 1, FIND("&lt;", Raw_data!D630, FIND("&gt;", Raw_data!D630)+1) - (FIND("&gt;", Raw_data!D630) + 1))</f>
        <v>2848</v>
      </c>
      <c r="D630" s="16">
        <f>(0.05 *Raw_data!E630 )/ (365/INDEX(Lookup_period!$B$2:$B$13, MATCH(TRIM(LEFT(A630, FIND(" ", A630) - 1)), Lookup_period!$A$2:$A$13, 0)))</f>
        <v>20848.366301369864</v>
      </c>
      <c r="E630" s="17">
        <f t="shared" si="9"/>
        <v>0.13660542791848726</v>
      </c>
      <c r="F630" s="9"/>
    </row>
    <row r="631" spans="1:6" x14ac:dyDescent="0.3">
      <c r="A631" s="9" t="s">
        <v>701</v>
      </c>
      <c r="B631" t="str">
        <f>SUBSTITUTE(SUBSTITUTE(MID(Raw_data!B631, 4, LEN(Raw_data!B631)- 3),  " state",  ""), " State", "")</f>
        <v xml:space="preserve"> Anambra</v>
      </c>
      <c r="C631" t="str">
        <f>MID(Raw_data!D631, FIND("&gt;", Raw_data!D631) + 1, FIND("&lt;", Raw_data!D631, FIND("&gt;", Raw_data!D631)+1) - (FIND("&gt;", Raw_data!D631) + 1))</f>
        <v>1941</v>
      </c>
      <c r="D631" s="16">
        <f>(0.05 *Raw_data!E631 )/ (365/INDEX(Lookup_period!$B$2:$B$13, MATCH(TRIM(LEFT(A631, FIND(" ", A631) - 1)), Lookup_period!$A$2:$A$13, 0)))</f>
        <v>24165.287671232876</v>
      </c>
      <c r="E631" s="17">
        <f t="shared" si="9"/>
        <v>8.0321824693633914E-2</v>
      </c>
      <c r="F631" s="9"/>
    </row>
    <row r="632" spans="1:6" x14ac:dyDescent="0.3">
      <c r="A632" s="9" t="s">
        <v>701</v>
      </c>
      <c r="B632" t="str">
        <f>SUBSTITUTE(SUBSTITUTE(MID(Raw_data!B632, 4, LEN(Raw_data!B632)- 3),  " state",  ""), " State", "")</f>
        <v>Abia</v>
      </c>
      <c r="C632" t="str">
        <f>MID(Raw_data!D632, FIND("&gt;", Raw_data!D632) + 1, FIND("&lt;", Raw_data!D632, FIND("&gt;", Raw_data!D632)+1) - (FIND("&gt;", Raw_data!D632) + 1))</f>
        <v>2028</v>
      </c>
      <c r="D632" s="16">
        <f>(0.05 *Raw_data!E632 )/ (365/INDEX(Lookup_period!$B$2:$B$13, MATCH(TRIM(LEFT(A632, FIND(" ", A632) - 1)), Lookup_period!$A$2:$A$13, 0)))</f>
        <v>16466.979452054795</v>
      </c>
      <c r="E632" s="17">
        <f t="shared" si="9"/>
        <v>0.12315555538917859</v>
      </c>
      <c r="F632" s="9"/>
    </row>
    <row r="633" spans="1:6" x14ac:dyDescent="0.3">
      <c r="A633" s="9" t="s">
        <v>701</v>
      </c>
      <c r="B633" t="str">
        <f>SUBSTITUTE(SUBSTITUTE(MID(Raw_data!B633, 4, LEN(Raw_data!B633)- 3),  " state",  ""), " State", "")</f>
        <v>Adamawa</v>
      </c>
      <c r="C633" t="str">
        <f>MID(Raw_data!D633, FIND("&gt;", Raw_data!D633) + 1, FIND("&lt;", Raw_data!D633, FIND("&gt;", Raw_data!D633)+1) - (FIND("&gt;", Raw_data!D633) + 1))</f>
        <v>8026</v>
      </c>
      <c r="D633" s="16">
        <f>(0.05 *Raw_data!E633 )/ (365/INDEX(Lookup_period!$B$2:$B$13, MATCH(TRIM(LEFT(A633, FIND(" ", A633) - 1)), Lookup_period!$A$2:$A$13, 0)))</f>
        <v>18879.793150684935</v>
      </c>
      <c r="E633" s="17">
        <f t="shared" si="9"/>
        <v>0.42511058971580029</v>
      </c>
      <c r="F633" s="9"/>
    </row>
    <row r="634" spans="1:6" x14ac:dyDescent="0.3">
      <c r="A634" s="9" t="s">
        <v>701</v>
      </c>
      <c r="B634" t="str">
        <f>SUBSTITUTE(SUBSTITUTE(MID(Raw_data!B634, 4, LEN(Raw_data!B634)- 3),  " state",  ""), " State", "")</f>
        <v>Akwa-Ibom</v>
      </c>
      <c r="C634" t="str">
        <f>MID(Raw_data!D634, FIND("&gt;", Raw_data!D634) + 1, FIND("&lt;", Raw_data!D634, FIND("&gt;", Raw_data!D634)+1) - (FIND("&gt;", Raw_data!D634) + 1))</f>
        <v>741</v>
      </c>
      <c r="D634" s="16">
        <f>(0.05 *Raw_data!E634 )/ (365/INDEX(Lookup_period!$B$2:$B$13, MATCH(TRIM(LEFT(A634, FIND(" ", A634) - 1)), Lookup_period!$A$2:$A$13, 0)))</f>
        <v>24881.375342465755</v>
      </c>
      <c r="E634" s="17">
        <f t="shared" si="9"/>
        <v>2.9781311917083383E-2</v>
      </c>
      <c r="F634" s="9"/>
    </row>
    <row r="635" spans="1:6" x14ac:dyDescent="0.3">
      <c r="A635" s="9" t="s">
        <v>701</v>
      </c>
      <c r="B635" t="str">
        <f>SUBSTITUTE(SUBSTITUTE(MID(Raw_data!B635, 4, LEN(Raw_data!B635)- 3),  " state",  ""), " State", "")</f>
        <v>Bauchi</v>
      </c>
      <c r="C635" t="str">
        <f>MID(Raw_data!D635, FIND("&gt;", Raw_data!D635) + 1, FIND("&lt;", Raw_data!D635, FIND("&gt;", Raw_data!D635)+1) - (FIND("&gt;", Raw_data!D635) + 1))</f>
        <v>7474</v>
      </c>
      <c r="D635" s="16">
        <f>(0.05 *Raw_data!E635 )/ (365/INDEX(Lookup_period!$B$2:$B$13, MATCH(TRIM(LEFT(A635, FIND(" ", A635) - 1)), Lookup_period!$A$2:$A$13, 0)))</f>
        <v>29681.317808219181</v>
      </c>
      <c r="E635" s="17">
        <f t="shared" si="9"/>
        <v>0.25180822658522062</v>
      </c>
      <c r="F635" s="9"/>
    </row>
    <row r="636" spans="1:6" x14ac:dyDescent="0.3">
      <c r="A636" s="9" t="s">
        <v>701</v>
      </c>
      <c r="B636" t="str">
        <f>SUBSTITUTE(SUBSTITUTE(MID(Raw_data!B636, 4, LEN(Raw_data!B636)- 3),  " state",  ""), " State", "")</f>
        <v>Benue</v>
      </c>
      <c r="C636" t="str">
        <f>MID(Raw_data!D636, FIND("&gt;", Raw_data!D636) + 1, FIND("&lt;", Raw_data!D636, FIND("&gt;", Raw_data!D636)+1) - (FIND("&gt;", Raw_data!D636) + 1))</f>
        <v>999</v>
      </c>
      <c r="D636" s="16">
        <f>(0.05 *Raw_data!E636 )/ (365/INDEX(Lookup_period!$B$2:$B$13, MATCH(TRIM(LEFT(A636, FIND(" ", A636) - 1)), Lookup_period!$A$2:$A$13, 0)))</f>
        <v>25463.436986301374</v>
      </c>
      <c r="E636" s="17">
        <f t="shared" si="9"/>
        <v>3.9232724181634801E-2</v>
      </c>
      <c r="F636" s="9"/>
    </row>
    <row r="637" spans="1:6" x14ac:dyDescent="0.3">
      <c r="A637" s="9" t="s">
        <v>701</v>
      </c>
      <c r="B637" t="str">
        <f>SUBSTITUTE(SUBSTITUTE(MID(Raw_data!B637, 4, LEN(Raw_data!B637)- 3),  " state",  ""), " State", "")</f>
        <v>Borno</v>
      </c>
      <c r="C637" t="str">
        <f>MID(Raw_data!D637, FIND("&gt;", Raw_data!D637) + 1, FIND("&lt;", Raw_data!D637, FIND("&gt;", Raw_data!D637)+1) - (FIND("&gt;", Raw_data!D637) + 1))</f>
        <v>7371</v>
      </c>
      <c r="D637" s="16">
        <f>(0.05 *Raw_data!E637 )/ (365/INDEX(Lookup_period!$B$2:$B$13, MATCH(TRIM(LEFT(A637, FIND(" ", A637) - 1)), Lookup_period!$A$2:$A$13, 0)))</f>
        <v>26347.426027397265</v>
      </c>
      <c r="E637" s="17">
        <f t="shared" si="9"/>
        <v>0.27976167358190113</v>
      </c>
      <c r="F637" s="9"/>
    </row>
    <row r="638" spans="1:6" x14ac:dyDescent="0.3">
      <c r="A638" s="9" t="s">
        <v>701</v>
      </c>
      <c r="B638" t="str">
        <f>SUBSTITUTE(SUBSTITUTE(MID(Raw_data!B638, 4, LEN(Raw_data!B638)- 3),  " state",  ""), " State", "")</f>
        <v>Bayelsa</v>
      </c>
      <c r="C638" t="str">
        <f>MID(Raw_data!D638, FIND("&gt;", Raw_data!D638) + 1, FIND("&lt;", Raw_data!D638, FIND("&gt;", Raw_data!D638)+1) - (FIND("&gt;", Raw_data!D638) + 1))</f>
        <v>585</v>
      </c>
      <c r="D638" s="16">
        <f>(0.05 *Raw_data!E638 )/ (365/INDEX(Lookup_period!$B$2:$B$13, MATCH(TRIM(LEFT(A638, FIND(" ", A638) - 1)), Lookup_period!$A$2:$A$13, 0)))</f>
        <v>10150.894520547947</v>
      </c>
      <c r="E638" s="17">
        <f t="shared" si="9"/>
        <v>5.7630389008162169E-2</v>
      </c>
      <c r="F638" s="9"/>
    </row>
    <row r="639" spans="1:6" x14ac:dyDescent="0.3">
      <c r="A639" s="9" t="s">
        <v>701</v>
      </c>
      <c r="B639" t="str">
        <f>SUBSTITUTE(SUBSTITUTE(MID(Raw_data!B639, 4, LEN(Raw_data!B639)- 3),  " state",  ""), " State", "")</f>
        <v>Cross River</v>
      </c>
      <c r="C639" t="str">
        <f>MID(Raw_data!D639, FIND("&gt;", Raw_data!D639) + 1, FIND("&lt;", Raw_data!D639, FIND("&gt;", Raw_data!D639)+1) - (FIND("&gt;", Raw_data!D639) + 1))</f>
        <v>1565</v>
      </c>
      <c r="D639" s="16">
        <f>(0.05 *Raw_data!E639 )/ (365/INDEX(Lookup_period!$B$2:$B$13, MATCH(TRIM(LEFT(A639, FIND(" ", A639) - 1)), Lookup_period!$A$2:$A$13, 0)))</f>
        <v>17216.334246575345</v>
      </c>
      <c r="E639" s="17">
        <f t="shared" si="9"/>
        <v>9.0902045556609024E-2</v>
      </c>
      <c r="F639" s="9"/>
    </row>
    <row r="640" spans="1:6" x14ac:dyDescent="0.3">
      <c r="A640" s="9" t="s">
        <v>701</v>
      </c>
      <c r="B640" t="str">
        <f>SUBSTITUTE(SUBSTITUTE(MID(Raw_data!B640, 4, LEN(Raw_data!B640)- 3),  " state",  ""), " State", "")</f>
        <v>Delta</v>
      </c>
      <c r="C640" t="str">
        <f>MID(Raw_data!D640, FIND("&gt;", Raw_data!D640) + 1, FIND("&lt;", Raw_data!D640, FIND("&gt;", Raw_data!D640)+1) - (FIND("&gt;", Raw_data!D640) + 1))</f>
        <v>4276</v>
      </c>
      <c r="D640" s="16">
        <f>(0.05 *Raw_data!E640 )/ (365/INDEX(Lookup_period!$B$2:$B$13, MATCH(TRIM(LEFT(A640, FIND(" ", A640) - 1)), Lookup_period!$A$2:$A$13, 0)))</f>
        <v>25365.756164383565</v>
      </c>
      <c r="E640" s="17">
        <f t="shared" si="9"/>
        <v>0.16857372483947453</v>
      </c>
      <c r="F640" s="9"/>
    </row>
    <row r="641" spans="1:6" x14ac:dyDescent="0.3">
      <c r="A641" s="9" t="s">
        <v>701</v>
      </c>
      <c r="B641" t="str">
        <f>SUBSTITUTE(SUBSTITUTE(MID(Raw_data!B641, 4, LEN(Raw_data!B641)- 3),  " state",  ""), " State", "")</f>
        <v>Ebonyi</v>
      </c>
      <c r="C641" t="str">
        <f>MID(Raw_data!D641, FIND("&gt;", Raw_data!D641) + 1, FIND("&lt;", Raw_data!D641, FIND("&gt;", Raw_data!D641)+1) - (FIND("&gt;", Raw_data!D641) + 1))</f>
        <v>1348</v>
      </c>
      <c r="D641" s="16">
        <f>(0.05 *Raw_data!E641 )/ (365/INDEX(Lookup_period!$B$2:$B$13, MATCH(TRIM(LEFT(A641, FIND(" ", A641) - 1)), Lookup_period!$A$2:$A$13, 0)))</f>
        <v>12789.945205479453</v>
      </c>
      <c r="E641" s="17">
        <f t="shared" si="9"/>
        <v>0.10539529124976169</v>
      </c>
      <c r="F641" s="9"/>
    </row>
    <row r="642" spans="1:6" x14ac:dyDescent="0.3">
      <c r="A642" s="9" t="s">
        <v>701</v>
      </c>
      <c r="B642" t="str">
        <f>SUBSTITUTE(SUBSTITUTE(MID(Raw_data!B642, 4, LEN(Raw_data!B642)- 3),  " state",  ""), " State", "")</f>
        <v>Edo</v>
      </c>
      <c r="C642" t="str">
        <f>MID(Raw_data!D642, FIND("&gt;", Raw_data!D642) + 1, FIND("&lt;", Raw_data!D642, FIND("&gt;", Raw_data!D642)+1) - (FIND("&gt;", Raw_data!D642) + 1))</f>
        <v>3051</v>
      </c>
      <c r="D642" s="16">
        <f>(0.05 *Raw_data!E642 )/ (365/INDEX(Lookup_period!$B$2:$B$13, MATCH(TRIM(LEFT(A642, FIND(" ", A642) - 1)), Lookup_period!$A$2:$A$13, 0)))</f>
        <v>18700.146575342467</v>
      </c>
      <c r="E642" s="17">
        <f t="shared" si="9"/>
        <v>0.16315380137303148</v>
      </c>
      <c r="F642" s="9"/>
    </row>
    <row r="643" spans="1:6" x14ac:dyDescent="0.3">
      <c r="A643" s="9" t="s">
        <v>701</v>
      </c>
      <c r="B643" t="str">
        <f>SUBSTITUTE(SUBSTITUTE(MID(Raw_data!B643, 4, LEN(Raw_data!B643)- 3),  " state",  ""), " State", "")</f>
        <v>Ekiti</v>
      </c>
      <c r="C643" t="str">
        <f>MID(Raw_data!D643, FIND("&gt;", Raw_data!D643) + 1, FIND("&lt;", Raw_data!D643, FIND("&gt;", Raw_data!D643)+1) - (FIND("&gt;", Raw_data!D643) + 1))</f>
        <v>542</v>
      </c>
      <c r="D643" s="16">
        <f>(0.05 *Raw_data!E643 )/ (365/INDEX(Lookup_period!$B$2:$B$13, MATCH(TRIM(LEFT(A643, FIND(" ", A643) - 1)), Lookup_period!$A$2:$A$13, 0)))</f>
        <v>14571.546575342469</v>
      </c>
      <c r="E643" s="17">
        <f t="shared" ref="E643:E706" si="10">C643/D643</f>
        <v>3.7195777208519243E-2</v>
      </c>
      <c r="F643" s="9"/>
    </row>
    <row r="644" spans="1:6" x14ac:dyDescent="0.3">
      <c r="A644" s="9" t="s">
        <v>701</v>
      </c>
      <c r="B644" t="str">
        <f>SUBSTITUTE(SUBSTITUTE(MID(Raw_data!B644, 4, LEN(Raw_data!B644)- 3),  " state",  ""), " State", "")</f>
        <v>Enugu</v>
      </c>
      <c r="C644" t="str">
        <f>MID(Raw_data!D644, FIND("&gt;", Raw_data!D644) + 1, FIND("&lt;", Raw_data!D644, FIND("&gt;", Raw_data!D644)+1) - (FIND("&gt;", Raw_data!D644) + 1))</f>
        <v>1370</v>
      </c>
      <c r="D644" s="16">
        <f>(0.05 *Raw_data!E644 )/ (365/INDEX(Lookup_period!$B$2:$B$13, MATCH(TRIM(LEFT(A644, FIND(" ", A644) - 1)), Lookup_period!$A$2:$A$13, 0)))</f>
        <v>19658.017808219181</v>
      </c>
      <c r="E644" s="17">
        <f t="shared" si="10"/>
        <v>6.9691665424536933E-2</v>
      </c>
      <c r="F644" s="9"/>
    </row>
    <row r="645" spans="1:6" x14ac:dyDescent="0.3">
      <c r="A645" s="9" t="s">
        <v>701</v>
      </c>
      <c r="B645" t="str">
        <f>SUBSTITUTE(SUBSTITUTE(MID(Raw_data!B645, 4, LEN(Raw_data!B645)- 3),  " state",  ""), " State", "")</f>
        <v>Federal Capital Territory</v>
      </c>
      <c r="C645" t="str">
        <f>MID(Raw_data!D645, FIND("&gt;", Raw_data!D645) + 1, FIND("&lt;", Raw_data!D645, FIND("&gt;", Raw_data!D645)+1) - (FIND("&gt;", Raw_data!D645) + 1))</f>
        <v>3359</v>
      </c>
      <c r="D645" s="16">
        <f>(0.05 *Raw_data!E645 )/ (365/INDEX(Lookup_period!$B$2:$B$13, MATCH(TRIM(LEFT(A645, FIND(" ", A645) - 1)), Lookup_period!$A$2:$A$13, 0)))</f>
        <v>8697.0698630136994</v>
      </c>
      <c r="E645" s="17">
        <f t="shared" si="10"/>
        <v>0.38622203258190718</v>
      </c>
      <c r="F645" s="9"/>
    </row>
    <row r="646" spans="1:6" x14ac:dyDescent="0.3">
      <c r="A646" s="9" t="s">
        <v>701</v>
      </c>
      <c r="B646" t="str">
        <f>SUBSTITUTE(SUBSTITUTE(MID(Raw_data!B646, 4, LEN(Raw_data!B646)- 3),  " state",  ""), " State", "")</f>
        <v>Gombe</v>
      </c>
      <c r="C646" t="str">
        <f>MID(Raw_data!D646, FIND("&gt;", Raw_data!D646) + 1, FIND("&lt;", Raw_data!D646, FIND("&gt;", Raw_data!D646)+1) - (FIND("&gt;", Raw_data!D646) + 1))</f>
        <v>3596</v>
      </c>
      <c r="D646" s="16">
        <f>(0.05 *Raw_data!E646 )/ (365/INDEX(Lookup_period!$B$2:$B$13, MATCH(TRIM(LEFT(A646, FIND(" ", A646) - 1)), Lookup_period!$A$2:$A$13, 0)))</f>
        <v>14568.624657534248</v>
      </c>
      <c r="E646" s="17">
        <f t="shared" si="10"/>
        <v>0.24683181045098226</v>
      </c>
      <c r="F646" s="9"/>
    </row>
    <row r="647" spans="1:6" x14ac:dyDescent="0.3">
      <c r="A647" s="9" t="s">
        <v>701</v>
      </c>
      <c r="B647" t="str">
        <f>SUBSTITUTE(SUBSTITUTE(MID(Raw_data!B647, 4, LEN(Raw_data!B647)- 3),  " state",  ""), " State", "")</f>
        <v>Imo</v>
      </c>
      <c r="C647" t="str">
        <f>MID(Raw_data!D647, FIND("&gt;", Raw_data!D647) + 1, FIND("&lt;", Raw_data!D647, FIND("&gt;", Raw_data!D647)+1) - (FIND("&gt;", Raw_data!D647) + 1))</f>
        <v>1033</v>
      </c>
      <c r="D647" s="16">
        <f>(0.05 *Raw_data!E647 )/ (365/INDEX(Lookup_period!$B$2:$B$13, MATCH(TRIM(LEFT(A647, FIND(" ", A647) - 1)), Lookup_period!$A$2:$A$13, 0)))</f>
        <v>24353.872602739728</v>
      </c>
      <c r="E647" s="17">
        <f t="shared" si="10"/>
        <v>4.241625210291159E-2</v>
      </c>
      <c r="F647" s="9"/>
    </row>
    <row r="648" spans="1:6" x14ac:dyDescent="0.3">
      <c r="A648" s="9" t="s">
        <v>701</v>
      </c>
      <c r="B648" t="str">
        <f>SUBSTITUTE(SUBSTITUTE(MID(Raw_data!B648, 4, LEN(Raw_data!B648)- 3),  " state",  ""), " State", "")</f>
        <v>Jigawa</v>
      </c>
      <c r="C648" t="str">
        <f>MID(Raw_data!D648, FIND("&gt;", Raw_data!D648) + 1, FIND("&lt;", Raw_data!D648, FIND("&gt;", Raw_data!D648)+1) - (FIND("&gt;", Raw_data!D648) + 1))</f>
        <v>9560</v>
      </c>
      <c r="D648" s="16">
        <f>(0.05 *Raw_data!E648 )/ (365/INDEX(Lookup_period!$B$2:$B$13, MATCH(TRIM(LEFT(A648, FIND(" ", A648) - 1)), Lookup_period!$A$2:$A$13, 0)))</f>
        <v>25915.084931506852</v>
      </c>
      <c r="E648" s="17">
        <f t="shared" si="10"/>
        <v>0.36889711244500739</v>
      </c>
      <c r="F648" s="9"/>
    </row>
    <row r="649" spans="1:6" x14ac:dyDescent="0.3">
      <c r="A649" s="9" t="s">
        <v>701</v>
      </c>
      <c r="B649" t="str">
        <f>SUBSTITUTE(SUBSTITUTE(MID(Raw_data!B649, 4, LEN(Raw_data!B649)- 3),  " state",  ""), " State", "")</f>
        <v>Kaduna</v>
      </c>
      <c r="C649" t="str">
        <f>MID(Raw_data!D649, FIND("&gt;", Raw_data!D649) + 1, FIND("&lt;", Raw_data!D649, FIND("&gt;", Raw_data!D649)+1) - (FIND("&gt;", Raw_data!D649) + 1))</f>
        <v>16662</v>
      </c>
      <c r="D649" s="16">
        <f>(0.05 *Raw_data!E649 )/ (365/INDEX(Lookup_period!$B$2:$B$13, MATCH(TRIM(LEFT(A649, FIND(" ", A649) - 1)), Lookup_period!$A$2:$A$13, 0)))</f>
        <v>36612.135616438361</v>
      </c>
      <c r="E649" s="17">
        <f t="shared" si="10"/>
        <v>0.45509500386858021</v>
      </c>
      <c r="F649" s="9"/>
    </row>
    <row r="650" spans="1:6" x14ac:dyDescent="0.3">
      <c r="A650" s="9" t="s">
        <v>701</v>
      </c>
      <c r="B650" t="str">
        <f>SUBSTITUTE(SUBSTITUTE(MID(Raw_data!B650, 4, LEN(Raw_data!B650)- 3),  " state",  ""), " State", "")</f>
        <v>Kebbi</v>
      </c>
      <c r="C650" t="str">
        <f>MID(Raw_data!D650, FIND("&gt;", Raw_data!D650) + 1, FIND("&lt;", Raw_data!D650, FIND("&gt;", Raw_data!D650)+1) - (FIND("&gt;", Raw_data!D650) + 1))</f>
        <v>4003</v>
      </c>
      <c r="D650" s="16">
        <f>(0.05 *Raw_data!E650 )/ (365/INDEX(Lookup_period!$B$2:$B$13, MATCH(TRIM(LEFT(A650, FIND(" ", A650) - 1)), Lookup_period!$A$2:$A$13, 0)))</f>
        <v>19793.482191780822</v>
      </c>
      <c r="E650" s="17">
        <f t="shared" si="10"/>
        <v>0.202238290423816</v>
      </c>
      <c r="F650" s="9"/>
    </row>
    <row r="651" spans="1:6" x14ac:dyDescent="0.3">
      <c r="A651" s="9" t="s">
        <v>701</v>
      </c>
      <c r="B651" t="str">
        <f>SUBSTITUTE(SUBSTITUTE(MID(Raw_data!B651, 4, LEN(Raw_data!B651)- 3),  " state",  ""), " State", "")</f>
        <v>Kano</v>
      </c>
      <c r="C651" t="str">
        <f>MID(Raw_data!D651, FIND("&gt;", Raw_data!D651) + 1, FIND("&lt;", Raw_data!D651, FIND("&gt;", Raw_data!D651)+1) - (FIND("&gt;", Raw_data!D651) + 1))</f>
        <v>13570</v>
      </c>
      <c r="D651" s="16">
        <f>(0.05 *Raw_data!E651 )/ (365/INDEX(Lookup_period!$B$2:$B$13, MATCH(TRIM(LEFT(A651, FIND(" ", A651) - 1)), Lookup_period!$A$2:$A$13, 0)))</f>
        <v>58813.335616438359</v>
      </c>
      <c r="E651" s="17">
        <f t="shared" si="10"/>
        <v>0.23072998424199523</v>
      </c>
      <c r="F651" s="9"/>
    </row>
    <row r="652" spans="1:6" x14ac:dyDescent="0.3">
      <c r="A652" s="9" t="s">
        <v>701</v>
      </c>
      <c r="B652" t="str">
        <f>SUBSTITUTE(SUBSTITUTE(MID(Raw_data!B652, 4, LEN(Raw_data!B652)- 3),  " state",  ""), " State", "")</f>
        <v>Kogi</v>
      </c>
      <c r="C652" t="str">
        <f>MID(Raw_data!D652, FIND("&gt;", Raw_data!D652) + 1, FIND("&lt;", Raw_data!D652, FIND("&gt;", Raw_data!D652)+1) - (FIND("&gt;", Raw_data!D652) + 1))</f>
        <v>2238</v>
      </c>
      <c r="D652" s="16">
        <f>(0.05 *Raw_data!E652 )/ (365/INDEX(Lookup_period!$B$2:$B$13, MATCH(TRIM(LEFT(A652, FIND(" ", A652) - 1)), Lookup_period!$A$2:$A$13, 0)))</f>
        <v>19785.900000000001</v>
      </c>
      <c r="E652" s="17">
        <f t="shared" si="10"/>
        <v>0.11311085166709625</v>
      </c>
      <c r="F652" s="9"/>
    </row>
    <row r="653" spans="1:6" x14ac:dyDescent="0.3">
      <c r="A653" s="9" t="s">
        <v>701</v>
      </c>
      <c r="B653" t="str">
        <f>SUBSTITUTE(SUBSTITUTE(MID(Raw_data!B653, 4, LEN(Raw_data!B653)- 3),  " state",  ""), " State", "")</f>
        <v>Katsina</v>
      </c>
      <c r="C653" t="str">
        <f>MID(Raw_data!D653, FIND("&gt;", Raw_data!D653) + 1, FIND("&lt;", Raw_data!D653, FIND("&gt;", Raw_data!D653)+1) - (FIND("&gt;", Raw_data!D653) + 1))</f>
        <v>13515</v>
      </c>
      <c r="D653" s="16">
        <f>(0.05 *Raw_data!E653 )/ (365/INDEX(Lookup_period!$B$2:$B$13, MATCH(TRIM(LEFT(A653, FIND(" ", A653) - 1)), Lookup_period!$A$2:$A$13, 0)))</f>
        <v>34958.626027397266</v>
      </c>
      <c r="E653" s="17">
        <f t="shared" si="10"/>
        <v>0.38659986206003122</v>
      </c>
      <c r="F653" s="9"/>
    </row>
    <row r="654" spans="1:6" x14ac:dyDescent="0.3">
      <c r="A654" s="9" t="s">
        <v>701</v>
      </c>
      <c r="B654" t="str">
        <f>SUBSTITUTE(SUBSTITUTE(MID(Raw_data!B654, 4, LEN(Raw_data!B654)- 3),  " state",  ""), " State", "")</f>
        <v>Kwara</v>
      </c>
      <c r="C654" t="str">
        <f>MID(Raw_data!D654, FIND("&gt;", Raw_data!D654) + 1, FIND("&lt;", Raw_data!D654, FIND("&gt;", Raw_data!D654)+1) - (FIND("&gt;", Raw_data!D654) + 1))</f>
        <v>1734</v>
      </c>
      <c r="D654" s="16">
        <f>(0.05 *Raw_data!E654 )/ (365/INDEX(Lookup_period!$B$2:$B$13, MATCH(TRIM(LEFT(A654, FIND(" ", A654) - 1)), Lookup_period!$A$2:$A$13, 0)))</f>
        <v>14309.687671232878</v>
      </c>
      <c r="E654" s="17">
        <f t="shared" si="10"/>
        <v>0.12117664898346478</v>
      </c>
      <c r="F654" s="9"/>
    </row>
    <row r="655" spans="1:6" x14ac:dyDescent="0.3">
      <c r="A655" s="9" t="s">
        <v>701</v>
      </c>
      <c r="B655" t="str">
        <f>SUBSTITUTE(SUBSTITUTE(MID(Raw_data!B655, 4, LEN(Raw_data!B655)- 3),  " state",  ""), " State", "")</f>
        <v>Lagos</v>
      </c>
      <c r="C655" t="str">
        <f>MID(Raw_data!D655, FIND("&gt;", Raw_data!D655) + 1, FIND("&lt;", Raw_data!D655, FIND("&gt;", Raw_data!D655)+1) - (FIND("&gt;", Raw_data!D655) + 1))</f>
        <v>9869</v>
      </c>
      <c r="D655" s="16">
        <f>(0.05 *Raw_data!E655 )/ (365/INDEX(Lookup_period!$B$2:$B$13, MATCH(TRIM(LEFT(A655, FIND(" ", A655) - 1)), Lookup_period!$A$2:$A$13, 0)))</f>
        <v>55786.553424657541</v>
      </c>
      <c r="E655" s="17">
        <f t="shared" si="10"/>
        <v>0.17690642985013522</v>
      </c>
      <c r="F655" s="9"/>
    </row>
    <row r="656" spans="1:6" x14ac:dyDescent="0.3">
      <c r="A656" s="9" t="s">
        <v>701</v>
      </c>
      <c r="B656" t="str">
        <f>SUBSTITUTE(SUBSTITUTE(MID(Raw_data!B656, 4, LEN(Raw_data!B656)- 3),  " state",  ""), " State", "")</f>
        <v>Nasarawa</v>
      </c>
      <c r="C656" t="str">
        <f>MID(Raw_data!D656, FIND("&gt;", Raw_data!D656) + 1, FIND("&lt;", Raw_data!D656, FIND("&gt;", Raw_data!D656)+1) - (FIND("&gt;", Raw_data!D656) + 1))</f>
        <v>4658</v>
      </c>
      <c r="D656" s="16">
        <f>(0.05 *Raw_data!E656 )/ (365/INDEX(Lookup_period!$B$2:$B$13, MATCH(TRIM(LEFT(A656, FIND(" ", A656) - 1)), Lookup_period!$A$2:$A$13, 0)))</f>
        <v>11244.998630136986</v>
      </c>
      <c r="E656" s="17">
        <f t="shared" si="10"/>
        <v>0.41422859648167482</v>
      </c>
      <c r="F656" s="9"/>
    </row>
    <row r="657" spans="1:6" x14ac:dyDescent="0.3">
      <c r="A657" s="9" t="s">
        <v>701</v>
      </c>
      <c r="B657" t="str">
        <f>SUBSTITUTE(SUBSTITUTE(MID(Raw_data!B657, 4, LEN(Raw_data!B657)- 3),  " state",  ""), " State", "")</f>
        <v xml:space="preserve"> Niger</v>
      </c>
      <c r="C657" t="str">
        <f>MID(Raw_data!D657, FIND("&gt;", Raw_data!D657) + 1, FIND("&lt;", Raw_data!D657, FIND("&gt;", Raw_data!D657)+1) - (FIND("&gt;", Raw_data!D657) + 1))</f>
        <v>6119</v>
      </c>
      <c r="D657" s="16">
        <f>(0.05 *Raw_data!E657 )/ (365/INDEX(Lookup_period!$B$2:$B$13, MATCH(TRIM(LEFT(A657, FIND(" ", A657) - 1)), Lookup_period!$A$2:$A$13, 0)))</f>
        <v>25072.056164383564</v>
      </c>
      <c r="E657" s="17">
        <f t="shared" si="10"/>
        <v>0.24405656879041396</v>
      </c>
      <c r="F657" s="9"/>
    </row>
    <row r="658" spans="1:6" x14ac:dyDescent="0.3">
      <c r="A658" s="9" t="s">
        <v>701</v>
      </c>
      <c r="B658" t="str">
        <f>SUBSTITUTE(SUBSTITUTE(MID(Raw_data!B658, 4, LEN(Raw_data!B658)- 3),  " state",  ""), " State", "")</f>
        <v>Ogun</v>
      </c>
      <c r="C658" t="str">
        <f>MID(Raw_data!D658, FIND("&gt;", Raw_data!D658) + 1, FIND("&lt;", Raw_data!D658, FIND("&gt;", Raw_data!D658)+1) - (FIND("&gt;", Raw_data!D658) + 1))</f>
        <v>3083</v>
      </c>
      <c r="D658" s="16">
        <f>(0.05 *Raw_data!E658 )/ (365/INDEX(Lookup_period!$B$2:$B$13, MATCH(TRIM(LEFT(A658, FIND(" ", A658) - 1)), Lookup_period!$A$2:$A$13, 0)))</f>
        <v>23366.301369863017</v>
      </c>
      <c r="E658" s="17">
        <f t="shared" si="10"/>
        <v>0.13194214827582162</v>
      </c>
      <c r="F658" s="9"/>
    </row>
    <row r="659" spans="1:6" x14ac:dyDescent="0.3">
      <c r="A659" s="9" t="s">
        <v>701</v>
      </c>
      <c r="B659" t="str">
        <f>SUBSTITUTE(SUBSTITUTE(MID(Raw_data!B659, 4, LEN(Raw_data!B659)- 3),  " state",  ""), " State", "")</f>
        <v>Ondo</v>
      </c>
      <c r="C659" t="str">
        <f>MID(Raw_data!D659, FIND("&gt;", Raw_data!D659) + 1, FIND("&lt;", Raw_data!D659, FIND("&gt;", Raw_data!D659)+1) - (FIND("&gt;", Raw_data!D659) + 1))</f>
        <v>2558</v>
      </c>
      <c r="D659" s="16">
        <f>(0.05 *Raw_data!E659 )/ (365/INDEX(Lookup_period!$B$2:$B$13, MATCH(TRIM(LEFT(A659, FIND(" ", A659) - 1)), Lookup_period!$A$2:$A$13, 0)))</f>
        <v>20766.805479452058</v>
      </c>
      <c r="E659" s="17">
        <f t="shared" si="10"/>
        <v>0.12317734677733853</v>
      </c>
      <c r="F659" s="9"/>
    </row>
    <row r="660" spans="1:6" x14ac:dyDescent="0.3">
      <c r="A660" s="9" t="s">
        <v>701</v>
      </c>
      <c r="B660" t="str">
        <f>SUBSTITUTE(SUBSTITUTE(MID(Raw_data!B660, 4, LEN(Raw_data!B660)- 3),  " state",  ""), " State", "")</f>
        <v>Osun</v>
      </c>
      <c r="C660" t="str">
        <f>MID(Raw_data!D660, FIND("&gt;", Raw_data!D660) + 1, FIND("&lt;", Raw_data!D660, FIND("&gt;", Raw_data!D660)+1) - (FIND("&gt;", Raw_data!D660) + 1))</f>
        <v>2179</v>
      </c>
      <c r="D660" s="16">
        <f>(0.05 *Raw_data!E660 )/ (365/INDEX(Lookup_period!$B$2:$B$13, MATCH(TRIM(LEFT(A660, FIND(" ", A660) - 1)), Lookup_period!$A$2:$A$13, 0)))</f>
        <v>21188.946575342467</v>
      </c>
      <c r="E660" s="17">
        <f t="shared" si="10"/>
        <v>0.10283663665166336</v>
      </c>
      <c r="F660" s="9"/>
    </row>
    <row r="661" spans="1:6" x14ac:dyDescent="0.3">
      <c r="A661" s="9" t="s">
        <v>701</v>
      </c>
      <c r="B661" t="str">
        <f>SUBSTITUTE(SUBSTITUTE(MID(Raw_data!B661, 4, LEN(Raw_data!B661)- 3),  " state",  ""), " State", "")</f>
        <v>Oyo</v>
      </c>
      <c r="C661" t="str">
        <f>MID(Raw_data!D661, FIND("&gt;", Raw_data!D661) + 1, FIND("&lt;", Raw_data!D661, FIND("&gt;", Raw_data!D661)+1) - (FIND("&gt;", Raw_data!D661) + 1))</f>
        <v>5518</v>
      </c>
      <c r="D661" s="16">
        <f>(0.05 *Raw_data!E661 )/ (365/INDEX(Lookup_period!$B$2:$B$13, MATCH(TRIM(LEFT(A661, FIND(" ", A661) - 1)), Lookup_period!$A$2:$A$13, 0)))</f>
        <v>35489.560273972609</v>
      </c>
      <c r="E661" s="17">
        <f t="shared" si="10"/>
        <v>0.15548234346670109</v>
      </c>
      <c r="F661" s="9"/>
    </row>
    <row r="662" spans="1:6" x14ac:dyDescent="0.3">
      <c r="A662" s="9" t="s">
        <v>701</v>
      </c>
      <c r="B662" t="str">
        <f>SUBSTITUTE(SUBSTITUTE(MID(Raw_data!B662, 4, LEN(Raw_data!B662)- 3),  " state",  ""), " State", "")</f>
        <v>Plateau</v>
      </c>
      <c r="C662" t="str">
        <f>MID(Raw_data!D662, FIND("&gt;", Raw_data!D662) + 1, FIND("&lt;", Raw_data!D662, FIND("&gt;", Raw_data!D662)+1) - (FIND("&gt;", Raw_data!D662) + 1))</f>
        <v>3758</v>
      </c>
      <c r="D662" s="16">
        <f>(0.05 *Raw_data!E662 )/ (365/INDEX(Lookup_period!$B$2:$B$13, MATCH(TRIM(LEFT(A662, FIND(" ", A662) - 1)), Lookup_period!$A$2:$A$13, 0)))</f>
        <v>18469.931506849316</v>
      </c>
      <c r="E662" s="17">
        <f t="shared" si="10"/>
        <v>0.20346583302739366</v>
      </c>
      <c r="F662" s="9"/>
    </row>
    <row r="663" spans="1:6" x14ac:dyDescent="0.3">
      <c r="A663" s="9" t="s">
        <v>701</v>
      </c>
      <c r="B663" t="str">
        <f>SUBSTITUTE(SUBSTITUTE(MID(Raw_data!B663, 4, LEN(Raw_data!B663)- 3),  " state",  ""), " State", "")</f>
        <v>Rivers</v>
      </c>
      <c r="C663" t="str">
        <f>MID(Raw_data!D663, FIND("&gt;", Raw_data!D663) + 1, FIND("&lt;", Raw_data!D663, FIND("&gt;", Raw_data!D663)+1) - (FIND("&gt;", Raw_data!D663) + 1))</f>
        <v>4539</v>
      </c>
      <c r="D663" s="16">
        <f>(0.05 *Raw_data!E663 )/ (365/INDEX(Lookup_period!$B$2:$B$13, MATCH(TRIM(LEFT(A663, FIND(" ", A663) - 1)), Lookup_period!$A$2:$A$13, 0)))</f>
        <v>32911.495890410959</v>
      </c>
      <c r="E663" s="17">
        <f t="shared" si="10"/>
        <v>0.13791533557496169</v>
      </c>
      <c r="F663" s="9"/>
    </row>
    <row r="664" spans="1:6" x14ac:dyDescent="0.3">
      <c r="A664" s="9" t="s">
        <v>701</v>
      </c>
      <c r="B664" t="str">
        <f>SUBSTITUTE(SUBSTITUTE(MID(Raw_data!B664, 4, LEN(Raw_data!B664)- 3),  " state",  ""), " State", "")</f>
        <v>Sokoto</v>
      </c>
      <c r="C664" t="str">
        <f>MID(Raw_data!D664, FIND("&gt;", Raw_data!D664) + 1, FIND("&lt;", Raw_data!D664, FIND("&gt;", Raw_data!D664)+1) - (FIND("&gt;", Raw_data!D664) + 1))</f>
        <v>8087</v>
      </c>
      <c r="D664" s="16">
        <f>(0.05 *Raw_data!E664 )/ (365/INDEX(Lookup_period!$B$2:$B$13, MATCH(TRIM(LEFT(A664, FIND(" ", A664) - 1)), Lookup_period!$A$2:$A$13, 0)))</f>
        <v>22311.653424657536</v>
      </c>
      <c r="E664" s="17">
        <f t="shared" si="10"/>
        <v>0.36245632925898358</v>
      </c>
      <c r="F664" s="9"/>
    </row>
    <row r="665" spans="1:6" x14ac:dyDescent="0.3">
      <c r="A665" s="9" t="s">
        <v>701</v>
      </c>
      <c r="B665" t="str">
        <f>SUBSTITUTE(SUBSTITUTE(MID(Raw_data!B665, 4, LEN(Raw_data!B665)- 3),  " state",  ""), " State", "")</f>
        <v>Taraba</v>
      </c>
      <c r="C665" t="str">
        <f>MID(Raw_data!D665, FIND("&gt;", Raw_data!D665) + 1, FIND("&lt;", Raw_data!D665, FIND("&gt;", Raw_data!D665)+1) - (FIND("&gt;", Raw_data!D665) + 1))</f>
        <v>2591</v>
      </c>
      <c r="D665" s="16">
        <f>(0.05 *Raw_data!E665 )/ (365/INDEX(Lookup_period!$B$2:$B$13, MATCH(TRIM(LEFT(A665, FIND(" ", A665) - 1)), Lookup_period!$A$2:$A$13, 0)))</f>
        <v>13590.17671232877</v>
      </c>
      <c r="E665" s="17">
        <f t="shared" si="10"/>
        <v>0.19065241422868992</v>
      </c>
      <c r="F665" s="9"/>
    </row>
    <row r="666" spans="1:6" x14ac:dyDescent="0.3">
      <c r="A666" s="9" t="s">
        <v>701</v>
      </c>
      <c r="B666" t="str">
        <f>SUBSTITUTE(SUBSTITUTE(MID(Raw_data!B666, 4, LEN(Raw_data!B666)- 3),  " state",  ""), " State", "")</f>
        <v>Yobe</v>
      </c>
      <c r="C666" t="str">
        <f>MID(Raw_data!D666, FIND("&gt;", Raw_data!D666) + 1, FIND("&lt;", Raw_data!D666, FIND("&gt;", Raw_data!D666)+1) - (FIND("&gt;", Raw_data!D666) + 1))</f>
        <v>7190</v>
      </c>
      <c r="D666" s="16">
        <f>(0.05 *Raw_data!E666 )/ (365/INDEX(Lookup_period!$B$2:$B$13, MATCH(TRIM(LEFT(A666, FIND(" ", A666) - 1)), Lookup_period!$A$2:$A$13, 0)))</f>
        <v>14921.371232876714</v>
      </c>
      <c r="E666" s="17">
        <f t="shared" si="10"/>
        <v>0.48185919965304885</v>
      </c>
      <c r="F666" s="9"/>
    </row>
    <row r="667" spans="1:6" x14ac:dyDescent="0.3">
      <c r="A667" s="9" t="s">
        <v>701</v>
      </c>
      <c r="B667" t="str">
        <f>SUBSTITUTE(SUBSTITUTE(MID(Raw_data!B667, 4, LEN(Raw_data!B667)- 3),  " state",  ""), " State", "")</f>
        <v>Zamfara</v>
      </c>
      <c r="C667" t="str">
        <f>MID(Raw_data!D667, FIND("&gt;", Raw_data!D667) + 1, FIND("&lt;", Raw_data!D667, FIND("&gt;", Raw_data!D667)+1) - (FIND("&gt;", Raw_data!D667) + 1))</f>
        <v>2606</v>
      </c>
      <c r="D667" s="16">
        <f>(0.05 *Raw_data!E667 )/ (365/INDEX(Lookup_period!$B$2:$B$13, MATCH(TRIM(LEFT(A667, FIND(" ", A667) - 1)), Lookup_period!$A$2:$A$13, 0)))</f>
        <v>20175.838356164386</v>
      </c>
      <c r="E667" s="17">
        <f t="shared" si="10"/>
        <v>0.12916439723575504</v>
      </c>
      <c r="F667" s="9"/>
    </row>
    <row r="668" spans="1:6" x14ac:dyDescent="0.3">
      <c r="A668" s="9" t="s">
        <v>738</v>
      </c>
      <c r="B668" t="str">
        <f>SUBSTITUTE(SUBSTITUTE(MID(Raw_data!B668, 4, LEN(Raw_data!B668)- 3),  " state",  ""), " State", "")</f>
        <v xml:space="preserve"> Anambra</v>
      </c>
      <c r="C668" t="str">
        <f>MID(Raw_data!D668, FIND("&gt;", Raw_data!D668) + 1, FIND("&lt;", Raw_data!D668, FIND("&gt;", Raw_data!D668)+1) - (FIND("&gt;", Raw_data!D668) + 1))</f>
        <v>2553</v>
      </c>
      <c r="D668" s="16">
        <f>(0.05 *Raw_data!E668 )/ (365/INDEX(Lookup_period!$B$2:$B$13, MATCH(TRIM(LEFT(A668, FIND(" ", A668) - 1)), Lookup_period!$A$2:$A$13, 0)))</f>
        <v>24970.797260273976</v>
      </c>
      <c r="E668" s="17">
        <f t="shared" si="10"/>
        <v>0.10223942685488725</v>
      </c>
      <c r="F668" s="9"/>
    </row>
    <row r="669" spans="1:6" x14ac:dyDescent="0.3">
      <c r="A669" s="9" t="s">
        <v>738</v>
      </c>
      <c r="B669" t="str">
        <f>SUBSTITUTE(SUBSTITUTE(MID(Raw_data!B669, 4, LEN(Raw_data!B669)- 3),  " state",  ""), " State", "")</f>
        <v>Abia</v>
      </c>
      <c r="C669" t="str">
        <f>MID(Raw_data!D669, FIND("&gt;", Raw_data!D669) + 1, FIND("&lt;", Raw_data!D669, FIND("&gt;", Raw_data!D669)+1) - (FIND("&gt;", Raw_data!D669) + 1))</f>
        <v>1512</v>
      </c>
      <c r="D669" s="16">
        <f>(0.05 *Raw_data!E669 )/ (365/INDEX(Lookup_period!$B$2:$B$13, MATCH(TRIM(LEFT(A669, FIND(" ", A669) - 1)), Lookup_period!$A$2:$A$13, 0)))</f>
        <v>17015.878767123289</v>
      </c>
      <c r="E669" s="17">
        <f t="shared" si="10"/>
        <v>8.8858178921758929E-2</v>
      </c>
      <c r="F669" s="9"/>
    </row>
    <row r="670" spans="1:6" x14ac:dyDescent="0.3">
      <c r="A670" s="9" t="s">
        <v>738</v>
      </c>
      <c r="B670" t="str">
        <f>SUBSTITUTE(SUBSTITUTE(MID(Raw_data!B670, 4, LEN(Raw_data!B670)- 3),  " state",  ""), " State", "")</f>
        <v>Adamawa</v>
      </c>
      <c r="C670" t="str">
        <f>MID(Raw_data!D670, FIND("&gt;", Raw_data!D670) + 1, FIND("&lt;", Raw_data!D670, FIND("&gt;", Raw_data!D670)+1) - (FIND("&gt;", Raw_data!D670) + 1))</f>
        <v>8171</v>
      </c>
      <c r="D670" s="16">
        <f>(0.05 *Raw_data!E670 )/ (365/INDEX(Lookup_period!$B$2:$B$13, MATCH(TRIM(LEFT(A670, FIND(" ", A670) - 1)), Lookup_period!$A$2:$A$13, 0)))</f>
        <v>19509.1195890411</v>
      </c>
      <c r="E670" s="17">
        <f t="shared" si="10"/>
        <v>0.41882976639242675</v>
      </c>
      <c r="F670" s="9"/>
    </row>
    <row r="671" spans="1:6" x14ac:dyDescent="0.3">
      <c r="A671" s="9" t="s">
        <v>738</v>
      </c>
      <c r="B671" t="str">
        <f>SUBSTITUTE(SUBSTITUTE(MID(Raw_data!B671, 4, LEN(Raw_data!B671)- 3),  " state",  ""), " State", "")</f>
        <v>Akwa-Ibom</v>
      </c>
      <c r="C671" t="str">
        <f>MID(Raw_data!D671, FIND("&gt;", Raw_data!D671) + 1, FIND("&lt;", Raw_data!D671, FIND("&gt;", Raw_data!D671)+1) - (FIND("&gt;", Raw_data!D671) + 1))</f>
        <v>1053</v>
      </c>
      <c r="D671" s="16">
        <f>(0.05 *Raw_data!E671 )/ (365/INDEX(Lookup_period!$B$2:$B$13, MATCH(TRIM(LEFT(A671, FIND(" ", A671) - 1)), Lookup_period!$A$2:$A$13, 0)))</f>
        <v>25710.754520547947</v>
      </c>
      <c r="E671" s="17">
        <f t="shared" si="10"/>
        <v>4.0955624198365938E-2</v>
      </c>
      <c r="F671" s="9"/>
    </row>
    <row r="672" spans="1:6" x14ac:dyDescent="0.3">
      <c r="A672" s="9" t="s">
        <v>738</v>
      </c>
      <c r="B672" t="str">
        <f>SUBSTITUTE(SUBSTITUTE(MID(Raw_data!B672, 4, LEN(Raw_data!B672)- 3),  " state",  ""), " State", "")</f>
        <v>Bauchi</v>
      </c>
      <c r="C672" t="str">
        <f>MID(Raw_data!D672, FIND("&gt;", Raw_data!D672) + 1, FIND("&lt;", Raw_data!D672, FIND("&gt;", Raw_data!D672)+1) - (FIND("&gt;", Raw_data!D672) + 1))</f>
        <v>7911</v>
      </c>
      <c r="D672" s="16">
        <f>(0.05 *Raw_data!E672 )/ (365/INDEX(Lookup_period!$B$2:$B$13, MATCH(TRIM(LEFT(A672, FIND(" ", A672) - 1)), Lookup_period!$A$2:$A$13, 0)))</f>
        <v>30670.695068493154</v>
      </c>
      <c r="E672" s="17">
        <f t="shared" si="10"/>
        <v>0.25793350891896388</v>
      </c>
      <c r="F672" s="9"/>
    </row>
    <row r="673" spans="1:6" x14ac:dyDescent="0.3">
      <c r="A673" s="9" t="s">
        <v>738</v>
      </c>
      <c r="B673" t="str">
        <f>SUBSTITUTE(SUBSTITUTE(MID(Raw_data!B673, 4, LEN(Raw_data!B673)- 3),  " state",  ""), " State", "")</f>
        <v>Benue</v>
      </c>
      <c r="C673" t="str">
        <f>MID(Raw_data!D673, FIND("&gt;", Raw_data!D673) + 1, FIND("&lt;", Raw_data!D673, FIND("&gt;", Raw_data!D673)+1) - (FIND("&gt;", Raw_data!D673) + 1))</f>
        <v>2382</v>
      </c>
      <c r="D673" s="16">
        <f>(0.05 *Raw_data!E673 )/ (365/INDEX(Lookup_period!$B$2:$B$13, MATCH(TRIM(LEFT(A673, FIND(" ", A673) - 1)), Lookup_period!$A$2:$A$13, 0)))</f>
        <v>26312.218219178085</v>
      </c>
      <c r="E673" s="17">
        <f t="shared" si="10"/>
        <v>9.0528285382789994E-2</v>
      </c>
      <c r="F673" s="9"/>
    </row>
    <row r="674" spans="1:6" x14ac:dyDescent="0.3">
      <c r="A674" s="9" t="s">
        <v>738</v>
      </c>
      <c r="B674" t="str">
        <f>SUBSTITUTE(SUBSTITUTE(MID(Raw_data!B674, 4, LEN(Raw_data!B674)- 3),  " state",  ""), " State", "")</f>
        <v>Borno</v>
      </c>
      <c r="C674" t="str">
        <f>MID(Raw_data!D674, FIND("&gt;", Raw_data!D674) + 1, FIND("&lt;", Raw_data!D674, FIND("&gt;", Raw_data!D674)+1) - (FIND("&gt;", Raw_data!D674) + 1))</f>
        <v>6813</v>
      </c>
      <c r="D674" s="16">
        <f>(0.05 *Raw_data!E674 )/ (365/INDEX(Lookup_period!$B$2:$B$13, MATCH(TRIM(LEFT(A674, FIND(" ", A674) - 1)), Lookup_period!$A$2:$A$13, 0)))</f>
        <v>27225.673561643842</v>
      </c>
      <c r="E674" s="17">
        <f t="shared" si="10"/>
        <v>0.25024174276438516</v>
      </c>
      <c r="F674" s="9"/>
    </row>
    <row r="675" spans="1:6" x14ac:dyDescent="0.3">
      <c r="A675" s="9" t="s">
        <v>738</v>
      </c>
      <c r="B675" t="str">
        <f>SUBSTITUTE(SUBSTITUTE(MID(Raw_data!B675, 4, LEN(Raw_data!B675)- 3),  " state",  ""), " State", "")</f>
        <v>Bayelsa</v>
      </c>
      <c r="C675" t="str">
        <f>MID(Raw_data!D675, FIND("&gt;", Raw_data!D675) + 1, FIND("&lt;", Raw_data!D675, FIND("&gt;", Raw_data!D675)+1) - (FIND("&gt;", Raw_data!D675) + 1))</f>
        <v>612</v>
      </c>
      <c r="D675" s="16">
        <f>(0.05 *Raw_data!E675 )/ (365/INDEX(Lookup_period!$B$2:$B$13, MATCH(TRIM(LEFT(A675, FIND(" ", A675) - 1)), Lookup_period!$A$2:$A$13, 0)))</f>
        <v>10489.257671232877</v>
      </c>
      <c r="E675" s="17">
        <f t="shared" si="10"/>
        <v>5.8345406241514061E-2</v>
      </c>
      <c r="F675" s="9"/>
    </row>
    <row r="676" spans="1:6" x14ac:dyDescent="0.3">
      <c r="A676" s="9" t="s">
        <v>738</v>
      </c>
      <c r="B676" t="str">
        <f>SUBSTITUTE(SUBSTITUTE(MID(Raw_data!B676, 4, LEN(Raw_data!B676)- 3),  " state",  ""), " State", "")</f>
        <v>Cross River</v>
      </c>
      <c r="C676" t="str">
        <f>MID(Raw_data!D676, FIND("&gt;", Raw_data!D676) + 1, FIND("&lt;", Raw_data!D676, FIND("&gt;", Raw_data!D676)+1) - (FIND("&gt;", Raw_data!D676) + 1))</f>
        <v>2114</v>
      </c>
      <c r="D676" s="16">
        <f>(0.05 *Raw_data!E676 )/ (365/INDEX(Lookup_period!$B$2:$B$13, MATCH(TRIM(LEFT(A676, FIND(" ", A676) - 1)), Lookup_period!$A$2:$A$13, 0)))</f>
        <v>17790.212054794523</v>
      </c>
      <c r="E676" s="17">
        <f t="shared" si="10"/>
        <v>0.11882938738947015</v>
      </c>
      <c r="F676" s="9"/>
    </row>
    <row r="677" spans="1:6" x14ac:dyDescent="0.3">
      <c r="A677" s="9" t="s">
        <v>738</v>
      </c>
      <c r="B677" t="str">
        <f>SUBSTITUTE(SUBSTITUTE(MID(Raw_data!B677, 4, LEN(Raw_data!B677)- 3),  " state",  ""), " State", "")</f>
        <v>Delta</v>
      </c>
      <c r="C677" t="str">
        <f>MID(Raw_data!D677, FIND("&gt;", Raw_data!D677) + 1, FIND("&lt;", Raw_data!D677, FIND("&gt;", Raw_data!D677)+1) - (FIND("&gt;", Raw_data!D677) + 1))</f>
        <v>4446</v>
      </c>
      <c r="D677" s="16">
        <f>(0.05 *Raw_data!E677 )/ (365/INDEX(Lookup_period!$B$2:$B$13, MATCH(TRIM(LEFT(A677, FIND(" ", A677) - 1)), Lookup_period!$A$2:$A$13, 0)))</f>
        <v>26211.281369863016</v>
      </c>
      <c r="E677" s="17">
        <f t="shared" si="10"/>
        <v>0.16962161968593736</v>
      </c>
      <c r="F677" s="9"/>
    </row>
    <row r="678" spans="1:6" x14ac:dyDescent="0.3">
      <c r="A678" s="9" t="s">
        <v>738</v>
      </c>
      <c r="B678" t="str">
        <f>SUBSTITUTE(SUBSTITUTE(MID(Raw_data!B678, 4, LEN(Raw_data!B678)- 3),  " state",  ""), " State", "")</f>
        <v>Ebonyi</v>
      </c>
      <c r="C678" t="str">
        <f>MID(Raw_data!D678, FIND("&gt;", Raw_data!D678) + 1, FIND("&lt;", Raw_data!D678, FIND("&gt;", Raw_data!D678)+1) - (FIND("&gt;", Raw_data!D678) + 1))</f>
        <v>1140</v>
      </c>
      <c r="D678" s="16">
        <f>(0.05 *Raw_data!E678 )/ (365/INDEX(Lookup_period!$B$2:$B$13, MATCH(TRIM(LEFT(A678, FIND(" ", A678) - 1)), Lookup_period!$A$2:$A$13, 0)))</f>
        <v>13216.276712328769</v>
      </c>
      <c r="E678" s="17">
        <f t="shared" si="10"/>
        <v>8.6257273876276672E-2</v>
      </c>
      <c r="F678" s="9"/>
    </row>
    <row r="679" spans="1:6" x14ac:dyDescent="0.3">
      <c r="A679" s="9" t="s">
        <v>738</v>
      </c>
      <c r="B679" t="str">
        <f>SUBSTITUTE(SUBSTITUTE(MID(Raw_data!B679, 4, LEN(Raw_data!B679)- 3),  " state",  ""), " State", "")</f>
        <v>Edo</v>
      </c>
      <c r="C679" t="str">
        <f>MID(Raw_data!D679, FIND("&gt;", Raw_data!D679) + 1, FIND("&lt;", Raw_data!D679, FIND("&gt;", Raw_data!D679)+1) - (FIND("&gt;", Raw_data!D679) + 1))</f>
        <v>3003</v>
      </c>
      <c r="D679" s="16">
        <f>(0.05 *Raw_data!E679 )/ (365/INDEX(Lookup_period!$B$2:$B$13, MATCH(TRIM(LEFT(A679, FIND(" ", A679) - 1)), Lookup_period!$A$2:$A$13, 0)))</f>
        <v>19323.484794520551</v>
      </c>
      <c r="E679" s="17">
        <f t="shared" si="10"/>
        <v>0.15540675152193786</v>
      </c>
      <c r="F679" s="9"/>
    </row>
    <row r="680" spans="1:6" x14ac:dyDescent="0.3">
      <c r="A680" s="9" t="s">
        <v>738</v>
      </c>
      <c r="B680" t="str">
        <f>SUBSTITUTE(SUBSTITUTE(MID(Raw_data!B680, 4, LEN(Raw_data!B680)- 3),  " state",  ""), " State", "")</f>
        <v>Ekiti</v>
      </c>
      <c r="C680" t="str">
        <f>MID(Raw_data!D680, FIND("&gt;", Raw_data!D680) + 1, FIND("&lt;", Raw_data!D680, FIND("&gt;", Raw_data!D680)+1) - (FIND("&gt;", Raw_data!D680) + 1))</f>
        <v>699</v>
      </c>
      <c r="D680" s="16">
        <f>(0.05 *Raw_data!E680 )/ (365/INDEX(Lookup_period!$B$2:$B$13, MATCH(TRIM(LEFT(A680, FIND(" ", A680) - 1)), Lookup_period!$A$2:$A$13, 0)))</f>
        <v>15057.26479452055</v>
      </c>
      <c r="E680" s="17">
        <f t="shared" si="10"/>
        <v>4.6422773959210129E-2</v>
      </c>
      <c r="F680" s="9"/>
    </row>
    <row r="681" spans="1:6" x14ac:dyDescent="0.3">
      <c r="A681" s="9" t="s">
        <v>738</v>
      </c>
      <c r="B681" t="str">
        <f>SUBSTITUTE(SUBSTITUTE(MID(Raw_data!B681, 4, LEN(Raw_data!B681)- 3),  " state",  ""), " State", "")</f>
        <v>Enugu</v>
      </c>
      <c r="C681" t="str">
        <f>MID(Raw_data!D681, FIND("&gt;", Raw_data!D681) + 1, FIND("&lt;", Raw_data!D681, FIND("&gt;", Raw_data!D681)+1) - (FIND("&gt;", Raw_data!D681) + 1))</f>
        <v>1528</v>
      </c>
      <c r="D681" s="16">
        <f>(0.05 *Raw_data!E681 )/ (365/INDEX(Lookup_period!$B$2:$B$13, MATCH(TRIM(LEFT(A681, FIND(" ", A681) - 1)), Lookup_period!$A$2:$A$13, 0)))</f>
        <v>20313.285068493155</v>
      </c>
      <c r="E681" s="17">
        <f t="shared" si="10"/>
        <v>7.5221708101266133E-2</v>
      </c>
      <c r="F681" s="9"/>
    </row>
    <row r="682" spans="1:6" x14ac:dyDescent="0.3">
      <c r="A682" s="9" t="s">
        <v>738</v>
      </c>
      <c r="B682" t="str">
        <f>SUBSTITUTE(SUBSTITUTE(MID(Raw_data!B682, 4, LEN(Raw_data!B682)- 3),  " state",  ""), " State", "")</f>
        <v>Federal Capital Territory</v>
      </c>
      <c r="C682" t="str">
        <f>MID(Raw_data!D682, FIND("&gt;", Raw_data!D682) + 1, FIND("&lt;", Raw_data!D682, FIND("&gt;", Raw_data!D682)+1) - (FIND("&gt;", Raw_data!D682) + 1))</f>
        <v>5271</v>
      </c>
      <c r="D682" s="16">
        <f>(0.05 *Raw_data!E682 )/ (365/INDEX(Lookup_period!$B$2:$B$13, MATCH(TRIM(LEFT(A682, FIND(" ", A682) - 1)), Lookup_period!$A$2:$A$13, 0)))</f>
        <v>8986.9721917808238</v>
      </c>
      <c r="E682" s="17">
        <f t="shared" si="10"/>
        <v>0.58651566818251377</v>
      </c>
      <c r="F682" s="9"/>
    </row>
    <row r="683" spans="1:6" x14ac:dyDescent="0.3">
      <c r="A683" s="9" t="s">
        <v>738</v>
      </c>
      <c r="B683" t="str">
        <f>SUBSTITUTE(SUBSTITUTE(MID(Raw_data!B683, 4, LEN(Raw_data!B683)- 3),  " state",  ""), " State", "")</f>
        <v>Gombe</v>
      </c>
      <c r="C683" t="str">
        <f>MID(Raw_data!D683, FIND("&gt;", Raw_data!D683) + 1, FIND("&lt;", Raw_data!D683, FIND("&gt;", Raw_data!D683)+1) - (FIND("&gt;", Raw_data!D683) + 1))</f>
        <v>3859</v>
      </c>
      <c r="D683" s="16">
        <f>(0.05 *Raw_data!E683 )/ (365/INDEX(Lookup_period!$B$2:$B$13, MATCH(TRIM(LEFT(A683, FIND(" ", A683) - 1)), Lookup_period!$A$2:$A$13, 0)))</f>
        <v>15054.245479452056</v>
      </c>
      <c r="E683" s="17">
        <f t="shared" si="10"/>
        <v>0.25633964885634769</v>
      </c>
      <c r="F683" s="9"/>
    </row>
    <row r="684" spans="1:6" x14ac:dyDescent="0.3">
      <c r="A684" s="9" t="s">
        <v>738</v>
      </c>
      <c r="B684" t="str">
        <f>SUBSTITUTE(SUBSTITUTE(MID(Raw_data!B684, 4, LEN(Raw_data!B684)- 3),  " state",  ""), " State", "")</f>
        <v>Imo</v>
      </c>
      <c r="C684" t="str">
        <f>MID(Raw_data!D684, FIND("&gt;", Raw_data!D684) + 1, FIND("&lt;", Raw_data!D684, FIND("&gt;", Raw_data!D684)+1) - (FIND("&gt;", Raw_data!D684) + 1))</f>
        <v>1450</v>
      </c>
      <c r="D684" s="16">
        <f>(0.05 *Raw_data!E684 )/ (365/INDEX(Lookup_period!$B$2:$B$13, MATCH(TRIM(LEFT(A684, FIND(" ", A684) - 1)), Lookup_period!$A$2:$A$13, 0)))</f>
        <v>25165.668356164388</v>
      </c>
      <c r="E684" s="17">
        <f t="shared" si="10"/>
        <v>5.7618179635782224E-2</v>
      </c>
      <c r="F684" s="9"/>
    </row>
    <row r="685" spans="1:6" x14ac:dyDescent="0.3">
      <c r="A685" s="9" t="s">
        <v>738</v>
      </c>
      <c r="B685" t="str">
        <f>SUBSTITUTE(SUBSTITUTE(MID(Raw_data!B685, 4, LEN(Raw_data!B685)- 3),  " state",  ""), " State", "")</f>
        <v>Jigawa</v>
      </c>
      <c r="C685" t="str">
        <f>MID(Raw_data!D685, FIND("&gt;", Raw_data!D685) + 1, FIND("&lt;", Raw_data!D685, FIND("&gt;", Raw_data!D685)+1) - (FIND("&gt;", Raw_data!D685) + 1))</f>
        <v>11948</v>
      </c>
      <c r="D685" s="16">
        <f>(0.05 *Raw_data!E685 )/ (365/INDEX(Lookup_period!$B$2:$B$13, MATCH(TRIM(LEFT(A685, FIND(" ", A685) - 1)), Lookup_period!$A$2:$A$13, 0)))</f>
        <v>26778.921095890415</v>
      </c>
      <c r="E685" s="17">
        <f t="shared" si="10"/>
        <v>0.44617182138206385</v>
      </c>
      <c r="F685" s="9"/>
    </row>
    <row r="686" spans="1:6" x14ac:dyDescent="0.3">
      <c r="A686" s="9" t="s">
        <v>738</v>
      </c>
      <c r="B686" t="str">
        <f>SUBSTITUTE(SUBSTITUTE(MID(Raw_data!B686, 4, LEN(Raw_data!B686)- 3),  " state",  ""), " State", "")</f>
        <v>Kaduna</v>
      </c>
      <c r="C686" t="str">
        <f>MID(Raw_data!D686, FIND("&gt;", Raw_data!D686) + 1, FIND("&lt;", Raw_data!D686, FIND("&gt;", Raw_data!D686)+1) - (FIND("&gt;", Raw_data!D686) + 1))</f>
        <v>16088</v>
      </c>
      <c r="D686" s="16">
        <f>(0.05 *Raw_data!E686 )/ (365/INDEX(Lookup_period!$B$2:$B$13, MATCH(TRIM(LEFT(A686, FIND(" ", A686) - 1)), Lookup_period!$A$2:$A$13, 0)))</f>
        <v>37832.540136986303</v>
      </c>
      <c r="E686" s="17">
        <f t="shared" si="10"/>
        <v>0.4252423956136071</v>
      </c>
      <c r="F686" s="9"/>
    </row>
    <row r="687" spans="1:6" x14ac:dyDescent="0.3">
      <c r="A687" s="9" t="s">
        <v>738</v>
      </c>
      <c r="B687" t="str">
        <f>SUBSTITUTE(SUBSTITUTE(MID(Raw_data!B687, 4, LEN(Raw_data!B687)- 3),  " state",  ""), " State", "")</f>
        <v>Kebbi</v>
      </c>
      <c r="C687" t="str">
        <f>MID(Raw_data!D687, FIND("&gt;", Raw_data!D687) + 1, FIND("&lt;", Raw_data!D687, FIND("&gt;", Raw_data!D687)+1) - (FIND("&gt;", Raw_data!D687) + 1))</f>
        <v>4922</v>
      </c>
      <c r="D687" s="16">
        <f>(0.05 *Raw_data!E687 )/ (365/INDEX(Lookup_period!$B$2:$B$13, MATCH(TRIM(LEFT(A687, FIND(" ", A687) - 1)), Lookup_period!$A$2:$A$13, 0)))</f>
        <v>20453.264931506852</v>
      </c>
      <c r="E687" s="17">
        <f t="shared" si="10"/>
        <v>0.24064617636756841</v>
      </c>
      <c r="F687" s="9"/>
    </row>
    <row r="688" spans="1:6" x14ac:dyDescent="0.3">
      <c r="A688" s="9" t="s">
        <v>738</v>
      </c>
      <c r="B688" t="str">
        <f>SUBSTITUTE(SUBSTITUTE(MID(Raw_data!B688, 4, LEN(Raw_data!B688)- 3),  " state",  ""), " State", "")</f>
        <v>Kano</v>
      </c>
      <c r="C688" t="str">
        <f>MID(Raw_data!D688, FIND("&gt;", Raw_data!D688) + 1, FIND("&lt;", Raw_data!D688, FIND("&gt;", Raw_data!D688)+1) - (FIND("&gt;", Raw_data!D688) + 1))</f>
        <v>17911</v>
      </c>
      <c r="D688" s="16">
        <f>(0.05 *Raw_data!E688 )/ (365/INDEX(Lookup_period!$B$2:$B$13, MATCH(TRIM(LEFT(A688, FIND(" ", A688) - 1)), Lookup_period!$A$2:$A$13, 0)))</f>
        <v>60773.780136986308</v>
      </c>
      <c r="E688" s="17">
        <f t="shared" si="10"/>
        <v>0.29471591136223474</v>
      </c>
      <c r="F688" s="9"/>
    </row>
    <row r="689" spans="1:6" x14ac:dyDescent="0.3">
      <c r="A689" s="9" t="s">
        <v>738</v>
      </c>
      <c r="B689" t="str">
        <f>SUBSTITUTE(SUBSTITUTE(MID(Raw_data!B689, 4, LEN(Raw_data!B689)- 3),  " state",  ""), " State", "")</f>
        <v>Kogi</v>
      </c>
      <c r="C689" t="str">
        <f>MID(Raw_data!D689, FIND("&gt;", Raw_data!D689) + 1, FIND("&lt;", Raw_data!D689, FIND("&gt;", Raw_data!D689)+1) - (FIND("&gt;", Raw_data!D689) + 1))</f>
        <v>2028</v>
      </c>
      <c r="D689" s="16">
        <f>(0.05 *Raw_data!E689 )/ (365/INDEX(Lookup_period!$B$2:$B$13, MATCH(TRIM(LEFT(A689, FIND(" ", A689) - 1)), Lookup_period!$A$2:$A$13, 0)))</f>
        <v>20445.430000000004</v>
      </c>
      <c r="E689" s="17">
        <f t="shared" si="10"/>
        <v>9.9190870527056635E-2</v>
      </c>
      <c r="F689" s="9"/>
    </row>
    <row r="690" spans="1:6" x14ac:dyDescent="0.3">
      <c r="A690" s="9" t="s">
        <v>738</v>
      </c>
      <c r="B690" t="str">
        <f>SUBSTITUTE(SUBSTITUTE(MID(Raw_data!B690, 4, LEN(Raw_data!B690)- 3),  " state",  ""), " State", "")</f>
        <v>Katsina</v>
      </c>
      <c r="C690" t="str">
        <f>MID(Raw_data!D690, FIND("&gt;", Raw_data!D690) + 1, FIND("&lt;", Raw_data!D690, FIND("&gt;", Raw_data!D690)+1) - (FIND("&gt;", Raw_data!D690) + 1))</f>
        <v>16803</v>
      </c>
      <c r="D690" s="16">
        <f>(0.05 *Raw_data!E690 )/ (365/INDEX(Lookup_period!$B$2:$B$13, MATCH(TRIM(LEFT(A690, FIND(" ", A690) - 1)), Lookup_period!$A$2:$A$13, 0)))</f>
        <v>36123.913561643836</v>
      </c>
      <c r="E690" s="17">
        <f t="shared" si="10"/>
        <v>0.46514893718053096</v>
      </c>
      <c r="F690" s="9"/>
    </row>
    <row r="691" spans="1:6" x14ac:dyDescent="0.3">
      <c r="A691" s="9" t="s">
        <v>738</v>
      </c>
      <c r="B691" t="str">
        <f>SUBSTITUTE(SUBSTITUTE(MID(Raw_data!B691, 4, LEN(Raw_data!B691)- 3),  " state",  ""), " State", "")</f>
        <v>Kwara</v>
      </c>
      <c r="C691" t="str">
        <f>MID(Raw_data!D691, FIND("&gt;", Raw_data!D691) + 1, FIND("&lt;", Raw_data!D691, FIND("&gt;", Raw_data!D691)+1) - (FIND("&gt;", Raw_data!D691) + 1))</f>
        <v>1539</v>
      </c>
      <c r="D691" s="16">
        <f>(0.05 *Raw_data!E691 )/ (365/INDEX(Lookup_period!$B$2:$B$13, MATCH(TRIM(LEFT(A691, FIND(" ", A691) - 1)), Lookup_period!$A$2:$A$13, 0)))</f>
        <v>14786.677260273975</v>
      </c>
      <c r="E691" s="17">
        <f t="shared" si="10"/>
        <v>0.1040801779135798</v>
      </c>
      <c r="F691" s="9"/>
    </row>
    <row r="692" spans="1:6" x14ac:dyDescent="0.3">
      <c r="A692" s="9" t="s">
        <v>738</v>
      </c>
      <c r="B692" t="str">
        <f>SUBSTITUTE(SUBSTITUTE(MID(Raw_data!B692, 4, LEN(Raw_data!B692)- 3),  " state",  ""), " State", "")</f>
        <v>Lagos</v>
      </c>
      <c r="C692" t="str">
        <f>MID(Raw_data!D692, FIND("&gt;", Raw_data!D692) + 1, FIND("&lt;", Raw_data!D692, FIND("&gt;", Raw_data!D692)+1) - (FIND("&gt;", Raw_data!D692) + 1))</f>
        <v>10828</v>
      </c>
      <c r="D692" s="16">
        <f>(0.05 *Raw_data!E692 )/ (365/INDEX(Lookup_period!$B$2:$B$13, MATCH(TRIM(LEFT(A692, FIND(" ", A692) - 1)), Lookup_period!$A$2:$A$13, 0)))</f>
        <v>57646.105205479456</v>
      </c>
      <c r="E692" s="17">
        <f t="shared" si="10"/>
        <v>0.18783576030685178</v>
      </c>
      <c r="F692" s="9"/>
    </row>
    <row r="693" spans="1:6" x14ac:dyDescent="0.3">
      <c r="A693" s="9" t="s">
        <v>738</v>
      </c>
      <c r="B693" t="str">
        <f>SUBSTITUTE(SUBSTITUTE(MID(Raw_data!B693, 4, LEN(Raw_data!B693)- 3),  " state",  ""), " State", "")</f>
        <v>Nasarawa</v>
      </c>
      <c r="C693" t="str">
        <f>MID(Raw_data!D693, FIND("&gt;", Raw_data!D693) + 1, FIND("&lt;", Raw_data!D693, FIND("&gt;", Raw_data!D693)+1) - (FIND("&gt;", Raw_data!D693) + 1))</f>
        <v>6366</v>
      </c>
      <c r="D693" s="16">
        <f>(0.05 *Raw_data!E693 )/ (365/INDEX(Lookup_period!$B$2:$B$13, MATCH(TRIM(LEFT(A693, FIND(" ", A693) - 1)), Lookup_period!$A$2:$A$13, 0)))</f>
        <v>11619.83191780822</v>
      </c>
      <c r="E693" s="17">
        <f t="shared" si="10"/>
        <v>0.54785646169663194</v>
      </c>
      <c r="F693" s="9"/>
    </row>
    <row r="694" spans="1:6" x14ac:dyDescent="0.3">
      <c r="A694" s="9" t="s">
        <v>738</v>
      </c>
      <c r="B694" t="str">
        <f>SUBSTITUTE(SUBSTITUTE(MID(Raw_data!B694, 4, LEN(Raw_data!B694)- 3),  " state",  ""), " State", "")</f>
        <v>Niger</v>
      </c>
      <c r="C694" t="str">
        <f>MID(Raw_data!D694, FIND("&gt;", Raw_data!D694) + 1, FIND("&lt;", Raw_data!D694, FIND("&gt;", Raw_data!D694)+1) - (FIND("&gt;", Raw_data!D694) + 1))</f>
        <v>8299</v>
      </c>
      <c r="D694" s="16">
        <f>(0.05 *Raw_data!E694 )/ (365/INDEX(Lookup_period!$B$2:$B$13, MATCH(TRIM(LEFT(A694, FIND(" ", A694) - 1)), Lookup_period!$A$2:$A$13, 0)))</f>
        <v>25907.791369863018</v>
      </c>
      <c r="E694" s="17">
        <f t="shared" si="10"/>
        <v>0.32032834762031198</v>
      </c>
      <c r="F694" s="9"/>
    </row>
    <row r="695" spans="1:6" x14ac:dyDescent="0.3">
      <c r="A695" s="9" t="s">
        <v>738</v>
      </c>
      <c r="B695" t="str">
        <f>SUBSTITUTE(SUBSTITUTE(MID(Raw_data!B695, 4, LEN(Raw_data!B695)- 3),  " state",  ""), " State", "")</f>
        <v>Ogun</v>
      </c>
      <c r="C695" t="str">
        <f>MID(Raw_data!D695, FIND("&gt;", Raw_data!D695) + 1, FIND("&lt;", Raw_data!D695, FIND("&gt;", Raw_data!D695)+1) - (FIND("&gt;", Raw_data!D695) + 1))</f>
        <v>3228</v>
      </c>
      <c r="D695" s="16">
        <f>(0.05 *Raw_data!E695 )/ (365/INDEX(Lookup_period!$B$2:$B$13, MATCH(TRIM(LEFT(A695, FIND(" ", A695) - 1)), Lookup_period!$A$2:$A$13, 0)))</f>
        <v>24145.178082191782</v>
      </c>
      <c r="E695" s="17">
        <f t="shared" si="10"/>
        <v>0.13369128978927697</v>
      </c>
      <c r="F695" s="9"/>
    </row>
    <row r="696" spans="1:6" x14ac:dyDescent="0.3">
      <c r="A696" s="9" t="s">
        <v>738</v>
      </c>
      <c r="B696" t="str">
        <f>SUBSTITUTE(SUBSTITUTE(MID(Raw_data!B696, 4, LEN(Raw_data!B696)- 3),  " state",  ""), " State", "")</f>
        <v>Ondo</v>
      </c>
      <c r="C696" t="str">
        <f>MID(Raw_data!D696, FIND("&gt;", Raw_data!D696) + 1, FIND("&lt;", Raw_data!D696, FIND("&gt;", Raw_data!D696)+1) - (FIND("&gt;", Raw_data!D696) + 1))</f>
        <v>2784</v>
      </c>
      <c r="D696" s="16">
        <f>(0.05 *Raw_data!E696 )/ (365/INDEX(Lookup_period!$B$2:$B$13, MATCH(TRIM(LEFT(A696, FIND(" ", A696) - 1)), Lookup_period!$A$2:$A$13, 0)))</f>
        <v>21459.032328767127</v>
      </c>
      <c r="E696" s="17">
        <f t="shared" si="10"/>
        <v>0.12973557974782862</v>
      </c>
      <c r="F696" s="9"/>
    </row>
    <row r="697" spans="1:6" x14ac:dyDescent="0.3">
      <c r="A697" s="9" t="s">
        <v>738</v>
      </c>
      <c r="B697" t="str">
        <f>SUBSTITUTE(SUBSTITUTE(MID(Raw_data!B697, 4, LEN(Raw_data!B697)- 3),  " state",  ""), " State", "")</f>
        <v>Osun</v>
      </c>
      <c r="C697" t="str">
        <f>MID(Raw_data!D697, FIND("&gt;", Raw_data!D697) + 1, FIND("&lt;", Raw_data!D697, FIND("&gt;", Raw_data!D697)+1) - (FIND("&gt;", Raw_data!D697) + 1))</f>
        <v>2517</v>
      </c>
      <c r="D697" s="16">
        <f>(0.05 *Raw_data!E697 )/ (365/INDEX(Lookup_period!$B$2:$B$13, MATCH(TRIM(LEFT(A697, FIND(" ", A697) - 1)), Lookup_period!$A$2:$A$13, 0)))</f>
        <v>21895.244794520549</v>
      </c>
      <c r="E697" s="17">
        <f t="shared" si="10"/>
        <v>0.11495646765410443</v>
      </c>
      <c r="F697" s="9"/>
    </row>
    <row r="698" spans="1:6" x14ac:dyDescent="0.3">
      <c r="A698" s="9" t="s">
        <v>738</v>
      </c>
      <c r="B698" t="str">
        <f>SUBSTITUTE(SUBSTITUTE(MID(Raw_data!B698, 4, LEN(Raw_data!B698)- 3),  " state",  ""), " State", "")</f>
        <v>Oyo</v>
      </c>
      <c r="C698" t="str">
        <f>MID(Raw_data!D698, FIND("&gt;", Raw_data!D698) + 1, FIND("&lt;", Raw_data!D698, FIND("&gt;", Raw_data!D698)+1) - (FIND("&gt;", Raw_data!D698) + 1))</f>
        <v>6587</v>
      </c>
      <c r="D698" s="16">
        <f>(0.05 *Raw_data!E698 )/ (365/INDEX(Lookup_period!$B$2:$B$13, MATCH(TRIM(LEFT(A698, FIND(" ", A698) - 1)), Lookup_period!$A$2:$A$13, 0)))</f>
        <v>36672.545616438358</v>
      </c>
      <c r="E698" s="17">
        <f t="shared" si="10"/>
        <v>0.17961665571007968</v>
      </c>
      <c r="F698" s="9"/>
    </row>
    <row r="699" spans="1:6" x14ac:dyDescent="0.3">
      <c r="A699" s="9" t="s">
        <v>738</v>
      </c>
      <c r="B699" t="str">
        <f>SUBSTITUTE(SUBSTITUTE(MID(Raw_data!B699, 4, LEN(Raw_data!B699)- 3),  " state",  ""), " State", "")</f>
        <v>Plateau</v>
      </c>
      <c r="C699" t="str">
        <f>MID(Raw_data!D699, FIND("&gt;", Raw_data!D699) + 1, FIND("&lt;", Raw_data!D699, FIND("&gt;", Raw_data!D699)+1) - (FIND("&gt;", Raw_data!D699) + 1))</f>
        <v>4529</v>
      </c>
      <c r="D699" s="16">
        <f>(0.05 *Raw_data!E699 )/ (365/INDEX(Lookup_period!$B$2:$B$13, MATCH(TRIM(LEFT(A699, FIND(" ", A699) - 1)), Lookup_period!$A$2:$A$13, 0)))</f>
        <v>19085.595890410961</v>
      </c>
      <c r="E699" s="17">
        <f t="shared" si="10"/>
        <v>0.23729937624192665</v>
      </c>
      <c r="F699" s="9"/>
    </row>
    <row r="700" spans="1:6" x14ac:dyDescent="0.3">
      <c r="A700" s="9" t="s">
        <v>738</v>
      </c>
      <c r="B700" t="str">
        <f>SUBSTITUTE(SUBSTITUTE(MID(Raw_data!B700, 4, LEN(Raw_data!B700)- 3),  " state",  ""), " State", "")</f>
        <v>Rivers</v>
      </c>
      <c r="C700" t="str">
        <f>MID(Raw_data!D700, FIND("&gt;", Raw_data!D700) + 1, FIND("&lt;", Raw_data!D700, FIND("&gt;", Raw_data!D700)+1) - (FIND("&gt;", Raw_data!D700) + 1))</f>
        <v>4380</v>
      </c>
      <c r="D700" s="16">
        <f>(0.05 *Raw_data!E700 )/ (365/INDEX(Lookup_period!$B$2:$B$13, MATCH(TRIM(LEFT(A700, FIND(" ", A700) - 1)), Lookup_period!$A$2:$A$13, 0)))</f>
        <v>34008.54575342466</v>
      </c>
      <c r="E700" s="17">
        <f t="shared" si="10"/>
        <v>0.1287911583093474</v>
      </c>
      <c r="F700" s="9"/>
    </row>
    <row r="701" spans="1:6" x14ac:dyDescent="0.3">
      <c r="A701" s="9" t="s">
        <v>738</v>
      </c>
      <c r="B701" t="str">
        <f>SUBSTITUTE(SUBSTITUTE(MID(Raw_data!B701, 4, LEN(Raw_data!B701)- 3),  " state",  ""), " State", "")</f>
        <v>Sokoto</v>
      </c>
      <c r="C701" t="str">
        <f>MID(Raw_data!D701, FIND("&gt;", Raw_data!D701) + 1, FIND("&lt;", Raw_data!D701, FIND("&gt;", Raw_data!D701)+1) - (FIND("&gt;", Raw_data!D701) + 1))</f>
        <v>7639</v>
      </c>
      <c r="D701" s="16">
        <f>(0.05 *Raw_data!E701 )/ (365/INDEX(Lookup_period!$B$2:$B$13, MATCH(TRIM(LEFT(A701, FIND(" ", A701) - 1)), Lookup_period!$A$2:$A$13, 0)))</f>
        <v>23055.375205479453</v>
      </c>
      <c r="E701" s="17">
        <f t="shared" si="10"/>
        <v>0.3313327123032237</v>
      </c>
      <c r="F701" s="9"/>
    </row>
    <row r="702" spans="1:6" x14ac:dyDescent="0.3">
      <c r="A702" s="9" t="s">
        <v>738</v>
      </c>
      <c r="B702" t="str">
        <f>SUBSTITUTE(SUBSTITUTE(MID(Raw_data!B702, 4, LEN(Raw_data!B702)- 3),  " state",  ""), " State", "")</f>
        <v>Taraba</v>
      </c>
      <c r="C702" t="str">
        <f>MID(Raw_data!D702, FIND("&gt;", Raw_data!D702) + 1, FIND("&lt;", Raw_data!D702, FIND("&gt;", Raw_data!D702)+1) - (FIND("&gt;", Raw_data!D702) + 1))</f>
        <v>2759</v>
      </c>
      <c r="D702" s="16">
        <f>(0.05 *Raw_data!E702 )/ (365/INDEX(Lookup_period!$B$2:$B$13, MATCH(TRIM(LEFT(A702, FIND(" ", A702) - 1)), Lookup_period!$A$2:$A$13, 0)))</f>
        <v>14043.182602739729</v>
      </c>
      <c r="E702" s="17">
        <f t="shared" si="10"/>
        <v>0.19646543650737247</v>
      </c>
      <c r="F702" s="9"/>
    </row>
    <row r="703" spans="1:6" x14ac:dyDescent="0.3">
      <c r="A703" s="9" t="s">
        <v>738</v>
      </c>
      <c r="B703" t="str">
        <f>SUBSTITUTE(SUBSTITUTE(MID(Raw_data!B703, 4, LEN(Raw_data!B703)- 3),  " state",  ""), " State", "")</f>
        <v>Yobe</v>
      </c>
      <c r="C703" t="str">
        <f>MID(Raw_data!D703, FIND("&gt;", Raw_data!D703) + 1, FIND("&lt;", Raw_data!D703, FIND("&gt;", Raw_data!D703)+1) - (FIND("&gt;", Raw_data!D703) + 1))</f>
        <v>8303</v>
      </c>
      <c r="D703" s="16">
        <f>(0.05 *Raw_data!E703 )/ (365/INDEX(Lookup_period!$B$2:$B$13, MATCH(TRIM(LEFT(A703, FIND(" ", A703) - 1)), Lookup_period!$A$2:$A$13, 0)))</f>
        <v>15418.750273972604</v>
      </c>
      <c r="E703" s="17">
        <f t="shared" si="10"/>
        <v>0.53850019310681474</v>
      </c>
      <c r="F703" s="9"/>
    </row>
    <row r="704" spans="1:6" x14ac:dyDescent="0.3">
      <c r="A704" s="9" t="s">
        <v>738</v>
      </c>
      <c r="B704" t="str">
        <f>SUBSTITUTE(SUBSTITUTE(MID(Raw_data!B704, 4, LEN(Raw_data!B704)- 3),  " state",  ""), " State", "")</f>
        <v>Zamfara</v>
      </c>
      <c r="C704" t="str">
        <f>MID(Raw_data!D704, FIND("&gt;", Raw_data!D704) + 1, FIND("&lt;", Raw_data!D704, FIND("&gt;", Raw_data!D704)+1) - (FIND("&gt;", Raw_data!D704) + 1))</f>
        <v>3423</v>
      </c>
      <c r="D704" s="16">
        <f>(0.05 *Raw_data!E704 )/ (365/INDEX(Lookup_period!$B$2:$B$13, MATCH(TRIM(LEFT(A704, FIND(" ", A704) - 1)), Lookup_period!$A$2:$A$13, 0)))</f>
        <v>20848.366301369864</v>
      </c>
      <c r="E704" s="17">
        <f t="shared" si="10"/>
        <v>0.16418552660287286</v>
      </c>
      <c r="F704" s="9"/>
    </row>
    <row r="705" spans="1:6" x14ac:dyDescent="0.3">
      <c r="A705" s="9" t="s">
        <v>773</v>
      </c>
      <c r="B705" t="str">
        <f>SUBSTITUTE(SUBSTITUTE(MID(Raw_data!B705, 4, LEN(Raw_data!B705)- 3),  " state",  ""), " State", "")</f>
        <v xml:space="preserve"> Anambra</v>
      </c>
      <c r="C705" t="str">
        <f>MID(Raw_data!D705, FIND("&gt;", Raw_data!D705) + 1, FIND("&lt;", Raw_data!D705, FIND("&gt;", Raw_data!D705)+1) - (FIND("&gt;", Raw_data!D705) + 1))</f>
        <v>2384</v>
      </c>
      <c r="D705" s="16">
        <f>(0.05 *Raw_data!E705 )/ (365/INDEX(Lookup_period!$B$2:$B$13, MATCH(TRIM(LEFT(A705, FIND(" ", A705) - 1)), Lookup_period!$A$2:$A$13, 0)))</f>
        <v>24970.797260273976</v>
      </c>
      <c r="E705" s="17">
        <f t="shared" si="10"/>
        <v>9.5471521199393339E-2</v>
      </c>
      <c r="F705" s="9"/>
    </row>
    <row r="706" spans="1:6" x14ac:dyDescent="0.3">
      <c r="A706" s="9" t="s">
        <v>773</v>
      </c>
      <c r="B706" t="str">
        <f>SUBSTITUTE(SUBSTITUTE(MID(Raw_data!B706, 4, LEN(Raw_data!B706)- 3),  " state",  ""), " State", "")</f>
        <v>Abia</v>
      </c>
      <c r="C706" t="str">
        <f>MID(Raw_data!D706, FIND("&gt;", Raw_data!D706) + 1, FIND("&lt;", Raw_data!D706, FIND("&gt;", Raw_data!D706)+1) - (FIND("&gt;", Raw_data!D706) + 1))</f>
        <v>1423</v>
      </c>
      <c r="D706" s="16">
        <f>(0.05 *Raw_data!E706 )/ (365/INDEX(Lookup_period!$B$2:$B$13, MATCH(TRIM(LEFT(A706, FIND(" ", A706) - 1)), Lookup_period!$A$2:$A$13, 0)))</f>
        <v>17015.878767123289</v>
      </c>
      <c r="E706" s="17">
        <f t="shared" si="10"/>
        <v>8.3627770241840579E-2</v>
      </c>
      <c r="F706" s="9"/>
    </row>
    <row r="707" spans="1:6" x14ac:dyDescent="0.3">
      <c r="A707" s="9" t="s">
        <v>773</v>
      </c>
      <c r="B707" t="str">
        <f>SUBSTITUTE(SUBSTITUTE(MID(Raw_data!B707, 4, LEN(Raw_data!B707)- 3),  " state",  ""), " State", "")</f>
        <v>Adamawa</v>
      </c>
      <c r="C707" t="str">
        <f>MID(Raw_data!D707, FIND("&gt;", Raw_data!D707) + 1, FIND("&lt;", Raw_data!D707, FIND("&gt;", Raw_data!D707)+1) - (FIND("&gt;", Raw_data!D707) + 1))</f>
        <v>7104</v>
      </c>
      <c r="D707" s="16">
        <f>(0.05 *Raw_data!E707 )/ (365/INDEX(Lookup_period!$B$2:$B$13, MATCH(TRIM(LEFT(A707, FIND(" ", A707) - 1)), Lookup_period!$A$2:$A$13, 0)))</f>
        <v>19509.1195890411</v>
      </c>
      <c r="E707" s="17">
        <f t="shared" ref="E707:E770" si="11">C707/D707</f>
        <v>0.36413739572289799</v>
      </c>
      <c r="F707" s="9"/>
    </row>
    <row r="708" spans="1:6" x14ac:dyDescent="0.3">
      <c r="A708" s="9" t="s">
        <v>773</v>
      </c>
      <c r="B708" t="str">
        <f>SUBSTITUTE(SUBSTITUTE(MID(Raw_data!B708, 4, LEN(Raw_data!B708)- 3),  " state",  ""), " State", "")</f>
        <v>Akwa-Ibom</v>
      </c>
      <c r="C708" t="str">
        <f>MID(Raw_data!D708, FIND("&gt;", Raw_data!D708) + 1, FIND("&lt;", Raw_data!D708, FIND("&gt;", Raw_data!D708)+1) - (FIND("&gt;", Raw_data!D708) + 1))</f>
        <v>963</v>
      </c>
      <c r="D708" s="16">
        <f>(0.05 *Raw_data!E708 )/ (365/INDEX(Lookup_period!$B$2:$B$13, MATCH(TRIM(LEFT(A708, FIND(" ", A708) - 1)), Lookup_period!$A$2:$A$13, 0)))</f>
        <v>25710.754520547947</v>
      </c>
      <c r="E708" s="17">
        <f t="shared" si="11"/>
        <v>3.7455143497650903E-2</v>
      </c>
      <c r="F708" s="9"/>
    </row>
    <row r="709" spans="1:6" x14ac:dyDescent="0.3">
      <c r="A709" s="9" t="s">
        <v>773</v>
      </c>
      <c r="B709" t="str">
        <f>SUBSTITUTE(SUBSTITUTE(MID(Raw_data!B709, 4, LEN(Raw_data!B709)- 3),  " state",  ""), " State", "")</f>
        <v>Bauchi</v>
      </c>
      <c r="C709" t="str">
        <f>MID(Raw_data!D709, FIND("&gt;", Raw_data!D709) + 1, FIND("&lt;", Raw_data!D709, FIND("&gt;", Raw_data!D709)+1) - (FIND("&gt;", Raw_data!D709) + 1))</f>
        <v>8308</v>
      </c>
      <c r="D709" s="16">
        <f>(0.05 *Raw_data!E709 )/ (365/INDEX(Lookup_period!$B$2:$B$13, MATCH(TRIM(LEFT(A709, FIND(" ", A709) - 1)), Lookup_period!$A$2:$A$13, 0)))</f>
        <v>30670.695068493154</v>
      </c>
      <c r="E709" s="17">
        <f t="shared" si="11"/>
        <v>0.27087746076333608</v>
      </c>
      <c r="F709" s="9"/>
    </row>
    <row r="710" spans="1:6" x14ac:dyDescent="0.3">
      <c r="A710" s="9" t="s">
        <v>773</v>
      </c>
      <c r="B710" t="str">
        <f>SUBSTITUTE(SUBSTITUTE(MID(Raw_data!B710, 4, LEN(Raw_data!B710)- 3),  " state",  ""), " State", "")</f>
        <v>Benue</v>
      </c>
      <c r="C710" t="str">
        <f>MID(Raw_data!D710, FIND("&gt;", Raw_data!D710) + 1, FIND("&lt;", Raw_data!D710, FIND("&gt;", Raw_data!D710)+1) - (FIND("&gt;", Raw_data!D710) + 1))</f>
        <v>1646</v>
      </c>
      <c r="D710" s="16">
        <f>(0.05 *Raw_data!E710 )/ (365/INDEX(Lookup_period!$B$2:$B$13, MATCH(TRIM(LEFT(A710, FIND(" ", A710) - 1)), Lookup_period!$A$2:$A$13, 0)))</f>
        <v>26312.218219178085</v>
      </c>
      <c r="E710" s="17">
        <f t="shared" si="11"/>
        <v>6.2556489395496365E-2</v>
      </c>
      <c r="F710" s="9"/>
    </row>
    <row r="711" spans="1:6" x14ac:dyDescent="0.3">
      <c r="A711" s="9" t="s">
        <v>773</v>
      </c>
      <c r="B711" t="str">
        <f>SUBSTITUTE(SUBSTITUTE(MID(Raw_data!B711, 4, LEN(Raw_data!B711)- 3),  " state",  ""), " State", "")</f>
        <v>Borno</v>
      </c>
      <c r="C711" t="str">
        <f>MID(Raw_data!D711, FIND("&gt;", Raw_data!D711) + 1, FIND("&lt;", Raw_data!D711, FIND("&gt;", Raw_data!D711)+1) - (FIND("&gt;", Raw_data!D711) + 1))</f>
        <v>8336</v>
      </c>
      <c r="D711" s="16">
        <f>(0.05 *Raw_data!E711 )/ (365/INDEX(Lookup_period!$B$2:$B$13, MATCH(TRIM(LEFT(A711, FIND(" ", A711) - 1)), Lookup_period!$A$2:$A$13, 0)))</f>
        <v>27225.673561643842</v>
      </c>
      <c r="E711" s="17">
        <f t="shared" si="11"/>
        <v>0.30618158926815126</v>
      </c>
      <c r="F711" s="9"/>
    </row>
    <row r="712" spans="1:6" x14ac:dyDescent="0.3">
      <c r="A712" s="9" t="s">
        <v>773</v>
      </c>
      <c r="B712" t="str">
        <f>SUBSTITUTE(SUBSTITUTE(MID(Raw_data!B712, 4, LEN(Raw_data!B712)- 3),  " state",  ""), " State", "")</f>
        <v>Bayelsa</v>
      </c>
      <c r="C712" t="str">
        <f>MID(Raw_data!D712, FIND("&gt;", Raw_data!D712) + 1, FIND("&lt;", Raw_data!D712, FIND("&gt;", Raw_data!D712)+1) - (FIND("&gt;", Raw_data!D712) + 1))</f>
        <v>613</v>
      </c>
      <c r="D712" s="16">
        <f>(0.05 *Raw_data!E712 )/ (365/INDEX(Lookup_period!$B$2:$B$13, MATCH(TRIM(LEFT(A712, FIND(" ", A712) - 1)), Lookup_period!$A$2:$A$13, 0)))</f>
        <v>10489.257671232877</v>
      </c>
      <c r="E712" s="17">
        <f t="shared" si="11"/>
        <v>5.8440741872627648E-2</v>
      </c>
      <c r="F712" s="9"/>
    </row>
    <row r="713" spans="1:6" x14ac:dyDescent="0.3">
      <c r="A713" s="9" t="s">
        <v>773</v>
      </c>
      <c r="B713" t="str">
        <f>SUBSTITUTE(SUBSTITUTE(MID(Raw_data!B713, 4, LEN(Raw_data!B713)- 3),  " state",  ""), " State", "")</f>
        <v>Cross River</v>
      </c>
      <c r="C713" t="str">
        <f>MID(Raw_data!D713, FIND("&gt;", Raw_data!D713) + 1, FIND("&lt;", Raw_data!D713, FIND("&gt;", Raw_data!D713)+1) - (FIND("&gt;", Raw_data!D713) + 1))</f>
        <v>1795</v>
      </c>
      <c r="D713" s="16">
        <f>(0.05 *Raw_data!E713 )/ (365/INDEX(Lookup_period!$B$2:$B$13, MATCH(TRIM(LEFT(A713, FIND(" ", A713) - 1)), Lookup_period!$A$2:$A$13, 0)))</f>
        <v>17790.212054794523</v>
      </c>
      <c r="E713" s="17">
        <f t="shared" si="11"/>
        <v>0.10089817898017923</v>
      </c>
      <c r="F713" s="9"/>
    </row>
    <row r="714" spans="1:6" x14ac:dyDescent="0.3">
      <c r="A714" s="9" t="s">
        <v>773</v>
      </c>
      <c r="B714" t="str">
        <f>SUBSTITUTE(SUBSTITUTE(MID(Raw_data!B714, 4, LEN(Raw_data!B714)- 3),  " state",  ""), " State", "")</f>
        <v>Delta</v>
      </c>
      <c r="C714" t="str">
        <f>MID(Raw_data!D714, FIND("&gt;", Raw_data!D714) + 1, FIND("&lt;", Raw_data!D714, FIND("&gt;", Raw_data!D714)+1) - (FIND("&gt;", Raw_data!D714) + 1))</f>
        <v>3368</v>
      </c>
      <c r="D714" s="16">
        <f>(0.05 *Raw_data!E714 )/ (365/INDEX(Lookup_period!$B$2:$B$13, MATCH(TRIM(LEFT(A714, FIND(" ", A714) - 1)), Lookup_period!$A$2:$A$13, 0)))</f>
        <v>26211.281369863016</v>
      </c>
      <c r="E714" s="17">
        <f t="shared" si="11"/>
        <v>0.12849429039636462</v>
      </c>
      <c r="F714" s="9"/>
    </row>
    <row r="715" spans="1:6" x14ac:dyDescent="0.3">
      <c r="A715" s="9" t="s">
        <v>773</v>
      </c>
      <c r="B715" t="str">
        <f>SUBSTITUTE(SUBSTITUTE(MID(Raw_data!B715, 4, LEN(Raw_data!B715)- 3),  " state",  ""), " State", "")</f>
        <v>Ebonyi</v>
      </c>
      <c r="C715" t="str">
        <f>MID(Raw_data!D715, FIND("&gt;", Raw_data!D715) + 1, FIND("&lt;", Raw_data!D715, FIND("&gt;", Raw_data!D715)+1) - (FIND("&gt;", Raw_data!D715) + 1))</f>
        <v>1268</v>
      </c>
      <c r="D715" s="16">
        <f>(0.05 *Raw_data!E715 )/ (365/INDEX(Lookup_period!$B$2:$B$13, MATCH(TRIM(LEFT(A715, FIND(" ", A715) - 1)), Lookup_period!$A$2:$A$13, 0)))</f>
        <v>13216.276712328769</v>
      </c>
      <c r="E715" s="17">
        <f t="shared" si="11"/>
        <v>9.5942301118525281E-2</v>
      </c>
      <c r="F715" s="9"/>
    </row>
    <row r="716" spans="1:6" x14ac:dyDescent="0.3">
      <c r="A716" s="9" t="s">
        <v>773</v>
      </c>
      <c r="B716" t="str">
        <f>SUBSTITUTE(SUBSTITUTE(MID(Raw_data!B716, 4, LEN(Raw_data!B716)- 3),  " state",  ""), " State", "")</f>
        <v>Edo</v>
      </c>
      <c r="C716" t="str">
        <f>MID(Raw_data!D716, FIND("&gt;", Raw_data!D716) + 1, FIND("&lt;", Raw_data!D716, FIND("&gt;", Raw_data!D716)+1) - (FIND("&gt;", Raw_data!D716) + 1))</f>
        <v>2586</v>
      </c>
      <c r="D716" s="16">
        <f>(0.05 *Raw_data!E716 )/ (365/INDEX(Lookup_period!$B$2:$B$13, MATCH(TRIM(LEFT(A716, FIND(" ", A716) - 1)), Lookup_period!$A$2:$A$13, 0)))</f>
        <v>19323.484794520551</v>
      </c>
      <c r="E716" s="17">
        <f t="shared" si="11"/>
        <v>0.13382679301889155</v>
      </c>
      <c r="F716" s="9"/>
    </row>
    <row r="717" spans="1:6" x14ac:dyDescent="0.3">
      <c r="A717" s="9" t="s">
        <v>773</v>
      </c>
      <c r="B717" t="str">
        <f>SUBSTITUTE(SUBSTITUTE(MID(Raw_data!B717, 4, LEN(Raw_data!B717)- 3),  " state",  ""), " State", "")</f>
        <v>Ekiti</v>
      </c>
      <c r="C717" t="str">
        <f>MID(Raw_data!D717, FIND("&gt;", Raw_data!D717) + 1, FIND("&lt;", Raw_data!D717, FIND("&gt;", Raw_data!D717)+1) - (FIND("&gt;", Raw_data!D717) + 1))</f>
        <v>629</v>
      </c>
      <c r="D717" s="16">
        <f>(0.05 *Raw_data!E717 )/ (365/INDEX(Lookup_period!$B$2:$B$13, MATCH(TRIM(LEFT(A717, FIND(" ", A717) - 1)), Lookup_period!$A$2:$A$13, 0)))</f>
        <v>15057.26479452055</v>
      </c>
      <c r="E717" s="17">
        <f t="shared" si="11"/>
        <v>4.1773855250848597E-2</v>
      </c>
      <c r="F717" s="9"/>
    </row>
    <row r="718" spans="1:6" x14ac:dyDescent="0.3">
      <c r="A718" s="9" t="s">
        <v>773</v>
      </c>
      <c r="B718" t="str">
        <f>SUBSTITUTE(SUBSTITUTE(MID(Raw_data!B718, 4, LEN(Raw_data!B718)- 3),  " state",  ""), " State", "")</f>
        <v>Enugu</v>
      </c>
      <c r="C718" t="str">
        <f>MID(Raw_data!D718, FIND("&gt;", Raw_data!D718) + 1, FIND("&lt;", Raw_data!D718, FIND("&gt;", Raw_data!D718)+1) - (FIND("&gt;", Raw_data!D718) + 1))</f>
        <v>1966</v>
      </c>
      <c r="D718" s="16">
        <f>(0.05 *Raw_data!E718 )/ (365/INDEX(Lookup_period!$B$2:$B$13, MATCH(TRIM(LEFT(A718, FIND(" ", A718) - 1)), Lookup_period!$A$2:$A$13, 0)))</f>
        <v>20313.285068493155</v>
      </c>
      <c r="E718" s="17">
        <f t="shared" si="11"/>
        <v>9.67839516538542E-2</v>
      </c>
      <c r="F718" s="9"/>
    </row>
    <row r="719" spans="1:6" x14ac:dyDescent="0.3">
      <c r="A719" s="9" t="s">
        <v>773</v>
      </c>
      <c r="B719" t="str">
        <f>SUBSTITUTE(SUBSTITUTE(MID(Raw_data!B719, 4, LEN(Raw_data!B719)- 3),  " state",  ""), " State", "")</f>
        <v>Federal Capital Territory</v>
      </c>
      <c r="C719" t="str">
        <f>MID(Raw_data!D719, FIND("&gt;", Raw_data!D719) + 1, FIND("&lt;", Raw_data!D719, FIND("&gt;", Raw_data!D719)+1) - (FIND("&gt;", Raw_data!D719) + 1))</f>
        <v>4854</v>
      </c>
      <c r="D719" s="16">
        <f>(0.05 *Raw_data!E719 )/ (365/INDEX(Lookup_period!$B$2:$B$13, MATCH(TRIM(LEFT(A719, FIND(" ", A719) - 1)), Lookup_period!$A$2:$A$13, 0)))</f>
        <v>8986.9721917808238</v>
      </c>
      <c r="E719" s="17">
        <f t="shared" si="11"/>
        <v>0.54011516853688513</v>
      </c>
      <c r="F719" s="9"/>
    </row>
    <row r="720" spans="1:6" x14ac:dyDescent="0.3">
      <c r="A720" s="9" t="s">
        <v>773</v>
      </c>
      <c r="B720" t="str">
        <f>SUBSTITUTE(SUBSTITUTE(MID(Raw_data!B720, 4, LEN(Raw_data!B720)- 3),  " state",  ""), " State", "")</f>
        <v>Gombe</v>
      </c>
      <c r="C720" t="str">
        <f>MID(Raw_data!D720, FIND("&gt;", Raw_data!D720) + 1, FIND("&lt;", Raw_data!D720, FIND("&gt;", Raw_data!D720)+1) - (FIND("&gt;", Raw_data!D720) + 1))</f>
        <v>3813</v>
      </c>
      <c r="D720" s="16">
        <f>(0.05 *Raw_data!E720 )/ (365/INDEX(Lookup_period!$B$2:$B$13, MATCH(TRIM(LEFT(A720, FIND(" ", A720) - 1)), Lookup_period!$A$2:$A$13, 0)))</f>
        <v>15054.245479452056</v>
      </c>
      <c r="E720" s="17">
        <f t="shared" si="11"/>
        <v>0.25328403241494007</v>
      </c>
      <c r="F720" s="9"/>
    </row>
    <row r="721" spans="1:6" x14ac:dyDescent="0.3">
      <c r="A721" s="9" t="s">
        <v>773</v>
      </c>
      <c r="B721" t="str">
        <f>SUBSTITUTE(SUBSTITUTE(MID(Raw_data!B721, 4, LEN(Raw_data!B721)- 3),  " state",  ""), " State", "")</f>
        <v>Imo</v>
      </c>
      <c r="C721" t="str">
        <f>MID(Raw_data!D721, FIND("&gt;", Raw_data!D721) + 1, FIND("&lt;", Raw_data!D721, FIND("&gt;", Raw_data!D721)+1) - (FIND("&gt;", Raw_data!D721) + 1))</f>
        <v>1486</v>
      </c>
      <c r="D721" s="16">
        <f>(0.05 *Raw_data!E721 )/ (365/INDEX(Lookup_period!$B$2:$B$13, MATCH(TRIM(LEFT(A721, FIND(" ", A721) - 1)), Lookup_period!$A$2:$A$13, 0)))</f>
        <v>25165.668356164388</v>
      </c>
      <c r="E721" s="17">
        <f t="shared" si="11"/>
        <v>5.9048699957774058E-2</v>
      </c>
      <c r="F721" s="9"/>
    </row>
    <row r="722" spans="1:6" x14ac:dyDescent="0.3">
      <c r="A722" s="9" t="s">
        <v>773</v>
      </c>
      <c r="B722" t="str">
        <f>SUBSTITUTE(SUBSTITUTE(MID(Raw_data!B722, 4, LEN(Raw_data!B722)- 3),  " state",  ""), " State", "")</f>
        <v>Jigawa</v>
      </c>
      <c r="C722" t="str">
        <f>MID(Raw_data!D722, FIND("&gt;", Raw_data!D722) + 1, FIND("&lt;", Raw_data!D722, FIND("&gt;", Raw_data!D722)+1) - (FIND("&gt;", Raw_data!D722) + 1))</f>
        <v>10053</v>
      </c>
      <c r="D722" s="16">
        <f>(0.05 *Raw_data!E722 )/ (365/INDEX(Lookup_period!$B$2:$B$13, MATCH(TRIM(LEFT(A722, FIND(" ", A722) - 1)), Lookup_period!$A$2:$A$13, 0)))</f>
        <v>26778.921095890415</v>
      </c>
      <c r="E722" s="17">
        <f t="shared" si="11"/>
        <v>0.37540720793052296</v>
      </c>
      <c r="F722" s="9"/>
    </row>
    <row r="723" spans="1:6" x14ac:dyDescent="0.3">
      <c r="A723" s="9" t="s">
        <v>773</v>
      </c>
      <c r="B723" t="str">
        <f>SUBSTITUTE(SUBSTITUTE(MID(Raw_data!B723, 4, LEN(Raw_data!B723)- 3),  " state",  ""), " State", "")</f>
        <v>Kaduna</v>
      </c>
      <c r="C723" t="str">
        <f>MID(Raw_data!D723, FIND("&gt;", Raw_data!D723) + 1, FIND("&lt;", Raw_data!D723, FIND("&gt;", Raw_data!D723)+1) - (FIND("&gt;", Raw_data!D723) + 1))</f>
        <v>16237</v>
      </c>
      <c r="D723" s="16">
        <f>(0.05 *Raw_data!E723 )/ (365/INDEX(Lookup_period!$B$2:$B$13, MATCH(TRIM(LEFT(A723, FIND(" ", A723) - 1)), Lookup_period!$A$2:$A$13, 0)))</f>
        <v>37832.540136986303</v>
      </c>
      <c r="E723" s="17">
        <f t="shared" si="11"/>
        <v>0.42918080417566751</v>
      </c>
      <c r="F723" s="9"/>
    </row>
    <row r="724" spans="1:6" x14ac:dyDescent="0.3">
      <c r="A724" s="9" t="s">
        <v>773</v>
      </c>
      <c r="B724" t="str">
        <f>SUBSTITUTE(SUBSTITUTE(MID(Raw_data!B724, 4, LEN(Raw_data!B724)- 3),  " state",  ""), " State", "")</f>
        <v>Kebbi</v>
      </c>
      <c r="C724" t="str">
        <f>MID(Raw_data!D724, FIND("&gt;", Raw_data!D724) + 1, FIND("&lt;", Raw_data!D724, FIND("&gt;", Raw_data!D724)+1) - (FIND("&gt;", Raw_data!D724) + 1))</f>
        <v>4400</v>
      </c>
      <c r="D724" s="16">
        <f>(0.05 *Raw_data!E724 )/ (365/INDEX(Lookup_period!$B$2:$B$13, MATCH(TRIM(LEFT(A724, FIND(" ", A724) - 1)), Lookup_period!$A$2:$A$13, 0)))</f>
        <v>20453.264931506852</v>
      </c>
      <c r="E724" s="17">
        <f t="shared" si="11"/>
        <v>0.2151245786300896</v>
      </c>
      <c r="F724" s="9"/>
    </row>
    <row r="725" spans="1:6" x14ac:dyDescent="0.3">
      <c r="A725" s="9" t="s">
        <v>773</v>
      </c>
      <c r="B725" t="str">
        <f>SUBSTITUTE(SUBSTITUTE(MID(Raw_data!B725, 4, LEN(Raw_data!B725)- 3),  " state",  ""), " State", "")</f>
        <v>Kano</v>
      </c>
      <c r="C725" t="str">
        <f>MID(Raw_data!D725, FIND("&gt;", Raw_data!D725) + 1, FIND("&lt;", Raw_data!D725, FIND("&gt;", Raw_data!D725)+1) - (FIND("&gt;", Raw_data!D725) + 1))</f>
        <v>13624</v>
      </c>
      <c r="D725" s="16">
        <f>(0.05 *Raw_data!E725 )/ (365/INDEX(Lookup_period!$B$2:$B$13, MATCH(TRIM(LEFT(A725, FIND(" ", A725) - 1)), Lookup_period!$A$2:$A$13, 0)))</f>
        <v>60773.780136986308</v>
      </c>
      <c r="E725" s="17">
        <f t="shared" si="11"/>
        <v>0.22417562260058546</v>
      </c>
      <c r="F725" s="9"/>
    </row>
    <row r="726" spans="1:6" x14ac:dyDescent="0.3">
      <c r="A726" s="9" t="s">
        <v>773</v>
      </c>
      <c r="B726" t="str">
        <f>SUBSTITUTE(SUBSTITUTE(MID(Raw_data!B726, 4, LEN(Raw_data!B726)- 3),  " state",  ""), " State", "")</f>
        <v>Kogi</v>
      </c>
      <c r="C726" t="str">
        <f>MID(Raw_data!D726, FIND("&gt;", Raw_data!D726) + 1, FIND("&lt;", Raw_data!D726, FIND("&gt;", Raw_data!D726)+1) - (FIND("&gt;", Raw_data!D726) + 1))</f>
        <v>1492</v>
      </c>
      <c r="D726" s="16">
        <f>(0.05 *Raw_data!E726 )/ (365/INDEX(Lookup_period!$B$2:$B$13, MATCH(TRIM(LEFT(A726, FIND(" ", A726) - 1)), Lookup_period!$A$2:$A$13, 0)))</f>
        <v>20445.430000000004</v>
      </c>
      <c r="E726" s="17">
        <f t="shared" si="11"/>
        <v>7.2974743011029838E-2</v>
      </c>
      <c r="F726" s="9"/>
    </row>
    <row r="727" spans="1:6" x14ac:dyDescent="0.3">
      <c r="A727" s="9" t="s">
        <v>773</v>
      </c>
      <c r="B727" t="str">
        <f>SUBSTITUTE(SUBSTITUTE(MID(Raw_data!B727, 4, LEN(Raw_data!B727)- 3),  " state",  ""), " State", "")</f>
        <v>Katsina</v>
      </c>
      <c r="C727" t="str">
        <f>MID(Raw_data!D727, FIND("&gt;", Raw_data!D727) + 1, FIND("&lt;", Raw_data!D727, FIND("&gt;", Raw_data!D727)+1) - (FIND("&gt;", Raw_data!D727) + 1))</f>
        <v>14146</v>
      </c>
      <c r="D727" s="16">
        <f>(0.05 *Raw_data!E727 )/ (365/INDEX(Lookup_period!$B$2:$B$13, MATCH(TRIM(LEFT(A727, FIND(" ", A727) - 1)), Lookup_period!$A$2:$A$13, 0)))</f>
        <v>36123.913561643836</v>
      </c>
      <c r="E727" s="17">
        <f t="shared" si="11"/>
        <v>0.39159655212496525</v>
      </c>
      <c r="F727" s="9"/>
    </row>
    <row r="728" spans="1:6" x14ac:dyDescent="0.3">
      <c r="A728" s="9" t="s">
        <v>773</v>
      </c>
      <c r="B728" t="str">
        <f>SUBSTITUTE(SUBSTITUTE(MID(Raw_data!B728, 4, LEN(Raw_data!B728)- 3),  " state",  ""), " State", "")</f>
        <v>Kwara</v>
      </c>
      <c r="C728" t="str">
        <f>MID(Raw_data!D728, FIND("&gt;", Raw_data!D728) + 1, FIND("&lt;", Raw_data!D728, FIND("&gt;", Raw_data!D728)+1) - (FIND("&gt;", Raw_data!D728) + 1))</f>
        <v>1371</v>
      </c>
      <c r="D728" s="16">
        <f>(0.05 *Raw_data!E728 )/ (365/INDEX(Lookup_period!$B$2:$B$13, MATCH(TRIM(LEFT(A728, FIND(" ", A728) - 1)), Lookup_period!$A$2:$A$13, 0)))</f>
        <v>14786.677260273975</v>
      </c>
      <c r="E728" s="17">
        <f t="shared" si="11"/>
        <v>9.2718599038023333E-2</v>
      </c>
      <c r="F728" s="9"/>
    </row>
    <row r="729" spans="1:6" x14ac:dyDescent="0.3">
      <c r="A729" s="9" t="s">
        <v>773</v>
      </c>
      <c r="B729" t="str">
        <f>SUBSTITUTE(SUBSTITUTE(MID(Raw_data!B729, 4, LEN(Raw_data!B729)- 3),  " state",  ""), " State", "")</f>
        <v>Lagos</v>
      </c>
      <c r="C729" t="str">
        <f>MID(Raw_data!D729, FIND("&gt;", Raw_data!D729) + 1, FIND("&lt;", Raw_data!D729, FIND("&gt;", Raw_data!D729)+1) - (FIND("&gt;", Raw_data!D729) + 1))</f>
        <v>12823</v>
      </c>
      <c r="D729" s="16">
        <f>(0.05 *Raw_data!E729 )/ (365/INDEX(Lookup_period!$B$2:$B$13, MATCH(TRIM(LEFT(A729, FIND(" ", A729) - 1)), Lookup_period!$A$2:$A$13, 0)))</f>
        <v>57646.105205479456</v>
      </c>
      <c r="E729" s="17">
        <f t="shared" si="11"/>
        <v>0.22244347565707059</v>
      </c>
      <c r="F729" s="9"/>
    </row>
    <row r="730" spans="1:6" x14ac:dyDescent="0.3">
      <c r="A730" s="9" t="s">
        <v>773</v>
      </c>
      <c r="B730" t="str">
        <f>SUBSTITUTE(SUBSTITUTE(MID(Raw_data!B730, 4, LEN(Raw_data!B730)- 3),  " state",  ""), " State", "")</f>
        <v>Nasarawa</v>
      </c>
      <c r="C730" t="str">
        <f>MID(Raw_data!D730, FIND("&gt;", Raw_data!D730) + 1, FIND("&lt;", Raw_data!D730, FIND("&gt;", Raw_data!D730)+1) - (FIND("&gt;", Raw_data!D730) + 1))</f>
        <v>5669</v>
      </c>
      <c r="D730" s="16">
        <f>(0.05 *Raw_data!E730 )/ (365/INDEX(Lookup_period!$B$2:$B$13, MATCH(TRIM(LEFT(A730, FIND(" ", A730) - 1)), Lookup_period!$A$2:$A$13, 0)))</f>
        <v>11619.83191780822</v>
      </c>
      <c r="E730" s="17">
        <f t="shared" si="11"/>
        <v>0.48787280574272796</v>
      </c>
      <c r="F730" s="9"/>
    </row>
    <row r="731" spans="1:6" x14ac:dyDescent="0.3">
      <c r="A731" s="9" t="s">
        <v>773</v>
      </c>
      <c r="B731" t="str">
        <f>SUBSTITUTE(SUBSTITUTE(MID(Raw_data!B731, 4, LEN(Raw_data!B731)- 3),  " state",  ""), " State", "")</f>
        <v>Niger</v>
      </c>
      <c r="C731" t="str">
        <f>MID(Raw_data!D731, FIND("&gt;", Raw_data!D731) + 1, FIND("&lt;", Raw_data!D731, FIND("&gt;", Raw_data!D731)+1) - (FIND("&gt;", Raw_data!D731) + 1))</f>
        <v>7620</v>
      </c>
      <c r="D731" s="16">
        <f>(0.05 *Raw_data!E731 )/ (365/INDEX(Lookup_period!$B$2:$B$13, MATCH(TRIM(LEFT(A731, FIND(" ", A731) - 1)), Lookup_period!$A$2:$A$13, 0)))</f>
        <v>25907.791369863018</v>
      </c>
      <c r="E731" s="17">
        <f t="shared" si="11"/>
        <v>0.29412001552798861</v>
      </c>
      <c r="F731" s="9"/>
    </row>
    <row r="732" spans="1:6" x14ac:dyDescent="0.3">
      <c r="A732" s="9" t="s">
        <v>773</v>
      </c>
      <c r="B732" t="str">
        <f>SUBSTITUTE(SUBSTITUTE(MID(Raw_data!B732, 4, LEN(Raw_data!B732)- 3),  " state",  ""), " State", "")</f>
        <v>Ogun</v>
      </c>
      <c r="C732" t="str">
        <f>MID(Raw_data!D732, FIND("&gt;", Raw_data!D732) + 1, FIND("&lt;", Raw_data!D732, FIND("&gt;", Raw_data!D732)+1) - (FIND("&gt;", Raw_data!D732) + 1))</f>
        <v>2765</v>
      </c>
      <c r="D732" s="16">
        <f>(0.05 *Raw_data!E732 )/ (365/INDEX(Lookup_period!$B$2:$B$13, MATCH(TRIM(LEFT(A732, FIND(" ", A732) - 1)), Lookup_period!$A$2:$A$13, 0)))</f>
        <v>24145.178082191782</v>
      </c>
      <c r="E732" s="17">
        <f t="shared" si="11"/>
        <v>0.11451561842235154</v>
      </c>
      <c r="F732" s="9"/>
    </row>
    <row r="733" spans="1:6" x14ac:dyDescent="0.3">
      <c r="A733" s="9" t="s">
        <v>773</v>
      </c>
      <c r="B733" t="str">
        <f>SUBSTITUTE(SUBSTITUTE(MID(Raw_data!B733, 4, LEN(Raw_data!B733)- 3),  " state",  ""), " State", "")</f>
        <v>Ondo</v>
      </c>
      <c r="C733" t="str">
        <f>MID(Raw_data!D733, FIND("&gt;", Raw_data!D733) + 1, FIND("&lt;", Raw_data!D733, FIND("&gt;", Raw_data!D733)+1) - (FIND("&gt;", Raw_data!D733) + 1))</f>
        <v>2459</v>
      </c>
      <c r="D733" s="16">
        <f>(0.05 *Raw_data!E733 )/ (365/INDEX(Lookup_period!$B$2:$B$13, MATCH(TRIM(LEFT(A733, FIND(" ", A733) - 1)), Lookup_period!$A$2:$A$13, 0)))</f>
        <v>21459.032328767127</v>
      </c>
      <c r="E733" s="17">
        <f t="shared" si="11"/>
        <v>0.11459044202582994</v>
      </c>
      <c r="F733" s="9"/>
    </row>
    <row r="734" spans="1:6" x14ac:dyDescent="0.3">
      <c r="A734" s="9" t="s">
        <v>773</v>
      </c>
      <c r="B734" t="str">
        <f>SUBSTITUTE(SUBSTITUTE(MID(Raw_data!B734, 4, LEN(Raw_data!B734)- 3),  " state",  ""), " State", "")</f>
        <v>Osun</v>
      </c>
      <c r="C734" t="str">
        <f>MID(Raw_data!D734, FIND("&gt;", Raw_data!D734) + 1, FIND("&lt;", Raw_data!D734, FIND("&gt;", Raw_data!D734)+1) - (FIND("&gt;", Raw_data!D734) + 1))</f>
        <v>1883</v>
      </c>
      <c r="D734" s="16">
        <f>(0.05 *Raw_data!E734 )/ (365/INDEX(Lookup_period!$B$2:$B$13, MATCH(TRIM(LEFT(A734, FIND(" ", A734) - 1)), Lookup_period!$A$2:$A$13, 0)))</f>
        <v>21895.244794520549</v>
      </c>
      <c r="E734" s="17">
        <f t="shared" si="11"/>
        <v>8.6000408658195734E-2</v>
      </c>
      <c r="F734" s="9"/>
    </row>
    <row r="735" spans="1:6" x14ac:dyDescent="0.3">
      <c r="A735" s="9" t="s">
        <v>773</v>
      </c>
      <c r="B735" t="str">
        <f>SUBSTITUTE(SUBSTITUTE(MID(Raw_data!B735, 4, LEN(Raw_data!B735)- 3),  " state",  ""), " State", "")</f>
        <v>Oyo</v>
      </c>
      <c r="C735" t="str">
        <f>MID(Raw_data!D735, FIND("&gt;", Raw_data!D735) + 1, FIND("&lt;", Raw_data!D735, FIND("&gt;", Raw_data!D735)+1) - (FIND("&gt;", Raw_data!D735) + 1))</f>
        <v>6270</v>
      </c>
      <c r="D735" s="16">
        <f>(0.05 *Raw_data!E735 )/ (365/INDEX(Lookup_period!$B$2:$B$13, MATCH(TRIM(LEFT(A735, FIND(" ", A735) - 1)), Lookup_period!$A$2:$A$13, 0)))</f>
        <v>36672.545616438358</v>
      </c>
      <c r="E735" s="17">
        <f t="shared" si="11"/>
        <v>0.17097258711131008</v>
      </c>
      <c r="F735" s="9"/>
    </row>
    <row r="736" spans="1:6" x14ac:dyDescent="0.3">
      <c r="A736" s="9" t="s">
        <v>773</v>
      </c>
      <c r="B736" t="str">
        <f>SUBSTITUTE(SUBSTITUTE(MID(Raw_data!B736, 4, LEN(Raw_data!B736)- 3),  " state",  ""), " State", "")</f>
        <v>Plateau</v>
      </c>
      <c r="C736" t="str">
        <f>MID(Raw_data!D736, FIND("&gt;", Raw_data!D736) + 1, FIND("&lt;", Raw_data!D736, FIND("&gt;", Raw_data!D736)+1) - (FIND("&gt;", Raw_data!D736) + 1))</f>
        <v>4705</v>
      </c>
      <c r="D736" s="16">
        <f>(0.05 *Raw_data!E736 )/ (365/INDEX(Lookup_period!$B$2:$B$13, MATCH(TRIM(LEFT(A736, FIND(" ", A736) - 1)), Lookup_period!$A$2:$A$13, 0)))</f>
        <v>19085.595890410961</v>
      </c>
      <c r="E736" s="17">
        <f t="shared" si="11"/>
        <v>0.24652099033302383</v>
      </c>
      <c r="F736" s="9"/>
    </row>
    <row r="737" spans="1:6" x14ac:dyDescent="0.3">
      <c r="A737" s="9" t="s">
        <v>773</v>
      </c>
      <c r="B737" t="str">
        <f>SUBSTITUTE(SUBSTITUTE(MID(Raw_data!B737, 4, LEN(Raw_data!B737)- 3),  " state",  ""), " State", "")</f>
        <v>Rivers</v>
      </c>
      <c r="C737" t="str">
        <f>MID(Raw_data!D737, FIND("&gt;", Raw_data!D737) + 1, FIND("&lt;", Raw_data!D737, FIND("&gt;", Raw_data!D737)+1) - (FIND("&gt;", Raw_data!D737) + 1))</f>
        <v>3713</v>
      </c>
      <c r="D737" s="16">
        <f>(0.05 *Raw_data!E737 )/ (365/INDEX(Lookup_period!$B$2:$B$13, MATCH(TRIM(LEFT(A737, FIND(" ", A737) - 1)), Lookup_period!$A$2:$A$13, 0)))</f>
        <v>34008.54575342466</v>
      </c>
      <c r="E737" s="17">
        <f t="shared" si="11"/>
        <v>0.109178440822513</v>
      </c>
      <c r="F737" s="9"/>
    </row>
    <row r="738" spans="1:6" x14ac:dyDescent="0.3">
      <c r="A738" s="9" t="s">
        <v>773</v>
      </c>
      <c r="B738" t="str">
        <f>SUBSTITUTE(SUBSTITUTE(MID(Raw_data!B738, 4, LEN(Raw_data!B738)- 3),  " state",  ""), " State", "")</f>
        <v>Sokoto</v>
      </c>
      <c r="C738" t="str">
        <f>MID(Raw_data!D738, FIND("&gt;", Raw_data!D738) + 1, FIND("&lt;", Raw_data!D738, FIND("&gt;", Raw_data!D738)+1) - (FIND("&gt;", Raw_data!D738) + 1))</f>
        <v>8188</v>
      </c>
      <c r="D738" s="16">
        <f>(0.05 *Raw_data!E738 )/ (365/INDEX(Lookup_period!$B$2:$B$13, MATCH(TRIM(LEFT(A738, FIND(" ", A738) - 1)), Lookup_period!$A$2:$A$13, 0)))</f>
        <v>23055.375205479453</v>
      </c>
      <c r="E738" s="17">
        <f t="shared" si="11"/>
        <v>0.3551449467651257</v>
      </c>
      <c r="F738" s="9"/>
    </row>
    <row r="739" spans="1:6" x14ac:dyDescent="0.3">
      <c r="A739" s="9" t="s">
        <v>773</v>
      </c>
      <c r="B739" t="str">
        <f>SUBSTITUTE(SUBSTITUTE(MID(Raw_data!B739, 4, LEN(Raw_data!B739)- 3),  " state",  ""), " State", "")</f>
        <v>Taraba</v>
      </c>
      <c r="C739" t="str">
        <f>MID(Raw_data!D739, FIND("&gt;", Raw_data!D739) + 1, FIND("&lt;", Raw_data!D739, FIND("&gt;", Raw_data!D739)+1) - (FIND("&gt;", Raw_data!D739) + 1))</f>
        <v>3547</v>
      </c>
      <c r="D739" s="16">
        <f>(0.05 *Raw_data!E739 )/ (365/INDEX(Lookup_period!$B$2:$B$13, MATCH(TRIM(LEFT(A739, FIND(" ", A739) - 1)), Lookup_period!$A$2:$A$13, 0)))</f>
        <v>14043.182602739729</v>
      </c>
      <c r="E739" s="17">
        <f t="shared" si="11"/>
        <v>0.25257807295819146</v>
      </c>
      <c r="F739" s="9"/>
    </row>
    <row r="740" spans="1:6" x14ac:dyDescent="0.3">
      <c r="A740" s="9" t="s">
        <v>773</v>
      </c>
      <c r="B740" t="str">
        <f>SUBSTITUTE(SUBSTITUTE(MID(Raw_data!B740, 4, LEN(Raw_data!B740)- 3),  " state",  ""), " State", "")</f>
        <v>Yobe</v>
      </c>
      <c r="C740" t="str">
        <f>MID(Raw_data!D740, FIND("&gt;", Raw_data!D740) + 1, FIND("&lt;", Raw_data!D740, FIND("&gt;", Raw_data!D740)+1) - (FIND("&gt;", Raw_data!D740) + 1))</f>
        <v>7714</v>
      </c>
      <c r="D740" s="16">
        <f>(0.05 *Raw_data!E740 )/ (365/INDEX(Lookup_period!$B$2:$B$13, MATCH(TRIM(LEFT(A740, FIND(" ", A740) - 1)), Lookup_period!$A$2:$A$13, 0)))</f>
        <v>15418.750273972604</v>
      </c>
      <c r="E740" s="17">
        <f t="shared" si="11"/>
        <v>0.50029995057521004</v>
      </c>
      <c r="F740" s="9"/>
    </row>
    <row r="741" spans="1:6" x14ac:dyDescent="0.3">
      <c r="A741" s="9" t="s">
        <v>773</v>
      </c>
      <c r="B741" t="str">
        <f>SUBSTITUTE(SUBSTITUTE(MID(Raw_data!B741, 4, LEN(Raw_data!B741)- 3),  " state",  ""), " State", "")</f>
        <v>Zamfara</v>
      </c>
      <c r="C741" t="str">
        <f>MID(Raw_data!D741, FIND("&gt;", Raw_data!D741) + 1, FIND("&lt;", Raw_data!D741, FIND("&gt;", Raw_data!D741)+1) - (FIND("&gt;", Raw_data!D741) + 1))</f>
        <v>3228</v>
      </c>
      <c r="D741" s="16">
        <f>(0.05 *Raw_data!E741 )/ (365/INDEX(Lookup_period!$B$2:$B$13, MATCH(TRIM(LEFT(A741, FIND(" ", A741) - 1)), Lookup_period!$A$2:$A$13, 0)))</f>
        <v>20848.366301369864</v>
      </c>
      <c r="E741" s="17">
        <f t="shared" si="11"/>
        <v>0.15483227574468991</v>
      </c>
      <c r="F741" s="9"/>
    </row>
    <row r="742" spans="1:6" x14ac:dyDescent="0.3">
      <c r="A742" s="9" t="s">
        <v>807</v>
      </c>
      <c r="B742" t="str">
        <f>SUBSTITUTE(SUBSTITUTE(MID(Raw_data!B742, 4, LEN(Raw_data!B742)- 3),  " state",  ""), " State", "")</f>
        <v xml:space="preserve"> Anambra</v>
      </c>
      <c r="C742" t="str">
        <f>MID(Raw_data!D742, FIND("&gt;", Raw_data!D742) + 1, FIND("&lt;", Raw_data!D742, FIND("&gt;", Raw_data!D742)+1) - (FIND("&gt;", Raw_data!D742) + 1))</f>
        <v>2311</v>
      </c>
      <c r="D742" s="16">
        <f>(0.05 *Raw_data!E742 )/ (365/INDEX(Lookup_period!$B$2:$B$13, MATCH(TRIM(LEFT(A742, FIND(" ", A742) - 1)), Lookup_period!$A$2:$A$13, 0)))</f>
        <v>24165.287671232876</v>
      </c>
      <c r="E742" s="17">
        <f t="shared" si="11"/>
        <v>9.5633043208133942E-2</v>
      </c>
      <c r="F742" s="9"/>
    </row>
    <row r="743" spans="1:6" x14ac:dyDescent="0.3">
      <c r="A743" s="9" t="s">
        <v>807</v>
      </c>
      <c r="B743" t="str">
        <f>SUBSTITUTE(SUBSTITUTE(MID(Raw_data!B743, 4, LEN(Raw_data!B743)- 3),  " state",  ""), " State", "")</f>
        <v>Abia</v>
      </c>
      <c r="C743" t="str">
        <f>MID(Raw_data!D743, FIND("&gt;", Raw_data!D743) + 1, FIND("&lt;", Raw_data!D743, FIND("&gt;", Raw_data!D743)+1) - (FIND("&gt;", Raw_data!D743) + 1))</f>
        <v>1179</v>
      </c>
      <c r="D743" s="16">
        <f>(0.05 *Raw_data!E743 )/ (365/INDEX(Lookup_period!$B$2:$B$13, MATCH(TRIM(LEFT(A743, FIND(" ", A743) - 1)), Lookup_period!$A$2:$A$13, 0)))</f>
        <v>16466.979452054795</v>
      </c>
      <c r="E743" s="17">
        <f t="shared" si="11"/>
        <v>7.1597830278028379E-2</v>
      </c>
      <c r="F743" s="9"/>
    </row>
    <row r="744" spans="1:6" x14ac:dyDescent="0.3">
      <c r="A744" s="9" t="s">
        <v>807</v>
      </c>
      <c r="B744" t="str">
        <f>SUBSTITUTE(SUBSTITUTE(MID(Raw_data!B744, 4, LEN(Raw_data!B744)- 3),  " state",  ""), " State", "")</f>
        <v>Adamawa</v>
      </c>
      <c r="C744" t="str">
        <f>MID(Raw_data!D744, FIND("&gt;", Raw_data!D744) + 1, FIND("&lt;", Raw_data!D744, FIND("&gt;", Raw_data!D744)+1) - (FIND("&gt;", Raw_data!D744) + 1))</f>
        <v>7226</v>
      </c>
      <c r="D744" s="16">
        <f>(0.05 *Raw_data!E744 )/ (365/INDEX(Lookup_period!$B$2:$B$13, MATCH(TRIM(LEFT(A744, FIND(" ", A744) - 1)), Lookup_period!$A$2:$A$13, 0)))</f>
        <v>18879.793150684935</v>
      </c>
      <c r="E744" s="17">
        <f t="shared" si="11"/>
        <v>0.38273724411741505</v>
      </c>
      <c r="F744" s="9"/>
    </row>
    <row r="745" spans="1:6" x14ac:dyDescent="0.3">
      <c r="A745" s="9" t="s">
        <v>807</v>
      </c>
      <c r="B745" t="str">
        <f>SUBSTITUTE(SUBSTITUTE(MID(Raw_data!B745, 4, LEN(Raw_data!B745)- 3),  " state",  ""), " State", "")</f>
        <v>Akwa-Ibom</v>
      </c>
      <c r="C745" t="str">
        <f>MID(Raw_data!D745, FIND("&gt;", Raw_data!D745) + 1, FIND("&lt;", Raw_data!D745, FIND("&gt;", Raw_data!D745)+1) - (FIND("&gt;", Raw_data!D745) + 1))</f>
        <v>875</v>
      </c>
      <c r="D745" s="16">
        <f>(0.05 *Raw_data!E745 )/ (365/INDEX(Lookup_period!$B$2:$B$13, MATCH(TRIM(LEFT(A745, FIND(" ", A745) - 1)), Lookup_period!$A$2:$A$13, 0)))</f>
        <v>24881.375342465755</v>
      </c>
      <c r="E745" s="17">
        <f t="shared" si="11"/>
        <v>3.5166866298850144E-2</v>
      </c>
      <c r="F745" s="9"/>
    </row>
    <row r="746" spans="1:6" x14ac:dyDescent="0.3">
      <c r="A746" s="9" t="s">
        <v>807</v>
      </c>
      <c r="B746" t="str">
        <f>SUBSTITUTE(SUBSTITUTE(MID(Raw_data!B746, 4, LEN(Raw_data!B746)- 3),  " state",  ""), " State", "")</f>
        <v>Bauchi</v>
      </c>
      <c r="C746" t="str">
        <f>MID(Raw_data!D746, FIND("&gt;", Raw_data!D746) + 1, FIND("&lt;", Raw_data!D746, FIND("&gt;", Raw_data!D746)+1) - (FIND("&gt;", Raw_data!D746) + 1))</f>
        <v>8802</v>
      </c>
      <c r="D746" s="16">
        <f>(0.05 *Raw_data!E746 )/ (365/INDEX(Lookup_period!$B$2:$B$13, MATCH(TRIM(LEFT(A746, FIND(" ", A746) - 1)), Lookup_period!$A$2:$A$13, 0)))</f>
        <v>29681.317808219181</v>
      </c>
      <c r="E746" s="17">
        <f t="shared" si="11"/>
        <v>0.29655017532821942</v>
      </c>
      <c r="F746" s="9"/>
    </row>
    <row r="747" spans="1:6" x14ac:dyDescent="0.3">
      <c r="A747" s="9" t="s">
        <v>807</v>
      </c>
      <c r="B747" t="str">
        <f>SUBSTITUTE(SUBSTITUTE(MID(Raw_data!B747, 4, LEN(Raw_data!B747)- 3),  " state",  ""), " State", "")</f>
        <v>Benue</v>
      </c>
      <c r="C747" t="str">
        <f>MID(Raw_data!D747, FIND("&gt;", Raw_data!D747) + 1, FIND("&lt;", Raw_data!D747, FIND("&gt;", Raw_data!D747)+1) - (FIND("&gt;", Raw_data!D747) + 1))</f>
        <v>1315</v>
      </c>
      <c r="D747" s="16">
        <f>(0.05 *Raw_data!E747 )/ (365/INDEX(Lookup_period!$B$2:$B$13, MATCH(TRIM(LEFT(A747, FIND(" ", A747) - 1)), Lookup_period!$A$2:$A$13, 0)))</f>
        <v>25463.436986301374</v>
      </c>
      <c r="E747" s="17">
        <f t="shared" si="11"/>
        <v>5.1642674973823591E-2</v>
      </c>
      <c r="F747" s="9"/>
    </row>
    <row r="748" spans="1:6" x14ac:dyDescent="0.3">
      <c r="A748" s="9" t="s">
        <v>807</v>
      </c>
      <c r="B748" t="str">
        <f>SUBSTITUTE(SUBSTITUTE(MID(Raw_data!B748, 4, LEN(Raw_data!B748)- 3),  " state",  ""), " State", "")</f>
        <v>Borno</v>
      </c>
      <c r="C748" t="str">
        <f>MID(Raw_data!D748, FIND("&gt;", Raw_data!D748) + 1, FIND("&lt;", Raw_data!D748, FIND("&gt;", Raw_data!D748)+1) - (FIND("&gt;", Raw_data!D748) + 1))</f>
        <v>8137</v>
      </c>
      <c r="D748" s="16">
        <f>(0.05 *Raw_data!E748 )/ (365/INDEX(Lookup_period!$B$2:$B$13, MATCH(TRIM(LEFT(A748, FIND(" ", A748) - 1)), Lookup_period!$A$2:$A$13, 0)))</f>
        <v>26347.426027397265</v>
      </c>
      <c r="E748" s="17">
        <f t="shared" si="11"/>
        <v>0.30883472228136338</v>
      </c>
      <c r="F748" s="9"/>
    </row>
    <row r="749" spans="1:6" x14ac:dyDescent="0.3">
      <c r="A749" s="9" t="s">
        <v>807</v>
      </c>
      <c r="B749" t="str">
        <f>SUBSTITUTE(SUBSTITUTE(MID(Raw_data!B749, 4, LEN(Raw_data!B749)- 3),  " state",  ""), " State", "")</f>
        <v>Bayelsa</v>
      </c>
      <c r="C749" t="str">
        <f>MID(Raw_data!D749, FIND("&gt;", Raw_data!D749) + 1, FIND("&lt;", Raw_data!D749, FIND("&gt;", Raw_data!D749)+1) - (FIND("&gt;", Raw_data!D749) + 1))</f>
        <v>285</v>
      </c>
      <c r="D749" s="16">
        <f>(0.05 *Raw_data!E749 )/ (365/INDEX(Lookup_period!$B$2:$B$13, MATCH(TRIM(LEFT(A749, FIND(" ", A749) - 1)), Lookup_period!$A$2:$A$13, 0)))</f>
        <v>10150.894520547947</v>
      </c>
      <c r="E749" s="17">
        <f t="shared" si="11"/>
        <v>2.8076343362950801E-2</v>
      </c>
      <c r="F749" s="9"/>
    </row>
    <row r="750" spans="1:6" x14ac:dyDescent="0.3">
      <c r="A750" s="9" t="s">
        <v>807</v>
      </c>
      <c r="B750" t="str">
        <f>SUBSTITUTE(SUBSTITUTE(MID(Raw_data!B750, 4, LEN(Raw_data!B750)- 3),  " state",  ""), " State", "")</f>
        <v>Cross River</v>
      </c>
      <c r="C750" t="str">
        <f>MID(Raw_data!D750, FIND("&gt;", Raw_data!D750) + 1, FIND("&lt;", Raw_data!D750, FIND("&gt;", Raw_data!D750)+1) - (FIND("&gt;", Raw_data!D750) + 1))</f>
        <v>1583</v>
      </c>
      <c r="D750" s="16">
        <f>(0.05 *Raw_data!E750 )/ (365/INDEX(Lookup_period!$B$2:$B$13, MATCH(TRIM(LEFT(A750, FIND(" ", A750) - 1)), Lookup_period!$A$2:$A$13, 0)))</f>
        <v>17216.334246575345</v>
      </c>
      <c r="E750" s="17">
        <f t="shared" si="11"/>
        <v>9.1947564291445419E-2</v>
      </c>
      <c r="F750" s="9"/>
    </row>
    <row r="751" spans="1:6" x14ac:dyDescent="0.3">
      <c r="A751" s="9" t="s">
        <v>807</v>
      </c>
      <c r="B751" t="str">
        <f>SUBSTITUTE(SUBSTITUTE(MID(Raw_data!B751, 4, LEN(Raw_data!B751)- 3),  " state",  ""), " State", "")</f>
        <v>Delta</v>
      </c>
      <c r="C751" t="str">
        <f>MID(Raw_data!D751, FIND("&gt;", Raw_data!D751) + 1, FIND("&lt;", Raw_data!D751, FIND("&gt;", Raw_data!D751)+1) - (FIND("&gt;", Raw_data!D751) + 1))</f>
        <v>3974</v>
      </c>
      <c r="D751" s="16">
        <f>(0.05 *Raw_data!E751 )/ (365/INDEX(Lookup_period!$B$2:$B$13, MATCH(TRIM(LEFT(A751, FIND(" ", A751) - 1)), Lookup_period!$A$2:$A$13, 0)))</f>
        <v>25365.756164383565</v>
      </c>
      <c r="E751" s="17">
        <f t="shared" si="11"/>
        <v>0.15666790984847329</v>
      </c>
      <c r="F751" s="9"/>
    </row>
    <row r="752" spans="1:6" x14ac:dyDescent="0.3">
      <c r="A752" s="9" t="s">
        <v>807</v>
      </c>
      <c r="B752" t="str">
        <f>SUBSTITUTE(SUBSTITUTE(MID(Raw_data!B752, 4, LEN(Raw_data!B752)- 3),  " state",  ""), " State", "")</f>
        <v>Ebonyi</v>
      </c>
      <c r="C752" t="str">
        <f>MID(Raw_data!D752, FIND("&gt;", Raw_data!D752) + 1, FIND("&lt;", Raw_data!D752, FIND("&gt;", Raw_data!D752)+1) - (FIND("&gt;", Raw_data!D752) + 1))</f>
        <v>1187</v>
      </c>
      <c r="D752" s="16">
        <f>(0.05 *Raw_data!E752 )/ (365/INDEX(Lookup_period!$B$2:$B$13, MATCH(TRIM(LEFT(A752, FIND(" ", A752) - 1)), Lookup_period!$A$2:$A$13, 0)))</f>
        <v>12789.945205479453</v>
      </c>
      <c r="E752" s="17">
        <f t="shared" si="11"/>
        <v>9.28072779773495E-2</v>
      </c>
      <c r="F752" s="9"/>
    </row>
    <row r="753" spans="1:6" x14ac:dyDescent="0.3">
      <c r="A753" s="9" t="s">
        <v>807</v>
      </c>
      <c r="B753" t="str">
        <f>SUBSTITUTE(SUBSTITUTE(MID(Raw_data!B753, 4, LEN(Raw_data!B753)- 3),  " state",  ""), " State", "")</f>
        <v>Edo</v>
      </c>
      <c r="C753" t="str">
        <f>MID(Raw_data!D753, FIND("&gt;", Raw_data!D753) + 1, FIND("&lt;", Raw_data!D753, FIND("&gt;", Raw_data!D753)+1) - (FIND("&gt;", Raw_data!D753) + 1))</f>
        <v>2044</v>
      </c>
      <c r="D753" s="16">
        <f>(0.05 *Raw_data!E753 )/ (365/INDEX(Lookup_period!$B$2:$B$13, MATCH(TRIM(LEFT(A753, FIND(" ", A753) - 1)), Lookup_period!$A$2:$A$13, 0)))</f>
        <v>18700.146575342467</v>
      </c>
      <c r="E753" s="17">
        <f t="shared" si="11"/>
        <v>0.10930395608209649</v>
      </c>
      <c r="F753" s="9"/>
    </row>
    <row r="754" spans="1:6" x14ac:dyDescent="0.3">
      <c r="A754" s="9" t="s">
        <v>807</v>
      </c>
      <c r="B754" t="str">
        <f>SUBSTITUTE(SUBSTITUTE(MID(Raw_data!B754, 4, LEN(Raw_data!B754)- 3),  " state",  ""), " State", "")</f>
        <v>Ekiti</v>
      </c>
      <c r="C754" t="str">
        <f>MID(Raw_data!D754, FIND("&gt;", Raw_data!D754) + 1, FIND("&lt;", Raw_data!D754, FIND("&gt;", Raw_data!D754)+1) - (FIND("&gt;", Raw_data!D754) + 1))</f>
        <v>772</v>
      </c>
      <c r="D754" s="16">
        <f>(0.05 *Raw_data!E754 )/ (365/INDEX(Lookup_period!$B$2:$B$13, MATCH(TRIM(LEFT(A754, FIND(" ", A754) - 1)), Lookup_period!$A$2:$A$13, 0)))</f>
        <v>14571.546575342469</v>
      </c>
      <c r="E754" s="17">
        <f t="shared" si="11"/>
        <v>5.2979963108813387E-2</v>
      </c>
      <c r="F754" s="9"/>
    </row>
    <row r="755" spans="1:6" x14ac:dyDescent="0.3">
      <c r="A755" s="9" t="s">
        <v>807</v>
      </c>
      <c r="B755" t="str">
        <f>SUBSTITUTE(SUBSTITUTE(MID(Raw_data!B755, 4, LEN(Raw_data!B755)- 3),  " state",  ""), " State", "")</f>
        <v>Enugu</v>
      </c>
      <c r="C755" t="str">
        <f>MID(Raw_data!D755, FIND("&gt;", Raw_data!D755) + 1, FIND("&lt;", Raw_data!D755, FIND("&gt;", Raw_data!D755)+1) - (FIND("&gt;", Raw_data!D755) + 1))</f>
        <v>2154</v>
      </c>
      <c r="D755" s="16">
        <f>(0.05 *Raw_data!E755 )/ (365/INDEX(Lookup_period!$B$2:$B$13, MATCH(TRIM(LEFT(A755, FIND(" ", A755) - 1)), Lookup_period!$A$2:$A$13, 0)))</f>
        <v>19658.017808219181</v>
      </c>
      <c r="E755" s="17">
        <f t="shared" si="11"/>
        <v>0.10957361118573179</v>
      </c>
      <c r="F755" s="9"/>
    </row>
    <row r="756" spans="1:6" x14ac:dyDescent="0.3">
      <c r="A756" s="9" t="s">
        <v>807</v>
      </c>
      <c r="B756" t="str">
        <f>SUBSTITUTE(SUBSTITUTE(MID(Raw_data!B756, 4, LEN(Raw_data!B756)- 3),  " state",  ""), " State", "")</f>
        <v>Federal Capital Territory</v>
      </c>
      <c r="C756" t="str">
        <f>MID(Raw_data!D756, FIND("&gt;", Raw_data!D756) + 1, FIND("&lt;", Raw_data!D756, FIND("&gt;", Raw_data!D756)+1) - (FIND("&gt;", Raw_data!D756) + 1))</f>
        <v>6845</v>
      </c>
      <c r="D756" s="16">
        <f>(0.05 *Raw_data!E756 )/ (365/INDEX(Lookup_period!$B$2:$B$13, MATCH(TRIM(LEFT(A756, FIND(" ", A756) - 1)), Lookup_period!$A$2:$A$13, 0)))</f>
        <v>8697.0698630136994</v>
      </c>
      <c r="E756" s="17">
        <f t="shared" si="11"/>
        <v>0.78704668443678316</v>
      </c>
      <c r="F756" s="9"/>
    </row>
    <row r="757" spans="1:6" x14ac:dyDescent="0.3">
      <c r="A757" s="9" t="s">
        <v>807</v>
      </c>
      <c r="B757" t="str">
        <f>SUBSTITUTE(SUBSTITUTE(MID(Raw_data!B757, 4, LEN(Raw_data!B757)- 3),  " state",  ""), " State", "")</f>
        <v>Gombe</v>
      </c>
      <c r="C757" t="str">
        <f>MID(Raw_data!D757, FIND("&gt;", Raw_data!D757) + 1, FIND("&lt;", Raw_data!D757, FIND("&gt;", Raw_data!D757)+1) - (FIND("&gt;", Raw_data!D757) + 1))</f>
        <v>4190</v>
      </c>
      <c r="D757" s="16">
        <f>(0.05 *Raw_data!E757 )/ (365/INDEX(Lookup_period!$B$2:$B$13, MATCH(TRIM(LEFT(A757, FIND(" ", A757) - 1)), Lookup_period!$A$2:$A$13, 0)))</f>
        <v>14568.624657534248</v>
      </c>
      <c r="E757" s="17">
        <f t="shared" si="11"/>
        <v>0.28760436201046041</v>
      </c>
      <c r="F757" s="9"/>
    </row>
    <row r="758" spans="1:6" x14ac:dyDescent="0.3">
      <c r="A758" s="9" t="s">
        <v>807</v>
      </c>
      <c r="B758" t="str">
        <f>SUBSTITUTE(SUBSTITUTE(MID(Raw_data!B758, 4, LEN(Raw_data!B758)- 3),  " state",  ""), " State", "")</f>
        <v>Imo</v>
      </c>
      <c r="C758" t="str">
        <f>MID(Raw_data!D758, FIND("&gt;", Raw_data!D758) + 1, FIND("&lt;", Raw_data!D758, FIND("&gt;", Raw_data!D758)+1) - (FIND("&gt;", Raw_data!D758) + 1))</f>
        <v>1216</v>
      </c>
      <c r="D758" s="16">
        <f>(0.05 *Raw_data!E758 )/ (365/INDEX(Lookup_period!$B$2:$B$13, MATCH(TRIM(LEFT(A758, FIND(" ", A758) - 1)), Lookup_period!$A$2:$A$13, 0)))</f>
        <v>24353.872602739728</v>
      </c>
      <c r="E758" s="17">
        <f t="shared" si="11"/>
        <v>4.9930457460929813E-2</v>
      </c>
      <c r="F758" s="9"/>
    </row>
    <row r="759" spans="1:6" x14ac:dyDescent="0.3">
      <c r="A759" s="9" t="s">
        <v>807</v>
      </c>
      <c r="B759" t="str">
        <f>SUBSTITUTE(SUBSTITUTE(MID(Raw_data!B759, 4, LEN(Raw_data!B759)- 3),  " state",  ""), " State", "")</f>
        <v>Jigawa</v>
      </c>
      <c r="C759" t="str">
        <f>MID(Raw_data!D759, FIND("&gt;", Raw_data!D759) + 1, FIND("&lt;", Raw_data!D759, FIND("&gt;", Raw_data!D759)+1) - (FIND("&gt;", Raw_data!D759) + 1))</f>
        <v>10899</v>
      </c>
      <c r="D759" s="16">
        <f>(0.05 *Raw_data!E759 )/ (365/INDEX(Lookup_period!$B$2:$B$13, MATCH(TRIM(LEFT(A759, FIND(" ", A759) - 1)), Lookup_period!$A$2:$A$13, 0)))</f>
        <v>25915.084931506852</v>
      </c>
      <c r="E759" s="17">
        <f t="shared" si="11"/>
        <v>0.42056586072574642</v>
      </c>
      <c r="F759" s="9"/>
    </row>
    <row r="760" spans="1:6" x14ac:dyDescent="0.3">
      <c r="A760" s="9" t="s">
        <v>807</v>
      </c>
      <c r="B760" t="str">
        <f>SUBSTITUTE(SUBSTITUTE(MID(Raw_data!B760, 4, LEN(Raw_data!B760)- 3),  " state",  ""), " State", "")</f>
        <v>Kaduna</v>
      </c>
      <c r="C760" t="str">
        <f>MID(Raw_data!D760, FIND("&gt;", Raw_data!D760) + 1, FIND("&lt;", Raw_data!D760, FIND("&gt;", Raw_data!D760)+1) - (FIND("&gt;", Raw_data!D760) + 1))</f>
        <v>19993</v>
      </c>
      <c r="D760" s="16">
        <f>(0.05 *Raw_data!E760 )/ (365/INDEX(Lookup_period!$B$2:$B$13, MATCH(TRIM(LEFT(A760, FIND(" ", A760) - 1)), Lookup_period!$A$2:$A$13, 0)))</f>
        <v>36612.135616438361</v>
      </c>
      <c r="E760" s="17">
        <f t="shared" si="11"/>
        <v>0.54607576595513896</v>
      </c>
      <c r="F760" s="9"/>
    </row>
    <row r="761" spans="1:6" x14ac:dyDescent="0.3">
      <c r="A761" s="9" t="s">
        <v>807</v>
      </c>
      <c r="B761" t="str">
        <f>SUBSTITUTE(SUBSTITUTE(MID(Raw_data!B761, 4, LEN(Raw_data!B761)- 3),  " state",  ""), " State", "")</f>
        <v>Kebbi</v>
      </c>
      <c r="C761" t="str">
        <f>MID(Raw_data!D761, FIND("&gt;", Raw_data!D761) + 1, FIND("&lt;", Raw_data!D761, FIND("&gt;", Raw_data!D761)+1) - (FIND("&gt;", Raw_data!D761) + 1))</f>
        <v>5549</v>
      </c>
      <c r="D761" s="16">
        <f>(0.05 *Raw_data!E761 )/ (365/INDEX(Lookup_period!$B$2:$B$13, MATCH(TRIM(LEFT(A761, FIND(" ", A761) - 1)), Lookup_period!$A$2:$A$13, 0)))</f>
        <v>19793.482191780822</v>
      </c>
      <c r="E761" s="17">
        <f t="shared" si="11"/>
        <v>0.28034480978310145</v>
      </c>
      <c r="F761" s="9"/>
    </row>
    <row r="762" spans="1:6" x14ac:dyDescent="0.3">
      <c r="A762" s="9" t="s">
        <v>807</v>
      </c>
      <c r="B762" t="str">
        <f>SUBSTITUTE(SUBSTITUTE(MID(Raw_data!B762, 4, LEN(Raw_data!B762)- 3),  " state",  ""), " State", "")</f>
        <v>Kano</v>
      </c>
      <c r="C762" t="str">
        <f>MID(Raw_data!D762, FIND("&gt;", Raw_data!D762) + 1, FIND("&lt;", Raw_data!D762, FIND("&gt;", Raw_data!D762)+1) - (FIND("&gt;", Raw_data!D762) + 1))</f>
        <v>14806</v>
      </c>
      <c r="D762" s="16">
        <f>(0.05 *Raw_data!E762 )/ (365/INDEX(Lookup_period!$B$2:$B$13, MATCH(TRIM(LEFT(A762, FIND(" ", A762) - 1)), Lookup_period!$A$2:$A$13, 0)))</f>
        <v>58813.335616438359</v>
      </c>
      <c r="E762" s="17">
        <f t="shared" si="11"/>
        <v>0.25174562613758156</v>
      </c>
      <c r="F762" s="9"/>
    </row>
    <row r="763" spans="1:6" x14ac:dyDescent="0.3">
      <c r="A763" s="9" t="s">
        <v>807</v>
      </c>
      <c r="B763" t="str">
        <f>SUBSTITUTE(SUBSTITUTE(MID(Raw_data!B763, 4, LEN(Raw_data!B763)- 3),  " state",  ""), " State", "")</f>
        <v>Kogi</v>
      </c>
      <c r="C763" t="str">
        <f>MID(Raw_data!D763, FIND("&gt;", Raw_data!D763) + 1, FIND("&lt;", Raw_data!D763, FIND("&gt;", Raw_data!D763)+1) - (FIND("&gt;", Raw_data!D763) + 1))</f>
        <v>1415</v>
      </c>
      <c r="D763" s="16">
        <f>(0.05 *Raw_data!E763 )/ (365/INDEX(Lookup_period!$B$2:$B$13, MATCH(TRIM(LEFT(A763, FIND(" ", A763) - 1)), Lookup_period!$A$2:$A$13, 0)))</f>
        <v>19785.900000000001</v>
      </c>
      <c r="E763" s="17">
        <f t="shared" si="11"/>
        <v>7.1515574222047004E-2</v>
      </c>
      <c r="F763" s="9"/>
    </row>
    <row r="764" spans="1:6" x14ac:dyDescent="0.3">
      <c r="A764" s="9" t="s">
        <v>807</v>
      </c>
      <c r="B764" t="str">
        <f>SUBSTITUTE(SUBSTITUTE(MID(Raw_data!B764, 4, LEN(Raw_data!B764)- 3),  " state",  ""), " State", "")</f>
        <v>Katsina</v>
      </c>
      <c r="C764" t="str">
        <f>MID(Raw_data!D764, FIND("&gt;", Raw_data!D764) + 1, FIND("&lt;", Raw_data!D764, FIND("&gt;", Raw_data!D764)+1) - (FIND("&gt;", Raw_data!D764) + 1))</f>
        <v>14908</v>
      </c>
      <c r="D764" s="16">
        <f>(0.05 *Raw_data!E764 )/ (365/INDEX(Lookup_period!$B$2:$B$13, MATCH(TRIM(LEFT(A764, FIND(" ", A764) - 1)), Lookup_period!$A$2:$A$13, 0)))</f>
        <v>34958.626027397266</v>
      </c>
      <c r="E764" s="17">
        <f t="shared" si="11"/>
        <v>0.42644696585948544</v>
      </c>
      <c r="F764" s="9"/>
    </row>
    <row r="765" spans="1:6" x14ac:dyDescent="0.3">
      <c r="A765" s="9" t="s">
        <v>807</v>
      </c>
      <c r="B765" t="str">
        <f>SUBSTITUTE(SUBSTITUTE(MID(Raw_data!B765, 4, LEN(Raw_data!B765)- 3),  " state",  ""), " State", "")</f>
        <v>Kwara</v>
      </c>
      <c r="C765" t="str">
        <f>MID(Raw_data!D765, FIND("&gt;", Raw_data!D765) + 1, FIND("&lt;", Raw_data!D765, FIND("&gt;", Raw_data!D765)+1) - (FIND("&gt;", Raw_data!D765) + 1))</f>
        <v>1576</v>
      </c>
      <c r="D765" s="16">
        <f>(0.05 *Raw_data!E765 )/ (365/INDEX(Lookup_period!$B$2:$B$13, MATCH(TRIM(LEFT(A765, FIND(" ", A765) - 1)), Lookup_period!$A$2:$A$13, 0)))</f>
        <v>14309.687671232878</v>
      </c>
      <c r="E765" s="17">
        <f t="shared" si="11"/>
        <v>0.11013517808416406</v>
      </c>
      <c r="F765" s="9"/>
    </row>
    <row r="766" spans="1:6" x14ac:dyDescent="0.3">
      <c r="A766" s="9" t="s">
        <v>807</v>
      </c>
      <c r="B766" t="str">
        <f>SUBSTITUTE(SUBSTITUTE(MID(Raw_data!B766, 4, LEN(Raw_data!B766)- 3),  " state",  ""), " State", "")</f>
        <v>Lagos</v>
      </c>
      <c r="C766" t="str">
        <f>MID(Raw_data!D766, FIND("&gt;", Raw_data!D766) + 1, FIND("&lt;", Raw_data!D766, FIND("&gt;", Raw_data!D766)+1) - (FIND("&gt;", Raw_data!D766) + 1))</f>
        <v>11152</v>
      </c>
      <c r="D766" s="16">
        <f>(0.05 *Raw_data!E766 )/ (365/INDEX(Lookup_period!$B$2:$B$13, MATCH(TRIM(LEFT(A766, FIND(" ", A766) - 1)), Lookup_period!$A$2:$A$13, 0)))</f>
        <v>55786.553424657541</v>
      </c>
      <c r="E766" s="17">
        <f t="shared" si="11"/>
        <v>0.19990480349465073</v>
      </c>
      <c r="F766" s="9"/>
    </row>
    <row r="767" spans="1:6" x14ac:dyDescent="0.3">
      <c r="A767" s="9" t="s">
        <v>807</v>
      </c>
      <c r="B767" t="str">
        <f>SUBSTITUTE(SUBSTITUTE(MID(Raw_data!B767, 4, LEN(Raw_data!B767)- 3),  " state",  ""), " State", "")</f>
        <v>Nasarawa</v>
      </c>
      <c r="C767" t="str">
        <f>MID(Raw_data!D767, FIND("&gt;", Raw_data!D767) + 1, FIND("&lt;", Raw_data!D767, FIND("&gt;", Raw_data!D767)+1) - (FIND("&gt;", Raw_data!D767) + 1))</f>
        <v>5193</v>
      </c>
      <c r="D767" s="16">
        <f>(0.05 *Raw_data!E767 )/ (365/INDEX(Lookup_period!$B$2:$B$13, MATCH(TRIM(LEFT(A767, FIND(" ", A767) - 1)), Lookup_period!$A$2:$A$13, 0)))</f>
        <v>11244.998630136986</v>
      </c>
      <c r="E767" s="17">
        <f t="shared" si="11"/>
        <v>0.46180530303334855</v>
      </c>
      <c r="F767" s="9"/>
    </row>
    <row r="768" spans="1:6" x14ac:dyDescent="0.3">
      <c r="A768" s="9" t="s">
        <v>807</v>
      </c>
      <c r="B768" t="str">
        <f>SUBSTITUTE(SUBSTITUTE(MID(Raw_data!B768, 4, LEN(Raw_data!B768)- 3),  " state",  ""), " State", "")</f>
        <v>Niger</v>
      </c>
      <c r="C768" t="str">
        <f>MID(Raw_data!D768, FIND("&gt;", Raw_data!D768) + 1, FIND("&lt;", Raw_data!D768, FIND("&gt;", Raw_data!D768)+1) - (FIND("&gt;", Raw_data!D768) + 1))</f>
        <v>6334</v>
      </c>
      <c r="D768" s="16">
        <f>(0.05 *Raw_data!E768 )/ (365/INDEX(Lookup_period!$B$2:$B$13, MATCH(TRIM(LEFT(A768, FIND(" ", A768) - 1)), Lookup_period!$A$2:$A$13, 0)))</f>
        <v>25072.056164383564</v>
      </c>
      <c r="E768" s="17">
        <f t="shared" si="11"/>
        <v>0.25263185270771077</v>
      </c>
      <c r="F768" s="9"/>
    </row>
    <row r="769" spans="1:6" x14ac:dyDescent="0.3">
      <c r="A769" s="9" t="s">
        <v>807</v>
      </c>
      <c r="B769" t="str">
        <f>SUBSTITUTE(SUBSTITUTE(MID(Raw_data!B769, 4, LEN(Raw_data!B769)- 3),  " state",  ""), " State", "")</f>
        <v>Ogun</v>
      </c>
      <c r="C769" t="str">
        <f>MID(Raw_data!D769, FIND("&gt;", Raw_data!D769) + 1, FIND("&lt;", Raw_data!D769, FIND("&gt;", Raw_data!D769)+1) - (FIND("&gt;", Raw_data!D769) + 1))</f>
        <v>2857</v>
      </c>
      <c r="D769" s="16">
        <f>(0.05 *Raw_data!E769 )/ (365/INDEX(Lookup_period!$B$2:$B$13, MATCH(TRIM(LEFT(A769, FIND(" ", A769) - 1)), Lookup_period!$A$2:$A$13, 0)))</f>
        <v>23366.301369863017</v>
      </c>
      <c r="E769" s="17">
        <f t="shared" si="11"/>
        <v>0.12227009978074031</v>
      </c>
      <c r="F769" s="9"/>
    </row>
    <row r="770" spans="1:6" x14ac:dyDescent="0.3">
      <c r="A770" s="9" t="s">
        <v>807</v>
      </c>
      <c r="B770" t="str">
        <f>SUBSTITUTE(SUBSTITUTE(MID(Raw_data!B770, 4, LEN(Raw_data!B770)- 3),  " state",  ""), " State", "")</f>
        <v>Ondo</v>
      </c>
      <c r="C770" t="str">
        <f>MID(Raw_data!D770, FIND("&gt;", Raw_data!D770) + 1, FIND("&lt;", Raw_data!D770, FIND("&gt;", Raw_data!D770)+1) - (FIND("&gt;", Raw_data!D770) + 1))</f>
        <v>2945</v>
      </c>
      <c r="D770" s="16">
        <f>(0.05 *Raw_data!E770 )/ (365/INDEX(Lookup_period!$B$2:$B$13, MATCH(TRIM(LEFT(A770, FIND(" ", A770) - 1)), Lookup_period!$A$2:$A$13, 0)))</f>
        <v>20766.805479452058</v>
      </c>
      <c r="E770" s="17">
        <f t="shared" si="11"/>
        <v>0.14181285623896089</v>
      </c>
      <c r="F770" s="9"/>
    </row>
    <row r="771" spans="1:6" x14ac:dyDescent="0.3">
      <c r="A771" s="9" t="s">
        <v>807</v>
      </c>
      <c r="B771" t="str">
        <f>SUBSTITUTE(SUBSTITUTE(MID(Raw_data!B771, 4, LEN(Raw_data!B771)- 3),  " state",  ""), " State", "")</f>
        <v>Osun</v>
      </c>
      <c r="C771" t="str">
        <f>MID(Raw_data!D771, FIND("&gt;", Raw_data!D771) + 1, FIND("&lt;", Raw_data!D771, FIND("&gt;", Raw_data!D771)+1) - (FIND("&gt;", Raw_data!D771) + 1))</f>
        <v>2377</v>
      </c>
      <c r="D771" s="16">
        <f>(0.05 *Raw_data!E771 )/ (365/INDEX(Lookup_period!$B$2:$B$13, MATCH(TRIM(LEFT(A771, FIND(" ", A771) - 1)), Lookup_period!$A$2:$A$13, 0)))</f>
        <v>21188.946575342467</v>
      </c>
      <c r="E771" s="17">
        <f t="shared" ref="E771:E834" si="12">C771/D771</f>
        <v>0.11218113140018532</v>
      </c>
      <c r="F771" s="9"/>
    </row>
    <row r="772" spans="1:6" x14ac:dyDescent="0.3">
      <c r="A772" s="9" t="s">
        <v>807</v>
      </c>
      <c r="B772" t="str">
        <f>SUBSTITUTE(SUBSTITUTE(MID(Raw_data!B772, 4, LEN(Raw_data!B772)- 3),  " state",  ""), " State", "")</f>
        <v>Oyo</v>
      </c>
      <c r="C772" t="str">
        <f>MID(Raw_data!D772, FIND("&gt;", Raw_data!D772) + 1, FIND("&lt;", Raw_data!D772, FIND("&gt;", Raw_data!D772)+1) - (FIND("&gt;", Raw_data!D772) + 1))</f>
        <v>6401</v>
      </c>
      <c r="D772" s="16">
        <f>(0.05 *Raw_data!E772 )/ (365/INDEX(Lookup_period!$B$2:$B$13, MATCH(TRIM(LEFT(A772, FIND(" ", A772) - 1)), Lookup_period!$A$2:$A$13, 0)))</f>
        <v>35489.560273972609</v>
      </c>
      <c r="E772" s="17">
        <f t="shared" si="12"/>
        <v>0.18036289969741823</v>
      </c>
      <c r="F772" s="9"/>
    </row>
    <row r="773" spans="1:6" x14ac:dyDescent="0.3">
      <c r="A773" s="9" t="s">
        <v>807</v>
      </c>
      <c r="B773" t="str">
        <f>SUBSTITUTE(SUBSTITUTE(MID(Raw_data!B773, 4, LEN(Raw_data!B773)- 3),  " state",  ""), " State", "")</f>
        <v>Plateau</v>
      </c>
      <c r="C773" t="str">
        <f>MID(Raw_data!D773, FIND("&gt;", Raw_data!D773) + 1, FIND("&lt;", Raw_data!D773, FIND("&gt;", Raw_data!D773)+1) - (FIND("&gt;", Raw_data!D773) + 1))</f>
        <v>4461</v>
      </c>
      <c r="D773" s="16">
        <f>(0.05 *Raw_data!E773 )/ (365/INDEX(Lookup_period!$B$2:$B$13, MATCH(TRIM(LEFT(A773, FIND(" ", A773) - 1)), Lookup_period!$A$2:$A$13, 0)))</f>
        <v>18469.931506849316</v>
      </c>
      <c r="E773" s="17">
        <f t="shared" si="12"/>
        <v>0.24152769588483317</v>
      </c>
      <c r="F773" s="9"/>
    </row>
    <row r="774" spans="1:6" x14ac:dyDescent="0.3">
      <c r="A774" s="9" t="s">
        <v>807</v>
      </c>
      <c r="B774" t="str">
        <f>SUBSTITUTE(SUBSTITUTE(MID(Raw_data!B774, 4, LEN(Raw_data!B774)- 3),  " state",  ""), " State", "")</f>
        <v>Rivers</v>
      </c>
      <c r="C774" t="str">
        <f>MID(Raw_data!D774, FIND("&gt;", Raw_data!D774) + 1, FIND("&lt;", Raw_data!D774, FIND("&gt;", Raw_data!D774)+1) - (FIND("&gt;", Raw_data!D774) + 1))</f>
        <v>3898</v>
      </c>
      <c r="D774" s="16">
        <f>(0.05 *Raw_data!E774 )/ (365/INDEX(Lookup_period!$B$2:$B$13, MATCH(TRIM(LEFT(A774, FIND(" ", A774) - 1)), Lookup_period!$A$2:$A$13, 0)))</f>
        <v>32911.495890410959</v>
      </c>
      <c r="E774" s="17">
        <f t="shared" si="12"/>
        <v>0.11843885835452758</v>
      </c>
      <c r="F774" s="9"/>
    </row>
    <row r="775" spans="1:6" x14ac:dyDescent="0.3">
      <c r="A775" s="9" t="s">
        <v>807</v>
      </c>
      <c r="B775" t="str">
        <f>SUBSTITUTE(SUBSTITUTE(MID(Raw_data!B775, 4, LEN(Raw_data!B775)- 3),  " state",  ""), " State", "")</f>
        <v>Sokoto</v>
      </c>
      <c r="C775" t="str">
        <f>MID(Raw_data!D775, FIND("&gt;", Raw_data!D775) + 1, FIND("&lt;", Raw_data!D775, FIND("&gt;", Raw_data!D775)+1) - (FIND("&gt;", Raw_data!D775) + 1))</f>
        <v>7678</v>
      </c>
      <c r="D775" s="16">
        <f>(0.05 *Raw_data!E775 )/ (365/INDEX(Lookup_period!$B$2:$B$13, MATCH(TRIM(LEFT(A775, FIND(" ", A775) - 1)), Lookup_period!$A$2:$A$13, 0)))</f>
        <v>22311.653424657536</v>
      </c>
      <c r="E775" s="17">
        <f t="shared" si="12"/>
        <v>0.34412510152720116</v>
      </c>
      <c r="F775" s="9"/>
    </row>
    <row r="776" spans="1:6" x14ac:dyDescent="0.3">
      <c r="A776" s="9" t="s">
        <v>807</v>
      </c>
      <c r="B776" t="str">
        <f>SUBSTITUTE(SUBSTITUTE(MID(Raw_data!B776, 4, LEN(Raw_data!B776)- 3),  " state",  ""), " State", "")</f>
        <v>Taraba</v>
      </c>
      <c r="C776" t="str">
        <f>MID(Raw_data!D776, FIND("&gt;", Raw_data!D776) + 1, FIND("&lt;", Raw_data!D776, FIND("&gt;", Raw_data!D776)+1) - (FIND("&gt;", Raw_data!D776) + 1))</f>
        <v>3161</v>
      </c>
      <c r="D776" s="16">
        <f>(0.05 *Raw_data!E776 )/ (365/INDEX(Lookup_period!$B$2:$B$13, MATCH(TRIM(LEFT(A776, FIND(" ", A776) - 1)), Lookup_period!$A$2:$A$13, 0)))</f>
        <v>13590.17671232877</v>
      </c>
      <c r="E776" s="17">
        <f t="shared" si="12"/>
        <v>0.2325944737077919</v>
      </c>
      <c r="F776" s="9"/>
    </row>
    <row r="777" spans="1:6" x14ac:dyDescent="0.3">
      <c r="A777" s="9" t="s">
        <v>807</v>
      </c>
      <c r="B777" t="str">
        <f>SUBSTITUTE(SUBSTITUTE(MID(Raw_data!B777, 4, LEN(Raw_data!B777)- 3),  " state",  ""), " State", "")</f>
        <v>Yobe</v>
      </c>
      <c r="C777" t="str">
        <f>MID(Raw_data!D777, FIND("&gt;", Raw_data!D777) + 1, FIND("&lt;", Raw_data!D777, FIND("&gt;", Raw_data!D777)+1) - (FIND("&gt;", Raw_data!D777) + 1))</f>
        <v>9945</v>
      </c>
      <c r="D777" s="16">
        <f>(0.05 *Raw_data!E777 )/ (365/INDEX(Lookup_period!$B$2:$B$13, MATCH(TRIM(LEFT(A777, FIND(" ", A777) - 1)), Lookup_period!$A$2:$A$13, 0)))</f>
        <v>14921.371232876714</v>
      </c>
      <c r="E777" s="17">
        <f t="shared" si="12"/>
        <v>0.66649370522247153</v>
      </c>
      <c r="F777" s="9"/>
    </row>
    <row r="778" spans="1:6" x14ac:dyDescent="0.3">
      <c r="A778" s="9" t="s">
        <v>807</v>
      </c>
      <c r="B778" t="str">
        <f>SUBSTITUTE(SUBSTITUTE(MID(Raw_data!B778, 4, LEN(Raw_data!B778)- 3),  " state",  ""), " State", "")</f>
        <v>Zamfara</v>
      </c>
      <c r="C778" t="str">
        <f>MID(Raw_data!D778, FIND("&gt;", Raw_data!D778) + 1, FIND("&lt;", Raw_data!D778, FIND("&gt;", Raw_data!D778)+1) - (FIND("&gt;", Raw_data!D778) + 1))</f>
        <v>3430</v>
      </c>
      <c r="D778" s="16">
        <f>(0.05 *Raw_data!E778 )/ (365/INDEX(Lookup_period!$B$2:$B$13, MATCH(TRIM(LEFT(A778, FIND(" ", A778) - 1)), Lookup_period!$A$2:$A$13, 0)))</f>
        <v>20175.838356164386</v>
      </c>
      <c r="E778" s="17">
        <f t="shared" si="12"/>
        <v>0.17000532713685335</v>
      </c>
      <c r="F778" s="9"/>
    </row>
    <row r="779" spans="1:6" x14ac:dyDescent="0.3">
      <c r="A779" s="9" t="s">
        <v>844</v>
      </c>
      <c r="B779" t="str">
        <f>SUBSTITUTE(SUBSTITUTE(MID(Raw_data!B779, 4, LEN(Raw_data!B779)- 3),  " state",  ""), " State", "")</f>
        <v xml:space="preserve"> Anambra</v>
      </c>
      <c r="C779" t="str">
        <f>MID(Raw_data!D779, FIND("&gt;", Raw_data!D779) + 1, FIND("&lt;", Raw_data!D779, FIND("&gt;", Raw_data!D779)+1) - (FIND("&gt;", Raw_data!D779) + 1))</f>
        <v>1906</v>
      </c>
      <c r="D779" s="16">
        <f>(0.05 *Raw_data!E779 )/ (365/INDEX(Lookup_period!$B$2:$B$13, MATCH(TRIM(LEFT(A779, FIND(" ", A779) - 1)), Lookup_period!$A$2:$A$13, 0)))</f>
        <v>24970.797260273976</v>
      </c>
      <c r="E779" s="17">
        <f t="shared" si="12"/>
        <v>7.632916082468276E-2</v>
      </c>
      <c r="F779" s="9"/>
    </row>
    <row r="780" spans="1:6" x14ac:dyDescent="0.3">
      <c r="A780" s="9" t="s">
        <v>844</v>
      </c>
      <c r="B780" t="str">
        <f>SUBSTITUTE(SUBSTITUTE(MID(Raw_data!B780, 4, LEN(Raw_data!B780)- 3),  " state",  ""), " State", "")</f>
        <v>Abia</v>
      </c>
      <c r="C780" t="str">
        <f>MID(Raw_data!D780, FIND("&gt;", Raw_data!D780) + 1, FIND("&lt;", Raw_data!D780, FIND("&gt;", Raw_data!D780)+1) - (FIND("&gt;", Raw_data!D780) + 1))</f>
        <v>1265</v>
      </c>
      <c r="D780" s="16">
        <f>(0.05 *Raw_data!E780 )/ (365/INDEX(Lookup_period!$B$2:$B$13, MATCH(TRIM(LEFT(A780, FIND(" ", A780) - 1)), Lookup_period!$A$2:$A$13, 0)))</f>
        <v>17015.878767123289</v>
      </c>
      <c r="E780" s="17">
        <f t="shared" si="12"/>
        <v>7.434232561906419E-2</v>
      </c>
      <c r="F780" s="9"/>
    </row>
    <row r="781" spans="1:6" x14ac:dyDescent="0.3">
      <c r="A781" s="9" t="s">
        <v>844</v>
      </c>
      <c r="B781" t="str">
        <f>SUBSTITUTE(SUBSTITUTE(MID(Raw_data!B781, 4, LEN(Raw_data!B781)- 3),  " state",  ""), " State", "")</f>
        <v>Adamawa</v>
      </c>
      <c r="C781" t="str">
        <f>MID(Raw_data!D781, FIND("&gt;", Raw_data!D781) + 1, FIND("&lt;", Raw_data!D781, FIND("&gt;", Raw_data!D781)+1) - (FIND("&gt;", Raw_data!D781) + 1))</f>
        <v>7664</v>
      </c>
      <c r="D781" s="16">
        <f>(0.05 *Raw_data!E781 )/ (365/INDEX(Lookup_period!$B$2:$B$13, MATCH(TRIM(LEFT(A781, FIND(" ", A781) - 1)), Lookup_period!$A$2:$A$13, 0)))</f>
        <v>19509.1195890411</v>
      </c>
      <c r="E781" s="17">
        <f t="shared" si="12"/>
        <v>0.39284192016051384</v>
      </c>
      <c r="F781" s="9"/>
    </row>
    <row r="782" spans="1:6" x14ac:dyDescent="0.3">
      <c r="A782" s="9" t="s">
        <v>844</v>
      </c>
      <c r="B782" t="str">
        <f>SUBSTITUTE(SUBSTITUTE(MID(Raw_data!B782, 4, LEN(Raw_data!B782)- 3),  " state",  ""), " State", "")</f>
        <v>Akwa-Ibom</v>
      </c>
      <c r="C782" t="str">
        <f>MID(Raw_data!D782, FIND("&gt;", Raw_data!D782) + 1, FIND("&lt;", Raw_data!D782, FIND("&gt;", Raw_data!D782)+1) - (FIND("&gt;", Raw_data!D782) + 1))</f>
        <v>889</v>
      </c>
      <c r="D782" s="16">
        <f>(0.05 *Raw_data!E782 )/ (365/INDEX(Lookup_period!$B$2:$B$13, MATCH(TRIM(LEFT(A782, FIND(" ", A782) - 1)), Lookup_period!$A$2:$A$13, 0)))</f>
        <v>25710.754520547947</v>
      </c>
      <c r="E782" s="17">
        <f t="shared" si="12"/>
        <v>3.4576970477062985E-2</v>
      </c>
      <c r="F782" s="9"/>
    </row>
    <row r="783" spans="1:6" x14ac:dyDescent="0.3">
      <c r="A783" s="9" t="s">
        <v>844</v>
      </c>
      <c r="B783" t="str">
        <f>SUBSTITUTE(SUBSTITUTE(MID(Raw_data!B783, 4, LEN(Raw_data!B783)- 3),  " state",  ""), " State", "")</f>
        <v>Bauchi</v>
      </c>
      <c r="C783" t="str">
        <f>MID(Raw_data!D783, FIND("&gt;", Raw_data!D783) + 1, FIND("&lt;", Raw_data!D783, FIND("&gt;", Raw_data!D783)+1) - (FIND("&gt;", Raw_data!D783) + 1))</f>
        <v>10514</v>
      </c>
      <c r="D783" s="16">
        <f>(0.05 *Raw_data!E783 )/ (365/INDEX(Lookup_period!$B$2:$B$13, MATCH(TRIM(LEFT(A783, FIND(" ", A783) - 1)), Lookup_period!$A$2:$A$13, 0)))</f>
        <v>30670.695068493154</v>
      </c>
      <c r="E783" s="17">
        <f t="shared" si="12"/>
        <v>0.34280279519327345</v>
      </c>
      <c r="F783" s="9"/>
    </row>
    <row r="784" spans="1:6" x14ac:dyDescent="0.3">
      <c r="A784" s="9" t="s">
        <v>844</v>
      </c>
      <c r="B784" t="str">
        <f>SUBSTITUTE(SUBSTITUTE(MID(Raw_data!B784, 4, LEN(Raw_data!B784)- 3),  " state",  ""), " State", "")</f>
        <v>Benue</v>
      </c>
      <c r="C784" t="str">
        <f>MID(Raw_data!D784, FIND("&gt;", Raw_data!D784) + 1, FIND("&lt;", Raw_data!D784, FIND("&gt;", Raw_data!D784)+1) - (FIND("&gt;", Raw_data!D784) + 1))</f>
        <v>1425</v>
      </c>
      <c r="D784" s="16">
        <f>(0.05 *Raw_data!E784 )/ (365/INDEX(Lookup_period!$B$2:$B$13, MATCH(TRIM(LEFT(A784, FIND(" ", A784) - 1)), Lookup_period!$A$2:$A$13, 0)))</f>
        <v>26312.218219178085</v>
      </c>
      <c r="E784" s="17">
        <f t="shared" si="12"/>
        <v>5.4157349567789982E-2</v>
      </c>
      <c r="F784" s="9"/>
    </row>
    <row r="785" spans="1:6" x14ac:dyDescent="0.3">
      <c r="A785" s="9" t="s">
        <v>844</v>
      </c>
      <c r="B785" t="str">
        <f>SUBSTITUTE(SUBSTITUTE(MID(Raw_data!B785, 4, LEN(Raw_data!B785)- 3),  " state",  ""), " State", "")</f>
        <v>Borno</v>
      </c>
      <c r="C785" t="str">
        <f>MID(Raw_data!D785, FIND("&gt;", Raw_data!D785) + 1, FIND("&lt;", Raw_data!D785, FIND("&gt;", Raw_data!D785)+1) - (FIND("&gt;", Raw_data!D785) + 1))</f>
        <v>9173</v>
      </c>
      <c r="D785" s="16">
        <f>(0.05 *Raw_data!E785 )/ (365/INDEX(Lookup_period!$B$2:$B$13, MATCH(TRIM(LEFT(A785, FIND(" ", A785) - 1)), Lookup_period!$A$2:$A$13, 0)))</f>
        <v>27225.673561643842</v>
      </c>
      <c r="E785" s="17">
        <f t="shared" si="12"/>
        <v>0.33692463032110742</v>
      </c>
      <c r="F785" s="9"/>
    </row>
    <row r="786" spans="1:6" x14ac:dyDescent="0.3">
      <c r="A786" s="9" t="s">
        <v>844</v>
      </c>
      <c r="B786" t="str">
        <f>SUBSTITUTE(SUBSTITUTE(MID(Raw_data!B786, 4, LEN(Raw_data!B786)- 3),  " state",  ""), " State", "")</f>
        <v>Bayelsa</v>
      </c>
      <c r="C786" t="str">
        <f>MID(Raw_data!D786, FIND("&gt;", Raw_data!D786) + 1, FIND("&lt;", Raw_data!D786, FIND("&gt;", Raw_data!D786)+1) - (FIND("&gt;", Raw_data!D786) + 1))</f>
        <v>494</v>
      </c>
      <c r="D786" s="16">
        <f>(0.05 *Raw_data!E786 )/ (365/INDEX(Lookup_period!$B$2:$B$13, MATCH(TRIM(LEFT(A786, FIND(" ", A786) - 1)), Lookup_period!$A$2:$A$13, 0)))</f>
        <v>10489.257671232877</v>
      </c>
      <c r="E786" s="17">
        <f t="shared" si="12"/>
        <v>4.7095801770111023E-2</v>
      </c>
      <c r="F786" s="9"/>
    </row>
    <row r="787" spans="1:6" x14ac:dyDescent="0.3">
      <c r="A787" s="9" t="s">
        <v>844</v>
      </c>
      <c r="B787" t="str">
        <f>SUBSTITUTE(SUBSTITUTE(MID(Raw_data!B787, 4, LEN(Raw_data!B787)- 3),  " state",  ""), " State", "")</f>
        <v>Cross River</v>
      </c>
      <c r="C787" t="str">
        <f>MID(Raw_data!D787, FIND("&gt;", Raw_data!D787) + 1, FIND("&lt;", Raw_data!D787, FIND("&gt;", Raw_data!D787)+1) - (FIND("&gt;", Raw_data!D787) + 1))</f>
        <v>1598</v>
      </c>
      <c r="D787" s="16">
        <f>(0.05 *Raw_data!E787 )/ (365/INDEX(Lookup_period!$B$2:$B$13, MATCH(TRIM(LEFT(A787, FIND(" ", A787) - 1)), Lookup_period!$A$2:$A$13, 0)))</f>
        <v>17790.212054794523</v>
      </c>
      <c r="E787" s="17">
        <f t="shared" si="12"/>
        <v>8.9824674100460397E-2</v>
      </c>
      <c r="F787" s="9"/>
    </row>
    <row r="788" spans="1:6" x14ac:dyDescent="0.3">
      <c r="A788" s="9" t="s">
        <v>844</v>
      </c>
      <c r="B788" t="str">
        <f>SUBSTITUTE(SUBSTITUTE(MID(Raw_data!B788, 4, LEN(Raw_data!B788)- 3),  " state",  ""), " State", "")</f>
        <v>Delta</v>
      </c>
      <c r="C788" t="str">
        <f>MID(Raw_data!D788, FIND("&gt;", Raw_data!D788) + 1, FIND("&lt;", Raw_data!D788, FIND("&gt;", Raw_data!D788)+1) - (FIND("&gt;", Raw_data!D788) + 1))</f>
        <v>3766</v>
      </c>
      <c r="D788" s="16">
        <f>(0.05 *Raw_data!E788 )/ (365/INDEX(Lookup_period!$B$2:$B$13, MATCH(TRIM(LEFT(A788, FIND(" ", A788) - 1)), Lookup_period!$A$2:$A$13, 0)))</f>
        <v>26211.281369863016</v>
      </c>
      <c r="E788" s="17">
        <f t="shared" si="12"/>
        <v>0.14367859193370222</v>
      </c>
      <c r="F788" s="9"/>
    </row>
    <row r="789" spans="1:6" x14ac:dyDescent="0.3">
      <c r="A789" s="9" t="s">
        <v>844</v>
      </c>
      <c r="B789" t="str">
        <f>SUBSTITUTE(SUBSTITUTE(MID(Raw_data!B789, 4, LEN(Raw_data!B789)- 3),  " state",  ""), " State", "")</f>
        <v>Ebonyi</v>
      </c>
      <c r="C789" t="str">
        <f>MID(Raw_data!D789, FIND("&gt;", Raw_data!D789) + 1, FIND("&lt;", Raw_data!D789, FIND("&gt;", Raw_data!D789)+1) - (FIND("&gt;", Raw_data!D789) + 1))</f>
        <v>1371</v>
      </c>
      <c r="D789" s="16">
        <f>(0.05 *Raw_data!E789 )/ (365/INDEX(Lookup_period!$B$2:$B$13, MATCH(TRIM(LEFT(A789, FIND(" ", A789) - 1)), Lookup_period!$A$2:$A$13, 0)))</f>
        <v>13216.276712328769</v>
      </c>
      <c r="E789" s="17">
        <f t="shared" si="12"/>
        <v>0.10373572147752221</v>
      </c>
      <c r="F789" s="9"/>
    </row>
    <row r="790" spans="1:6" x14ac:dyDescent="0.3">
      <c r="A790" s="9" t="s">
        <v>844</v>
      </c>
      <c r="B790" t="str">
        <f>SUBSTITUTE(SUBSTITUTE(MID(Raw_data!B790, 4, LEN(Raw_data!B790)- 3),  " state",  ""), " State", "")</f>
        <v>Edo</v>
      </c>
      <c r="C790" t="str">
        <f>MID(Raw_data!D790, FIND("&gt;", Raw_data!D790) + 1, FIND("&lt;", Raw_data!D790, FIND("&gt;", Raw_data!D790)+1) - (FIND("&gt;", Raw_data!D790) + 1))</f>
        <v>2473</v>
      </c>
      <c r="D790" s="16">
        <f>(0.05 *Raw_data!E790 )/ (365/INDEX(Lookup_period!$B$2:$B$13, MATCH(TRIM(LEFT(A790, FIND(" ", A790) - 1)), Lookup_period!$A$2:$A$13, 0)))</f>
        <v>19323.484794520551</v>
      </c>
      <c r="E790" s="17">
        <f t="shared" si="12"/>
        <v>0.12797898651806605</v>
      </c>
      <c r="F790" s="9"/>
    </row>
    <row r="791" spans="1:6" x14ac:dyDescent="0.3">
      <c r="A791" s="9" t="s">
        <v>844</v>
      </c>
      <c r="B791" t="str">
        <f>SUBSTITUTE(SUBSTITUTE(MID(Raw_data!B791, 4, LEN(Raw_data!B791)- 3),  " state",  ""), " State", "")</f>
        <v>Ekiti</v>
      </c>
      <c r="C791" t="str">
        <f>MID(Raw_data!D791, FIND("&gt;", Raw_data!D791) + 1, FIND("&lt;", Raw_data!D791, FIND("&gt;", Raw_data!D791)+1) - (FIND("&gt;", Raw_data!D791) + 1))</f>
        <v>1200</v>
      </c>
      <c r="D791" s="16">
        <f>(0.05 *Raw_data!E791 )/ (365/INDEX(Lookup_period!$B$2:$B$13, MATCH(TRIM(LEFT(A791, FIND(" ", A791) - 1)), Lookup_period!$A$2:$A$13, 0)))</f>
        <v>15057.26479452055</v>
      </c>
      <c r="E791" s="17">
        <f t="shared" si="12"/>
        <v>7.9695749286197645E-2</v>
      </c>
      <c r="F791" s="9"/>
    </row>
    <row r="792" spans="1:6" x14ac:dyDescent="0.3">
      <c r="A792" s="9" t="s">
        <v>844</v>
      </c>
      <c r="B792" t="str">
        <f>SUBSTITUTE(SUBSTITUTE(MID(Raw_data!B792, 4, LEN(Raw_data!B792)- 3),  " state",  ""), " State", "")</f>
        <v>Enugu</v>
      </c>
      <c r="C792" t="str">
        <f>MID(Raw_data!D792, FIND("&gt;", Raw_data!D792) + 1, FIND("&lt;", Raw_data!D792, FIND("&gt;", Raw_data!D792)+1) - (FIND("&gt;", Raw_data!D792) + 1))</f>
        <v>1362</v>
      </c>
      <c r="D792" s="16">
        <f>(0.05 *Raw_data!E792 )/ (365/INDEX(Lookup_period!$B$2:$B$13, MATCH(TRIM(LEFT(A792, FIND(" ", A792) - 1)), Lookup_period!$A$2:$A$13, 0)))</f>
        <v>20313.285068493155</v>
      </c>
      <c r="E792" s="17">
        <f t="shared" si="12"/>
        <v>6.7049716252568378E-2</v>
      </c>
      <c r="F792" s="9"/>
    </row>
    <row r="793" spans="1:6" x14ac:dyDescent="0.3">
      <c r="A793" s="9" t="s">
        <v>844</v>
      </c>
      <c r="B793" t="str">
        <f>SUBSTITUTE(SUBSTITUTE(MID(Raw_data!B793, 4, LEN(Raw_data!B793)- 3),  " state",  ""), " State", "")</f>
        <v>Federal Capital Territory</v>
      </c>
      <c r="C793" t="str">
        <f>MID(Raw_data!D793, FIND("&gt;", Raw_data!D793) + 1, FIND("&lt;", Raw_data!D793, FIND("&gt;", Raw_data!D793)+1) - (FIND("&gt;", Raw_data!D793) + 1))</f>
        <v>3781</v>
      </c>
      <c r="D793" s="16">
        <f>(0.05 *Raw_data!E793 )/ (365/INDEX(Lookup_period!$B$2:$B$13, MATCH(TRIM(LEFT(A793, FIND(" ", A793) - 1)), Lookup_period!$A$2:$A$13, 0)))</f>
        <v>8986.9721917808238</v>
      </c>
      <c r="E793" s="17">
        <f t="shared" si="12"/>
        <v>0.42072011788997998</v>
      </c>
      <c r="F793" s="9"/>
    </row>
    <row r="794" spans="1:6" x14ac:dyDescent="0.3">
      <c r="A794" s="9" t="s">
        <v>844</v>
      </c>
      <c r="B794" t="str">
        <f>SUBSTITUTE(SUBSTITUTE(MID(Raw_data!B794, 4, LEN(Raw_data!B794)- 3),  " state",  ""), " State", "")</f>
        <v>Gombe</v>
      </c>
      <c r="C794" t="str">
        <f>MID(Raw_data!D794, FIND("&gt;", Raw_data!D794) + 1, FIND("&lt;", Raw_data!D794, FIND("&gt;", Raw_data!D794)+1) - (FIND("&gt;", Raw_data!D794) + 1))</f>
        <v>4960</v>
      </c>
      <c r="D794" s="16">
        <f>(0.05 *Raw_data!E794 )/ (365/INDEX(Lookup_period!$B$2:$B$13, MATCH(TRIM(LEFT(A794, FIND(" ", A794) - 1)), Lookup_period!$A$2:$A$13, 0)))</f>
        <v>15054.245479452056</v>
      </c>
      <c r="E794" s="17">
        <f t="shared" si="12"/>
        <v>0.32947516411699523</v>
      </c>
      <c r="F794" s="9"/>
    </row>
    <row r="795" spans="1:6" x14ac:dyDescent="0.3">
      <c r="A795" s="9" t="s">
        <v>844</v>
      </c>
      <c r="B795" t="str">
        <f>SUBSTITUTE(SUBSTITUTE(MID(Raw_data!B795, 4, LEN(Raw_data!B795)- 3),  " state",  ""), " State", "")</f>
        <v>Imo</v>
      </c>
      <c r="C795" t="str">
        <f>MID(Raw_data!D795, FIND("&gt;", Raw_data!D795) + 1, FIND("&lt;", Raw_data!D795, FIND("&gt;", Raw_data!D795)+1) - (FIND("&gt;", Raw_data!D795) + 1))</f>
        <v>1224</v>
      </c>
      <c r="D795" s="16">
        <f>(0.05 *Raw_data!E795 )/ (365/INDEX(Lookup_period!$B$2:$B$13, MATCH(TRIM(LEFT(A795, FIND(" ", A795) - 1)), Lookup_period!$A$2:$A$13, 0)))</f>
        <v>25165.668356164388</v>
      </c>
      <c r="E795" s="17">
        <f t="shared" si="12"/>
        <v>4.863769094772237E-2</v>
      </c>
      <c r="F795" s="9"/>
    </row>
    <row r="796" spans="1:6" x14ac:dyDescent="0.3">
      <c r="A796" s="9" t="s">
        <v>844</v>
      </c>
      <c r="B796" t="str">
        <f>SUBSTITUTE(SUBSTITUTE(MID(Raw_data!B796, 4, LEN(Raw_data!B796)- 3),  " state",  ""), " State", "")</f>
        <v>Jigawa</v>
      </c>
      <c r="C796" t="str">
        <f>MID(Raw_data!D796, FIND("&gt;", Raw_data!D796) + 1, FIND("&lt;", Raw_data!D796, FIND("&gt;", Raw_data!D796)+1) - (FIND("&gt;", Raw_data!D796) + 1))</f>
        <v>12508</v>
      </c>
      <c r="D796" s="16">
        <f>(0.05 *Raw_data!E796 )/ (365/INDEX(Lookup_period!$B$2:$B$13, MATCH(TRIM(LEFT(A796, FIND(" ", A796) - 1)), Lookup_period!$A$2:$A$13, 0)))</f>
        <v>26778.921095890415</v>
      </c>
      <c r="E796" s="17">
        <f t="shared" si="12"/>
        <v>0.46708379158410235</v>
      </c>
      <c r="F796" s="9"/>
    </row>
    <row r="797" spans="1:6" x14ac:dyDescent="0.3">
      <c r="A797" s="9" t="s">
        <v>844</v>
      </c>
      <c r="B797" t="str">
        <f>SUBSTITUTE(SUBSTITUTE(MID(Raw_data!B797, 4, LEN(Raw_data!B797)- 3),  " state",  ""), " State", "")</f>
        <v>Kaduna</v>
      </c>
      <c r="C797" t="str">
        <f>MID(Raw_data!D797, FIND("&gt;", Raw_data!D797) + 1, FIND("&lt;", Raw_data!D797, FIND("&gt;", Raw_data!D797)+1) - (FIND("&gt;", Raw_data!D797) + 1))</f>
        <v>19417</v>
      </c>
      <c r="D797" s="16">
        <f>(0.05 *Raw_data!E797 )/ (365/INDEX(Lookup_period!$B$2:$B$13, MATCH(TRIM(LEFT(A797, FIND(" ", A797) - 1)), Lookup_period!$A$2:$A$13, 0)))</f>
        <v>37832.540136986303</v>
      </c>
      <c r="E797" s="17">
        <f t="shared" si="12"/>
        <v>0.51323542986259385</v>
      </c>
      <c r="F797" s="9"/>
    </row>
    <row r="798" spans="1:6" x14ac:dyDescent="0.3">
      <c r="A798" s="9" t="s">
        <v>844</v>
      </c>
      <c r="B798" t="str">
        <f>SUBSTITUTE(SUBSTITUTE(MID(Raw_data!B798, 4, LEN(Raw_data!B798)- 3),  " state",  ""), " State", "")</f>
        <v>Kebbi</v>
      </c>
      <c r="C798" t="str">
        <f>MID(Raw_data!D798, FIND("&gt;", Raw_data!D798) + 1, FIND("&lt;", Raw_data!D798, FIND("&gt;", Raw_data!D798)+1) - (FIND("&gt;", Raw_data!D798) + 1))</f>
        <v>5869</v>
      </c>
      <c r="D798" s="16">
        <f>(0.05 *Raw_data!E798 )/ (365/INDEX(Lookup_period!$B$2:$B$13, MATCH(TRIM(LEFT(A798, FIND(" ", A798) - 1)), Lookup_period!$A$2:$A$13, 0)))</f>
        <v>20453.264931506852</v>
      </c>
      <c r="E798" s="17">
        <f t="shared" si="12"/>
        <v>0.28694685272272635</v>
      </c>
      <c r="F798" s="9"/>
    </row>
    <row r="799" spans="1:6" x14ac:dyDescent="0.3">
      <c r="A799" s="9" t="s">
        <v>844</v>
      </c>
      <c r="B799" t="str">
        <f>SUBSTITUTE(SUBSTITUTE(MID(Raw_data!B799, 4, LEN(Raw_data!B799)- 3),  " state",  ""), " State", "")</f>
        <v>Kano</v>
      </c>
      <c r="C799" t="str">
        <f>MID(Raw_data!D799, FIND("&gt;", Raw_data!D799) + 1, FIND("&lt;", Raw_data!D799, FIND("&gt;", Raw_data!D799)+1) - (FIND("&gt;", Raw_data!D799) + 1))</f>
        <v>16268</v>
      </c>
      <c r="D799" s="16">
        <f>(0.05 *Raw_data!E799 )/ (365/INDEX(Lookup_period!$B$2:$B$13, MATCH(TRIM(LEFT(A799, FIND(" ", A799) - 1)), Lookup_period!$A$2:$A$13, 0)))</f>
        <v>60773.780136986308</v>
      </c>
      <c r="E799" s="17">
        <f t="shared" si="12"/>
        <v>0.26768122639946595</v>
      </c>
      <c r="F799" s="9"/>
    </row>
    <row r="800" spans="1:6" x14ac:dyDescent="0.3">
      <c r="A800" s="9" t="s">
        <v>844</v>
      </c>
      <c r="B800" t="str">
        <f>SUBSTITUTE(SUBSTITUTE(MID(Raw_data!B800, 4, LEN(Raw_data!B800)- 3),  " state",  ""), " State", "")</f>
        <v>Kogi</v>
      </c>
      <c r="C800" t="str">
        <f>MID(Raw_data!D800, FIND("&gt;", Raw_data!D800) + 1, FIND("&lt;", Raw_data!D800, FIND("&gt;", Raw_data!D800)+1) - (FIND("&gt;", Raw_data!D800) + 1))</f>
        <v>1680</v>
      </c>
      <c r="D800" s="16">
        <f>(0.05 *Raw_data!E800 )/ (365/INDEX(Lookup_period!$B$2:$B$13, MATCH(TRIM(LEFT(A800, FIND(" ", A800) - 1)), Lookup_period!$A$2:$A$13, 0)))</f>
        <v>20445.430000000004</v>
      </c>
      <c r="E800" s="17">
        <f t="shared" si="12"/>
        <v>8.2169951915904912E-2</v>
      </c>
      <c r="F800" s="9"/>
    </row>
    <row r="801" spans="1:6" x14ac:dyDescent="0.3">
      <c r="A801" s="9" t="s">
        <v>844</v>
      </c>
      <c r="B801" t="str">
        <f>SUBSTITUTE(SUBSTITUTE(MID(Raw_data!B801, 4, LEN(Raw_data!B801)- 3),  " state",  ""), " State", "")</f>
        <v>Katsina</v>
      </c>
      <c r="C801" t="str">
        <f>MID(Raw_data!D801, FIND("&gt;", Raw_data!D801) + 1, FIND("&lt;", Raw_data!D801, FIND("&gt;", Raw_data!D801)+1) - (FIND("&gt;", Raw_data!D801) + 1))</f>
        <v>16195</v>
      </c>
      <c r="D801" s="16">
        <f>(0.05 *Raw_data!E801 )/ (365/INDEX(Lookup_period!$B$2:$B$13, MATCH(TRIM(LEFT(A801, FIND(" ", A801) - 1)), Lookup_period!$A$2:$A$13, 0)))</f>
        <v>36123.913561643836</v>
      </c>
      <c r="E801" s="17">
        <f t="shared" si="12"/>
        <v>0.44831798117233229</v>
      </c>
      <c r="F801" s="9"/>
    </row>
    <row r="802" spans="1:6" x14ac:dyDescent="0.3">
      <c r="A802" s="9" t="s">
        <v>844</v>
      </c>
      <c r="B802" t="str">
        <f>SUBSTITUTE(SUBSTITUTE(MID(Raw_data!B802, 4, LEN(Raw_data!B802)- 3),  " state",  ""), " State", "")</f>
        <v>Kwara</v>
      </c>
      <c r="C802" t="str">
        <f>MID(Raw_data!D802, FIND("&gt;", Raw_data!D802) + 1, FIND("&lt;", Raw_data!D802, FIND("&gt;", Raw_data!D802)+1) - (FIND("&gt;", Raw_data!D802) + 1))</f>
        <v>1508</v>
      </c>
      <c r="D802" s="16">
        <f>(0.05 *Raw_data!E802 )/ (365/INDEX(Lookup_period!$B$2:$B$13, MATCH(TRIM(LEFT(A802, FIND(" ", A802) - 1)), Lookup_period!$A$2:$A$13, 0)))</f>
        <v>14786.677260273975</v>
      </c>
      <c r="E802" s="17">
        <f t="shared" si="12"/>
        <v>0.10198369609725688</v>
      </c>
      <c r="F802" s="9"/>
    </row>
    <row r="803" spans="1:6" x14ac:dyDescent="0.3">
      <c r="A803" s="9" t="s">
        <v>844</v>
      </c>
      <c r="B803" t="str">
        <f>SUBSTITUTE(SUBSTITUTE(MID(Raw_data!B803, 4, LEN(Raw_data!B803)- 3),  " state",  ""), " State", "")</f>
        <v>Lagos</v>
      </c>
      <c r="C803" t="str">
        <f>MID(Raw_data!D803, FIND("&gt;", Raw_data!D803) + 1, FIND("&lt;", Raw_data!D803, FIND("&gt;", Raw_data!D803)+1) - (FIND("&gt;", Raw_data!D803) + 1))</f>
        <v>13210</v>
      </c>
      <c r="D803" s="16">
        <f>(0.05 *Raw_data!E803 )/ (365/INDEX(Lookup_period!$B$2:$B$13, MATCH(TRIM(LEFT(A803, FIND(" ", A803) - 1)), Lookup_period!$A$2:$A$13, 0)))</f>
        <v>57646.105205479456</v>
      </c>
      <c r="E803" s="17">
        <f t="shared" si="12"/>
        <v>0.22915685201824088</v>
      </c>
      <c r="F803" s="9"/>
    </row>
    <row r="804" spans="1:6" x14ac:dyDescent="0.3">
      <c r="A804" s="9" t="s">
        <v>844</v>
      </c>
      <c r="B804" t="str">
        <f>SUBSTITUTE(SUBSTITUTE(MID(Raw_data!B804, 4, LEN(Raw_data!B804)- 3),  " state",  ""), " State", "")</f>
        <v>Nasarawa</v>
      </c>
      <c r="C804" t="str">
        <f>MID(Raw_data!D804, FIND("&gt;", Raw_data!D804) + 1, FIND("&lt;", Raw_data!D804, FIND("&gt;", Raw_data!D804)+1) - (FIND("&gt;", Raw_data!D804) + 1))</f>
        <v>5917</v>
      </c>
      <c r="D804" s="16">
        <f>(0.05 *Raw_data!E804 )/ (365/INDEX(Lookup_period!$B$2:$B$13, MATCH(TRIM(LEFT(A804, FIND(" ", A804) - 1)), Lookup_period!$A$2:$A$13, 0)))</f>
        <v>11619.83191780822</v>
      </c>
      <c r="E804" s="17">
        <f t="shared" si="12"/>
        <v>0.50921562737338533</v>
      </c>
      <c r="F804" s="9"/>
    </row>
    <row r="805" spans="1:6" x14ac:dyDescent="0.3">
      <c r="A805" s="9" t="s">
        <v>844</v>
      </c>
      <c r="B805" t="str">
        <f>SUBSTITUTE(SUBSTITUTE(MID(Raw_data!B805, 4, LEN(Raw_data!B805)- 3),  " state",  ""), " State", "")</f>
        <v>Niger</v>
      </c>
      <c r="C805" t="str">
        <f>MID(Raw_data!D805, FIND("&gt;", Raw_data!D805) + 1, FIND("&lt;", Raw_data!D805, FIND("&gt;", Raw_data!D805)+1) - (FIND("&gt;", Raw_data!D805) + 1))</f>
        <v>7079</v>
      </c>
      <c r="D805" s="16">
        <f>(0.05 *Raw_data!E805 )/ (365/INDEX(Lookup_period!$B$2:$B$13, MATCH(TRIM(LEFT(A805, FIND(" ", A805) - 1)), Lookup_period!$A$2:$A$13, 0)))</f>
        <v>25907.791369863018</v>
      </c>
      <c r="E805" s="17">
        <f t="shared" si="12"/>
        <v>0.27323826639404608</v>
      </c>
      <c r="F805" s="9"/>
    </row>
    <row r="806" spans="1:6" x14ac:dyDescent="0.3">
      <c r="A806" s="9" t="s">
        <v>844</v>
      </c>
      <c r="B806" t="str">
        <f>SUBSTITUTE(SUBSTITUTE(MID(Raw_data!B806, 4, LEN(Raw_data!B806)- 3),  " state",  ""), " State", "")</f>
        <v>Ogun</v>
      </c>
      <c r="C806" t="str">
        <f>MID(Raw_data!D806, FIND("&gt;", Raw_data!D806) + 1, FIND("&lt;", Raw_data!D806, FIND("&gt;", Raw_data!D806)+1) - (FIND("&gt;", Raw_data!D806) + 1))</f>
        <v>3859</v>
      </c>
      <c r="D806" s="16">
        <f>(0.05 *Raw_data!E806 )/ (365/INDEX(Lookup_period!$B$2:$B$13, MATCH(TRIM(LEFT(A806, FIND(" ", A806) - 1)), Lookup_period!$A$2:$A$13, 0)))</f>
        <v>24145.178082191782</v>
      </c>
      <c r="E806" s="17">
        <f t="shared" si="12"/>
        <v>0.15982487214895286</v>
      </c>
      <c r="F806" s="9"/>
    </row>
    <row r="807" spans="1:6" x14ac:dyDescent="0.3">
      <c r="A807" s="9" t="s">
        <v>844</v>
      </c>
      <c r="B807" t="str">
        <f>SUBSTITUTE(SUBSTITUTE(MID(Raw_data!B807, 4, LEN(Raw_data!B807)- 3),  " state",  ""), " State", "")</f>
        <v>Ondo</v>
      </c>
      <c r="C807" t="str">
        <f>MID(Raw_data!D807, FIND("&gt;", Raw_data!D807) + 1, FIND("&lt;", Raw_data!D807, FIND("&gt;", Raw_data!D807)+1) - (FIND("&gt;", Raw_data!D807) + 1))</f>
        <v>2709</v>
      </c>
      <c r="D807" s="16">
        <f>(0.05 *Raw_data!E807 )/ (365/INDEX(Lookup_period!$B$2:$B$13, MATCH(TRIM(LEFT(A807, FIND(" ", A807) - 1)), Lookup_period!$A$2:$A$13, 0)))</f>
        <v>21459.032328767127</v>
      </c>
      <c r="E807" s="17">
        <f t="shared" si="12"/>
        <v>0.12624054796582893</v>
      </c>
      <c r="F807" s="9"/>
    </row>
    <row r="808" spans="1:6" x14ac:dyDescent="0.3">
      <c r="A808" s="9" t="s">
        <v>844</v>
      </c>
      <c r="B808" t="str">
        <f>SUBSTITUTE(SUBSTITUTE(MID(Raw_data!B808, 4, LEN(Raw_data!B808)- 3),  " state",  ""), " State", "")</f>
        <v>Osun</v>
      </c>
      <c r="C808" t="str">
        <f>MID(Raw_data!D808, FIND("&gt;", Raw_data!D808) + 1, FIND("&lt;", Raw_data!D808, FIND("&gt;", Raw_data!D808)+1) - (FIND("&gt;", Raw_data!D808) + 1))</f>
        <v>2615</v>
      </c>
      <c r="D808" s="16">
        <f>(0.05 *Raw_data!E808 )/ (365/INDEX(Lookup_period!$B$2:$B$13, MATCH(TRIM(LEFT(A808, FIND(" ", A808) - 1)), Lookup_period!$A$2:$A$13, 0)))</f>
        <v>21895.244794520549</v>
      </c>
      <c r="E808" s="17">
        <f t="shared" si="12"/>
        <v>0.11943232535378748</v>
      </c>
      <c r="F808" s="9"/>
    </row>
    <row r="809" spans="1:6" x14ac:dyDescent="0.3">
      <c r="A809" s="9" t="s">
        <v>844</v>
      </c>
      <c r="B809" t="str">
        <f>SUBSTITUTE(SUBSTITUTE(MID(Raw_data!B809, 4, LEN(Raw_data!B809)- 3),  " state",  ""), " State", "")</f>
        <v>Oyo</v>
      </c>
      <c r="C809" t="str">
        <f>MID(Raw_data!D809, FIND("&gt;", Raw_data!D809) + 1, FIND("&lt;", Raw_data!D809, FIND("&gt;", Raw_data!D809)+1) - (FIND("&gt;", Raw_data!D809) + 1))</f>
        <v>4985</v>
      </c>
      <c r="D809" s="16">
        <f>(0.05 *Raw_data!E809 )/ (365/INDEX(Lookup_period!$B$2:$B$13, MATCH(TRIM(LEFT(A809, FIND(" ", A809) - 1)), Lookup_period!$A$2:$A$13, 0)))</f>
        <v>36672.545616438358</v>
      </c>
      <c r="E809" s="17">
        <f t="shared" si="12"/>
        <v>0.13593275067781194</v>
      </c>
      <c r="F809" s="9"/>
    </row>
    <row r="810" spans="1:6" x14ac:dyDescent="0.3">
      <c r="A810" s="9" t="s">
        <v>844</v>
      </c>
      <c r="B810" t="str">
        <f>SUBSTITUTE(SUBSTITUTE(MID(Raw_data!B810, 4, LEN(Raw_data!B810)- 3),  " state",  ""), " State", "")</f>
        <v>Plateau</v>
      </c>
      <c r="C810" t="str">
        <f>MID(Raw_data!D810, FIND("&gt;", Raw_data!D810) + 1, FIND("&lt;", Raw_data!D810, FIND("&gt;", Raw_data!D810)+1) - (FIND("&gt;", Raw_data!D810) + 1))</f>
        <v>4513</v>
      </c>
      <c r="D810" s="16">
        <f>(0.05 *Raw_data!E810 )/ (365/INDEX(Lookup_period!$B$2:$B$13, MATCH(TRIM(LEFT(A810, FIND(" ", A810) - 1)), Lookup_period!$A$2:$A$13, 0)))</f>
        <v>19085.595890410961</v>
      </c>
      <c r="E810" s="17">
        <f t="shared" si="12"/>
        <v>0.23646104768819057</v>
      </c>
      <c r="F810" s="9"/>
    </row>
    <row r="811" spans="1:6" x14ac:dyDescent="0.3">
      <c r="A811" s="9" t="s">
        <v>844</v>
      </c>
      <c r="B811" t="str">
        <f>SUBSTITUTE(SUBSTITUTE(MID(Raw_data!B811, 4, LEN(Raw_data!B811)- 3),  " state",  ""), " State", "")</f>
        <v>Rivers</v>
      </c>
      <c r="C811" t="str">
        <f>MID(Raw_data!D811, FIND("&gt;", Raw_data!D811) + 1, FIND("&lt;", Raw_data!D811, FIND("&gt;", Raw_data!D811)+1) - (FIND("&gt;", Raw_data!D811) + 1))</f>
        <v>4191</v>
      </c>
      <c r="D811" s="16">
        <f>(0.05 *Raw_data!E811 )/ (365/INDEX(Lookup_period!$B$2:$B$13, MATCH(TRIM(LEFT(A811, FIND(" ", A811) - 1)), Lookup_period!$A$2:$A$13, 0)))</f>
        <v>34008.54575342466</v>
      </c>
      <c r="E811" s="17">
        <f t="shared" si="12"/>
        <v>0.12323373161517694</v>
      </c>
      <c r="F811" s="9"/>
    </row>
    <row r="812" spans="1:6" x14ac:dyDescent="0.3">
      <c r="A812" s="9" t="s">
        <v>844</v>
      </c>
      <c r="B812" t="str">
        <f>SUBSTITUTE(SUBSTITUTE(MID(Raw_data!B812, 4, LEN(Raw_data!B812)- 3),  " state",  ""), " State", "")</f>
        <v>Sokoto</v>
      </c>
      <c r="C812" t="str">
        <f>MID(Raw_data!D812, FIND("&gt;", Raw_data!D812) + 1, FIND("&lt;", Raw_data!D812, FIND("&gt;", Raw_data!D812)+1) - (FIND("&gt;", Raw_data!D812) + 1))</f>
        <v>10134</v>
      </c>
      <c r="D812" s="16">
        <f>(0.05 *Raw_data!E812 )/ (365/INDEX(Lookup_period!$B$2:$B$13, MATCH(TRIM(LEFT(A812, FIND(" ", A812) - 1)), Lookup_period!$A$2:$A$13, 0)))</f>
        <v>23055.375205479453</v>
      </c>
      <c r="E812" s="17">
        <f t="shared" si="12"/>
        <v>0.4395504262967494</v>
      </c>
      <c r="F812" s="9"/>
    </row>
    <row r="813" spans="1:6" x14ac:dyDescent="0.3">
      <c r="A813" s="9" t="s">
        <v>844</v>
      </c>
      <c r="B813" t="str">
        <f>SUBSTITUTE(SUBSTITUTE(MID(Raw_data!B813, 4, LEN(Raw_data!B813)- 3),  " state",  ""), " State", "")</f>
        <v>Taraba</v>
      </c>
      <c r="C813" t="str">
        <f>MID(Raw_data!D813, FIND("&gt;", Raw_data!D813) + 1, FIND("&lt;", Raw_data!D813, FIND("&gt;", Raw_data!D813)+1) - (FIND("&gt;", Raw_data!D813) + 1))</f>
        <v>3735</v>
      </c>
      <c r="D813" s="16">
        <f>(0.05 *Raw_data!E813 )/ (365/INDEX(Lookup_period!$B$2:$B$13, MATCH(TRIM(LEFT(A813, FIND(" ", A813) - 1)), Lookup_period!$A$2:$A$13, 0)))</f>
        <v>14043.182602739729</v>
      </c>
      <c r="E813" s="17">
        <f t="shared" si="12"/>
        <v>0.26596535170534114</v>
      </c>
      <c r="F813" s="9"/>
    </row>
    <row r="814" spans="1:6" x14ac:dyDescent="0.3">
      <c r="A814" s="9" t="s">
        <v>844</v>
      </c>
      <c r="B814" t="str">
        <f>SUBSTITUTE(SUBSTITUTE(MID(Raw_data!B814, 4, LEN(Raw_data!B814)- 3),  " state",  ""), " State", "")</f>
        <v>Yobe</v>
      </c>
      <c r="C814" t="str">
        <f>MID(Raw_data!D814, FIND("&gt;", Raw_data!D814) + 1, FIND("&lt;", Raw_data!D814, FIND("&gt;", Raw_data!D814)+1) - (FIND("&gt;", Raw_data!D814) + 1))</f>
        <v>11400</v>
      </c>
      <c r="D814" s="16">
        <f>(0.05 *Raw_data!E814 )/ (365/INDEX(Lookup_period!$B$2:$B$13, MATCH(TRIM(LEFT(A814, FIND(" ", A814) - 1)), Lookup_period!$A$2:$A$13, 0)))</f>
        <v>15418.750273972604</v>
      </c>
      <c r="E814" s="17">
        <f t="shared" si="12"/>
        <v>0.73935953286976852</v>
      </c>
      <c r="F814" s="9"/>
    </row>
    <row r="815" spans="1:6" x14ac:dyDescent="0.3">
      <c r="A815" s="9" t="s">
        <v>844</v>
      </c>
      <c r="B815" t="str">
        <f>SUBSTITUTE(SUBSTITUTE(MID(Raw_data!B815, 4, LEN(Raw_data!B815)- 3),  " state",  ""), " State", "")</f>
        <v>Zamfara</v>
      </c>
      <c r="C815" t="str">
        <f>MID(Raw_data!D815, FIND("&gt;", Raw_data!D815) + 1, FIND("&lt;", Raw_data!D815, FIND("&gt;", Raw_data!D815)+1) - (FIND("&gt;", Raw_data!D815) + 1))</f>
        <v>3305</v>
      </c>
      <c r="D815" s="16">
        <f>(0.05 *Raw_data!E815 )/ (365/INDEX(Lookup_period!$B$2:$B$13, MATCH(TRIM(LEFT(A815, FIND(" ", A815) - 1)), Lookup_period!$A$2:$A$13, 0)))</f>
        <v>20848.366301369864</v>
      </c>
      <c r="E815" s="17">
        <f t="shared" si="12"/>
        <v>0.15852561069894677</v>
      </c>
      <c r="F815" s="9"/>
    </row>
    <row r="816" spans="1:6" x14ac:dyDescent="0.3">
      <c r="A816" s="9" t="s">
        <v>877</v>
      </c>
      <c r="B816" t="str">
        <f>SUBSTITUTE(SUBSTITUTE(MID(Raw_data!B816, 4, LEN(Raw_data!B816)- 3),  " state",  ""), " State", "")</f>
        <v xml:space="preserve"> Anambra</v>
      </c>
      <c r="C816" t="str">
        <f>MID(Raw_data!D816, FIND("&gt;", Raw_data!D816) + 1, FIND("&lt;", Raw_data!D816, FIND("&gt;", Raw_data!D816)+1) - (FIND("&gt;", Raw_data!D816) + 1))</f>
        <v>1791</v>
      </c>
      <c r="D816" s="16">
        <f>(0.05 *Raw_data!E816 )/ (365/INDEX(Lookup_period!$B$2:$B$13, MATCH(TRIM(LEFT(A816, FIND(" ", A816) - 1)), Lookup_period!$A$2:$A$13, 0)))</f>
        <v>24165.287671232876</v>
      </c>
      <c r="E816" s="17">
        <f t="shared" si="12"/>
        <v>7.4114573944512277E-2</v>
      </c>
      <c r="F816" s="9"/>
    </row>
    <row r="817" spans="1:6" x14ac:dyDescent="0.3">
      <c r="A817" s="9" t="s">
        <v>877</v>
      </c>
      <c r="B817" t="str">
        <f>SUBSTITUTE(SUBSTITUTE(MID(Raw_data!B817, 4, LEN(Raw_data!B817)- 3),  " state",  ""), " State", "")</f>
        <v>Abia</v>
      </c>
      <c r="C817" t="str">
        <f>MID(Raw_data!D817, FIND("&gt;", Raw_data!D817) + 1, FIND("&lt;", Raw_data!D817, FIND("&gt;", Raw_data!D817)+1) - (FIND("&gt;", Raw_data!D817) + 1))</f>
        <v>1238</v>
      </c>
      <c r="D817" s="16">
        <f>(0.05 *Raw_data!E817 )/ (365/INDEX(Lookup_period!$B$2:$B$13, MATCH(TRIM(LEFT(A817, FIND(" ", A817) - 1)), Lookup_period!$A$2:$A$13, 0)))</f>
        <v>16466.979452054795</v>
      </c>
      <c r="E817" s="17">
        <f t="shared" si="12"/>
        <v>7.5180758171500536E-2</v>
      </c>
      <c r="F817" s="9"/>
    </row>
    <row r="818" spans="1:6" x14ac:dyDescent="0.3">
      <c r="A818" s="9" t="s">
        <v>877</v>
      </c>
      <c r="B818" t="str">
        <f>SUBSTITUTE(SUBSTITUTE(MID(Raw_data!B818, 4, LEN(Raw_data!B818)- 3),  " state",  ""), " State", "")</f>
        <v>Adamawa</v>
      </c>
      <c r="C818" t="str">
        <f>MID(Raw_data!D818, FIND("&gt;", Raw_data!D818) + 1, FIND("&lt;", Raw_data!D818, FIND("&gt;", Raw_data!D818)+1) - (FIND("&gt;", Raw_data!D818) + 1))</f>
        <v>7283</v>
      </c>
      <c r="D818" s="16">
        <f>(0.05 *Raw_data!E818 )/ (365/INDEX(Lookup_period!$B$2:$B$13, MATCH(TRIM(LEFT(A818, FIND(" ", A818) - 1)), Lookup_period!$A$2:$A$13, 0)))</f>
        <v>18879.793150684935</v>
      </c>
      <c r="E818" s="17">
        <f t="shared" si="12"/>
        <v>0.38575634499129996</v>
      </c>
      <c r="F818" s="9"/>
    </row>
    <row r="819" spans="1:6" x14ac:dyDescent="0.3">
      <c r="A819" s="9" t="s">
        <v>877</v>
      </c>
      <c r="B819" t="str">
        <f>SUBSTITUTE(SUBSTITUTE(MID(Raw_data!B819, 4, LEN(Raw_data!B819)- 3),  " state",  ""), " State", "")</f>
        <v>Akwa-Ibom</v>
      </c>
      <c r="C819" t="str">
        <f>MID(Raw_data!D819, FIND("&gt;", Raw_data!D819) + 1, FIND("&lt;", Raw_data!D819, FIND("&gt;", Raw_data!D819)+1) - (FIND("&gt;", Raw_data!D819) + 1))</f>
        <v>790</v>
      </c>
      <c r="D819" s="16">
        <f>(0.05 *Raw_data!E819 )/ (365/INDEX(Lookup_period!$B$2:$B$13, MATCH(TRIM(LEFT(A819, FIND(" ", A819) - 1)), Lookup_period!$A$2:$A$13, 0)))</f>
        <v>24881.375342465755</v>
      </c>
      <c r="E819" s="17">
        <f t="shared" si="12"/>
        <v>3.1750656429818988E-2</v>
      </c>
      <c r="F819" s="9"/>
    </row>
    <row r="820" spans="1:6" x14ac:dyDescent="0.3">
      <c r="A820" s="9" t="s">
        <v>877</v>
      </c>
      <c r="B820" t="str">
        <f>SUBSTITUTE(SUBSTITUTE(MID(Raw_data!B820, 4, LEN(Raw_data!B820)- 3),  " state",  ""), " State", "")</f>
        <v>Bauchi</v>
      </c>
      <c r="C820" t="str">
        <f>MID(Raw_data!D820, FIND("&gt;", Raw_data!D820) + 1, FIND("&lt;", Raw_data!D820, FIND("&gt;", Raw_data!D820)+1) - (FIND("&gt;", Raw_data!D820) + 1))</f>
        <v>8818</v>
      </c>
      <c r="D820" s="16">
        <f>(0.05 *Raw_data!E820 )/ (365/INDEX(Lookup_period!$B$2:$B$13, MATCH(TRIM(LEFT(A820, FIND(" ", A820) - 1)), Lookup_period!$A$2:$A$13, 0)))</f>
        <v>29681.317808219181</v>
      </c>
      <c r="E820" s="17">
        <f t="shared" si="12"/>
        <v>0.29708923495162909</v>
      </c>
      <c r="F820" s="9"/>
    </row>
    <row r="821" spans="1:6" x14ac:dyDescent="0.3">
      <c r="A821" s="9" t="s">
        <v>877</v>
      </c>
      <c r="B821" t="str">
        <f>SUBSTITUTE(SUBSTITUTE(MID(Raw_data!B821, 4, LEN(Raw_data!B821)- 3),  " state",  ""), " State", "")</f>
        <v>Benue</v>
      </c>
      <c r="C821" t="str">
        <f>MID(Raw_data!D821, FIND("&gt;", Raw_data!D821) + 1, FIND("&lt;", Raw_data!D821, FIND("&gt;", Raw_data!D821)+1) - (FIND("&gt;", Raw_data!D821) + 1))</f>
        <v>840</v>
      </c>
      <c r="D821" s="16">
        <f>(0.05 *Raw_data!E821 )/ (365/INDEX(Lookup_period!$B$2:$B$13, MATCH(TRIM(LEFT(A821, FIND(" ", A821) - 1)), Lookup_period!$A$2:$A$13, 0)))</f>
        <v>25463.436986301374</v>
      </c>
      <c r="E821" s="17">
        <f t="shared" si="12"/>
        <v>3.2988476789362599E-2</v>
      </c>
      <c r="F821" s="9"/>
    </row>
    <row r="822" spans="1:6" x14ac:dyDescent="0.3">
      <c r="A822" s="9" t="s">
        <v>877</v>
      </c>
      <c r="B822" t="str">
        <f>SUBSTITUTE(SUBSTITUTE(MID(Raw_data!B822, 4, LEN(Raw_data!B822)- 3),  " state",  ""), " State", "")</f>
        <v>Borno</v>
      </c>
      <c r="C822" t="str">
        <f>MID(Raw_data!D822, FIND("&gt;", Raw_data!D822) + 1, FIND("&lt;", Raw_data!D822, FIND("&gt;", Raw_data!D822)+1) - (FIND("&gt;", Raw_data!D822) + 1))</f>
        <v>8946</v>
      </c>
      <c r="D822" s="16">
        <f>(0.05 *Raw_data!E822 )/ (365/INDEX(Lookup_period!$B$2:$B$13, MATCH(TRIM(LEFT(A822, FIND(" ", A822) - 1)), Lookup_period!$A$2:$A$13, 0)))</f>
        <v>26347.426027397265</v>
      </c>
      <c r="E822" s="17">
        <f t="shared" si="12"/>
        <v>0.33953980896264924</v>
      </c>
      <c r="F822" s="9"/>
    </row>
    <row r="823" spans="1:6" x14ac:dyDescent="0.3">
      <c r="A823" s="9" t="s">
        <v>877</v>
      </c>
      <c r="B823" t="str">
        <f>SUBSTITUTE(SUBSTITUTE(MID(Raw_data!B823, 4, LEN(Raw_data!B823)- 3),  " state",  ""), " State", "")</f>
        <v>Bayelsa</v>
      </c>
      <c r="C823" t="str">
        <f>MID(Raw_data!D823, FIND("&gt;", Raw_data!D823) + 1, FIND("&lt;", Raw_data!D823, FIND("&gt;", Raw_data!D823)+1) - (FIND("&gt;", Raw_data!D823) + 1))</f>
        <v>397</v>
      </c>
      <c r="D823" s="16">
        <f>(0.05 *Raw_data!E823 )/ (365/INDEX(Lookup_period!$B$2:$B$13, MATCH(TRIM(LEFT(A823, FIND(" ", A823) - 1)), Lookup_period!$A$2:$A$13, 0)))</f>
        <v>10150.894520547947</v>
      </c>
      <c r="E823" s="17">
        <f t="shared" si="12"/>
        <v>3.9109853737163046E-2</v>
      </c>
      <c r="F823" s="9"/>
    </row>
    <row r="824" spans="1:6" x14ac:dyDescent="0.3">
      <c r="A824" s="9" t="s">
        <v>877</v>
      </c>
      <c r="B824" t="str">
        <f>SUBSTITUTE(SUBSTITUTE(MID(Raw_data!B824, 4, LEN(Raw_data!B824)- 3),  " state",  ""), " State", "")</f>
        <v>Cross River</v>
      </c>
      <c r="C824" t="str">
        <f>MID(Raw_data!D824, FIND("&gt;", Raw_data!D824) + 1, FIND("&lt;", Raw_data!D824, FIND("&gt;", Raw_data!D824)+1) - (FIND("&gt;", Raw_data!D824) + 1))</f>
        <v>1357</v>
      </c>
      <c r="D824" s="16">
        <f>(0.05 *Raw_data!E824 )/ (365/INDEX(Lookup_period!$B$2:$B$13, MATCH(TRIM(LEFT(A824, FIND(" ", A824) - 1)), Lookup_period!$A$2:$A$13, 0)))</f>
        <v>17216.334246575345</v>
      </c>
      <c r="E824" s="17">
        <f t="shared" si="12"/>
        <v>7.8820495731832863E-2</v>
      </c>
      <c r="F824" s="9"/>
    </row>
    <row r="825" spans="1:6" x14ac:dyDescent="0.3">
      <c r="A825" s="9" t="s">
        <v>877</v>
      </c>
      <c r="B825" t="str">
        <f>SUBSTITUTE(SUBSTITUTE(MID(Raw_data!B825, 4, LEN(Raw_data!B825)- 3),  " state",  ""), " State", "")</f>
        <v>Delta</v>
      </c>
      <c r="C825" t="str">
        <f>MID(Raw_data!D825, FIND("&gt;", Raw_data!D825) + 1, FIND("&lt;", Raw_data!D825, FIND("&gt;", Raw_data!D825)+1) - (FIND("&gt;", Raw_data!D825) + 1))</f>
        <v>3027</v>
      </c>
      <c r="D825" s="16">
        <f>(0.05 *Raw_data!E825 )/ (365/INDEX(Lookup_period!$B$2:$B$13, MATCH(TRIM(LEFT(A825, FIND(" ", A825) - 1)), Lookup_period!$A$2:$A$13, 0)))</f>
        <v>25365.756164383565</v>
      </c>
      <c r="E825" s="17">
        <f t="shared" si="12"/>
        <v>0.11933411250914158</v>
      </c>
      <c r="F825" s="9"/>
    </row>
    <row r="826" spans="1:6" x14ac:dyDescent="0.3">
      <c r="A826" s="9" t="s">
        <v>877</v>
      </c>
      <c r="B826" t="str">
        <f>SUBSTITUTE(SUBSTITUTE(MID(Raw_data!B826, 4, LEN(Raw_data!B826)- 3),  " state",  ""), " State", "")</f>
        <v>Ebonyi</v>
      </c>
      <c r="C826" t="str">
        <f>MID(Raw_data!D826, FIND("&gt;", Raw_data!D826) + 1, FIND("&lt;", Raw_data!D826, FIND("&gt;", Raw_data!D826)+1) - (FIND("&gt;", Raw_data!D826) + 1))</f>
        <v>1233</v>
      </c>
      <c r="D826" s="16">
        <f>(0.05 *Raw_data!E826 )/ (365/INDEX(Lookup_period!$B$2:$B$13, MATCH(TRIM(LEFT(A826, FIND(" ", A826) - 1)), Lookup_period!$A$2:$A$13, 0)))</f>
        <v>12789.945205479453</v>
      </c>
      <c r="E826" s="17">
        <f t="shared" si="12"/>
        <v>9.6403853198038694E-2</v>
      </c>
      <c r="F826" s="9"/>
    </row>
    <row r="827" spans="1:6" x14ac:dyDescent="0.3">
      <c r="A827" s="9" t="s">
        <v>877</v>
      </c>
      <c r="B827" t="str">
        <f>SUBSTITUTE(SUBSTITUTE(MID(Raw_data!B827, 4, LEN(Raw_data!B827)- 3),  " state",  ""), " State", "")</f>
        <v>Edo</v>
      </c>
      <c r="C827" t="str">
        <f>MID(Raw_data!D827, FIND("&gt;", Raw_data!D827) + 1, FIND("&lt;", Raw_data!D827, FIND("&gt;", Raw_data!D827)+1) - (FIND("&gt;", Raw_data!D827) + 1))</f>
        <v>2095</v>
      </c>
      <c r="D827" s="16">
        <f>(0.05 *Raw_data!E827 )/ (365/INDEX(Lookup_period!$B$2:$B$13, MATCH(TRIM(LEFT(A827, FIND(" ", A827) - 1)), Lookup_period!$A$2:$A$13, 0)))</f>
        <v>18700.146575342467</v>
      </c>
      <c r="E827" s="17">
        <f t="shared" si="12"/>
        <v>0.11203120743248147</v>
      </c>
      <c r="F827" s="9"/>
    </row>
    <row r="828" spans="1:6" x14ac:dyDescent="0.3">
      <c r="A828" s="9" t="s">
        <v>877</v>
      </c>
      <c r="B828" t="str">
        <f>SUBSTITUTE(SUBSTITUTE(MID(Raw_data!B828, 4, LEN(Raw_data!B828)- 3),  " state",  ""), " State", "")</f>
        <v>Ekiti</v>
      </c>
      <c r="C828" t="str">
        <f>MID(Raw_data!D828, FIND("&gt;", Raw_data!D828) + 1, FIND("&lt;", Raw_data!D828, FIND("&gt;", Raw_data!D828)+1) - (FIND("&gt;", Raw_data!D828) + 1))</f>
        <v>766</v>
      </c>
      <c r="D828" s="16">
        <f>(0.05 *Raw_data!E828 )/ (365/INDEX(Lookup_period!$B$2:$B$13, MATCH(TRIM(LEFT(A828, FIND(" ", A828) - 1)), Lookup_period!$A$2:$A$13, 0)))</f>
        <v>14571.546575342469</v>
      </c>
      <c r="E828" s="17">
        <f t="shared" si="12"/>
        <v>5.256820173750136E-2</v>
      </c>
      <c r="F828" s="9"/>
    </row>
    <row r="829" spans="1:6" x14ac:dyDescent="0.3">
      <c r="A829" s="9" t="s">
        <v>877</v>
      </c>
      <c r="B829" t="str">
        <f>SUBSTITUTE(SUBSTITUTE(MID(Raw_data!B829, 4, LEN(Raw_data!B829)- 3),  " state",  ""), " State", "")</f>
        <v>Enugu</v>
      </c>
      <c r="C829" t="str">
        <f>MID(Raw_data!D829, FIND("&gt;", Raw_data!D829) + 1, FIND("&lt;", Raw_data!D829, FIND("&gt;", Raw_data!D829)+1) - (FIND("&gt;", Raw_data!D829) + 1))</f>
        <v>1471</v>
      </c>
      <c r="D829" s="16">
        <f>(0.05 *Raw_data!E829 )/ (365/INDEX(Lookup_period!$B$2:$B$13, MATCH(TRIM(LEFT(A829, FIND(" ", A829) - 1)), Lookup_period!$A$2:$A$13, 0)))</f>
        <v>19658.017808219181</v>
      </c>
      <c r="E829" s="17">
        <f t="shared" si="12"/>
        <v>7.4829518131017389E-2</v>
      </c>
      <c r="F829" s="9"/>
    </row>
    <row r="830" spans="1:6" x14ac:dyDescent="0.3">
      <c r="A830" s="9" t="s">
        <v>877</v>
      </c>
      <c r="B830" t="str">
        <f>SUBSTITUTE(SUBSTITUTE(MID(Raw_data!B830, 4, LEN(Raw_data!B830)- 3),  " state",  ""), " State", "")</f>
        <v>Federal Capital Territory</v>
      </c>
      <c r="C830" t="str">
        <f>MID(Raw_data!D830, FIND("&gt;", Raw_data!D830) + 1, FIND("&lt;", Raw_data!D830, FIND("&gt;", Raw_data!D830)+1) - (FIND("&gt;", Raw_data!D830) + 1))</f>
        <v>5127</v>
      </c>
      <c r="D830" s="16">
        <f>(0.05 *Raw_data!E830 )/ (365/INDEX(Lookup_period!$B$2:$B$13, MATCH(TRIM(LEFT(A830, FIND(" ", A830) - 1)), Lookup_period!$A$2:$A$13, 0)))</f>
        <v>8697.0698630136994</v>
      </c>
      <c r="E830" s="17">
        <f t="shared" si="12"/>
        <v>0.58950888986229177</v>
      </c>
      <c r="F830" s="9"/>
    </row>
    <row r="831" spans="1:6" x14ac:dyDescent="0.3">
      <c r="A831" s="9" t="s">
        <v>877</v>
      </c>
      <c r="B831" t="str">
        <f>SUBSTITUTE(SUBSTITUTE(MID(Raw_data!B831, 4, LEN(Raw_data!B831)- 3),  " state",  ""), " State", "")</f>
        <v>Gombe</v>
      </c>
      <c r="C831" t="str">
        <f>MID(Raw_data!D831, FIND("&gt;", Raw_data!D831) + 1, FIND("&lt;", Raw_data!D831, FIND("&gt;", Raw_data!D831)+1) - (FIND("&gt;", Raw_data!D831) + 1))</f>
        <v>3989</v>
      </c>
      <c r="D831" s="16">
        <f>(0.05 *Raw_data!E831 )/ (365/INDEX(Lookup_period!$B$2:$B$13, MATCH(TRIM(LEFT(A831, FIND(" ", A831) - 1)), Lookup_period!$A$2:$A$13, 0)))</f>
        <v>14568.624657534248</v>
      </c>
      <c r="E831" s="17">
        <f t="shared" si="12"/>
        <v>0.27380758951306122</v>
      </c>
      <c r="F831" s="9"/>
    </row>
    <row r="832" spans="1:6" x14ac:dyDescent="0.3">
      <c r="A832" s="9" t="s">
        <v>877</v>
      </c>
      <c r="B832" t="str">
        <f>SUBSTITUTE(SUBSTITUTE(MID(Raw_data!B832, 4, LEN(Raw_data!B832)- 3),  " state",  ""), " State", "")</f>
        <v>Imo</v>
      </c>
      <c r="C832" t="str">
        <f>MID(Raw_data!D832, FIND("&gt;", Raw_data!D832) + 1, FIND("&lt;", Raw_data!D832, FIND("&gt;", Raw_data!D832)+1) - (FIND("&gt;", Raw_data!D832) + 1))</f>
        <v>1115</v>
      </c>
      <c r="D832" s="16">
        <f>(0.05 *Raw_data!E832 )/ (365/INDEX(Lookup_period!$B$2:$B$13, MATCH(TRIM(LEFT(A832, FIND(" ", A832) - 1)), Lookup_period!$A$2:$A$13, 0)))</f>
        <v>24353.872602739728</v>
      </c>
      <c r="E832" s="17">
        <f t="shared" si="12"/>
        <v>4.5783273083007191E-2</v>
      </c>
      <c r="F832" s="9"/>
    </row>
    <row r="833" spans="1:6" x14ac:dyDescent="0.3">
      <c r="A833" s="9" t="s">
        <v>877</v>
      </c>
      <c r="B833" t="str">
        <f>SUBSTITUTE(SUBSTITUTE(MID(Raw_data!B833, 4, LEN(Raw_data!B833)- 3),  " state",  ""), " State", "")</f>
        <v>Jigawa</v>
      </c>
      <c r="C833" t="str">
        <f>MID(Raw_data!D833, FIND("&gt;", Raw_data!D833) + 1, FIND("&lt;", Raw_data!D833, FIND("&gt;", Raw_data!D833)+1) - (FIND("&gt;", Raw_data!D833) + 1))</f>
        <v>10874</v>
      </c>
      <c r="D833" s="16">
        <f>(0.05 *Raw_data!E833 )/ (365/INDEX(Lookup_period!$B$2:$B$13, MATCH(TRIM(LEFT(A833, FIND(" ", A833) - 1)), Lookup_period!$A$2:$A$13, 0)))</f>
        <v>25915.084931506852</v>
      </c>
      <c r="E833" s="17">
        <f t="shared" si="12"/>
        <v>0.41960117162416427</v>
      </c>
      <c r="F833" s="9"/>
    </row>
    <row r="834" spans="1:6" x14ac:dyDescent="0.3">
      <c r="A834" s="9" t="s">
        <v>877</v>
      </c>
      <c r="B834" t="str">
        <f>SUBSTITUTE(SUBSTITUTE(MID(Raw_data!B834, 4, LEN(Raw_data!B834)- 3),  " state",  ""), " State", "")</f>
        <v>Kaduna</v>
      </c>
      <c r="C834" t="str">
        <f>MID(Raw_data!D834, FIND("&gt;", Raw_data!D834) + 1, FIND("&lt;", Raw_data!D834, FIND("&gt;", Raw_data!D834)+1) - (FIND("&gt;", Raw_data!D834) + 1))</f>
        <v>17672</v>
      </c>
      <c r="D834" s="16">
        <f>(0.05 *Raw_data!E834 )/ (365/INDEX(Lookup_period!$B$2:$B$13, MATCH(TRIM(LEFT(A834, FIND(" ", A834) - 1)), Lookup_period!$A$2:$A$13, 0)))</f>
        <v>36612.135616438361</v>
      </c>
      <c r="E834" s="17">
        <f t="shared" si="12"/>
        <v>0.48268148531782196</v>
      </c>
      <c r="F834" s="9"/>
    </row>
    <row r="835" spans="1:6" x14ac:dyDescent="0.3">
      <c r="A835" s="9" t="s">
        <v>877</v>
      </c>
      <c r="B835" t="str">
        <f>SUBSTITUTE(SUBSTITUTE(MID(Raw_data!B835, 4, LEN(Raw_data!B835)- 3),  " state",  ""), " State", "")</f>
        <v>Kebbi</v>
      </c>
      <c r="C835" t="str">
        <f>MID(Raw_data!D835, FIND("&gt;", Raw_data!D835) + 1, FIND("&lt;", Raw_data!D835, FIND("&gt;", Raw_data!D835)+1) - (FIND("&gt;", Raw_data!D835) + 1))</f>
        <v>5877</v>
      </c>
      <c r="D835" s="16">
        <f>(0.05 *Raw_data!E835 )/ (365/INDEX(Lookup_period!$B$2:$B$13, MATCH(TRIM(LEFT(A835, FIND(" ", A835) - 1)), Lookup_period!$A$2:$A$13, 0)))</f>
        <v>19793.482191780822</v>
      </c>
      <c r="E835" s="17">
        <f t="shared" ref="E835:E889" si="13">C835/D835</f>
        <v>0.29691592126424349</v>
      </c>
      <c r="F835" s="9"/>
    </row>
    <row r="836" spans="1:6" x14ac:dyDescent="0.3">
      <c r="A836" s="9" t="s">
        <v>877</v>
      </c>
      <c r="B836" t="str">
        <f>SUBSTITUTE(SUBSTITUTE(MID(Raw_data!B836, 4, LEN(Raw_data!B836)- 3),  " state",  ""), " State", "")</f>
        <v>Kano</v>
      </c>
      <c r="C836" t="str">
        <f>MID(Raw_data!D836, FIND("&gt;", Raw_data!D836) + 1, FIND("&lt;", Raw_data!D836, FIND("&gt;", Raw_data!D836)+1) - (FIND("&gt;", Raw_data!D836) + 1))</f>
        <v>14325</v>
      </c>
      <c r="D836" s="16">
        <f>(0.05 *Raw_data!E836 )/ (365/INDEX(Lookup_period!$B$2:$B$13, MATCH(TRIM(LEFT(A836, FIND(" ", A836) - 1)), Lookup_period!$A$2:$A$13, 0)))</f>
        <v>58813.335616438359</v>
      </c>
      <c r="E836" s="17">
        <f t="shared" si="13"/>
        <v>0.24356720886268104</v>
      </c>
      <c r="F836" s="9"/>
    </row>
    <row r="837" spans="1:6" x14ac:dyDescent="0.3">
      <c r="A837" s="9" t="s">
        <v>877</v>
      </c>
      <c r="B837" t="str">
        <f>SUBSTITUTE(SUBSTITUTE(MID(Raw_data!B837, 4, LEN(Raw_data!B837)- 3),  " state",  ""), " State", "")</f>
        <v>Kogi</v>
      </c>
      <c r="C837" t="str">
        <f>MID(Raw_data!D837, FIND("&gt;", Raw_data!D837) + 1, FIND("&lt;", Raw_data!D837, FIND("&gt;", Raw_data!D837)+1) - (FIND("&gt;", Raw_data!D837) + 1))</f>
        <v>1569</v>
      </c>
      <c r="D837" s="16">
        <f>(0.05 *Raw_data!E837 )/ (365/INDEX(Lookup_period!$B$2:$B$13, MATCH(TRIM(LEFT(A837, FIND(" ", A837) - 1)), Lookup_period!$A$2:$A$13, 0)))</f>
        <v>19785.900000000001</v>
      </c>
      <c r="E837" s="17">
        <f t="shared" si="13"/>
        <v>7.9298894667414674E-2</v>
      </c>
      <c r="F837" s="9"/>
    </row>
    <row r="838" spans="1:6" x14ac:dyDescent="0.3">
      <c r="A838" s="9" t="s">
        <v>877</v>
      </c>
      <c r="B838" t="str">
        <f>SUBSTITUTE(SUBSTITUTE(MID(Raw_data!B838, 4, LEN(Raw_data!B838)- 3),  " state",  ""), " State", "")</f>
        <v>Katsina</v>
      </c>
      <c r="C838" t="str">
        <f>MID(Raw_data!D838, FIND("&gt;", Raw_data!D838) + 1, FIND("&lt;", Raw_data!D838, FIND("&gt;", Raw_data!D838)+1) - (FIND("&gt;", Raw_data!D838) + 1))</f>
        <v>15837</v>
      </c>
      <c r="D838" s="16">
        <f>(0.05 *Raw_data!E838 )/ (365/INDEX(Lookup_period!$B$2:$B$13, MATCH(TRIM(LEFT(A838, FIND(" ", A838) - 1)), Lookup_period!$A$2:$A$13, 0)))</f>
        <v>34958.626027397266</v>
      </c>
      <c r="E838" s="17">
        <f t="shared" si="13"/>
        <v>0.45302123680686013</v>
      </c>
      <c r="F838" s="9"/>
    </row>
    <row r="839" spans="1:6" x14ac:dyDescent="0.3">
      <c r="A839" s="9" t="s">
        <v>877</v>
      </c>
      <c r="B839" t="str">
        <f>SUBSTITUTE(SUBSTITUTE(MID(Raw_data!B839, 4, LEN(Raw_data!B839)- 3),  " state",  ""), " State", "")</f>
        <v>Kwara</v>
      </c>
      <c r="C839" t="str">
        <f>MID(Raw_data!D839, FIND("&gt;", Raw_data!D839) + 1, FIND("&lt;", Raw_data!D839, FIND("&gt;", Raw_data!D839)+1) - (FIND("&gt;", Raw_data!D839) + 1))</f>
        <v>1494</v>
      </c>
      <c r="D839" s="16">
        <f>(0.05 *Raw_data!E839 )/ (365/INDEX(Lookup_period!$B$2:$B$13, MATCH(TRIM(LEFT(A839, FIND(" ", A839) - 1)), Lookup_period!$A$2:$A$13, 0)))</f>
        <v>14309.687671232878</v>
      </c>
      <c r="E839" s="17">
        <f t="shared" si="13"/>
        <v>0.10440479445288142</v>
      </c>
      <c r="F839" s="9"/>
    </row>
    <row r="840" spans="1:6" x14ac:dyDescent="0.3">
      <c r="A840" s="9" t="s">
        <v>877</v>
      </c>
      <c r="B840" t="str">
        <f>SUBSTITUTE(SUBSTITUTE(MID(Raw_data!B840, 4, LEN(Raw_data!B840)- 3),  " state",  ""), " State", "")</f>
        <v>Lagos</v>
      </c>
      <c r="C840" t="str">
        <f>MID(Raw_data!D840, FIND("&gt;", Raw_data!D840) + 1, FIND("&lt;", Raw_data!D840, FIND("&gt;", Raw_data!D840)+1) - (FIND("&gt;", Raw_data!D840) + 1))</f>
        <v>7782</v>
      </c>
      <c r="D840" s="16">
        <f>(0.05 *Raw_data!E840 )/ (365/INDEX(Lookup_period!$B$2:$B$13, MATCH(TRIM(LEFT(A840, FIND(" ", A840) - 1)), Lookup_period!$A$2:$A$13, 0)))</f>
        <v>55786.553424657541</v>
      </c>
      <c r="E840" s="17">
        <f t="shared" si="13"/>
        <v>0.13949598106127797</v>
      </c>
      <c r="F840" s="9"/>
    </row>
    <row r="841" spans="1:6" x14ac:dyDescent="0.3">
      <c r="A841" s="9" t="s">
        <v>877</v>
      </c>
      <c r="B841" t="str">
        <f>SUBSTITUTE(SUBSTITUTE(MID(Raw_data!B841, 4, LEN(Raw_data!B841)- 3),  " state",  ""), " State", "")</f>
        <v>Nasarawa</v>
      </c>
      <c r="C841" t="str">
        <f>MID(Raw_data!D841, FIND("&gt;", Raw_data!D841) + 1, FIND("&lt;", Raw_data!D841, FIND("&gt;", Raw_data!D841)+1) - (FIND("&gt;", Raw_data!D841) + 1))</f>
        <v>5048</v>
      </c>
      <c r="D841" s="16">
        <f>(0.05 *Raw_data!E841 )/ (365/INDEX(Lookup_period!$B$2:$B$13, MATCH(TRIM(LEFT(A841, FIND(" ", A841) - 1)), Lookup_period!$A$2:$A$13, 0)))</f>
        <v>11244.998630136986</v>
      </c>
      <c r="E841" s="17">
        <f t="shared" si="13"/>
        <v>0.44891068163149306</v>
      </c>
      <c r="F841" s="9"/>
    </row>
    <row r="842" spans="1:6" x14ac:dyDescent="0.3">
      <c r="A842" s="9" t="s">
        <v>877</v>
      </c>
      <c r="B842" t="str">
        <f>SUBSTITUTE(SUBSTITUTE(MID(Raw_data!B842, 4, LEN(Raw_data!B842)- 3),  " state",  ""), " State", "")</f>
        <v>Niger</v>
      </c>
      <c r="C842" t="str">
        <f>MID(Raw_data!D842, FIND("&gt;", Raw_data!D842) + 1, FIND("&lt;", Raw_data!D842, FIND("&gt;", Raw_data!D842)+1) - (FIND("&gt;", Raw_data!D842) + 1))</f>
        <v>7090</v>
      </c>
      <c r="D842" s="16">
        <f>(0.05 *Raw_data!E842 )/ (365/INDEX(Lookup_period!$B$2:$B$13, MATCH(TRIM(LEFT(A842, FIND(" ", A842) - 1)), Lookup_period!$A$2:$A$13, 0)))</f>
        <v>25072.056164383564</v>
      </c>
      <c r="E842" s="17">
        <f t="shared" si="13"/>
        <v>0.28278494406341476</v>
      </c>
      <c r="F842" s="9"/>
    </row>
    <row r="843" spans="1:6" x14ac:dyDescent="0.3">
      <c r="A843" s="9" t="s">
        <v>877</v>
      </c>
      <c r="B843" t="str">
        <f>SUBSTITUTE(SUBSTITUTE(MID(Raw_data!B843, 4, LEN(Raw_data!B843)- 3),  " state",  ""), " State", "")</f>
        <v>Ogun</v>
      </c>
      <c r="C843" t="str">
        <f>MID(Raw_data!D843, FIND("&gt;", Raw_data!D843) + 1, FIND("&lt;", Raw_data!D843, FIND("&gt;", Raw_data!D843)+1) - (FIND("&gt;", Raw_data!D843) + 1))</f>
        <v>3100</v>
      </c>
      <c r="D843" s="16">
        <f>(0.05 *Raw_data!E843 )/ (365/INDEX(Lookup_period!$B$2:$B$13, MATCH(TRIM(LEFT(A843, FIND(" ", A843) - 1)), Lookup_period!$A$2:$A$13, 0)))</f>
        <v>23366.301369863017</v>
      </c>
      <c r="E843" s="17">
        <f t="shared" si="13"/>
        <v>0.13266969174669058</v>
      </c>
      <c r="F843" s="9"/>
    </row>
    <row r="844" spans="1:6" x14ac:dyDescent="0.3">
      <c r="A844" s="9" t="s">
        <v>877</v>
      </c>
      <c r="B844" t="str">
        <f>SUBSTITUTE(SUBSTITUTE(MID(Raw_data!B844, 4, LEN(Raw_data!B844)- 3),  " state",  ""), " State", "")</f>
        <v>Ondo</v>
      </c>
      <c r="C844" t="str">
        <f>MID(Raw_data!D844, FIND("&gt;", Raw_data!D844) + 1, FIND("&lt;", Raw_data!D844, FIND("&gt;", Raw_data!D844)+1) - (FIND("&gt;", Raw_data!D844) + 1))</f>
        <v>2358</v>
      </c>
      <c r="D844" s="16">
        <f>(0.05 *Raw_data!E844 )/ (365/INDEX(Lookup_period!$B$2:$B$13, MATCH(TRIM(LEFT(A844, FIND(" ", A844) - 1)), Lookup_period!$A$2:$A$13, 0)))</f>
        <v>20766.805479452058</v>
      </c>
      <c r="E844" s="17">
        <f t="shared" si="13"/>
        <v>0.11354659253360604</v>
      </c>
      <c r="F844" s="9"/>
    </row>
    <row r="845" spans="1:6" x14ac:dyDescent="0.3">
      <c r="A845" s="9" t="s">
        <v>877</v>
      </c>
      <c r="B845" t="str">
        <f>SUBSTITUTE(SUBSTITUTE(MID(Raw_data!B845, 4, LEN(Raw_data!B845)- 3),  " state",  ""), " State", "")</f>
        <v>Osun</v>
      </c>
      <c r="C845" t="str">
        <f>MID(Raw_data!D845, FIND("&gt;", Raw_data!D845) + 1, FIND("&lt;", Raw_data!D845, FIND("&gt;", Raw_data!D845)+1) - (FIND("&gt;", Raw_data!D845) + 1))</f>
        <v>2144</v>
      </c>
      <c r="D845" s="16">
        <f>(0.05 *Raw_data!E845 )/ (365/INDEX(Lookup_period!$B$2:$B$13, MATCH(TRIM(LEFT(A845, FIND(" ", A845) - 1)), Lookup_period!$A$2:$A$13, 0)))</f>
        <v>21188.946575342467</v>
      </c>
      <c r="E845" s="17">
        <f t="shared" si="13"/>
        <v>0.10118483202439939</v>
      </c>
      <c r="F845" s="9"/>
    </row>
    <row r="846" spans="1:6" x14ac:dyDescent="0.3">
      <c r="A846" s="9" t="s">
        <v>877</v>
      </c>
      <c r="B846" t="str">
        <f>SUBSTITUTE(SUBSTITUTE(MID(Raw_data!B846, 4, LEN(Raw_data!B846)- 3),  " state",  ""), " State", "")</f>
        <v>Oyo</v>
      </c>
      <c r="C846" t="str">
        <f>MID(Raw_data!D846, FIND("&gt;", Raw_data!D846) + 1, FIND("&lt;", Raw_data!D846, FIND("&gt;", Raw_data!D846)+1) - (FIND("&gt;", Raw_data!D846) + 1))</f>
        <v>5519</v>
      </c>
      <c r="D846" s="16">
        <f>(0.05 *Raw_data!E846 )/ (365/INDEX(Lookup_period!$B$2:$B$13, MATCH(TRIM(LEFT(A846, FIND(" ", A846) - 1)), Lookup_period!$A$2:$A$13, 0)))</f>
        <v>35489.560273972609</v>
      </c>
      <c r="E846" s="17">
        <f t="shared" si="13"/>
        <v>0.15551052076707564</v>
      </c>
      <c r="F846" s="9"/>
    </row>
    <row r="847" spans="1:6" x14ac:dyDescent="0.3">
      <c r="A847" s="9" t="s">
        <v>877</v>
      </c>
      <c r="B847" t="str">
        <f>SUBSTITUTE(SUBSTITUTE(MID(Raw_data!B847, 4, LEN(Raw_data!B847)- 3),  " state",  ""), " State", "")</f>
        <v>Plateau</v>
      </c>
      <c r="C847" t="str">
        <f>MID(Raw_data!D847, FIND("&gt;", Raw_data!D847) + 1, FIND("&lt;", Raw_data!D847, FIND("&gt;", Raw_data!D847)+1) - (FIND("&gt;", Raw_data!D847) + 1))</f>
        <v>3962</v>
      </c>
      <c r="D847" s="16">
        <f>(0.05 *Raw_data!E847 )/ (365/INDEX(Lookup_period!$B$2:$B$13, MATCH(TRIM(LEFT(A847, FIND(" ", A847) - 1)), Lookup_period!$A$2:$A$13, 0)))</f>
        <v>18469.931506849316</v>
      </c>
      <c r="E847" s="17">
        <f t="shared" si="13"/>
        <v>0.21451081172286685</v>
      </c>
      <c r="F847" s="9"/>
    </row>
    <row r="848" spans="1:6" x14ac:dyDescent="0.3">
      <c r="A848" s="9" t="s">
        <v>877</v>
      </c>
      <c r="B848" t="str">
        <f>SUBSTITUTE(SUBSTITUTE(MID(Raw_data!B848, 4, LEN(Raw_data!B848)- 3),  " state",  ""), " State", "")</f>
        <v>Rivers</v>
      </c>
      <c r="C848" t="str">
        <f>MID(Raw_data!D848, FIND("&gt;", Raw_data!D848) + 1, FIND("&lt;", Raw_data!D848, FIND("&gt;", Raw_data!D848)+1) - (FIND("&gt;", Raw_data!D848) + 1))</f>
        <v>5045</v>
      </c>
      <c r="D848" s="16">
        <f>(0.05 *Raw_data!E848 )/ (365/INDEX(Lookup_period!$B$2:$B$13, MATCH(TRIM(LEFT(A848, FIND(" ", A848) - 1)), Lookup_period!$A$2:$A$13, 0)))</f>
        <v>32911.495890410959</v>
      </c>
      <c r="E848" s="17">
        <f t="shared" si="13"/>
        <v>0.15328990261636521</v>
      </c>
      <c r="F848" s="9"/>
    </row>
    <row r="849" spans="1:6" x14ac:dyDescent="0.3">
      <c r="A849" s="9" t="s">
        <v>877</v>
      </c>
      <c r="B849" t="str">
        <f>SUBSTITUTE(SUBSTITUTE(MID(Raw_data!B849, 4, LEN(Raw_data!B849)- 3),  " state",  ""), " State", "")</f>
        <v>Sokoto</v>
      </c>
      <c r="C849" t="str">
        <f>MID(Raw_data!D849, FIND("&gt;", Raw_data!D849) + 1, FIND("&lt;", Raw_data!D849, FIND("&gt;", Raw_data!D849)+1) - (FIND("&gt;", Raw_data!D849) + 1))</f>
        <v>6859</v>
      </c>
      <c r="D849" s="16">
        <f>(0.05 *Raw_data!E849 )/ (365/INDEX(Lookup_period!$B$2:$B$13, MATCH(TRIM(LEFT(A849, FIND(" ", A849) - 1)), Lookup_period!$A$2:$A$13, 0)))</f>
        <v>22311.653424657536</v>
      </c>
      <c r="E849" s="17">
        <f t="shared" si="13"/>
        <v>0.3074178264359303</v>
      </c>
      <c r="F849" s="9"/>
    </row>
    <row r="850" spans="1:6" x14ac:dyDescent="0.3">
      <c r="A850" s="9" t="s">
        <v>877</v>
      </c>
      <c r="B850" t="str">
        <f>SUBSTITUTE(SUBSTITUTE(MID(Raw_data!B850, 4, LEN(Raw_data!B850)- 3),  " state",  ""), " State", "")</f>
        <v>Taraba</v>
      </c>
      <c r="C850" t="str">
        <f>MID(Raw_data!D850, FIND("&gt;", Raw_data!D850) + 1, FIND("&lt;", Raw_data!D850, FIND("&gt;", Raw_data!D850)+1) - (FIND("&gt;", Raw_data!D850) + 1))</f>
        <v>3166</v>
      </c>
      <c r="D850" s="16">
        <f>(0.05 *Raw_data!E850 )/ (365/INDEX(Lookup_period!$B$2:$B$13, MATCH(TRIM(LEFT(A850, FIND(" ", A850) - 1)), Lookup_period!$A$2:$A$13, 0)))</f>
        <v>13590.17671232877</v>
      </c>
      <c r="E850" s="17">
        <f t="shared" si="13"/>
        <v>0.23296238651024018</v>
      </c>
      <c r="F850" s="9"/>
    </row>
    <row r="851" spans="1:6" x14ac:dyDescent="0.3">
      <c r="A851" s="9" t="s">
        <v>877</v>
      </c>
      <c r="B851" t="str">
        <f>SUBSTITUTE(SUBSTITUTE(MID(Raw_data!B851, 4, LEN(Raw_data!B851)- 3),  " state",  ""), " State", "")</f>
        <v>Yobe</v>
      </c>
      <c r="C851" t="str">
        <f>MID(Raw_data!D851, FIND("&gt;", Raw_data!D851) + 1, FIND("&lt;", Raw_data!D851, FIND("&gt;", Raw_data!D851)+1) - (FIND("&gt;", Raw_data!D851) + 1))</f>
        <v>11102</v>
      </c>
      <c r="D851" s="16">
        <f>(0.05 *Raw_data!E851 )/ (365/INDEX(Lookup_period!$B$2:$B$13, MATCH(TRIM(LEFT(A851, FIND(" ", A851) - 1)), Lookup_period!$A$2:$A$13, 0)))</f>
        <v>14921.371232876714</v>
      </c>
      <c r="E851" s="17">
        <f t="shared" si="13"/>
        <v>0.7440334957646938</v>
      </c>
      <c r="F851" s="9"/>
    </row>
    <row r="852" spans="1:6" x14ac:dyDescent="0.3">
      <c r="A852" s="9" t="s">
        <v>877</v>
      </c>
      <c r="B852" t="str">
        <f>SUBSTITUTE(SUBSTITUTE(MID(Raw_data!B852, 4, LEN(Raw_data!B852)- 3),  " state",  ""), " State", "")</f>
        <v>Zamfara</v>
      </c>
      <c r="C852" t="str">
        <f>MID(Raw_data!D852, FIND("&gt;", Raw_data!D852) + 1, FIND("&lt;", Raw_data!D852, FIND("&gt;", Raw_data!D852)+1) - (FIND("&gt;", Raw_data!D852) + 1))</f>
        <v>3332</v>
      </c>
      <c r="D852" s="16">
        <f>(0.05 *Raw_data!E852 )/ (365/INDEX(Lookup_period!$B$2:$B$13, MATCH(TRIM(LEFT(A852, FIND(" ", A852) - 1)), Lookup_period!$A$2:$A$13, 0)))</f>
        <v>20175.838356164386</v>
      </c>
      <c r="E852" s="17">
        <f t="shared" si="13"/>
        <v>0.16514803207580039</v>
      </c>
      <c r="F852" s="9"/>
    </row>
    <row r="853" spans="1:6" x14ac:dyDescent="0.3">
      <c r="A853" s="9" t="s">
        <v>912</v>
      </c>
      <c r="B853" t="str">
        <f>SUBSTITUTE(SUBSTITUTE(MID(Raw_data!B853, 4, LEN(Raw_data!B853)- 3),  " state",  ""), " State", "")</f>
        <v xml:space="preserve"> Anambra</v>
      </c>
      <c r="C853" t="str">
        <f>MID(Raw_data!D853, FIND("&gt;", Raw_data!D853) + 1, FIND("&lt;", Raw_data!D853, FIND("&gt;", Raw_data!D853)+1) - (FIND("&gt;", Raw_data!D853) + 1))</f>
        <v>1403</v>
      </c>
      <c r="D853" s="16">
        <f>(0.05 *Raw_data!E853 )/ (365/INDEX(Lookup_period!$B$2:$B$13, MATCH(TRIM(LEFT(A853, FIND(" ", A853) - 1)), Lookup_period!$A$2:$A$13, 0)))</f>
        <v>24970.797260273976</v>
      </c>
      <c r="E853" s="17">
        <f t="shared" si="13"/>
        <v>5.6185630974307406E-2</v>
      </c>
      <c r="F853" s="9"/>
    </row>
    <row r="854" spans="1:6" x14ac:dyDescent="0.3">
      <c r="A854" s="9" t="s">
        <v>912</v>
      </c>
      <c r="B854" t="str">
        <f>SUBSTITUTE(SUBSTITUTE(MID(Raw_data!B854, 4, LEN(Raw_data!B854)- 3),  " state",  ""), " State", "")</f>
        <v>Abia</v>
      </c>
      <c r="C854" t="str">
        <f>MID(Raw_data!D854, FIND("&gt;", Raw_data!D854) + 1, FIND("&lt;", Raw_data!D854, FIND("&gt;", Raw_data!D854)+1) - (FIND("&gt;", Raw_data!D854) + 1))</f>
        <v>1116</v>
      </c>
      <c r="D854" s="16">
        <f>(0.05 *Raw_data!E854 )/ (365/INDEX(Lookup_period!$B$2:$B$13, MATCH(TRIM(LEFT(A854, FIND(" ", A854) - 1)), Lookup_period!$A$2:$A$13, 0)))</f>
        <v>17015.878767123289</v>
      </c>
      <c r="E854" s="17">
        <f t="shared" si="13"/>
        <v>6.5585798727964925E-2</v>
      </c>
      <c r="F854" s="9"/>
    </row>
    <row r="855" spans="1:6" x14ac:dyDescent="0.3">
      <c r="A855" s="9" t="s">
        <v>912</v>
      </c>
      <c r="B855" t="str">
        <f>SUBSTITUTE(SUBSTITUTE(MID(Raw_data!B855, 4, LEN(Raw_data!B855)- 3),  " state",  ""), " State", "")</f>
        <v>Adamawa</v>
      </c>
      <c r="C855" t="str">
        <f>MID(Raw_data!D855, FIND("&gt;", Raw_data!D855) + 1, FIND("&lt;", Raw_data!D855, FIND("&gt;", Raw_data!D855)+1) - (FIND("&gt;", Raw_data!D855) + 1))</f>
        <v>7705</v>
      </c>
      <c r="D855" s="16">
        <f>(0.05 *Raw_data!E855 )/ (365/INDEX(Lookup_period!$B$2:$B$13, MATCH(TRIM(LEFT(A855, FIND(" ", A855) - 1)), Lookup_period!$A$2:$A$13, 0)))</f>
        <v>19509.1195890411</v>
      </c>
      <c r="E855" s="17">
        <f t="shared" si="13"/>
        <v>0.3949435014139821</v>
      </c>
      <c r="F855" s="9"/>
    </row>
    <row r="856" spans="1:6" x14ac:dyDescent="0.3">
      <c r="A856" s="9" t="s">
        <v>912</v>
      </c>
      <c r="B856" t="str">
        <f>SUBSTITUTE(SUBSTITUTE(MID(Raw_data!B856, 4, LEN(Raw_data!B856)- 3),  " state",  ""), " State", "")</f>
        <v>Akwa-Ibom</v>
      </c>
      <c r="C856" t="str">
        <f>MID(Raw_data!D856, FIND("&gt;", Raw_data!D856) + 1, FIND("&lt;", Raw_data!D856, FIND("&gt;", Raw_data!D856)+1) - (FIND("&gt;", Raw_data!D856) + 1))</f>
        <v>780</v>
      </c>
      <c r="D856" s="16">
        <f>(0.05 *Raw_data!E856 )/ (365/INDEX(Lookup_period!$B$2:$B$13, MATCH(TRIM(LEFT(A856, FIND(" ", A856) - 1)), Lookup_period!$A$2:$A$13, 0)))</f>
        <v>25710.754520547947</v>
      </c>
      <c r="E856" s="17">
        <f t="shared" si="13"/>
        <v>3.0337499406196993E-2</v>
      </c>
      <c r="F856" s="9"/>
    </row>
    <row r="857" spans="1:6" x14ac:dyDescent="0.3">
      <c r="A857" s="9" t="s">
        <v>912</v>
      </c>
      <c r="B857" t="str">
        <f>SUBSTITUTE(SUBSTITUTE(MID(Raw_data!B857, 4, LEN(Raw_data!B857)- 3),  " state",  ""), " State", "")</f>
        <v>Bauchi</v>
      </c>
      <c r="C857" t="str">
        <f>MID(Raw_data!D857, FIND("&gt;", Raw_data!D857) + 1, FIND("&lt;", Raw_data!D857, FIND("&gt;", Raw_data!D857)+1) - (FIND("&gt;", Raw_data!D857) + 1))</f>
        <v>9189</v>
      </c>
      <c r="D857" s="16">
        <f>(0.05 *Raw_data!E857 )/ (365/INDEX(Lookup_period!$B$2:$B$13, MATCH(TRIM(LEFT(A857, FIND(" ", A857) - 1)), Lookup_period!$A$2:$A$13, 0)))</f>
        <v>30670.695068493154</v>
      </c>
      <c r="E857" s="17">
        <f t="shared" si="13"/>
        <v>0.2996019483575223</v>
      </c>
      <c r="F857" s="9"/>
    </row>
    <row r="858" spans="1:6" x14ac:dyDescent="0.3">
      <c r="A858" s="9" t="s">
        <v>912</v>
      </c>
      <c r="B858" t="str">
        <f>SUBSTITUTE(SUBSTITUTE(MID(Raw_data!B858, 4, LEN(Raw_data!B858)- 3),  " state",  ""), " State", "")</f>
        <v>Benue</v>
      </c>
      <c r="C858" t="str">
        <f>MID(Raw_data!D858, FIND("&gt;", Raw_data!D858) + 1, FIND("&lt;", Raw_data!D858, FIND("&gt;", Raw_data!D858)+1) - (FIND("&gt;", Raw_data!D858) + 1))</f>
        <v>2306</v>
      </c>
      <c r="D858" s="16">
        <f>(0.05 *Raw_data!E858 )/ (365/INDEX(Lookup_period!$B$2:$B$13, MATCH(TRIM(LEFT(A858, FIND(" ", A858) - 1)), Lookup_period!$A$2:$A$13, 0)))</f>
        <v>26312.218219178085</v>
      </c>
      <c r="E858" s="17">
        <f t="shared" si="13"/>
        <v>8.763989340584119E-2</v>
      </c>
      <c r="F858" s="9"/>
    </row>
    <row r="859" spans="1:6" x14ac:dyDescent="0.3">
      <c r="A859" s="9" t="s">
        <v>912</v>
      </c>
      <c r="B859" t="str">
        <f>SUBSTITUTE(SUBSTITUTE(MID(Raw_data!B859, 4, LEN(Raw_data!B859)- 3),  " state",  ""), " State", "")</f>
        <v>Borno</v>
      </c>
      <c r="C859" t="str">
        <f>MID(Raw_data!D859, FIND("&gt;", Raw_data!D859) + 1, FIND("&lt;", Raw_data!D859, FIND("&gt;", Raw_data!D859)+1) - (FIND("&gt;", Raw_data!D859) + 1))</f>
        <v>7604</v>
      </c>
      <c r="D859" s="16">
        <f>(0.05 *Raw_data!E859 )/ (365/INDEX(Lookup_period!$B$2:$B$13, MATCH(TRIM(LEFT(A859, FIND(" ", A859) - 1)), Lookup_period!$A$2:$A$13, 0)))</f>
        <v>27225.673561643842</v>
      </c>
      <c r="E859" s="17">
        <f t="shared" si="13"/>
        <v>0.27929520211072723</v>
      </c>
      <c r="F859" s="9"/>
    </row>
    <row r="860" spans="1:6" x14ac:dyDescent="0.3">
      <c r="A860" s="9" t="s">
        <v>912</v>
      </c>
      <c r="B860" t="str">
        <f>SUBSTITUTE(SUBSTITUTE(MID(Raw_data!B860, 4, LEN(Raw_data!B860)- 3),  " state",  ""), " State", "")</f>
        <v>Bayelsa</v>
      </c>
      <c r="C860" t="str">
        <f>MID(Raw_data!D860, FIND("&gt;", Raw_data!D860) + 1, FIND("&lt;", Raw_data!D860, FIND("&gt;", Raw_data!D860)+1) - (FIND("&gt;", Raw_data!D860) + 1))</f>
        <v>360</v>
      </c>
      <c r="D860" s="16">
        <f>(0.05 *Raw_data!E860 )/ (365/INDEX(Lookup_period!$B$2:$B$13, MATCH(TRIM(LEFT(A860, FIND(" ", A860) - 1)), Lookup_period!$A$2:$A$13, 0)))</f>
        <v>10489.257671232877</v>
      </c>
      <c r="E860" s="17">
        <f t="shared" si="13"/>
        <v>3.4320827200890629E-2</v>
      </c>
      <c r="F860" s="9"/>
    </row>
    <row r="861" spans="1:6" x14ac:dyDescent="0.3">
      <c r="A861" s="9" t="s">
        <v>912</v>
      </c>
      <c r="B861" t="str">
        <f>SUBSTITUTE(SUBSTITUTE(MID(Raw_data!B861, 4, LEN(Raw_data!B861)- 3),  " state",  ""), " State", "")</f>
        <v>Cross River</v>
      </c>
      <c r="C861" t="str">
        <f>MID(Raw_data!D861, FIND("&gt;", Raw_data!D861) + 1, FIND("&lt;", Raw_data!D861, FIND("&gt;", Raw_data!D861)+1) - (FIND("&gt;", Raw_data!D861) + 1))</f>
        <v>1509</v>
      </c>
      <c r="D861" s="16">
        <f>(0.05 *Raw_data!E861 )/ (365/INDEX(Lookup_period!$B$2:$B$13, MATCH(TRIM(LEFT(A861, FIND(" ", A861) - 1)), Lookup_period!$A$2:$A$13, 0)))</f>
        <v>17790.212054794523</v>
      </c>
      <c r="E861" s="17">
        <f t="shared" si="13"/>
        <v>8.4821923164952906E-2</v>
      </c>
      <c r="F861" s="9"/>
    </row>
    <row r="862" spans="1:6" x14ac:dyDescent="0.3">
      <c r="A862" s="9" t="s">
        <v>912</v>
      </c>
      <c r="B862" t="str">
        <f>SUBSTITUTE(SUBSTITUTE(MID(Raw_data!B862, 4, LEN(Raw_data!B862)- 3),  " state",  ""), " State", "")</f>
        <v>Delta</v>
      </c>
      <c r="C862" t="str">
        <f>MID(Raw_data!D862, FIND("&gt;", Raw_data!D862) + 1, FIND("&lt;", Raw_data!D862, FIND("&gt;", Raw_data!D862)+1) - (FIND("&gt;", Raw_data!D862) + 1))</f>
        <v>3313</v>
      </c>
      <c r="D862" s="16">
        <f>(0.05 *Raw_data!E862 )/ (365/INDEX(Lookup_period!$B$2:$B$13, MATCH(TRIM(LEFT(A862, FIND(" ", A862) - 1)), Lookup_period!$A$2:$A$13, 0)))</f>
        <v>26211.281369863016</v>
      </c>
      <c r="E862" s="17">
        <f t="shared" si="13"/>
        <v>0.1263959572693456</v>
      </c>
      <c r="F862" s="9"/>
    </row>
    <row r="863" spans="1:6" x14ac:dyDescent="0.3">
      <c r="A863" s="9" t="s">
        <v>912</v>
      </c>
      <c r="B863" t="str">
        <f>SUBSTITUTE(SUBSTITUTE(MID(Raw_data!B863, 4, LEN(Raw_data!B863)- 3),  " state",  ""), " State", "")</f>
        <v>Ebonyi</v>
      </c>
      <c r="C863" t="str">
        <f>MID(Raw_data!D863, FIND("&gt;", Raw_data!D863) + 1, FIND("&lt;", Raw_data!D863, FIND("&gt;", Raw_data!D863)+1) - (FIND("&gt;", Raw_data!D863) + 1))</f>
        <v>894</v>
      </c>
      <c r="D863" s="16">
        <f>(0.05 *Raw_data!E863 )/ (365/INDEX(Lookup_period!$B$2:$B$13, MATCH(TRIM(LEFT(A863, FIND(" ", A863) - 1)), Lookup_period!$A$2:$A$13, 0)))</f>
        <v>13216.276712328769</v>
      </c>
      <c r="E863" s="17">
        <f t="shared" si="13"/>
        <v>6.7643862145080128E-2</v>
      </c>
      <c r="F863" s="9"/>
    </row>
    <row r="864" spans="1:6" x14ac:dyDescent="0.3">
      <c r="A864" s="9" t="s">
        <v>912</v>
      </c>
      <c r="B864" t="str">
        <f>SUBSTITUTE(SUBSTITUTE(MID(Raw_data!B864, 4, LEN(Raw_data!B864)- 3),  " state",  ""), " State", "")</f>
        <v>Edo</v>
      </c>
      <c r="C864" t="str">
        <f>MID(Raw_data!D864, FIND("&gt;", Raw_data!D864) + 1, FIND("&lt;", Raw_data!D864, FIND("&gt;", Raw_data!D864)+1) - (FIND("&gt;", Raw_data!D864) + 1))</f>
        <v>1558</v>
      </c>
      <c r="D864" s="16">
        <f>(0.05 *Raw_data!E864 )/ (365/INDEX(Lookup_period!$B$2:$B$13, MATCH(TRIM(LEFT(A864, FIND(" ", A864) - 1)), Lookup_period!$A$2:$A$13, 0)))</f>
        <v>19323.484794520551</v>
      </c>
      <c r="E864" s="17">
        <f t="shared" si="13"/>
        <v>8.0627279011381683E-2</v>
      </c>
      <c r="F864" s="9"/>
    </row>
    <row r="865" spans="1:6" x14ac:dyDescent="0.3">
      <c r="A865" s="9" t="s">
        <v>912</v>
      </c>
      <c r="B865" t="str">
        <f>SUBSTITUTE(SUBSTITUTE(MID(Raw_data!B865, 4, LEN(Raw_data!B865)- 3),  " state",  ""), " State", "")</f>
        <v>Ekiti</v>
      </c>
      <c r="C865" t="str">
        <f>MID(Raw_data!D865, FIND("&gt;", Raw_data!D865) + 1, FIND("&lt;", Raw_data!D865, FIND("&gt;", Raw_data!D865)+1) - (FIND("&gt;", Raw_data!D865) + 1))</f>
        <v>589</v>
      </c>
      <c r="D865" s="16">
        <f>(0.05 *Raw_data!E865 )/ (365/INDEX(Lookup_period!$B$2:$B$13, MATCH(TRIM(LEFT(A865, FIND(" ", A865) - 1)), Lookup_period!$A$2:$A$13, 0)))</f>
        <v>15057.26479452055</v>
      </c>
      <c r="E865" s="17">
        <f t="shared" si="13"/>
        <v>3.9117330274642009E-2</v>
      </c>
      <c r="F865" s="9"/>
    </row>
    <row r="866" spans="1:6" x14ac:dyDescent="0.3">
      <c r="A866" s="9" t="s">
        <v>912</v>
      </c>
      <c r="B866" t="str">
        <f>SUBSTITUTE(SUBSTITUTE(MID(Raw_data!B866, 4, LEN(Raw_data!B866)- 3),  " state",  ""), " State", "")</f>
        <v>Enugu</v>
      </c>
      <c r="C866" t="str">
        <f>MID(Raw_data!D866, FIND("&gt;", Raw_data!D866) + 1, FIND("&lt;", Raw_data!D866, FIND("&gt;", Raw_data!D866)+1) - (FIND("&gt;", Raw_data!D866) + 1))</f>
        <v>1245</v>
      </c>
      <c r="D866" s="16">
        <f>(0.05 *Raw_data!E866 )/ (365/INDEX(Lookup_period!$B$2:$B$13, MATCH(TRIM(LEFT(A866, FIND(" ", A866) - 1)), Lookup_period!$A$2:$A$13, 0)))</f>
        <v>20313.285068493155</v>
      </c>
      <c r="E866" s="17">
        <f t="shared" si="13"/>
        <v>6.1289938865233207E-2</v>
      </c>
      <c r="F866" s="9"/>
    </row>
    <row r="867" spans="1:6" x14ac:dyDescent="0.3">
      <c r="A867" s="9" t="s">
        <v>912</v>
      </c>
      <c r="B867" t="str">
        <f>SUBSTITUTE(SUBSTITUTE(MID(Raw_data!B867, 4, LEN(Raw_data!B867)- 3),  " state",  ""), " State", "")</f>
        <v>Federal Capital Territory</v>
      </c>
      <c r="C867" t="str">
        <f>MID(Raw_data!D867, FIND("&gt;", Raw_data!D867) + 1, FIND("&lt;", Raw_data!D867, FIND("&gt;", Raw_data!D867)+1) - (FIND("&gt;", Raw_data!D867) + 1))</f>
        <v>4968</v>
      </c>
      <c r="D867" s="16">
        <f>(0.05 *Raw_data!E867 )/ (365/INDEX(Lookup_period!$B$2:$B$13, MATCH(TRIM(LEFT(A867, FIND(" ", A867) - 1)), Lookup_period!$A$2:$A$13, 0)))</f>
        <v>8986.9721917808238</v>
      </c>
      <c r="E867" s="17">
        <f t="shared" si="13"/>
        <v>0.55280019721698503</v>
      </c>
      <c r="F867" s="9"/>
    </row>
    <row r="868" spans="1:6" x14ac:dyDescent="0.3">
      <c r="A868" s="9" t="s">
        <v>912</v>
      </c>
      <c r="B868" t="str">
        <f>SUBSTITUTE(SUBSTITUTE(MID(Raw_data!B868, 4, LEN(Raw_data!B868)- 3),  " state",  ""), " State", "")</f>
        <v>Gombe</v>
      </c>
      <c r="C868" t="str">
        <f>MID(Raw_data!D868, FIND("&gt;", Raw_data!D868) + 1, FIND("&lt;", Raw_data!D868, FIND("&gt;", Raw_data!D868)+1) - (FIND("&gt;", Raw_data!D868) + 1))</f>
        <v>3868</v>
      </c>
      <c r="D868" s="16">
        <f>(0.05 *Raw_data!E868 )/ (365/INDEX(Lookup_period!$B$2:$B$13, MATCH(TRIM(LEFT(A868, FIND(" ", A868) - 1)), Lookup_period!$A$2:$A$13, 0)))</f>
        <v>15054.245479452056</v>
      </c>
      <c r="E868" s="17">
        <f t="shared" si="13"/>
        <v>0.25693748685575357</v>
      </c>
      <c r="F868" s="9"/>
    </row>
    <row r="869" spans="1:6" x14ac:dyDescent="0.3">
      <c r="A869" s="9" t="s">
        <v>912</v>
      </c>
      <c r="B869" t="str">
        <f>SUBSTITUTE(SUBSTITUTE(MID(Raw_data!B869, 4, LEN(Raw_data!B869)- 3),  " state",  ""), " State", "")</f>
        <v>Imo</v>
      </c>
      <c r="C869" t="str">
        <f>MID(Raw_data!D869, FIND("&gt;", Raw_data!D869) + 1, FIND("&lt;", Raw_data!D869, FIND("&gt;", Raw_data!D869)+1) - (FIND("&gt;", Raw_data!D869) + 1))</f>
        <v>1356</v>
      </c>
      <c r="D869" s="16">
        <f>(0.05 *Raw_data!E869 )/ (365/INDEX(Lookup_period!$B$2:$B$13, MATCH(TRIM(LEFT(A869, FIND(" ", A869) - 1)), Lookup_period!$A$2:$A$13, 0)))</f>
        <v>25165.668356164388</v>
      </c>
      <c r="E869" s="17">
        <f t="shared" si="13"/>
        <v>5.3882932128359103E-2</v>
      </c>
      <c r="F869" s="9"/>
    </row>
    <row r="870" spans="1:6" x14ac:dyDescent="0.3">
      <c r="A870" s="9" t="s">
        <v>912</v>
      </c>
      <c r="B870" t="str">
        <f>SUBSTITUTE(SUBSTITUTE(MID(Raw_data!B870, 4, LEN(Raw_data!B870)- 3),  " state",  ""), " State", "")</f>
        <v>Jigawa</v>
      </c>
      <c r="C870" t="str">
        <f>MID(Raw_data!D870, FIND("&gt;", Raw_data!D870) + 1, FIND("&lt;", Raw_data!D870, FIND("&gt;", Raw_data!D870)+1) - (FIND("&gt;", Raw_data!D870) + 1))</f>
        <v>11010</v>
      </c>
      <c r="D870" s="16">
        <f>(0.05 *Raw_data!E870 )/ (365/INDEX(Lookup_period!$B$2:$B$13, MATCH(TRIM(LEFT(A870, FIND(" ", A870) - 1)), Lookup_period!$A$2:$A$13, 0)))</f>
        <v>26778.921095890415</v>
      </c>
      <c r="E870" s="17">
        <f t="shared" si="13"/>
        <v>0.41114427129364939</v>
      </c>
      <c r="F870" s="9"/>
    </row>
    <row r="871" spans="1:6" x14ac:dyDescent="0.3">
      <c r="A871" s="9" t="s">
        <v>912</v>
      </c>
      <c r="B871" t="str">
        <f>SUBSTITUTE(SUBSTITUTE(MID(Raw_data!B871, 4, LEN(Raw_data!B871)- 3),  " state",  ""), " State", "")</f>
        <v>Kaduna</v>
      </c>
      <c r="C871" t="str">
        <f>MID(Raw_data!D871, FIND("&gt;", Raw_data!D871) + 1, FIND("&lt;", Raw_data!D871, FIND("&gt;", Raw_data!D871)+1) - (FIND("&gt;", Raw_data!D871) + 1))</f>
        <v>17199</v>
      </c>
      <c r="D871" s="16">
        <f>(0.05 *Raw_data!E871 )/ (365/INDEX(Lookup_period!$B$2:$B$13, MATCH(TRIM(LEFT(A871, FIND(" ", A871) - 1)), Lookup_period!$A$2:$A$13, 0)))</f>
        <v>37832.540136986303</v>
      </c>
      <c r="E871" s="17">
        <f t="shared" si="13"/>
        <v>0.45460865005957418</v>
      </c>
      <c r="F871" s="9"/>
    </row>
    <row r="872" spans="1:6" x14ac:dyDescent="0.3">
      <c r="A872" s="9" t="s">
        <v>912</v>
      </c>
      <c r="B872" t="str">
        <f>SUBSTITUTE(SUBSTITUTE(MID(Raw_data!B872, 4, LEN(Raw_data!B872)- 3),  " state",  ""), " State", "")</f>
        <v>Kebbi</v>
      </c>
      <c r="C872" t="str">
        <f>MID(Raw_data!D872, FIND("&gt;", Raw_data!D872) + 1, FIND("&lt;", Raw_data!D872, FIND("&gt;", Raw_data!D872)+1) - (FIND("&gt;", Raw_data!D872) + 1))</f>
        <v>4995</v>
      </c>
      <c r="D872" s="16">
        <f>(0.05 *Raw_data!E872 )/ (365/INDEX(Lookup_period!$B$2:$B$13, MATCH(TRIM(LEFT(A872, FIND(" ", A872) - 1)), Lookup_period!$A$2:$A$13, 0)))</f>
        <v>20453.264931506852</v>
      </c>
      <c r="E872" s="17">
        <f t="shared" si="13"/>
        <v>0.24421528869484035</v>
      </c>
      <c r="F872" s="9"/>
    </row>
    <row r="873" spans="1:6" x14ac:dyDescent="0.3">
      <c r="A873" s="9" t="s">
        <v>912</v>
      </c>
      <c r="B873" t="str">
        <f>SUBSTITUTE(SUBSTITUTE(MID(Raw_data!B873, 4, LEN(Raw_data!B873)- 3),  " state",  ""), " State", "")</f>
        <v>Kano</v>
      </c>
      <c r="C873" t="str">
        <f>MID(Raw_data!D873, FIND("&gt;", Raw_data!D873) + 1, FIND("&lt;", Raw_data!D873, FIND("&gt;", Raw_data!D873)+1) - (FIND("&gt;", Raw_data!D873) + 1))</f>
        <v>14096</v>
      </c>
      <c r="D873" s="16">
        <f>(0.05 *Raw_data!E873 )/ (365/INDEX(Lookup_period!$B$2:$B$13, MATCH(TRIM(LEFT(A873, FIND(" ", A873) - 1)), Lookup_period!$A$2:$A$13, 0)))</f>
        <v>60773.780136986308</v>
      </c>
      <c r="E873" s="17">
        <f t="shared" si="13"/>
        <v>0.23194212978404674</v>
      </c>
      <c r="F873" s="9"/>
    </row>
    <row r="874" spans="1:6" x14ac:dyDescent="0.3">
      <c r="A874" s="9" t="s">
        <v>912</v>
      </c>
      <c r="B874" t="str">
        <f>SUBSTITUTE(SUBSTITUTE(MID(Raw_data!B874, 4, LEN(Raw_data!B874)- 3),  " state",  ""), " State", "")</f>
        <v>Kogi</v>
      </c>
      <c r="C874" t="str">
        <f>MID(Raw_data!D874, FIND("&gt;", Raw_data!D874) + 1, FIND("&lt;", Raw_data!D874, FIND("&gt;", Raw_data!D874)+1) - (FIND("&gt;", Raw_data!D874) + 1))</f>
        <v>1185</v>
      </c>
      <c r="D874" s="16">
        <f>(0.05 *Raw_data!E874 )/ (365/INDEX(Lookup_period!$B$2:$B$13, MATCH(TRIM(LEFT(A874, FIND(" ", A874) - 1)), Lookup_period!$A$2:$A$13, 0)))</f>
        <v>20445.430000000004</v>
      </c>
      <c r="E874" s="17">
        <f t="shared" si="13"/>
        <v>5.7959162512111501E-2</v>
      </c>
      <c r="F874" s="9"/>
    </row>
    <row r="875" spans="1:6" x14ac:dyDescent="0.3">
      <c r="A875" s="9" t="s">
        <v>912</v>
      </c>
      <c r="B875" t="str">
        <f>SUBSTITUTE(SUBSTITUTE(MID(Raw_data!B875, 4, LEN(Raw_data!B875)- 3),  " state",  ""), " State", "")</f>
        <v>Katsina</v>
      </c>
      <c r="C875" t="str">
        <f>MID(Raw_data!D875, FIND("&gt;", Raw_data!D875) + 1, FIND("&lt;", Raw_data!D875, FIND("&gt;", Raw_data!D875)+1) - (FIND("&gt;", Raw_data!D875) + 1))</f>
        <v>66345</v>
      </c>
      <c r="D875" s="16">
        <f>(0.05 *Raw_data!E875 )/ (365/INDEX(Lookup_period!$B$2:$B$13, MATCH(TRIM(LEFT(A875, FIND(" ", A875) - 1)), Lookup_period!$A$2:$A$13, 0)))</f>
        <v>36123.913561643836</v>
      </c>
      <c r="E875" s="17">
        <f t="shared" si="13"/>
        <v>1.83659502691438</v>
      </c>
      <c r="F875" s="9"/>
    </row>
    <row r="876" spans="1:6" x14ac:dyDescent="0.3">
      <c r="A876" s="9" t="s">
        <v>912</v>
      </c>
      <c r="B876" t="str">
        <f>SUBSTITUTE(SUBSTITUTE(MID(Raw_data!B876, 4, LEN(Raw_data!B876)- 3),  " state",  ""), " State", "")</f>
        <v>Kwara</v>
      </c>
      <c r="C876" t="str">
        <f>MID(Raw_data!D876, FIND("&gt;", Raw_data!D876) + 1, FIND("&lt;", Raw_data!D876, FIND("&gt;", Raw_data!D876)+1) - (FIND("&gt;", Raw_data!D876) + 1))</f>
        <v>1542</v>
      </c>
      <c r="D876" s="16">
        <f>(0.05 *Raw_data!E876 )/ (365/INDEX(Lookup_period!$B$2:$B$13, MATCH(TRIM(LEFT(A876, FIND(" ", A876) - 1)), Lookup_period!$A$2:$A$13, 0)))</f>
        <v>14786.677260273975</v>
      </c>
      <c r="E876" s="17">
        <f t="shared" si="13"/>
        <v>0.10428306325064331</v>
      </c>
      <c r="F876" s="9"/>
    </row>
    <row r="877" spans="1:6" x14ac:dyDescent="0.3">
      <c r="A877" s="9" t="s">
        <v>912</v>
      </c>
      <c r="B877" t="str">
        <f>SUBSTITUTE(SUBSTITUTE(MID(Raw_data!B877, 4, LEN(Raw_data!B877)- 3),  " state",  ""), " State", "")</f>
        <v>Lagos</v>
      </c>
      <c r="C877" t="str">
        <f>MID(Raw_data!D877, FIND("&gt;", Raw_data!D877) + 1, FIND("&lt;", Raw_data!D877, FIND("&gt;", Raw_data!D877)+1) - (FIND("&gt;", Raw_data!D877) + 1))</f>
        <v>9064</v>
      </c>
      <c r="D877" s="16">
        <f>(0.05 *Raw_data!E877 )/ (365/INDEX(Lookup_period!$B$2:$B$13, MATCH(TRIM(LEFT(A877, FIND(" ", A877) - 1)), Lookup_period!$A$2:$A$13, 0)))</f>
        <v>57646.105205479456</v>
      </c>
      <c r="E877" s="17">
        <f t="shared" si="13"/>
        <v>0.15723525410244779</v>
      </c>
      <c r="F877" s="9"/>
    </row>
    <row r="878" spans="1:6" x14ac:dyDescent="0.3">
      <c r="A878" s="9" t="s">
        <v>912</v>
      </c>
      <c r="B878" t="str">
        <f>SUBSTITUTE(SUBSTITUTE(MID(Raw_data!B878, 4, LEN(Raw_data!B878)- 3),  " state",  ""), " State", "")</f>
        <v>Nasarawa</v>
      </c>
      <c r="C878" t="str">
        <f>MID(Raw_data!D878, FIND("&gt;", Raw_data!D878) + 1, FIND("&lt;", Raw_data!D878, FIND("&gt;", Raw_data!D878)+1) - (FIND("&gt;", Raw_data!D878) + 1))</f>
        <v>4131</v>
      </c>
      <c r="D878" s="16">
        <f>(0.05 *Raw_data!E878 )/ (365/INDEX(Lookup_period!$B$2:$B$13, MATCH(TRIM(LEFT(A878, FIND(" ", A878) - 1)), Lookup_period!$A$2:$A$13, 0)))</f>
        <v>11619.83191780822</v>
      </c>
      <c r="E878" s="17">
        <f t="shared" si="13"/>
        <v>0.35551288772679646</v>
      </c>
      <c r="F878" s="9"/>
    </row>
    <row r="879" spans="1:6" x14ac:dyDescent="0.3">
      <c r="A879" s="9" t="s">
        <v>912</v>
      </c>
      <c r="B879" t="str">
        <f>SUBSTITUTE(SUBSTITUTE(MID(Raw_data!B879, 4, LEN(Raw_data!B879)- 3),  " state",  ""), " State", "")</f>
        <v>Niger</v>
      </c>
      <c r="C879" t="str">
        <f>MID(Raw_data!D879, FIND("&gt;", Raw_data!D879) + 1, FIND("&lt;", Raw_data!D879, FIND("&gt;", Raw_data!D879)+1) - (FIND("&gt;", Raw_data!D879) + 1))</f>
        <v>6950</v>
      </c>
      <c r="D879" s="16">
        <f>(0.05 *Raw_data!E879 )/ (365/INDEX(Lookup_period!$B$2:$B$13, MATCH(TRIM(LEFT(A879, FIND(" ", A879) - 1)), Lookup_period!$A$2:$A$13, 0)))</f>
        <v>25907.791369863018</v>
      </c>
      <c r="E879" s="17">
        <f t="shared" si="13"/>
        <v>0.26825906928077703</v>
      </c>
      <c r="F879" s="9"/>
    </row>
    <row r="880" spans="1:6" x14ac:dyDescent="0.3">
      <c r="A880" s="9" t="s">
        <v>912</v>
      </c>
      <c r="B880" t="str">
        <f>SUBSTITUTE(SUBSTITUTE(MID(Raw_data!B880, 4, LEN(Raw_data!B880)- 3),  " state",  ""), " State", "")</f>
        <v>Ogun</v>
      </c>
      <c r="C880" t="str">
        <f>MID(Raw_data!D880, FIND("&gt;", Raw_data!D880) + 1, FIND("&lt;", Raw_data!D880, FIND("&gt;", Raw_data!D880)+1) - (FIND("&gt;", Raw_data!D880) + 1))</f>
        <v>3140</v>
      </c>
      <c r="D880" s="16">
        <f>(0.05 *Raw_data!E880 )/ (365/INDEX(Lookup_period!$B$2:$B$13, MATCH(TRIM(LEFT(A880, FIND(" ", A880) - 1)), Lookup_period!$A$2:$A$13, 0)))</f>
        <v>24145.178082191782</v>
      </c>
      <c r="E880" s="17">
        <f t="shared" si="13"/>
        <v>0.13004666974545528</v>
      </c>
      <c r="F880" s="9"/>
    </row>
    <row r="881" spans="1:6" x14ac:dyDescent="0.3">
      <c r="A881" s="9" t="s">
        <v>912</v>
      </c>
      <c r="B881" t="str">
        <f>SUBSTITUTE(SUBSTITUTE(MID(Raw_data!B881, 4, LEN(Raw_data!B881)- 3),  " state",  ""), " State", "")</f>
        <v>Ondo</v>
      </c>
      <c r="C881" t="str">
        <f>MID(Raw_data!D881, FIND("&gt;", Raw_data!D881) + 1, FIND("&lt;", Raw_data!D881, FIND("&gt;", Raw_data!D881)+1) - (FIND("&gt;", Raw_data!D881) + 1))</f>
        <v>2409</v>
      </c>
      <c r="D881" s="16">
        <f>(0.05 *Raw_data!E881 )/ (365/INDEX(Lookup_period!$B$2:$B$13, MATCH(TRIM(LEFT(A881, FIND(" ", A881) - 1)), Lookup_period!$A$2:$A$13, 0)))</f>
        <v>21459.032328767127</v>
      </c>
      <c r="E881" s="17">
        <f t="shared" si="13"/>
        <v>0.11226042083783015</v>
      </c>
      <c r="F881" s="9"/>
    </row>
    <row r="882" spans="1:6" x14ac:dyDescent="0.3">
      <c r="A882" s="9" t="s">
        <v>912</v>
      </c>
      <c r="B882" t="str">
        <f>SUBSTITUTE(SUBSTITUTE(MID(Raw_data!B882, 4, LEN(Raw_data!B882)- 3),  " state",  ""), " State", "")</f>
        <v>Osun</v>
      </c>
      <c r="C882" t="str">
        <f>MID(Raw_data!D882, FIND("&gt;", Raw_data!D882) + 1, FIND("&lt;", Raw_data!D882, FIND("&gt;", Raw_data!D882)+1) - (FIND("&gt;", Raw_data!D882) + 1))</f>
        <v>2026</v>
      </c>
      <c r="D882" s="16">
        <f>(0.05 *Raw_data!E882 )/ (365/INDEX(Lookup_period!$B$2:$B$13, MATCH(TRIM(LEFT(A882, FIND(" ", A882) - 1)), Lookup_period!$A$2:$A$13, 0)))</f>
        <v>21895.244794520549</v>
      </c>
      <c r="E882" s="17">
        <f t="shared" si="13"/>
        <v>9.2531507138345487E-2</v>
      </c>
      <c r="F882" s="9"/>
    </row>
    <row r="883" spans="1:6" x14ac:dyDescent="0.3">
      <c r="A883" s="9" t="s">
        <v>912</v>
      </c>
      <c r="B883" t="str">
        <f>SUBSTITUTE(SUBSTITUTE(MID(Raw_data!B883, 4, LEN(Raw_data!B883)- 3),  " state",  ""), " State", "")</f>
        <v>Oyo</v>
      </c>
      <c r="C883" t="str">
        <f>MID(Raw_data!D883, FIND("&gt;", Raw_data!D883) + 1, FIND("&lt;", Raw_data!D883, FIND("&gt;", Raw_data!D883)+1) - (FIND("&gt;", Raw_data!D883) + 1))</f>
        <v>4653</v>
      </c>
      <c r="D883" s="16">
        <f>(0.05 *Raw_data!E883 )/ (365/INDEX(Lookup_period!$B$2:$B$13, MATCH(TRIM(LEFT(A883, FIND(" ", A883) - 1)), Lookup_period!$A$2:$A$13, 0)))</f>
        <v>36672.545616438358</v>
      </c>
      <c r="E883" s="17">
        <f t="shared" si="13"/>
        <v>0.12687965675102486</v>
      </c>
      <c r="F883" s="9"/>
    </row>
    <row r="884" spans="1:6" x14ac:dyDescent="0.3">
      <c r="A884" s="9" t="s">
        <v>912</v>
      </c>
      <c r="B884" t="str">
        <f>SUBSTITUTE(SUBSTITUTE(MID(Raw_data!B884, 4, LEN(Raw_data!B884)- 3),  " state",  ""), " State", "")</f>
        <v>Plateau</v>
      </c>
      <c r="C884" t="str">
        <f>MID(Raw_data!D884, FIND("&gt;", Raw_data!D884) + 1, FIND("&lt;", Raw_data!D884, FIND("&gt;", Raw_data!D884)+1) - (FIND("&gt;", Raw_data!D884) + 1))</f>
        <v>3670</v>
      </c>
      <c r="D884" s="16">
        <f>(0.05 *Raw_data!E884 )/ (365/INDEX(Lookup_period!$B$2:$B$13, MATCH(TRIM(LEFT(A884, FIND(" ", A884) - 1)), Lookup_period!$A$2:$A$13, 0)))</f>
        <v>19085.595890410961</v>
      </c>
      <c r="E884" s="17">
        <f t="shared" si="13"/>
        <v>0.19229161201321945</v>
      </c>
      <c r="F884" s="9"/>
    </row>
    <row r="885" spans="1:6" x14ac:dyDescent="0.3">
      <c r="A885" s="9" t="s">
        <v>912</v>
      </c>
      <c r="B885" t="str">
        <f>SUBSTITUTE(SUBSTITUTE(MID(Raw_data!B885, 4, LEN(Raw_data!B885)- 3),  " state",  ""), " State", "")</f>
        <v>Rivers</v>
      </c>
      <c r="C885" t="str">
        <f>MID(Raw_data!D885, FIND("&gt;", Raw_data!D885) + 1, FIND("&lt;", Raw_data!D885, FIND("&gt;", Raw_data!D885)+1) - (FIND("&gt;", Raw_data!D885) + 1))</f>
        <v>3919</v>
      </c>
      <c r="D885" s="16">
        <f>(0.05 *Raw_data!E885 )/ (365/INDEX(Lookup_period!$B$2:$B$13, MATCH(TRIM(LEFT(A885, FIND(" ", A885) - 1)), Lookup_period!$A$2:$A$13, 0)))</f>
        <v>34008.54575342466</v>
      </c>
      <c r="E885" s="17">
        <f t="shared" si="13"/>
        <v>0.11523574187541838</v>
      </c>
      <c r="F885" s="9"/>
    </row>
    <row r="886" spans="1:6" x14ac:dyDescent="0.3">
      <c r="A886" s="9" t="s">
        <v>912</v>
      </c>
      <c r="B886" t="str">
        <f>SUBSTITUTE(SUBSTITUTE(MID(Raw_data!B886, 4, LEN(Raw_data!B886)- 3),  " state",  ""), " State", "")</f>
        <v>Sokoto</v>
      </c>
      <c r="C886" t="str">
        <f>MID(Raw_data!D886, FIND("&gt;", Raw_data!D886) + 1, FIND("&lt;", Raw_data!D886, FIND("&gt;", Raw_data!D886)+1) - (FIND("&gt;", Raw_data!D886) + 1))</f>
        <v>6780</v>
      </c>
      <c r="D886" s="16">
        <f>(0.05 *Raw_data!E886 )/ (365/INDEX(Lookup_period!$B$2:$B$13, MATCH(TRIM(LEFT(A886, FIND(" ", A886) - 1)), Lookup_period!$A$2:$A$13, 0)))</f>
        <v>23055.375205479453</v>
      </c>
      <c r="E886" s="17">
        <f t="shared" si="13"/>
        <v>0.29407458952950077</v>
      </c>
      <c r="F886" s="9"/>
    </row>
    <row r="887" spans="1:6" x14ac:dyDescent="0.3">
      <c r="A887" s="9" t="s">
        <v>912</v>
      </c>
      <c r="B887" t="str">
        <f>SUBSTITUTE(SUBSTITUTE(MID(Raw_data!B887, 4, LEN(Raw_data!B887)- 3),  " state",  ""), " State", "")</f>
        <v>Taraba</v>
      </c>
      <c r="C887" t="str">
        <f>MID(Raw_data!D887, FIND("&gt;", Raw_data!D887) + 1, FIND("&lt;", Raw_data!D887, FIND("&gt;", Raw_data!D887)+1) - (FIND("&gt;", Raw_data!D887) + 1))</f>
        <v>3046</v>
      </c>
      <c r="D887" s="16">
        <f>(0.05 *Raw_data!E887 )/ (365/INDEX(Lookup_period!$B$2:$B$13, MATCH(TRIM(LEFT(A887, FIND(" ", A887) - 1)), Lookup_period!$A$2:$A$13, 0)))</f>
        <v>14043.182602739729</v>
      </c>
      <c r="E887" s="17">
        <f t="shared" si="13"/>
        <v>0.2169023992756276</v>
      </c>
      <c r="F887" s="9"/>
    </row>
    <row r="888" spans="1:6" x14ac:dyDescent="0.3">
      <c r="A888" s="9" t="s">
        <v>912</v>
      </c>
      <c r="B888" t="str">
        <f>SUBSTITUTE(SUBSTITUTE(MID(Raw_data!B888, 4, LEN(Raw_data!B888)- 3),  " state",  ""), " State", "")</f>
        <v>Yobe</v>
      </c>
      <c r="C888" t="str">
        <f>MID(Raw_data!D888, FIND("&gt;", Raw_data!D888) + 1, FIND("&lt;", Raw_data!D888, FIND("&gt;", Raw_data!D888)+1) - (FIND("&gt;", Raw_data!D888) + 1))</f>
        <v>13352</v>
      </c>
      <c r="D888" s="16">
        <f>(0.05 *Raw_data!E888 )/ (365/INDEX(Lookup_period!$B$2:$B$13, MATCH(TRIM(LEFT(A888, FIND(" ", A888) - 1)), Lookup_period!$A$2:$A$13, 0)))</f>
        <v>15418.750273972604</v>
      </c>
      <c r="E888" s="17">
        <f t="shared" si="13"/>
        <v>0.8659586388488727</v>
      </c>
      <c r="F888" s="9"/>
    </row>
    <row r="889" spans="1:6" x14ac:dyDescent="0.3">
      <c r="A889" s="9" t="s">
        <v>912</v>
      </c>
      <c r="B889" t="str">
        <f>SUBSTITUTE(SUBSTITUTE(MID(Raw_data!B889, 4, LEN(Raw_data!B889)- 3),  " state",  ""), " State", "")</f>
        <v>Zamfara</v>
      </c>
      <c r="C889" t="str">
        <f>MID(Raw_data!D889, FIND("&gt;", Raw_data!D889) + 1, FIND("&lt;", Raw_data!D889, FIND("&gt;", Raw_data!D889)+1) - (FIND("&gt;", Raw_data!D889) + 1))</f>
        <v>2753</v>
      </c>
      <c r="D889" s="16">
        <f>(0.05 *Raw_data!E889 )/ (365/INDEX(Lookup_period!$B$2:$B$13, MATCH(TRIM(LEFT(A889, FIND(" ", A889) - 1)), Lookup_period!$A$2:$A$13, 0)))</f>
        <v>20848.366301369864</v>
      </c>
      <c r="E889" s="17">
        <f t="shared" si="13"/>
        <v>0.1320487159619366</v>
      </c>
      <c r="F889" s="9"/>
    </row>
  </sheetData>
  <conditionalFormatting pivot="1" sqref="I3:I4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{948BACF4-EA79-411D-ADC2-997EF6C36C39}</x14:id>
        </ext>
      </extLst>
    </cfRule>
  </conditionalFormatting>
  <pageMargins left="0.7" right="0.7" top="0.75" bottom="0.75" header="0.3" footer="0.3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48BACF4-EA79-411D-ADC2-997EF6C36C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I3:I47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4.109375" customWidth="1"/>
    <col min="2" max="2" width="15.109375" customWidth="1"/>
    <col min="3" max="26" width="8.6640625" customWidth="1"/>
  </cols>
  <sheetData>
    <row r="1" spans="1:2" ht="14.4" x14ac:dyDescent="0.3">
      <c r="A1" s="8" t="s">
        <v>956</v>
      </c>
      <c r="B1" s="8" t="s">
        <v>957</v>
      </c>
    </row>
    <row r="2" spans="1:2" ht="14.4" x14ac:dyDescent="0.3">
      <c r="A2" s="9" t="s">
        <v>958</v>
      </c>
      <c r="B2" s="9">
        <v>31</v>
      </c>
    </row>
    <row r="3" spans="1:2" ht="14.4" x14ac:dyDescent="0.3">
      <c r="A3" s="9" t="s">
        <v>959</v>
      </c>
      <c r="B3" s="9">
        <v>28</v>
      </c>
    </row>
    <row r="4" spans="1:2" ht="14.4" x14ac:dyDescent="0.3">
      <c r="A4" s="9" t="s">
        <v>960</v>
      </c>
      <c r="B4" s="9">
        <v>31</v>
      </c>
    </row>
    <row r="5" spans="1:2" ht="14.4" x14ac:dyDescent="0.3">
      <c r="A5" s="9" t="s">
        <v>961</v>
      </c>
      <c r="B5" s="9">
        <v>30</v>
      </c>
    </row>
    <row r="6" spans="1:2" ht="14.4" x14ac:dyDescent="0.3">
      <c r="A6" s="9" t="s">
        <v>962</v>
      </c>
      <c r="B6" s="9">
        <v>31</v>
      </c>
    </row>
    <row r="7" spans="1:2" ht="14.4" x14ac:dyDescent="0.3">
      <c r="A7" s="9" t="s">
        <v>963</v>
      </c>
      <c r="B7" s="9">
        <v>30</v>
      </c>
    </row>
    <row r="8" spans="1:2" ht="14.4" x14ac:dyDescent="0.3">
      <c r="A8" s="9" t="s">
        <v>964</v>
      </c>
      <c r="B8" s="9">
        <v>31</v>
      </c>
    </row>
    <row r="9" spans="1:2" ht="14.4" x14ac:dyDescent="0.3">
      <c r="A9" s="9" t="s">
        <v>965</v>
      </c>
      <c r="B9" s="9">
        <v>31</v>
      </c>
    </row>
    <row r="10" spans="1:2" ht="14.4" x14ac:dyDescent="0.3">
      <c r="A10" s="9" t="s">
        <v>966</v>
      </c>
      <c r="B10" s="9">
        <v>30</v>
      </c>
    </row>
    <row r="11" spans="1:2" ht="14.4" x14ac:dyDescent="0.3">
      <c r="A11" s="9" t="s">
        <v>967</v>
      </c>
      <c r="B11" s="9">
        <v>31</v>
      </c>
    </row>
    <row r="12" spans="1:2" ht="14.4" x14ac:dyDescent="0.3">
      <c r="A12" s="9" t="s">
        <v>968</v>
      </c>
      <c r="B12" s="9">
        <v>30</v>
      </c>
    </row>
    <row r="13" spans="1:2" ht="14.4" x14ac:dyDescent="0.3">
      <c r="A13" s="9" t="s">
        <v>969</v>
      </c>
      <c r="B13" s="9">
        <v>31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Raw_data</vt:lpstr>
      <vt:lpstr>GEORGE UGOCHUKWU_DATA_ANALYST</vt:lpstr>
      <vt:lpstr>Lookup_period</vt:lpstr>
      <vt:lpstr>Result_picture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Yemitan</dc:creator>
  <cp:lastModifiedBy>Geordie Cipher</cp:lastModifiedBy>
  <dcterms:created xsi:type="dcterms:W3CDTF">2020-10-09T06:41:41Z</dcterms:created>
  <dcterms:modified xsi:type="dcterms:W3CDTF">2025-07-25T07:32:52Z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f2dfc4bf-6cb0-4abc-a9fc-3eb7ba83c875</vt:lpwstr>
  </property>
</Properties>
</file>