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3" l="1"/>
  <c r="J3" i="3"/>
  <c r="J4" i="3"/>
  <c r="J5" i="3"/>
  <c r="J2" i="3"/>
  <c r="E2" i="3"/>
  <c r="D3" i="3"/>
  <c r="D4" i="3"/>
  <c r="D5" i="3"/>
  <c r="D2" i="3"/>
  <c r="I2" i="2"/>
  <c r="H3" i="2"/>
  <c r="H4" i="2"/>
  <c r="H5" i="2"/>
  <c r="H2" i="2"/>
  <c r="D2" i="2"/>
  <c r="C3" i="2"/>
  <c r="C4" i="2"/>
  <c r="C5" i="2"/>
  <c r="C2" i="2"/>
  <c r="N22" i="1"/>
  <c r="N21" i="1"/>
  <c r="N20" i="1"/>
  <c r="N19" i="1"/>
  <c r="N18" i="1"/>
  <c r="N17" i="1"/>
  <c r="N16" i="1"/>
  <c r="N15" i="1"/>
  <c r="N14" i="1"/>
  <c r="N13" i="1"/>
  <c r="M22" i="1"/>
  <c r="M21" i="1"/>
  <c r="M20" i="1"/>
  <c r="M19" i="1"/>
  <c r="M18" i="1"/>
  <c r="M17" i="1"/>
  <c r="M16" i="1"/>
  <c r="M15" i="1"/>
  <c r="M14" i="1"/>
  <c r="M13" i="1"/>
  <c r="N12" i="1"/>
  <c r="M12" i="1"/>
  <c r="N3" i="1"/>
  <c r="N4" i="1"/>
  <c r="N5" i="1"/>
  <c r="N6" i="1"/>
  <c r="N7" i="1"/>
  <c r="N8" i="1"/>
  <c r="N9" i="1"/>
  <c r="N10" i="1"/>
  <c r="N11" i="1"/>
  <c r="N2" i="1"/>
  <c r="M3" i="1"/>
  <c r="M4" i="1"/>
  <c r="M5" i="1"/>
  <c r="M6" i="1"/>
  <c r="M7" i="1"/>
  <c r="M8" i="1"/>
  <c r="M9" i="1"/>
  <c r="M10" i="1"/>
  <c r="M11" i="1"/>
  <c r="M2" i="1"/>
  <c r="J4" i="1"/>
  <c r="B4" i="1"/>
  <c r="F13" i="1"/>
  <c r="F14" i="1"/>
  <c r="F15" i="1"/>
  <c r="F16" i="1"/>
  <c r="F17" i="1"/>
  <c r="F18" i="1"/>
  <c r="F19" i="1"/>
  <c r="F20" i="1"/>
  <c r="F21" i="1"/>
  <c r="F22" i="1"/>
  <c r="F23" i="1"/>
  <c r="F24" i="1"/>
  <c r="E24" i="1"/>
  <c r="E23" i="1"/>
  <c r="E22" i="1"/>
  <c r="E21" i="1"/>
  <c r="E20" i="1"/>
  <c r="E19" i="1"/>
  <c r="E18" i="1"/>
  <c r="E17" i="1"/>
  <c r="E16" i="1"/>
  <c r="E15" i="1"/>
  <c r="E14" i="1"/>
  <c r="E13" i="1"/>
  <c r="F3" i="1"/>
  <c r="F4" i="1"/>
  <c r="F5" i="1"/>
  <c r="F6" i="1"/>
  <c r="F7" i="1"/>
  <c r="F8" i="1"/>
  <c r="F9" i="1"/>
  <c r="F10" i="1"/>
  <c r="F11" i="1"/>
  <c r="F12" i="1"/>
  <c r="F2" i="1"/>
  <c r="E3" i="1"/>
  <c r="E4" i="1"/>
  <c r="E5" i="1"/>
  <c r="E6" i="1"/>
  <c r="E7" i="1"/>
  <c r="E8" i="1"/>
  <c r="E9" i="1"/>
  <c r="E10" i="1"/>
  <c r="E11" i="1"/>
  <c r="E12" i="1"/>
  <c r="E2" i="1"/>
</calcChain>
</file>

<file path=xl/sharedStrings.xml><?xml version="1.0" encoding="utf-8"?>
<sst xmlns="http://schemas.openxmlformats.org/spreadsheetml/2006/main" count="35" uniqueCount="14">
  <si>
    <t>U, В</t>
  </si>
  <si>
    <t>ню, кГц</t>
  </si>
  <si>
    <t>U_0, В</t>
  </si>
  <si>
    <t>ню_0, кГц</t>
  </si>
  <si>
    <t>U/U_0</t>
  </si>
  <si>
    <t>ню/ню_0</t>
  </si>
  <si>
    <t>омега_0</t>
  </si>
  <si>
    <t>Q</t>
  </si>
  <si>
    <t>R = 0 Ом</t>
  </si>
  <si>
    <t>2U_k</t>
  </si>
  <si>
    <t>2U_k+3</t>
  </si>
  <si>
    <t>Q_ср</t>
  </si>
  <si>
    <t>искл</t>
  </si>
  <si>
    <t>2U_0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</si>
</sst>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I4" sqref="I4"/>
    </sheetView>
  </sheetViews>
  <sheetFormatPr defaultRowHeight="14.6" x14ac:dyDescent="0.4"/>
  <cols>
    <col min="7" max="7" width="12" customWidth="1"/>
  </cols>
  <sheetData>
    <row r="1" spans="1:14" x14ac:dyDescent="0.4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I1" t="s">
        <v>2</v>
      </c>
      <c r="J1" t="s">
        <v>3</v>
      </c>
      <c r="K1" t="s">
        <v>0</v>
      </c>
      <c r="L1" t="s">
        <v>1</v>
      </c>
      <c r="M1" t="s">
        <v>4</v>
      </c>
      <c r="N1" t="s">
        <v>5</v>
      </c>
    </row>
    <row r="2" spans="1:14" x14ac:dyDescent="0.4">
      <c r="A2">
        <v>2.67</v>
      </c>
      <c r="B2">
        <v>1.575</v>
      </c>
      <c r="C2">
        <v>0.96</v>
      </c>
      <c r="D2">
        <v>1.526</v>
      </c>
      <c r="E2">
        <f>C2/$A$2</f>
        <v>0.3595505617977528</v>
      </c>
      <c r="F2">
        <f>D2/$B$2</f>
        <v>0.96888888888888891</v>
      </c>
      <c r="I2">
        <v>0.57999999999999996</v>
      </c>
      <c r="J2">
        <v>1.5820000000000001</v>
      </c>
      <c r="K2">
        <v>0.16</v>
      </c>
      <c r="L2">
        <v>1.3149999999999999</v>
      </c>
      <c r="M2">
        <f>K2/$I$2</f>
        <v>0.27586206896551729</v>
      </c>
      <c r="N2">
        <f>L2/$J$2</f>
        <v>0.83122629582806562</v>
      </c>
    </row>
    <row r="3" spans="1:14" x14ac:dyDescent="0.4">
      <c r="B3" t="s">
        <v>6</v>
      </c>
      <c r="C3">
        <v>1.26</v>
      </c>
      <c r="D3">
        <v>1.5369999999999999</v>
      </c>
      <c r="E3">
        <f>C3/$A$2</f>
        <v>0.4719101123595506</v>
      </c>
      <c r="F3">
        <f>D3/$B$2</f>
        <v>0.97587301587301589</v>
      </c>
      <c r="J3" t="s">
        <v>6</v>
      </c>
      <c r="K3">
        <v>0.2</v>
      </c>
      <c r="L3">
        <v>1.3640000000000001</v>
      </c>
      <c r="M3">
        <f t="shared" ref="M3:M22" si="0">K3/$I$2</f>
        <v>0.34482758620689657</v>
      </c>
      <c r="N3">
        <f t="shared" ref="N3:N22" si="1">L3/$J$2</f>
        <v>0.86219974715549941</v>
      </c>
    </row>
    <row r="4" spans="1:14" x14ac:dyDescent="0.4">
      <c r="B4">
        <f>B2*2*PI()*3^10</f>
        <v>584349.89949574461</v>
      </c>
      <c r="C4">
        <v>1.38</v>
      </c>
      <c r="D4">
        <v>1.5409999999999999</v>
      </c>
      <c r="E4">
        <f>C4/$A$2</f>
        <v>0.51685393258426959</v>
      </c>
      <c r="F4">
        <f>D4/$B$2</f>
        <v>0.9784126984126984</v>
      </c>
      <c r="J4">
        <f>J2*2*PI()*3^10</f>
        <v>586947.01016017015</v>
      </c>
      <c r="K4">
        <v>0.24</v>
      </c>
      <c r="L4">
        <v>1.397</v>
      </c>
      <c r="M4">
        <f t="shared" si="0"/>
        <v>0.41379310344827586</v>
      </c>
      <c r="N4">
        <f t="shared" si="1"/>
        <v>0.88305941845764857</v>
      </c>
    </row>
    <row r="5" spans="1:14" x14ac:dyDescent="0.4">
      <c r="C5">
        <v>1.44</v>
      </c>
      <c r="D5">
        <v>1.5429999999999999</v>
      </c>
      <c r="E5">
        <f>C5/$A$2</f>
        <v>0.5393258426966292</v>
      </c>
      <c r="F5">
        <f>D5/$B$2</f>
        <v>0.97968253968253971</v>
      </c>
      <c r="G5" t="s">
        <v>8</v>
      </c>
      <c r="K5">
        <v>0.28000000000000003</v>
      </c>
      <c r="L5">
        <v>1.427</v>
      </c>
      <c r="M5">
        <f t="shared" si="0"/>
        <v>0.48275862068965525</v>
      </c>
      <c r="N5">
        <f t="shared" si="1"/>
        <v>0.90202275600505688</v>
      </c>
    </row>
    <row r="6" spans="1:14" x14ac:dyDescent="0.4">
      <c r="C6">
        <v>1.65</v>
      </c>
      <c r="D6">
        <v>1.548</v>
      </c>
      <c r="E6">
        <f>C6/$A$2</f>
        <v>0.6179775280898876</v>
      </c>
      <c r="F6">
        <f>D6/$B$2</f>
        <v>0.98285714285714287</v>
      </c>
      <c r="K6">
        <v>0.32</v>
      </c>
      <c r="L6">
        <v>1.448</v>
      </c>
      <c r="M6">
        <f t="shared" si="0"/>
        <v>0.55172413793103459</v>
      </c>
      <c r="N6">
        <f t="shared" si="1"/>
        <v>0.91529709228824263</v>
      </c>
    </row>
    <row r="7" spans="1:14" x14ac:dyDescent="0.4">
      <c r="C7">
        <v>1.77</v>
      </c>
      <c r="D7">
        <v>1.5509999999999999</v>
      </c>
      <c r="E7">
        <f>C7/$A$2</f>
        <v>0.66292134831460681</v>
      </c>
      <c r="F7">
        <f>D7/$B$2</f>
        <v>0.98476190476190473</v>
      </c>
      <c r="K7">
        <v>0.36</v>
      </c>
      <c r="L7">
        <v>1.47</v>
      </c>
      <c r="M7">
        <f t="shared" si="0"/>
        <v>0.62068965517241381</v>
      </c>
      <c r="N7">
        <f t="shared" si="1"/>
        <v>0.92920353982300874</v>
      </c>
    </row>
    <row r="8" spans="1:14" x14ac:dyDescent="0.4">
      <c r="C8">
        <v>1.89</v>
      </c>
      <c r="D8">
        <v>1.554</v>
      </c>
      <c r="E8">
        <f>C8/$A$2</f>
        <v>0.7078651685393258</v>
      </c>
      <c r="F8">
        <f>D8/$B$2</f>
        <v>0.98666666666666669</v>
      </c>
      <c r="K8">
        <v>0.4</v>
      </c>
      <c r="L8">
        <v>1.4870000000000001</v>
      </c>
      <c r="M8">
        <f t="shared" si="0"/>
        <v>0.68965517241379315</v>
      </c>
      <c r="N8">
        <f t="shared" si="1"/>
        <v>0.93994943109987361</v>
      </c>
    </row>
    <row r="9" spans="1:14" x14ac:dyDescent="0.4">
      <c r="C9">
        <v>2.04</v>
      </c>
      <c r="D9">
        <v>1.5569999999999999</v>
      </c>
      <c r="E9">
        <f>C9/$A$2</f>
        <v>0.7640449438202247</v>
      </c>
      <c r="F9">
        <f>D9/$B$2</f>
        <v>0.98857142857142855</v>
      </c>
      <c r="K9">
        <v>0.45</v>
      </c>
      <c r="L9">
        <v>1.504</v>
      </c>
      <c r="M9">
        <f t="shared" si="0"/>
        <v>0.77586206896551735</v>
      </c>
      <c r="N9">
        <f t="shared" si="1"/>
        <v>0.95069532237673826</v>
      </c>
    </row>
    <row r="10" spans="1:14" x14ac:dyDescent="0.4">
      <c r="C10">
        <v>2.16</v>
      </c>
      <c r="D10">
        <v>1.5580000000000001</v>
      </c>
      <c r="E10">
        <f>C10/$A$2</f>
        <v>0.80898876404494391</v>
      </c>
      <c r="F10">
        <f>D10/$B$2</f>
        <v>0.98920634920634931</v>
      </c>
      <c r="K10">
        <v>0.49</v>
      </c>
      <c r="L10">
        <v>1.52</v>
      </c>
      <c r="M10">
        <f t="shared" si="0"/>
        <v>0.84482758620689657</v>
      </c>
      <c r="N10">
        <f t="shared" si="1"/>
        <v>0.96080910240202277</v>
      </c>
    </row>
    <row r="11" spans="1:14" x14ac:dyDescent="0.4">
      <c r="C11">
        <v>2.2799999999999998</v>
      </c>
      <c r="D11">
        <v>1.5620000000000001</v>
      </c>
      <c r="E11">
        <f>C11/$A$2</f>
        <v>0.8539325842696629</v>
      </c>
      <c r="F11">
        <f>D11/$B$2</f>
        <v>0.99174603174603182</v>
      </c>
      <c r="K11">
        <v>0.53</v>
      </c>
      <c r="L11">
        <v>1.538</v>
      </c>
      <c r="M11">
        <f t="shared" si="0"/>
        <v>0.91379310344827602</v>
      </c>
      <c r="N11">
        <f t="shared" si="1"/>
        <v>0.97218710493046778</v>
      </c>
    </row>
    <row r="12" spans="1:14" x14ac:dyDescent="0.4">
      <c r="C12">
        <v>2.46</v>
      </c>
      <c r="D12">
        <v>1.5640000000000001</v>
      </c>
      <c r="E12">
        <f>C12/$A$2</f>
        <v>0.9213483146067416</v>
      </c>
      <c r="F12">
        <f>D12/$B$2</f>
        <v>0.99301587301587313</v>
      </c>
      <c r="K12">
        <v>0.57999999999999996</v>
      </c>
      <c r="L12">
        <v>1.5820000000000001</v>
      </c>
      <c r="M12">
        <f t="shared" si="0"/>
        <v>1</v>
      </c>
      <c r="N12">
        <f t="shared" si="1"/>
        <v>1</v>
      </c>
    </row>
    <row r="13" spans="1:14" x14ac:dyDescent="0.4">
      <c r="C13">
        <v>2.4900000000000002</v>
      </c>
      <c r="D13">
        <v>1.5820000000000001</v>
      </c>
      <c r="E13">
        <f>C13/$A$2</f>
        <v>0.93258426966292141</v>
      </c>
      <c r="F13">
        <f>D13/$B$2</f>
        <v>1.0044444444444445</v>
      </c>
      <c r="K13">
        <v>0.53</v>
      </c>
      <c r="L13">
        <v>1.6259999999999999</v>
      </c>
      <c r="M13">
        <f t="shared" si="0"/>
        <v>0.91379310344827602</v>
      </c>
      <c r="N13">
        <f t="shared" si="1"/>
        <v>1.0278128950695322</v>
      </c>
    </row>
    <row r="14" spans="1:14" x14ac:dyDescent="0.4">
      <c r="C14">
        <v>2.2799999999999998</v>
      </c>
      <c r="D14">
        <v>1.5860000000000001</v>
      </c>
      <c r="E14">
        <f>C14/$A$2</f>
        <v>0.8539325842696629</v>
      </c>
      <c r="F14">
        <f>D14/$B$2</f>
        <v>1.0069841269841271</v>
      </c>
      <c r="K14">
        <v>0.49</v>
      </c>
      <c r="L14">
        <v>1.6479999999999999</v>
      </c>
      <c r="M14">
        <f t="shared" si="0"/>
        <v>0.84482758620689657</v>
      </c>
      <c r="N14">
        <f t="shared" si="1"/>
        <v>1.0417193426042983</v>
      </c>
    </row>
    <row r="15" spans="1:14" x14ac:dyDescent="0.4">
      <c r="C15">
        <v>2.16</v>
      </c>
      <c r="D15">
        <v>1.59</v>
      </c>
      <c r="E15">
        <f>C15/$A$2</f>
        <v>0.80898876404494391</v>
      </c>
      <c r="F15">
        <f>D15/$B$2</f>
        <v>1.0095238095238097</v>
      </c>
      <c r="K15">
        <v>0.44</v>
      </c>
      <c r="L15">
        <v>1.694</v>
      </c>
      <c r="M15">
        <f t="shared" si="0"/>
        <v>0.75862068965517249</v>
      </c>
      <c r="N15">
        <f t="shared" si="1"/>
        <v>1.070796460176991</v>
      </c>
    </row>
    <row r="16" spans="1:14" x14ac:dyDescent="0.4">
      <c r="C16">
        <v>1.92</v>
      </c>
      <c r="D16">
        <v>1.595</v>
      </c>
      <c r="E16">
        <f>C16/$A$2</f>
        <v>0.7191011235955056</v>
      </c>
      <c r="F16">
        <f>D16/$B$2</f>
        <v>1.0126984126984127</v>
      </c>
      <c r="K16">
        <v>0.4</v>
      </c>
      <c r="L16">
        <v>1.694</v>
      </c>
      <c r="M16">
        <f t="shared" si="0"/>
        <v>0.68965517241379315</v>
      </c>
      <c r="N16">
        <f t="shared" si="1"/>
        <v>1.070796460176991</v>
      </c>
    </row>
    <row r="17" spans="3:14" x14ac:dyDescent="0.4">
      <c r="C17">
        <v>1.8</v>
      </c>
      <c r="D17">
        <v>1.597</v>
      </c>
      <c r="E17">
        <f>C17/$A$2</f>
        <v>0.6741573033707865</v>
      </c>
      <c r="F17">
        <f>D17/$B$2</f>
        <v>1.013968253968254</v>
      </c>
      <c r="K17">
        <v>0.36</v>
      </c>
      <c r="L17">
        <v>1.718</v>
      </c>
      <c r="M17">
        <f t="shared" si="0"/>
        <v>0.62068965517241381</v>
      </c>
      <c r="N17">
        <f t="shared" si="1"/>
        <v>1.0859671302149179</v>
      </c>
    </row>
    <row r="18" spans="3:14" x14ac:dyDescent="0.4">
      <c r="C18">
        <v>1.68</v>
      </c>
      <c r="D18">
        <v>1.6</v>
      </c>
      <c r="E18">
        <f>C18/$A$2</f>
        <v>0.6292134831460674</v>
      </c>
      <c r="F18">
        <f>D18/$B$2</f>
        <v>1.015873015873016</v>
      </c>
      <c r="K18">
        <v>0.32</v>
      </c>
      <c r="L18">
        <v>1.7549999999999999</v>
      </c>
      <c r="M18">
        <f t="shared" si="0"/>
        <v>0.55172413793103459</v>
      </c>
      <c r="N18">
        <f t="shared" si="1"/>
        <v>1.109355246523388</v>
      </c>
    </row>
    <row r="19" spans="3:14" x14ac:dyDescent="0.4">
      <c r="C19">
        <v>1.56</v>
      </c>
      <c r="D19">
        <v>1.603</v>
      </c>
      <c r="E19">
        <f>C19/$A$2</f>
        <v>0.5842696629213483</v>
      </c>
      <c r="F19">
        <f>D19/$B$2</f>
        <v>1.0177777777777779</v>
      </c>
      <c r="K19">
        <v>0.28000000000000003</v>
      </c>
      <c r="L19">
        <v>1.798</v>
      </c>
      <c r="M19">
        <f t="shared" si="0"/>
        <v>0.48275862068965525</v>
      </c>
      <c r="N19">
        <f t="shared" si="1"/>
        <v>1.1365360303413401</v>
      </c>
    </row>
    <row r="20" spans="3:14" x14ac:dyDescent="0.4">
      <c r="C20">
        <v>1.38</v>
      </c>
      <c r="D20">
        <v>1.609</v>
      </c>
      <c r="E20">
        <f>C20/$A$2</f>
        <v>0.51685393258426959</v>
      </c>
      <c r="F20">
        <f>D20/$B$2</f>
        <v>1.0215873015873016</v>
      </c>
      <c r="K20">
        <v>0.24</v>
      </c>
      <c r="L20">
        <v>1.857</v>
      </c>
      <c r="M20">
        <f t="shared" si="0"/>
        <v>0.41379310344827586</v>
      </c>
      <c r="N20">
        <f t="shared" si="1"/>
        <v>1.1738305941845764</v>
      </c>
    </row>
    <row r="21" spans="3:14" x14ac:dyDescent="0.4">
      <c r="C21">
        <v>1.26</v>
      </c>
      <c r="D21">
        <v>1.6140000000000001</v>
      </c>
      <c r="E21">
        <f>C21/$A$2</f>
        <v>0.4719101123595506</v>
      </c>
      <c r="F21">
        <f>D21/$B$2</f>
        <v>1.0247619047619048</v>
      </c>
      <c r="K21">
        <v>0.2</v>
      </c>
      <c r="L21">
        <v>1.962</v>
      </c>
      <c r="M21">
        <f t="shared" si="0"/>
        <v>0.34482758620689657</v>
      </c>
      <c r="N21">
        <f t="shared" si="1"/>
        <v>1.2402022756005056</v>
      </c>
    </row>
    <row r="22" spans="3:14" x14ac:dyDescent="0.4">
      <c r="C22">
        <v>1.1399999999999999</v>
      </c>
      <c r="D22">
        <v>1.6180000000000001</v>
      </c>
      <c r="E22">
        <f>C22/$A$2</f>
        <v>0.42696629213483145</v>
      </c>
      <c r="F22">
        <f>D22/$B$2</f>
        <v>1.0273015873015874</v>
      </c>
      <c r="K22">
        <v>0.16</v>
      </c>
      <c r="L22">
        <v>2.11</v>
      </c>
      <c r="M22">
        <f t="shared" si="0"/>
        <v>0.27586206896551729</v>
      </c>
      <c r="N22">
        <f t="shared" si="1"/>
        <v>1.3337547408343866</v>
      </c>
    </row>
    <row r="23" spans="3:14" x14ac:dyDescent="0.4">
      <c r="C23">
        <v>1.08</v>
      </c>
      <c r="D23">
        <v>1.6220000000000001</v>
      </c>
      <c r="E23">
        <f>C23/$A$2</f>
        <v>0.40449438202247195</v>
      </c>
      <c r="F23">
        <f>D23/$B$2</f>
        <v>1.02984126984127</v>
      </c>
    </row>
    <row r="24" spans="3:14" x14ac:dyDescent="0.4">
      <c r="C24">
        <v>0.9</v>
      </c>
      <c r="D24">
        <v>1.6339999999999999</v>
      </c>
      <c r="E24">
        <f>C24/$A$2</f>
        <v>0.33707865168539325</v>
      </c>
      <c r="F24">
        <f>D24/$B$2</f>
        <v>1.0374603174603174</v>
      </c>
    </row>
  </sheetData>
  <sortState ref="K2:L11">
    <sortCondition ref="K2:K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D1"/>
    </sheetView>
  </sheetViews>
  <sheetFormatPr defaultRowHeight="14.6" x14ac:dyDescent="0.4"/>
  <sheetData>
    <row r="1" spans="1:9" x14ac:dyDescent="0.4">
      <c r="A1" t="s">
        <v>9</v>
      </c>
      <c r="B1" t="s">
        <v>10</v>
      </c>
      <c r="C1" t="s">
        <v>7</v>
      </c>
      <c r="D1" t="s">
        <v>11</v>
      </c>
      <c r="F1" t="s">
        <v>9</v>
      </c>
      <c r="G1" t="s">
        <v>10</v>
      </c>
      <c r="H1" t="s">
        <v>7</v>
      </c>
      <c r="I1" t="s">
        <v>11</v>
      </c>
    </row>
    <row r="2" spans="1:9" x14ac:dyDescent="0.4">
      <c r="A2">
        <v>5.4</v>
      </c>
      <c r="B2">
        <v>4.2</v>
      </c>
      <c r="C2">
        <f>3*PI()/LN(A2/B2)</f>
        <v>37.501937414571572</v>
      </c>
      <c r="D2">
        <f>AVERAGE(C2:C3,C5)</f>
        <v>36.869855272819727</v>
      </c>
      <c r="F2">
        <v>6.4</v>
      </c>
      <c r="G2">
        <v>2</v>
      </c>
      <c r="H2">
        <f>3*PI()/LN(F2/G2)</f>
        <v>8.1027996381173555</v>
      </c>
      <c r="I2">
        <f>AVERAGE(H2:H5)</f>
        <v>8.5827930077692347</v>
      </c>
    </row>
    <row r="3" spans="1:9" x14ac:dyDescent="0.4">
      <c r="A3">
        <v>4.5999999999999996</v>
      </c>
      <c r="B3">
        <v>3.6</v>
      </c>
      <c r="C3">
        <f t="shared" ref="C3:C5" si="0">3*PI()/LN(A3/B3)</f>
        <v>38.449263426940398</v>
      </c>
      <c r="F3">
        <v>4.3</v>
      </c>
      <c r="G3">
        <v>1.4</v>
      </c>
      <c r="H3">
        <f t="shared" ref="H3:H5" si="1">3*PI()/LN(F3/G3)</f>
        <v>8.3989115090311781</v>
      </c>
    </row>
    <row r="4" spans="1:9" x14ac:dyDescent="0.4">
      <c r="A4">
        <v>3</v>
      </c>
      <c r="B4">
        <v>2.4</v>
      </c>
      <c r="C4">
        <f t="shared" si="0"/>
        <v>42.236389558478855</v>
      </c>
      <c r="D4" s="1" t="s">
        <v>12</v>
      </c>
      <c r="F4">
        <v>2.9</v>
      </c>
      <c r="G4">
        <v>1</v>
      </c>
      <c r="H4">
        <f t="shared" si="1"/>
        <v>8.8519610381616776</v>
      </c>
    </row>
    <row r="5" spans="1:9" x14ac:dyDescent="0.4">
      <c r="A5">
        <v>2.1</v>
      </c>
      <c r="B5">
        <v>1.6</v>
      </c>
      <c r="C5">
        <f t="shared" si="0"/>
        <v>34.658364976947219</v>
      </c>
      <c r="F5">
        <v>2</v>
      </c>
      <c r="G5">
        <v>0.7</v>
      </c>
      <c r="H5">
        <f t="shared" si="1"/>
        <v>8.9774998457667294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K3" sqref="K3"/>
    </sheetView>
  </sheetViews>
  <sheetFormatPr defaultRowHeight="14.6" x14ac:dyDescent="0.4"/>
  <sheetData>
    <row r="1" spans="1:11" x14ac:dyDescent="0.4">
      <c r="A1" t="s">
        <v>9</v>
      </c>
      <c r="B1" t="s">
        <v>10</v>
      </c>
      <c r="C1" t="s">
        <v>13</v>
      </c>
      <c r="D1" t="s">
        <v>7</v>
      </c>
      <c r="E1" t="s">
        <v>11</v>
      </c>
      <c r="G1" t="s">
        <v>9</v>
      </c>
      <c r="H1" t="s">
        <v>10</v>
      </c>
      <c r="I1" t="s">
        <v>13</v>
      </c>
      <c r="J1" t="s">
        <v>7</v>
      </c>
      <c r="K1" t="s">
        <v>11</v>
      </c>
    </row>
    <row r="2" spans="1:11" x14ac:dyDescent="0.4">
      <c r="A2">
        <v>2.9</v>
      </c>
      <c r="B2">
        <v>3.6</v>
      </c>
      <c r="C2">
        <v>5.7</v>
      </c>
      <c r="D2">
        <f>3*PI()/LN(($C$2-A2)/($C$2-B2))</f>
        <v>32.761088935596035</v>
      </c>
      <c r="E2">
        <f>AVERAGE(D2:D4)</f>
        <v>31.176612627290989</v>
      </c>
      <c r="G2">
        <v>2</v>
      </c>
      <c r="H2">
        <v>5.3</v>
      </c>
      <c r="I2">
        <v>6.5</v>
      </c>
      <c r="J2">
        <f>3*PI()/LN(($I$2-G2)/($I$2-H2))</f>
        <v>7.1304984443234627</v>
      </c>
      <c r="K2">
        <f>AVERAGE(J2:J5)</f>
        <v>7.206654168083789</v>
      </c>
    </row>
    <row r="3" spans="1:11" x14ac:dyDescent="0.4">
      <c r="A3">
        <v>1.6</v>
      </c>
      <c r="B3">
        <v>2.6</v>
      </c>
      <c r="D3">
        <f t="shared" ref="D3:D5" si="0">3*PI()/LN(($C$2-A3)/($C$2-B3))</f>
        <v>33.709900764875698</v>
      </c>
      <c r="G3">
        <v>3.4</v>
      </c>
      <c r="H3">
        <v>5.5</v>
      </c>
      <c r="J3">
        <f t="shared" ref="J3:J5" si="1">3*PI()/LN(($I$2-G3)/($I$2-H3))</f>
        <v>8.3301753329311445</v>
      </c>
    </row>
    <row r="4" spans="1:11" x14ac:dyDescent="0.4">
      <c r="A4">
        <v>4</v>
      </c>
      <c r="B4">
        <v>4.5</v>
      </c>
      <c r="D4">
        <f t="shared" si="0"/>
        <v>27.058848181401224</v>
      </c>
      <c r="G4">
        <v>4.4000000000000004</v>
      </c>
      <c r="H4">
        <v>6</v>
      </c>
      <c r="J4">
        <f t="shared" si="1"/>
        <v>6.5674026823397611</v>
      </c>
    </row>
    <row r="5" spans="1:11" x14ac:dyDescent="0.4">
      <c r="A5">
        <v>4.8</v>
      </c>
      <c r="B5">
        <v>5.0999999999999996</v>
      </c>
      <c r="D5">
        <f t="shared" si="0"/>
        <v>23.244362516774629</v>
      </c>
      <c r="E5" t="s">
        <v>12</v>
      </c>
      <c r="G5">
        <v>5.3</v>
      </c>
      <c r="H5">
        <v>6.2</v>
      </c>
      <c r="J5">
        <f t="shared" si="1"/>
        <v>6.7985402127407877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2017-10-13T23:41:09Z</dcterms:modified>
</cp:coreProperties>
</file>