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9" i="1"/>
  <c r="I2" i="1"/>
  <c r="H14" i="1"/>
  <c r="H9" i="1"/>
  <c r="H2" i="1"/>
  <c r="E14" i="1"/>
  <c r="E11" i="1"/>
  <c r="E9" i="1"/>
  <c r="E6" i="1"/>
  <c r="E5" i="1"/>
  <c r="E3" i="1"/>
  <c r="E2" i="1"/>
  <c r="D16" i="1"/>
  <c r="E16" i="1" s="1"/>
  <c r="D15" i="1"/>
  <c r="D14" i="1"/>
  <c r="D11" i="1"/>
  <c r="D10" i="1"/>
  <c r="D9" i="1"/>
  <c r="D5" i="1"/>
  <c r="D3" i="1"/>
  <c r="D4" i="1"/>
  <c r="E4" i="1" s="1"/>
  <c r="D6" i="1"/>
  <c r="D2" i="1"/>
</calcChain>
</file>

<file path=xl/sharedStrings.xml><?xml version="1.0" encoding="utf-8"?>
<sst xmlns="http://schemas.openxmlformats.org/spreadsheetml/2006/main" count="17" uniqueCount="11">
  <si>
    <t>m</t>
  </si>
  <si>
    <t>дел</t>
  </si>
  <si>
    <t>бараб</t>
  </si>
  <si>
    <t>дел_полн</t>
  </si>
  <si>
    <t>F, см</t>
  </si>
  <si>
    <t>lambda, A</t>
  </si>
  <si>
    <t>ню, МГц</t>
  </si>
  <si>
    <t>l_m, мкм</t>
  </si>
  <si>
    <t>l_m/m, мкм</t>
  </si>
  <si>
    <t>Lambda, мкм</t>
  </si>
  <si>
    <t>v, м/с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</si>
</sst>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S14" sqref="S14"/>
    </sheetView>
  </sheetViews>
  <sheetFormatPr defaultRowHeight="14.4" x14ac:dyDescent="0.3"/>
  <cols>
    <col min="7" max="7" width="11" customWidth="1"/>
    <col min="8" max="8" width="11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8</v>
      </c>
      <c r="H1" t="s">
        <v>9</v>
      </c>
      <c r="I1" t="s">
        <v>10</v>
      </c>
    </row>
    <row r="2" spans="1:9" x14ac:dyDescent="0.3">
      <c r="A2">
        <v>2</v>
      </c>
      <c r="B2">
        <v>-1</v>
      </c>
      <c r="C2">
        <v>4</v>
      </c>
      <c r="D2">
        <f>B2*200-C2</f>
        <v>-204</v>
      </c>
      <c r="E2">
        <f>($D$4-D2)*4</f>
        <v>232</v>
      </c>
      <c r="F2">
        <v>1.004</v>
      </c>
      <c r="G2">
        <v>127.6</v>
      </c>
      <c r="H2">
        <f>0.28*A21*10^(-10)*10^6/(G2*10^(-6))</f>
        <v>1404.3887147335427</v>
      </c>
      <c r="I2">
        <f>F2*H2</f>
        <v>1410.0062695924769</v>
      </c>
    </row>
    <row r="3" spans="1:9" x14ac:dyDescent="0.3">
      <c r="A3">
        <v>1</v>
      </c>
      <c r="B3">
        <v>-0.5</v>
      </c>
      <c r="C3">
        <v>74</v>
      </c>
      <c r="D3">
        <f t="shared" ref="D3:D6" si="0">B3*200-C3</f>
        <v>-174</v>
      </c>
      <c r="E3">
        <f>(-D3+D4)*4</f>
        <v>112</v>
      </c>
    </row>
    <row r="4" spans="1:9" x14ac:dyDescent="0.3">
      <c r="A4">
        <v>0</v>
      </c>
      <c r="B4">
        <v>-0.5</v>
      </c>
      <c r="C4">
        <v>46</v>
      </c>
      <c r="D4">
        <f t="shared" si="0"/>
        <v>-146</v>
      </c>
      <c r="E4">
        <f t="shared" ref="E3:E6" si="1">$D$4-D4</f>
        <v>0</v>
      </c>
    </row>
    <row r="5" spans="1:9" x14ac:dyDescent="0.3">
      <c r="A5">
        <v>-1</v>
      </c>
      <c r="B5">
        <v>-0.5</v>
      </c>
      <c r="C5">
        <v>3</v>
      </c>
      <c r="D5">
        <f>B5*200-C5</f>
        <v>-103</v>
      </c>
      <c r="E5">
        <f>+($D$4-D5)*4</f>
        <v>-172</v>
      </c>
    </row>
    <row r="6" spans="1:9" x14ac:dyDescent="0.3">
      <c r="A6">
        <v>-2</v>
      </c>
      <c r="B6">
        <v>0</v>
      </c>
      <c r="C6">
        <v>80</v>
      </c>
      <c r="D6">
        <f t="shared" si="0"/>
        <v>-80</v>
      </c>
      <c r="E6">
        <f>($D$4-D6)*4</f>
        <v>-264</v>
      </c>
    </row>
    <row r="8" spans="1:9" x14ac:dyDescent="0.3">
      <c r="A8" t="s">
        <v>0</v>
      </c>
      <c r="B8" t="s">
        <v>1</v>
      </c>
      <c r="C8" t="s">
        <v>2</v>
      </c>
    </row>
    <row r="9" spans="1:9" x14ac:dyDescent="0.3">
      <c r="A9">
        <v>1</v>
      </c>
      <c r="B9">
        <v>-1</v>
      </c>
      <c r="C9">
        <v>4</v>
      </c>
      <c r="D9">
        <f>B9*200-C9</f>
        <v>-204</v>
      </c>
      <c r="E9">
        <f>(D10-D9)*4</f>
        <v>236</v>
      </c>
      <c r="F9">
        <v>2.0499999999999998</v>
      </c>
      <c r="G9">
        <v>252</v>
      </c>
      <c r="H9">
        <f>0.28*A21*10^(-10)*10^6/(G9*10^(-6))</f>
        <v>711.1111111111112</v>
      </c>
      <c r="I9">
        <f>H9*F9</f>
        <v>1457.7777777777778</v>
      </c>
    </row>
    <row r="10" spans="1:9" x14ac:dyDescent="0.3">
      <c r="A10">
        <v>0</v>
      </c>
      <c r="B10">
        <v>-0.5</v>
      </c>
      <c r="C10">
        <v>45</v>
      </c>
      <c r="D10">
        <f>B10*200-C10</f>
        <v>-145</v>
      </c>
      <c r="E10">
        <v>0</v>
      </c>
    </row>
    <row r="11" spans="1:9" x14ac:dyDescent="0.3">
      <c r="A11">
        <v>-1</v>
      </c>
      <c r="B11">
        <v>0</v>
      </c>
      <c r="C11">
        <v>78</v>
      </c>
      <c r="D11">
        <f>B11*200-C11</f>
        <v>-78</v>
      </c>
      <c r="E11">
        <f>(-D11+D10)*4</f>
        <v>-268</v>
      </c>
    </row>
    <row r="13" spans="1:9" x14ac:dyDescent="0.3">
      <c r="A13" t="s">
        <v>0</v>
      </c>
      <c r="B13" t="s">
        <v>1</v>
      </c>
      <c r="C13" t="s">
        <v>2</v>
      </c>
    </row>
    <row r="14" spans="1:9" x14ac:dyDescent="0.3">
      <c r="A14">
        <v>1</v>
      </c>
      <c r="B14">
        <v>-1.5</v>
      </c>
      <c r="C14">
        <v>74</v>
      </c>
      <c r="D14">
        <f>B14*200-C14</f>
        <v>-374</v>
      </c>
      <c r="E14">
        <f>(D15-D14)*4</f>
        <v>512</v>
      </c>
      <c r="F14">
        <v>4.383</v>
      </c>
      <c r="G14">
        <v>532</v>
      </c>
      <c r="H14">
        <f>0.28*A21*10^(-10)*10^6/(G14*10^(-6))</f>
        <v>336.84210526315792</v>
      </c>
      <c r="I14">
        <f>H14*F14</f>
        <v>1476.3789473684212</v>
      </c>
    </row>
    <row r="15" spans="1:9" x14ac:dyDescent="0.3">
      <c r="A15">
        <v>0</v>
      </c>
      <c r="B15">
        <v>-1</v>
      </c>
      <c r="C15">
        <v>46</v>
      </c>
      <c r="D15">
        <f>B15*200-C15</f>
        <v>-246</v>
      </c>
      <c r="E15">
        <v>0</v>
      </c>
    </row>
    <row r="16" spans="1:9" x14ac:dyDescent="0.3">
      <c r="A16">
        <v>-1</v>
      </c>
      <c r="B16">
        <v>-0.5</v>
      </c>
      <c r="C16">
        <v>8</v>
      </c>
      <c r="D16">
        <f>B16*200-C16</f>
        <v>-108</v>
      </c>
      <c r="E16">
        <f>(-D16+D15)*4</f>
        <v>-552</v>
      </c>
    </row>
    <row r="18" spans="1:1" x14ac:dyDescent="0.3">
      <c r="A18" t="s">
        <v>4</v>
      </c>
    </row>
    <row r="19" spans="1:1" x14ac:dyDescent="0.3">
      <c r="A19">
        <v>28</v>
      </c>
    </row>
    <row r="20" spans="1:1" x14ac:dyDescent="0.3">
      <c r="A20" t="s">
        <v>5</v>
      </c>
    </row>
    <row r="21" spans="1:1" x14ac:dyDescent="0.3">
      <c r="A21">
        <v>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2018-02-19T22:04:26Z</dcterms:modified>
</cp:coreProperties>
</file>