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U:\1dg1\08_Hubert_Łazowy\"/>
    </mc:Choice>
  </mc:AlternateContent>
  <bookViews>
    <workbookView xWindow="0" yWindow="0" windowWidth="19200" windowHeight="11595"/>
  </bookViews>
  <sheets>
    <sheet name="Arkusz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" i="1" l="1"/>
  <c r="R13" i="1"/>
  <c r="O12" i="1"/>
  <c r="O13" i="1"/>
  <c r="R7" i="1" l="1"/>
  <c r="R6" i="1"/>
  <c r="L13" i="1" l="1"/>
  <c r="I13" i="1"/>
  <c r="L12" i="1"/>
  <c r="I12" i="1"/>
  <c r="F12" i="1"/>
  <c r="C12" i="1"/>
  <c r="F11" i="1"/>
  <c r="C11" i="1"/>
  <c r="O7" i="1"/>
  <c r="L7" i="1"/>
  <c r="O6" i="1"/>
  <c r="L6" i="1"/>
  <c r="I6" i="1"/>
  <c r="I5" i="1"/>
  <c r="F5" i="1"/>
  <c r="C5" i="1"/>
  <c r="F4" i="1"/>
  <c r="C4" i="1"/>
</calcChain>
</file>

<file path=xl/sharedStrings.xml><?xml version="1.0" encoding="utf-8"?>
<sst xmlns="http://schemas.openxmlformats.org/spreadsheetml/2006/main" count="62" uniqueCount="25">
  <si>
    <t>kalkulator</t>
  </si>
  <si>
    <t>Koło</t>
  </si>
  <si>
    <t>Kwadrat</t>
  </si>
  <si>
    <t>Prostokąt</t>
  </si>
  <si>
    <t>Trójkąt</t>
  </si>
  <si>
    <t>Równoległobok</t>
  </si>
  <si>
    <t>Trapez</t>
  </si>
  <si>
    <t>r</t>
  </si>
  <si>
    <t>a</t>
  </si>
  <si>
    <t>a+b</t>
  </si>
  <si>
    <t>Obw</t>
  </si>
  <si>
    <t>b</t>
  </si>
  <si>
    <t>c+d</t>
  </si>
  <si>
    <t>Pole</t>
  </si>
  <si>
    <t>c</t>
  </si>
  <si>
    <t>h</t>
  </si>
  <si>
    <t>z</t>
  </si>
  <si>
    <t>Sześcian</t>
  </si>
  <si>
    <t>Kula</t>
  </si>
  <si>
    <t>Walec</t>
  </si>
  <si>
    <t>Torus</t>
  </si>
  <si>
    <t>Storzek</t>
  </si>
  <si>
    <t>R</t>
  </si>
  <si>
    <t>Obj</t>
  </si>
  <si>
    <t>sześcian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</si>
</sst>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  <scheme val="minor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rgb="FF000000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6FA8DC"/>
        <bgColor rgb="FF6FA8DC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CC4125"/>
        <bgColor rgb="FFCC4125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medium">
        <color rgb="FF6FA8DC"/>
      </right>
      <top style="medium">
        <color rgb="FF000000"/>
      </top>
      <bottom style="medium">
        <color rgb="FF6FA8DC"/>
      </bottom>
      <diagonal/>
    </border>
    <border>
      <left style="medium">
        <color rgb="FF6FA8DC"/>
      </left>
      <right style="medium">
        <color rgb="FF000000"/>
      </right>
      <top style="medium">
        <color rgb="FF000000"/>
      </top>
      <bottom style="medium">
        <color rgb="FF6FA8DC"/>
      </bottom>
      <diagonal/>
    </border>
    <border>
      <left style="medium">
        <color rgb="FF6FA8DC"/>
      </left>
      <right/>
      <top style="medium">
        <color rgb="FF000000"/>
      </top>
      <bottom style="medium">
        <color rgb="FF6FA8DC"/>
      </bottom>
      <diagonal/>
    </border>
    <border>
      <left style="medium">
        <color rgb="FF000000"/>
      </left>
      <right style="medium">
        <color rgb="FF6FA8DC"/>
      </right>
      <top style="medium">
        <color rgb="FF6FA8DC"/>
      </top>
      <bottom style="medium">
        <color rgb="FF6FA8DC"/>
      </bottom>
      <diagonal/>
    </border>
    <border>
      <left style="medium">
        <color rgb="FF6FA8DC"/>
      </left>
      <right style="medium">
        <color rgb="FF000000"/>
      </right>
      <top style="medium">
        <color rgb="FF6FA8DC"/>
      </top>
      <bottom style="medium">
        <color rgb="FF6FA8DC"/>
      </bottom>
      <diagonal/>
    </border>
    <border>
      <left style="medium">
        <color rgb="FF6FA8DC"/>
      </left>
      <right/>
      <top style="medium">
        <color rgb="FF6FA8DC"/>
      </top>
      <bottom style="medium">
        <color rgb="FF6FA8DC"/>
      </bottom>
      <diagonal/>
    </border>
    <border>
      <left style="medium">
        <color rgb="FF000000"/>
      </left>
      <right style="medium">
        <color rgb="FF6FA8DC"/>
      </right>
      <top style="medium">
        <color rgb="FF6FA8DC"/>
      </top>
      <bottom style="medium">
        <color rgb="FF000000"/>
      </bottom>
      <diagonal/>
    </border>
    <border>
      <left style="medium">
        <color rgb="FF6FA8DC"/>
      </left>
      <right style="medium">
        <color rgb="FF000000"/>
      </right>
      <top style="medium">
        <color rgb="FF6FA8DC"/>
      </top>
      <bottom style="medium">
        <color rgb="FF000000"/>
      </bottom>
      <diagonal/>
    </border>
    <border>
      <left style="medium">
        <color rgb="FF6FA8DC"/>
      </left>
      <right/>
      <top style="medium">
        <color rgb="FF6FA8DC"/>
      </top>
      <bottom style="medium">
        <color rgb="FF000000"/>
      </bottom>
      <diagonal/>
    </border>
    <border>
      <left style="medium">
        <color rgb="FF000000"/>
      </left>
      <right style="medium">
        <color rgb="FFCC4125"/>
      </right>
      <top style="medium">
        <color rgb="FF000000"/>
      </top>
      <bottom style="medium">
        <color rgb="FFCC4125"/>
      </bottom>
      <diagonal/>
    </border>
    <border>
      <left style="medium">
        <color rgb="FFCC4125"/>
      </left>
      <right style="medium">
        <color rgb="FF000000"/>
      </right>
      <top style="medium">
        <color rgb="FF000000"/>
      </top>
      <bottom style="medium">
        <color rgb="FFCC4125"/>
      </bottom>
      <diagonal/>
    </border>
    <border>
      <left style="medium">
        <color rgb="FF000000"/>
      </left>
      <right style="medium">
        <color rgb="FFCC4125"/>
      </right>
      <top style="medium">
        <color rgb="FFCC4125"/>
      </top>
      <bottom style="medium">
        <color rgb="FFCC4125"/>
      </bottom>
      <diagonal/>
    </border>
    <border>
      <left style="medium">
        <color rgb="FFCC4125"/>
      </left>
      <right style="medium">
        <color rgb="FF000000"/>
      </right>
      <top style="medium">
        <color rgb="FFCC4125"/>
      </top>
      <bottom style="medium">
        <color rgb="FFCC4125"/>
      </bottom>
      <diagonal/>
    </border>
    <border>
      <left style="medium">
        <color rgb="FF000000"/>
      </left>
      <right style="medium">
        <color rgb="FFCC4125"/>
      </right>
      <top style="medium">
        <color rgb="FFCC4125"/>
      </top>
      <bottom style="medium">
        <color rgb="FF000000"/>
      </bottom>
      <diagonal/>
    </border>
    <border>
      <left style="medium">
        <color rgb="FFCC4125"/>
      </left>
      <right style="medium">
        <color rgb="FF000000"/>
      </right>
      <top style="medium">
        <color rgb="FFCC4125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6FA8DC"/>
      </bottom>
      <diagonal/>
    </border>
    <border>
      <left/>
      <right/>
      <top style="medium">
        <color rgb="FF6FA8DC"/>
      </top>
      <bottom style="medium">
        <color rgb="FF6FA8DC"/>
      </bottom>
      <diagonal/>
    </border>
    <border>
      <left/>
      <right/>
      <top style="medium">
        <color rgb="FF6FA8D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CC4125"/>
      </bottom>
      <diagonal/>
    </border>
    <border>
      <left/>
      <right/>
      <top style="medium">
        <color rgb="FFCC4125"/>
      </top>
      <bottom style="medium">
        <color rgb="FFCC4125"/>
      </bottom>
      <diagonal/>
    </border>
    <border>
      <left/>
      <right/>
      <top style="medium">
        <color rgb="FFCC4125"/>
      </top>
      <bottom style="medium">
        <color rgb="FF000000"/>
      </bottom>
      <diagonal/>
    </border>
    <border>
      <left/>
      <right/>
      <top style="medium">
        <color rgb="FF6FA8DC"/>
      </top>
      <bottom/>
      <diagonal/>
    </border>
    <border>
      <left/>
      <right/>
      <top style="medium">
        <color rgb="FFCC4125"/>
      </top>
      <bottom/>
      <diagonal/>
    </border>
    <border>
      <left/>
      <right style="medium">
        <color rgb="FF6FA8DC"/>
      </right>
      <top style="medium">
        <color rgb="FF000000"/>
      </top>
      <bottom style="medium">
        <color rgb="FF6FA8DC"/>
      </bottom>
      <diagonal/>
    </border>
    <border>
      <left/>
      <right style="medium">
        <color rgb="FF6FA8DC"/>
      </right>
      <top style="medium">
        <color rgb="FF6FA8DC"/>
      </top>
      <bottom style="medium">
        <color rgb="FF6FA8DC"/>
      </bottom>
      <diagonal/>
    </border>
    <border>
      <left style="medium">
        <color indexed="64"/>
      </left>
      <right style="medium">
        <color rgb="FF6FA8DC"/>
      </right>
      <top style="medium">
        <color indexed="64"/>
      </top>
      <bottom style="medium">
        <color rgb="FF6FA8DC"/>
      </bottom>
      <diagonal/>
    </border>
    <border>
      <left style="medium">
        <color rgb="FF6FA8DC"/>
      </left>
      <right style="medium">
        <color rgb="FF000000"/>
      </right>
      <top style="medium">
        <color indexed="64"/>
      </top>
      <bottom style="medium">
        <color rgb="FF6FA8DC"/>
      </bottom>
      <diagonal/>
    </border>
    <border>
      <left/>
      <right style="medium">
        <color indexed="64"/>
      </right>
      <top style="medium">
        <color indexed="64"/>
      </top>
      <bottom style="medium">
        <color rgb="FF6FA8DC"/>
      </bottom>
      <diagonal/>
    </border>
    <border>
      <left style="medium">
        <color indexed="64"/>
      </left>
      <right style="medium">
        <color rgb="FF6FA8DC"/>
      </right>
      <top style="medium">
        <color rgb="FF6FA8DC"/>
      </top>
      <bottom style="medium">
        <color rgb="FF6FA8DC"/>
      </bottom>
      <diagonal/>
    </border>
    <border>
      <left/>
      <right style="medium">
        <color indexed="64"/>
      </right>
      <top style="medium">
        <color rgb="FF6FA8DC"/>
      </top>
      <bottom style="medium">
        <color rgb="FF6FA8DC"/>
      </bottom>
      <diagonal/>
    </border>
    <border>
      <left style="medium">
        <color indexed="64"/>
      </left>
      <right style="medium">
        <color rgb="FF6FA8DC"/>
      </right>
      <top style="medium">
        <color rgb="FF6FA8DC"/>
      </top>
      <bottom style="medium">
        <color indexed="64"/>
      </bottom>
      <diagonal/>
    </border>
    <border>
      <left style="medium">
        <color rgb="FF6FA8DC"/>
      </left>
      <right style="medium">
        <color rgb="FF000000"/>
      </right>
      <top style="medium">
        <color rgb="FF6FA8DC"/>
      </top>
      <bottom style="medium">
        <color indexed="64"/>
      </bottom>
      <diagonal/>
    </border>
    <border>
      <left/>
      <right style="medium">
        <color indexed="64"/>
      </right>
      <top style="medium">
        <color rgb="FF6FA8DC"/>
      </top>
      <bottom style="medium">
        <color indexed="64"/>
      </bottom>
      <diagonal/>
    </border>
    <border>
      <left style="medium">
        <color rgb="FF000000"/>
      </left>
      <right style="medium">
        <color rgb="FFCC4125"/>
      </right>
      <top/>
      <bottom style="medium">
        <color rgb="FFCC4125"/>
      </bottom>
      <diagonal/>
    </border>
    <border>
      <left/>
      <right style="medium">
        <color rgb="FF000000"/>
      </right>
      <top style="medium">
        <color rgb="FF6FA8DC"/>
      </top>
      <bottom style="medium">
        <color rgb="FF000000"/>
      </bottom>
      <diagonal/>
    </border>
    <border>
      <left style="medium">
        <color rgb="FF000000"/>
      </left>
      <right/>
      <top style="medium">
        <color rgb="FF6FA8DC"/>
      </top>
      <bottom style="medium">
        <color rgb="FF6FA8DC"/>
      </bottom>
      <diagonal/>
    </border>
    <border>
      <left style="medium">
        <color rgb="FF6FA8DC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6FA8DC"/>
      </left>
      <right/>
      <top/>
      <bottom style="medium">
        <color rgb="FF6FA8DC"/>
      </bottom>
      <diagonal/>
    </border>
    <border>
      <left/>
      <right style="medium">
        <color rgb="FF000000"/>
      </right>
      <top/>
      <bottom style="medium">
        <color rgb="FF6FA8DC"/>
      </bottom>
      <diagonal/>
    </border>
    <border>
      <left style="medium">
        <color rgb="FF8EA9DB"/>
      </left>
      <right/>
      <top/>
      <bottom style="medium">
        <color rgb="FF8EA9DB"/>
      </bottom>
      <diagonal/>
    </border>
    <border>
      <left/>
      <right style="medium">
        <color rgb="FF8EA9DB"/>
      </right>
      <top/>
      <bottom style="medium">
        <color rgb="FF8EA9DB"/>
      </bottom>
      <diagonal/>
    </border>
    <border>
      <left style="medium">
        <color rgb="FF8EA9DB"/>
      </left>
      <right/>
      <top style="medium">
        <color rgb="FF8EA9DB"/>
      </top>
      <bottom style="medium">
        <color rgb="FF8EA9DB"/>
      </bottom>
      <diagonal/>
    </border>
    <border>
      <left/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8EA9DB"/>
      </left>
      <right style="medium">
        <color rgb="FF8EA9DB"/>
      </right>
      <top style="medium">
        <color rgb="FF8EA9DB"/>
      </top>
      <bottom/>
      <diagonal/>
    </border>
    <border>
      <left/>
      <right style="medium">
        <color rgb="FF8EA9DB"/>
      </right>
      <top style="medium">
        <color rgb="FF8EA9DB"/>
      </top>
      <bottom/>
      <diagonal/>
    </border>
    <border>
      <left style="medium">
        <color rgb="FF000000"/>
      </left>
      <right style="medium">
        <color rgb="FFCC4125"/>
      </right>
      <top style="medium">
        <color rgb="FFCC4125"/>
      </top>
      <bottom/>
      <diagonal/>
    </border>
    <border>
      <left style="medium">
        <color rgb="FFCC4125"/>
      </left>
      <right style="medium">
        <color rgb="FF000000"/>
      </right>
      <top style="medium">
        <color rgb="FFCC4125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5" borderId="4" xfId="0" applyFont="1" applyFill="1" applyBorder="1"/>
    <xf numFmtId="0" fontId="2" fillId="6" borderId="5" xfId="0" applyFont="1" applyFill="1" applyBorder="1"/>
    <xf numFmtId="0" fontId="2" fillId="6" borderId="6" xfId="0" applyFont="1" applyFill="1" applyBorder="1"/>
    <xf numFmtId="0" fontId="2" fillId="7" borderId="4" xfId="0" applyFont="1" applyFill="1" applyBorder="1"/>
    <xf numFmtId="0" fontId="2" fillId="8" borderId="5" xfId="0" applyFont="1" applyFill="1" applyBorder="1"/>
    <xf numFmtId="0" fontId="2" fillId="7" borderId="7" xfId="0" applyFont="1" applyFill="1" applyBorder="1"/>
    <xf numFmtId="0" fontId="2" fillId="8" borderId="8" xfId="0" applyFont="1" applyFill="1" applyBorder="1"/>
    <xf numFmtId="0" fontId="2" fillId="8" borderId="6" xfId="0" applyFont="1" applyFill="1" applyBorder="1"/>
    <xf numFmtId="0" fontId="2" fillId="8" borderId="9" xfId="0" applyFont="1" applyFill="1" applyBorder="1"/>
    <xf numFmtId="0" fontId="2" fillId="9" borderId="10" xfId="0" applyFont="1" applyFill="1" applyBorder="1"/>
    <xf numFmtId="0" fontId="2" fillId="0" borderId="11" xfId="0" applyFont="1" applyBorder="1"/>
    <xf numFmtId="0" fontId="2" fillId="10" borderId="12" xfId="0" applyFont="1" applyFill="1" applyBorder="1"/>
    <xf numFmtId="0" fontId="2" fillId="11" borderId="13" xfId="0" applyFont="1" applyFill="1" applyBorder="1"/>
    <xf numFmtId="0" fontId="2" fillId="12" borderId="12" xfId="0" applyFont="1" applyFill="1" applyBorder="1"/>
    <xf numFmtId="0" fontId="2" fillId="13" borderId="13" xfId="0" applyFont="1" applyFill="1" applyBorder="1"/>
    <xf numFmtId="0" fontId="2" fillId="12" borderId="14" xfId="0" applyFont="1" applyFill="1" applyBorder="1"/>
    <xf numFmtId="0" fontId="2" fillId="13" borderId="15" xfId="0" applyFont="1" applyFill="1" applyBorder="1"/>
    <xf numFmtId="0" fontId="2" fillId="0" borderId="16" xfId="0" applyFont="1" applyBorder="1"/>
    <xf numFmtId="0" fontId="2" fillId="6" borderId="17" xfId="0" applyFont="1" applyFill="1" applyBorder="1"/>
    <xf numFmtId="0" fontId="2" fillId="8" borderId="17" xfId="0" applyFont="1" applyFill="1" applyBorder="1"/>
    <xf numFmtId="0" fontId="2" fillId="8" borderId="18" xfId="0" applyFont="1" applyFill="1" applyBorder="1"/>
    <xf numFmtId="0" fontId="2" fillId="0" borderId="19" xfId="0" applyFont="1" applyBorder="1"/>
    <xf numFmtId="0" fontId="2" fillId="11" borderId="20" xfId="0" applyFont="1" applyFill="1" applyBorder="1"/>
    <xf numFmtId="0" fontId="2" fillId="13" borderId="20" xfId="0" applyFont="1" applyFill="1" applyBorder="1"/>
    <xf numFmtId="0" fontId="2" fillId="13" borderId="21" xfId="0" applyFont="1" applyFill="1" applyBorder="1"/>
    <xf numFmtId="0" fontId="2" fillId="8" borderId="22" xfId="0" applyFont="1" applyFill="1" applyBorder="1"/>
    <xf numFmtId="0" fontId="2" fillId="13" borderId="23" xfId="0" applyFont="1" applyFill="1" applyBorder="1"/>
    <xf numFmtId="0" fontId="2" fillId="3" borderId="24" xfId="0" applyFont="1" applyFill="1" applyBorder="1"/>
    <xf numFmtId="0" fontId="2" fillId="5" borderId="25" xfId="0" applyFont="1" applyFill="1" applyBorder="1"/>
    <xf numFmtId="0" fontId="2" fillId="7" borderId="25" xfId="0" applyFont="1" applyFill="1" applyBorder="1"/>
    <xf numFmtId="0" fontId="2" fillId="3" borderId="26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2" fillId="5" borderId="29" xfId="0" applyFont="1" applyFill="1" applyBorder="1"/>
    <xf numFmtId="0" fontId="2" fillId="6" borderId="30" xfId="0" applyFont="1" applyFill="1" applyBorder="1"/>
    <xf numFmtId="0" fontId="2" fillId="7" borderId="29" xfId="0" applyFont="1" applyFill="1" applyBorder="1"/>
    <xf numFmtId="0" fontId="2" fillId="8" borderId="30" xfId="0" applyFont="1" applyFill="1" applyBorder="1"/>
    <xf numFmtId="0" fontId="2" fillId="7" borderId="31" xfId="0" applyFont="1" applyFill="1" applyBorder="1"/>
    <xf numFmtId="0" fontId="2" fillId="8" borderId="32" xfId="0" applyFont="1" applyFill="1" applyBorder="1"/>
    <xf numFmtId="0" fontId="2" fillId="8" borderId="33" xfId="0" applyFont="1" applyFill="1" applyBorder="1"/>
    <xf numFmtId="0" fontId="2" fillId="9" borderId="34" xfId="0" applyFont="1" applyFill="1" applyBorder="1"/>
    <xf numFmtId="0" fontId="3" fillId="0" borderId="0" xfId="0" applyFont="1"/>
    <xf numFmtId="0" fontId="2" fillId="8" borderId="35" xfId="0" applyFont="1" applyFill="1" applyBorder="1"/>
    <xf numFmtId="0" fontId="4" fillId="5" borderId="36" xfId="0" applyFont="1" applyFill="1" applyBorder="1"/>
    <xf numFmtId="0" fontId="2" fillId="5" borderId="36" xfId="0" applyFont="1" applyFill="1" applyBorder="1"/>
    <xf numFmtId="0" fontId="2" fillId="0" borderId="37" xfId="0" applyFont="1" applyBorder="1"/>
    <xf numFmtId="0" fontId="2" fillId="0" borderId="38" xfId="0" applyFont="1" applyBorder="1"/>
    <xf numFmtId="0" fontId="2" fillId="8" borderId="39" xfId="0" applyFont="1" applyFill="1" applyBorder="1"/>
    <xf numFmtId="0" fontId="2" fillId="8" borderId="40" xfId="0" applyFont="1" applyFill="1" applyBorder="1"/>
    <xf numFmtId="0" fontId="2" fillId="6" borderId="41" xfId="0" applyFont="1" applyFill="1" applyBorder="1"/>
    <xf numFmtId="0" fontId="2" fillId="6" borderId="42" xfId="0" applyFont="1" applyFill="1" applyBorder="1"/>
    <xf numFmtId="0" fontId="2" fillId="6" borderId="43" xfId="0" applyFont="1" applyFill="1" applyBorder="1"/>
    <xf numFmtId="0" fontId="2" fillId="6" borderId="44" xfId="0" applyFont="1" applyFill="1" applyBorder="1"/>
    <xf numFmtId="0" fontId="2" fillId="6" borderId="45" xfId="0" applyFont="1" applyFill="1" applyBorder="1"/>
    <xf numFmtId="0" fontId="2" fillId="6" borderId="46" xfId="0" applyFont="1" applyFill="1" applyBorder="1"/>
    <xf numFmtId="0" fontId="2" fillId="13" borderId="0" xfId="0" applyFont="1" applyFill="1" applyBorder="1"/>
    <xf numFmtId="0" fontId="2" fillId="10" borderId="47" xfId="0" applyFont="1" applyFill="1" applyBorder="1"/>
    <xf numFmtId="0" fontId="2" fillId="11" borderId="48" xfId="0" applyFont="1" applyFill="1" applyBorder="1"/>
    <xf numFmtId="0" fontId="2" fillId="11" borderId="23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504825</xdr:colOff>
      <xdr:row>15</xdr:row>
      <xdr:rowOff>90487</xdr:rowOff>
    </xdr:from>
    <xdr:ext cx="65" cy="162224"/>
    <xdr:sp macro="" textlink="">
      <xdr:nvSpPr>
        <xdr:cNvPr id="2" name="pole tekstow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534025" y="3090862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3</xdr:col>
      <xdr:colOff>285273</xdr:colOff>
      <xdr:row>3</xdr:row>
      <xdr:rowOff>140239</xdr:rowOff>
    </xdr:from>
    <xdr:ext cx="265137" cy="1688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=""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799873" y="673639"/>
              <a:ext cx="265137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i="1">
                        <a:latin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3" name="pole tekstowe 2"/>
            <xdr:cNvSpPr txBox="1"/>
          </xdr:nvSpPr>
          <xdr:spPr>
            <a:xfrm>
              <a:off x="2799873" y="673639"/>
              <a:ext cx="265137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𝜋</a:t>
              </a:r>
              <a:r>
                <a:rPr lang="pl-PL" sz="1100" i="0">
                  <a:latin typeface="Cambria Math" panose="02040503050406030204" pitchFamily="18" charset="0"/>
                </a:rPr>
                <a:t>𝑟^2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3</xdr:col>
      <xdr:colOff>266223</xdr:colOff>
      <xdr:row>2</xdr:row>
      <xdr:rowOff>168814</xdr:rowOff>
    </xdr:from>
    <xdr:ext cx="271035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>
              <a:extLst>
                <a:ext uri="{FF2B5EF4-FFF2-40B4-BE49-F238E27FC236}">
                  <a16:creationId xmlns=""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780823" y="530764"/>
              <a:ext cx="271035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𝜋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" name="pole tekstowe 3"/>
            <xdr:cNvSpPr txBox="1"/>
          </xdr:nvSpPr>
          <xdr:spPr>
            <a:xfrm>
              <a:off x="2780823" y="530764"/>
              <a:ext cx="271035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2</a:t>
              </a:r>
              <a:r>
                <a:rPr lang="el-GR" sz="1100" i="0">
                  <a:latin typeface="Cambria Math" panose="02040503050406030204" pitchFamily="18" charset="0"/>
                </a:rPr>
                <a:t>𝜋</a:t>
              </a:r>
              <a:r>
                <a:rPr lang="pl-PL" sz="1100" b="0" i="0">
                  <a:latin typeface="Cambria Math" panose="02040503050406030204" pitchFamily="18" charset="0"/>
                </a:rPr>
                <a:t>𝑟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6</xdr:col>
      <xdr:colOff>345630</xdr:colOff>
      <xdr:row>4</xdr:row>
      <xdr:rowOff>6889</xdr:rowOff>
    </xdr:from>
    <xdr:ext cx="186654" cy="1688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pole tekstowe 4">
              <a:extLst>
                <a:ext uri="{FF2B5EF4-FFF2-40B4-BE49-F238E27FC236}">
                  <a16:creationId xmlns=""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374830" y="711739"/>
              <a:ext cx="186654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lang="pl-PL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" name="pole tekstowe 4"/>
            <xdr:cNvSpPr txBox="1"/>
          </xdr:nvSpPr>
          <xdr:spPr>
            <a:xfrm>
              <a:off x="5374830" y="711739"/>
              <a:ext cx="186654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𝑎^2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6</xdr:col>
      <xdr:colOff>314325</xdr:colOff>
      <xdr:row>3</xdr:row>
      <xdr:rowOff>4762</xdr:rowOff>
    </xdr:from>
    <xdr:ext cx="199350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pole tekstowe 5">
              <a:extLst>
                <a:ext uri="{FF2B5EF4-FFF2-40B4-BE49-F238E27FC236}">
                  <a16:creationId xmlns=""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343525" y="538162"/>
              <a:ext cx="19935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4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l-PL" sz="1100" b="0"/>
            </a:p>
          </xdr:txBody>
        </xdr:sp>
      </mc:Choice>
      <mc:Fallback xmlns="">
        <xdr:sp macro="" textlink="">
          <xdr:nvSpPr>
            <xdr:cNvPr id="6" name="pole tekstowe 5"/>
            <xdr:cNvSpPr txBox="1"/>
          </xdr:nvSpPr>
          <xdr:spPr>
            <a:xfrm>
              <a:off x="5343525" y="538162"/>
              <a:ext cx="19935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4𝑎</a:t>
              </a:r>
              <a:endParaRPr lang="pl-PL" sz="1100" b="0"/>
            </a:p>
          </xdr:txBody>
        </xdr:sp>
      </mc:Fallback>
    </mc:AlternateContent>
    <xdr:clientData/>
  </xdr:oneCellAnchor>
  <xdr:oneCellAnchor>
    <xdr:from>
      <xdr:col>9</xdr:col>
      <xdr:colOff>190500</xdr:colOff>
      <xdr:row>4</xdr:row>
      <xdr:rowOff>14287</xdr:rowOff>
    </xdr:from>
    <xdr:ext cx="485902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pole tekstowe 6">
              <a:extLst>
                <a:ext uri="{FF2B5EF4-FFF2-40B4-BE49-F238E27FC236}">
                  <a16:creationId xmlns=""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7743825" y="719137"/>
              <a:ext cx="485902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/>
                <a:t>2</a:t>
              </a:r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𝑎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+2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𝑏</m:t>
                  </m:r>
                </m:oMath>
              </a14:m>
              <a:endParaRPr lang="pl-PL" sz="1100"/>
            </a:p>
          </xdr:txBody>
        </xdr:sp>
      </mc:Choice>
      <mc:Fallback xmlns="">
        <xdr:sp macro="" textlink="">
          <xdr:nvSpPr>
            <xdr:cNvPr id="7" name="pole tekstowe 6"/>
            <xdr:cNvSpPr txBox="1"/>
          </xdr:nvSpPr>
          <xdr:spPr>
            <a:xfrm>
              <a:off x="7743825" y="719137"/>
              <a:ext cx="485902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/>
                <a:t>2</a:t>
              </a:r>
              <a:r>
                <a:rPr lang="pl-PL" sz="1100" b="0" i="0">
                  <a:latin typeface="Cambria Math" panose="02040503050406030204" pitchFamily="18" charset="0"/>
                </a:rPr>
                <a:t>𝑎+2𝑏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9</xdr:col>
      <xdr:colOff>285750</xdr:colOff>
      <xdr:row>4</xdr:row>
      <xdr:rowOff>166687</xdr:rowOff>
    </xdr:from>
    <xdr:ext cx="196912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pole tekstowe 7">
              <a:extLst>
                <a:ext uri="{FF2B5EF4-FFF2-40B4-BE49-F238E27FC236}">
                  <a16:creationId xmlns=""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7839075" y="871537"/>
              <a:ext cx="196912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𝑎𝑏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8" name="pole tekstowe 7"/>
            <xdr:cNvSpPr txBox="1"/>
          </xdr:nvSpPr>
          <xdr:spPr>
            <a:xfrm>
              <a:off x="7839075" y="871537"/>
              <a:ext cx="196912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𝑎𝑏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12</xdr:col>
      <xdr:colOff>438150</xdr:colOff>
      <xdr:row>4</xdr:row>
      <xdr:rowOff>157162</xdr:rowOff>
    </xdr:from>
    <xdr:ext cx="606000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pole tekstowe 8">
              <a:extLst>
                <a:ext uri="{FF2B5EF4-FFF2-40B4-BE49-F238E27FC236}">
                  <a16:creationId xmlns=""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0506075" y="862012"/>
              <a:ext cx="60600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9" name="pole tekstowe 8"/>
            <xdr:cNvSpPr txBox="1"/>
          </xdr:nvSpPr>
          <xdr:spPr>
            <a:xfrm>
              <a:off x="10506075" y="862012"/>
              <a:ext cx="60600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𝑎+𝑏+𝑐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12</xdr:col>
      <xdr:colOff>133350</xdr:colOff>
      <xdr:row>6</xdr:row>
      <xdr:rowOff>71437</xdr:rowOff>
    </xdr:from>
    <xdr:ext cx="1157817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pole tekstowe 9">
              <a:extLst>
                <a:ext uri="{FF2B5EF4-FFF2-40B4-BE49-F238E27FC236}">
                  <a16:creationId xmlns=""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10201275" y="1119187"/>
              <a:ext cx="1157817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m:rPr>
                            <m:nor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m:rPr>
                            <m:nor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m:rPr>
                            <m:nor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a</m:t>
                        </m:r>
                        <m:r>
                          <m:rPr>
                            <m:nor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m:rPr>
                            <m:nor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m:rPr>
                            <m:nor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m:rPr>
                            <m:nor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b</m:t>
                        </m:r>
                        <m:r>
                          <m:rPr>
                            <m:nor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m:rPr>
                            <m:nor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m:rPr>
                            <m:nor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m:rPr>
                            <m:nor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c</m:t>
                        </m:r>
                        <m:r>
                          <m:rPr>
                            <m:nor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0" name="pole tekstowe 9"/>
            <xdr:cNvSpPr txBox="1"/>
          </xdr:nvSpPr>
          <xdr:spPr>
            <a:xfrm>
              <a:off x="10201275" y="1119187"/>
              <a:ext cx="1157817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"p(p-a)(p-b)(p-c)" 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12</xdr:col>
      <xdr:colOff>1685925</xdr:colOff>
      <xdr:row>5</xdr:row>
      <xdr:rowOff>71437</xdr:rowOff>
    </xdr:from>
    <xdr:ext cx="901209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pole tekstowe 10">
              <a:extLst>
                <a:ext uri="{FF2B5EF4-FFF2-40B4-BE49-F238E27FC236}">
                  <a16:creationId xmlns="" xmlns:a16="http://schemas.microsoft.com/office/drawing/2014/main" id="{00000000-0008-0000-0000-00000B000000}"/>
                </a:ext>
                <a:ext uri="{147F2762-F138-4A5C-976F-8EAC2B608ADB}">
                  <a16:predDERef xmlns="" xmlns:a16="http://schemas.microsoft.com/office/drawing/2014/main" pred="{00000000-0008-0000-0000-00000A000000}"/>
                </a:ext>
              </a:extLst>
            </xdr:cNvPr>
            <xdr:cNvSpPr txBox="1"/>
          </xdr:nvSpPr>
          <xdr:spPr>
            <a:xfrm>
              <a:off x="11753850" y="938212"/>
              <a:ext cx="90120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1" name="pole tekstowe 10"/>
            <xdr:cNvSpPr txBox="1"/>
          </xdr:nvSpPr>
          <xdr:spPr>
            <a:xfrm>
              <a:off x="11753850" y="1033462"/>
              <a:ext cx="90120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𝑝=  (𝑎+𝑏+𝑐)/2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133350</xdr:colOff>
      <xdr:row>5</xdr:row>
      <xdr:rowOff>4762</xdr:rowOff>
    </xdr:from>
    <xdr:ext cx="563680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pole tekstowe 11">
              <a:extLst>
                <a:ext uri="{FF2B5EF4-FFF2-40B4-BE49-F238E27FC236}">
                  <a16:creationId xmlns=""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4782800" y="881062"/>
              <a:ext cx="56368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2(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2" name="pole tekstowe 11"/>
            <xdr:cNvSpPr txBox="1"/>
          </xdr:nvSpPr>
          <xdr:spPr>
            <a:xfrm>
              <a:off x="14782800" y="881062"/>
              <a:ext cx="56368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2(𝑎+𝑏)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342900</xdr:colOff>
      <xdr:row>6</xdr:row>
      <xdr:rowOff>80962</xdr:rowOff>
    </xdr:from>
    <xdr:ext cx="198452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pole tekstowe 12">
              <a:extLst>
                <a:ext uri="{FF2B5EF4-FFF2-40B4-BE49-F238E27FC236}">
                  <a16:creationId xmlns=""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14992350" y="1128712"/>
              <a:ext cx="198452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𝑎h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3" name="pole tekstowe 12"/>
            <xdr:cNvSpPr txBox="1"/>
          </xdr:nvSpPr>
          <xdr:spPr>
            <a:xfrm>
              <a:off x="14992350" y="1128712"/>
              <a:ext cx="198452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𝑎ℎ</a:t>
              </a:r>
              <a:endParaRPr lang="pl-PL" sz="1100"/>
            </a:p>
          </xdr:txBody>
        </xdr:sp>
      </mc:Fallback>
    </mc:AlternateContent>
    <xdr:clientData/>
  </xdr:oneCellAnchor>
  <xdr:twoCellAnchor editAs="oneCell">
    <xdr:from>
      <xdr:col>5</xdr:col>
      <xdr:colOff>104775</xdr:colOff>
      <xdr:row>7</xdr:row>
      <xdr:rowOff>54203</xdr:rowOff>
    </xdr:from>
    <xdr:to>
      <xdr:col>5</xdr:col>
      <xdr:colOff>762000</xdr:colOff>
      <xdr:row>7</xdr:row>
      <xdr:rowOff>704984</xdr:rowOff>
    </xdr:to>
    <xdr:pic>
      <xdr:nvPicPr>
        <xdr:cNvPr id="14" name="Obraz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1406753"/>
          <a:ext cx="657225" cy="65078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6</xdr:row>
      <xdr:rowOff>283952</xdr:rowOff>
    </xdr:from>
    <xdr:to>
      <xdr:col>2</xdr:col>
      <xdr:colOff>828675</xdr:colOff>
      <xdr:row>7</xdr:row>
      <xdr:rowOff>790717</xdr:rowOff>
    </xdr:to>
    <xdr:pic>
      <xdr:nvPicPr>
        <xdr:cNvPr id="15" name="Obraz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5925" y="1331702"/>
          <a:ext cx="819150" cy="81156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7</xdr:row>
      <xdr:rowOff>0</xdr:rowOff>
    </xdr:from>
    <xdr:to>
      <xdr:col>9</xdr:col>
      <xdr:colOff>171629</xdr:colOff>
      <xdr:row>7</xdr:row>
      <xdr:rowOff>800212</xdr:rowOff>
    </xdr:to>
    <xdr:pic>
      <xdr:nvPicPr>
        <xdr:cNvPr id="16" name="Obraz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8900" y="1352550"/>
          <a:ext cx="1286054" cy="800212"/>
        </a:xfrm>
        <a:prstGeom prst="rect">
          <a:avLst/>
        </a:prstGeom>
      </xdr:spPr>
    </xdr:pic>
    <xdr:clientData/>
  </xdr:twoCellAnchor>
  <xdr:twoCellAnchor editAs="oneCell">
    <xdr:from>
      <xdr:col>10</xdr:col>
      <xdr:colOff>638175</xdr:colOff>
      <xdr:row>7</xdr:row>
      <xdr:rowOff>24012</xdr:rowOff>
    </xdr:from>
    <xdr:to>
      <xdr:col>11</xdr:col>
      <xdr:colOff>762158</xdr:colOff>
      <xdr:row>7</xdr:row>
      <xdr:rowOff>800227</xdr:rowOff>
    </xdr:to>
    <xdr:pic>
      <xdr:nvPicPr>
        <xdr:cNvPr id="17" name="Obraz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29700" y="1376562"/>
          <a:ext cx="962183" cy="776215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666750</xdr:colOff>
      <xdr:row>7</xdr:row>
      <xdr:rowOff>38100</xdr:rowOff>
    </xdr:from>
    <xdr:to>
      <xdr:col>15</xdr:col>
      <xdr:colOff>390720</xdr:colOff>
      <xdr:row>7</xdr:row>
      <xdr:rowOff>781154</xdr:rowOff>
    </xdr:to>
    <xdr:pic>
      <xdr:nvPicPr>
        <xdr:cNvPr id="18" name="Obraz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39800" y="1390650"/>
          <a:ext cx="1400370" cy="743054"/>
        </a:xfrm>
        <a:prstGeom prst="rect">
          <a:avLst/>
        </a:prstGeom>
      </xdr:spPr>
    </xdr:pic>
    <xdr:clientData/>
  </xdr:twoCellAnchor>
  <xdr:twoCellAnchor editAs="oneCell">
    <xdr:from>
      <xdr:col>16</xdr:col>
      <xdr:colOff>85725</xdr:colOff>
      <xdr:row>7</xdr:row>
      <xdr:rowOff>85725</xdr:rowOff>
    </xdr:from>
    <xdr:to>
      <xdr:col>17</xdr:col>
      <xdr:colOff>800100</xdr:colOff>
      <xdr:row>7</xdr:row>
      <xdr:rowOff>723900</xdr:rowOff>
    </xdr:to>
    <xdr:pic>
      <xdr:nvPicPr>
        <xdr:cNvPr id="19" name="Picture 18">
          <a:extLst>
            <a:ext uri="{FF2B5EF4-FFF2-40B4-BE49-F238E27FC236}">
              <a16:creationId xmlns="" xmlns:a16="http://schemas.microsoft.com/office/drawing/2014/main" id="{093AF62B-2BA0-212B-0C4F-5D93CA8B26DF}"/>
            </a:ext>
            <a:ext uri="{147F2762-F138-4A5C-976F-8EAC2B608ADB}">
              <a16:predDERef xmlns="" xmlns:a16="http://schemas.microsoft.com/office/drawing/2014/main" pre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73375" y="1438275"/>
          <a:ext cx="1552575" cy="638175"/>
        </a:xfrm>
        <a:prstGeom prst="rect">
          <a:avLst/>
        </a:prstGeom>
      </xdr:spPr>
    </xdr:pic>
    <xdr:clientData/>
  </xdr:twoCellAnchor>
  <xdr:oneCellAnchor>
    <xdr:from>
      <xdr:col>17</xdr:col>
      <xdr:colOff>828675</xdr:colOff>
      <xdr:row>4</xdr:row>
      <xdr:rowOff>147637</xdr:rowOff>
    </xdr:from>
    <xdr:ext cx="860364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pole tekstowe 19"/>
            <xdr:cNvSpPr txBox="1"/>
          </xdr:nvSpPr>
          <xdr:spPr>
            <a:xfrm>
              <a:off x="17154525" y="814387"/>
              <a:ext cx="860364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0" name="pole tekstowe 19"/>
            <xdr:cNvSpPr txBox="1"/>
          </xdr:nvSpPr>
          <xdr:spPr>
            <a:xfrm>
              <a:off x="17154525" y="814387"/>
              <a:ext cx="860364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𝑎+𝑏+𝑐+𝑑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18</xdr:col>
      <xdr:colOff>114300</xdr:colOff>
      <xdr:row>6</xdr:row>
      <xdr:rowOff>14287</xdr:rowOff>
    </xdr:from>
    <xdr:ext cx="577146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pole tekstowe 20"/>
            <xdr:cNvSpPr txBox="1"/>
          </xdr:nvSpPr>
          <xdr:spPr>
            <a:xfrm>
              <a:off x="17278350" y="1004887"/>
              <a:ext cx="577146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pl-PL" sz="1100" b="0" i="0">
                        <a:latin typeface="Cambria Math" panose="02040503050406030204" pitchFamily="18" charset="0"/>
                      </a:rPr>
                      <m:t>∗</m:t>
                    </m:r>
                    <m:r>
                      <m:rPr>
                        <m:sty m:val="p"/>
                      </m:rPr>
                      <a:rPr lang="pl-PL" sz="1100" b="0" i="0">
                        <a:latin typeface="Cambria Math" panose="02040503050406030204" pitchFamily="18" charset="0"/>
                      </a:rPr>
                      <m:t>h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1" name="pole tekstowe 20"/>
            <xdr:cNvSpPr txBox="1"/>
          </xdr:nvSpPr>
          <xdr:spPr>
            <a:xfrm>
              <a:off x="17278350" y="1004887"/>
              <a:ext cx="577146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𝑎+𝑏)/2∗h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9</xdr:row>
      <xdr:rowOff>157162</xdr:rowOff>
    </xdr:from>
    <xdr:ext cx="395558" cy="1688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pole tekstowe 21"/>
            <xdr:cNvSpPr txBox="1"/>
          </xdr:nvSpPr>
          <xdr:spPr>
            <a:xfrm>
              <a:off x="2743200" y="2443162"/>
              <a:ext cx="395558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</a:rPr>
                      <m:t>∗6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2" name="pole tekstowe 21"/>
            <xdr:cNvSpPr txBox="1"/>
          </xdr:nvSpPr>
          <xdr:spPr>
            <a:xfrm>
              <a:off x="2743200" y="2443162"/>
              <a:ext cx="395558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𝑎^2∗6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3</xdr:col>
      <xdr:colOff>352425</xdr:colOff>
      <xdr:row>10</xdr:row>
      <xdr:rowOff>147637</xdr:rowOff>
    </xdr:from>
    <xdr:ext cx="186654" cy="1688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pole tekstowe 22"/>
            <xdr:cNvSpPr txBox="1"/>
          </xdr:nvSpPr>
          <xdr:spPr>
            <a:xfrm>
              <a:off x="2867025" y="2595562"/>
              <a:ext cx="186654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pl-PL" sz="1100" b="0"/>
            </a:p>
          </xdr:txBody>
        </xdr:sp>
      </mc:Choice>
      <mc:Fallback xmlns="">
        <xdr:sp macro="" textlink="">
          <xdr:nvSpPr>
            <xdr:cNvPr id="23" name="pole tekstowe 22"/>
            <xdr:cNvSpPr txBox="1"/>
          </xdr:nvSpPr>
          <xdr:spPr>
            <a:xfrm>
              <a:off x="2867025" y="2595562"/>
              <a:ext cx="186654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𝑎^3</a:t>
              </a:r>
              <a:endParaRPr lang="pl-PL" sz="1100" b="0"/>
            </a:p>
          </xdr:txBody>
        </xdr:sp>
      </mc:Fallback>
    </mc:AlternateContent>
    <xdr:clientData/>
  </xdr:oneCellAnchor>
  <xdr:oneCellAnchor>
    <xdr:from>
      <xdr:col>6</xdr:col>
      <xdr:colOff>504825</xdr:colOff>
      <xdr:row>17</xdr:row>
      <xdr:rowOff>65352</xdr:rowOff>
    </xdr:from>
    <xdr:ext cx="274883" cy="1249097"/>
    <xdr:sp macro="" textlink="">
      <xdr:nvSpPr>
        <xdr:cNvPr id="24" name="pole tekstowe 23"/>
        <xdr:cNvSpPr txBox="1"/>
      </xdr:nvSpPr>
      <xdr:spPr>
        <a:xfrm flipV="1">
          <a:off x="5534025" y="3761052"/>
          <a:ext cx="274883" cy="12490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endParaRPr lang="pl-PL" sz="1100"/>
        </a:p>
      </xdr:txBody>
    </xdr:sp>
    <xdr:clientData/>
  </xdr:oneCellAnchor>
  <xdr:oneCellAnchor>
    <xdr:from>
      <xdr:col>6</xdr:col>
      <xdr:colOff>171450</xdr:colOff>
      <xdr:row>9</xdr:row>
      <xdr:rowOff>157162</xdr:rowOff>
    </xdr:from>
    <xdr:ext cx="472372" cy="1688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pole tekstowe 24"/>
            <xdr:cNvSpPr txBox="1"/>
          </xdr:nvSpPr>
          <xdr:spPr>
            <a:xfrm>
              <a:off x="5200650" y="2443162"/>
              <a:ext cx="472372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4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π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l-PL" sz="1100" b="0"/>
            </a:p>
          </xdr:txBody>
        </xdr:sp>
      </mc:Choice>
      <mc:Fallback xmlns="">
        <xdr:sp macro="" textlink="">
          <xdr:nvSpPr>
            <xdr:cNvPr id="25" name="pole tekstowe 24"/>
            <xdr:cNvSpPr txBox="1"/>
          </xdr:nvSpPr>
          <xdr:spPr>
            <a:xfrm>
              <a:off x="5200650" y="2443162"/>
              <a:ext cx="472372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4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pl-PL" sz="1100" b="0" i="0">
                  <a:latin typeface="Cambria Math" panose="02040503050406030204" pitchFamily="18" charset="0"/>
                </a:rPr>
                <a:t>∗𝑟^2</a:t>
              </a:r>
              <a:endParaRPr lang="pl-PL" sz="1100" b="0"/>
            </a:p>
          </xdr:txBody>
        </xdr:sp>
      </mc:Fallback>
    </mc:AlternateContent>
    <xdr:clientData/>
  </xdr:oneCellAnchor>
  <xdr:oneCellAnchor>
    <xdr:from>
      <xdr:col>6</xdr:col>
      <xdr:colOff>142875</xdr:colOff>
      <xdr:row>10</xdr:row>
      <xdr:rowOff>157162</xdr:rowOff>
    </xdr:from>
    <xdr:ext cx="495905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pole tekstowe 25"/>
            <xdr:cNvSpPr txBox="1"/>
          </xdr:nvSpPr>
          <xdr:spPr>
            <a:xfrm>
              <a:off x="5172075" y="2605087"/>
              <a:ext cx="49590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</a:rPr>
                      <m:t>π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pl-PL" sz="1100" b="0"/>
            </a:p>
          </xdr:txBody>
        </xdr:sp>
      </mc:Choice>
      <mc:Fallback xmlns="">
        <xdr:sp macro="" textlink="">
          <xdr:nvSpPr>
            <xdr:cNvPr id="26" name="pole tekstowe 25"/>
            <xdr:cNvSpPr txBox="1"/>
          </xdr:nvSpPr>
          <xdr:spPr>
            <a:xfrm>
              <a:off x="5172075" y="2605087"/>
              <a:ext cx="495905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4/3</a:t>
              </a:r>
              <a:r>
                <a:rPr lang="el-GR" sz="1100" b="0" i="0">
                  <a:latin typeface="Cambria Math" panose="02040503050406030204" pitchFamily="18" charset="0"/>
                </a:rPr>
                <a:t> </a:t>
              </a:r>
              <a:r>
                <a:rPr lang="el-GR" sz="1100" i="0">
                  <a:latin typeface="Cambria Math" panose="02040503050406030204" pitchFamily="18" charset="0"/>
                </a:rPr>
                <a:t>π</a:t>
              </a:r>
              <a:r>
                <a:rPr lang="pl-PL" sz="1100" b="0" i="0">
                  <a:latin typeface="Cambria Math" panose="02040503050406030204" pitchFamily="18" charset="0"/>
                </a:rPr>
                <a:t>∗𝑟^3</a:t>
              </a:r>
              <a:endParaRPr lang="pl-PL" sz="1100" b="0"/>
            </a:p>
          </xdr:txBody>
        </xdr:sp>
      </mc:Fallback>
    </mc:AlternateContent>
    <xdr:clientData/>
  </xdr:oneCellAnchor>
  <xdr:oneCellAnchor>
    <xdr:from>
      <xdr:col>9</xdr:col>
      <xdr:colOff>609600</xdr:colOff>
      <xdr:row>14</xdr:row>
      <xdr:rowOff>128587</xdr:rowOff>
    </xdr:from>
    <xdr:ext cx="65" cy="162224"/>
    <xdr:sp macro="" textlink="">
      <xdr:nvSpPr>
        <xdr:cNvPr id="27" name="pole tekstowe 26"/>
        <xdr:cNvSpPr txBox="1"/>
      </xdr:nvSpPr>
      <xdr:spPr>
        <a:xfrm>
          <a:off x="8162925" y="3243262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9</xdr:col>
      <xdr:colOff>9525</xdr:colOff>
      <xdr:row>11</xdr:row>
      <xdr:rowOff>14287</xdr:rowOff>
    </xdr:from>
    <xdr:ext cx="820481" cy="1688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pole tekstowe 27"/>
            <xdr:cNvSpPr txBox="1"/>
          </xdr:nvSpPr>
          <xdr:spPr>
            <a:xfrm>
              <a:off x="7562850" y="2624137"/>
              <a:ext cx="820481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π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</a:rPr>
                      <m:t>+2</m:t>
                    </m:r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π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𝑟h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8" name="pole tekstowe 27"/>
            <xdr:cNvSpPr txBox="1"/>
          </xdr:nvSpPr>
          <xdr:spPr>
            <a:xfrm>
              <a:off x="7562850" y="2624137"/>
              <a:ext cx="820481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pl-PL" sz="1100" b="0" i="0">
                  <a:latin typeface="Cambria Math" panose="02040503050406030204" pitchFamily="18" charset="0"/>
                </a:rPr>
                <a:t>𝑟^2+2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𝑟ℎ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9</xdr:col>
      <xdr:colOff>247650</xdr:colOff>
      <xdr:row>11</xdr:row>
      <xdr:rowOff>166687</xdr:rowOff>
    </xdr:from>
    <xdr:ext cx="341312" cy="1688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pole tekstowe 28"/>
            <xdr:cNvSpPr txBox="1"/>
          </xdr:nvSpPr>
          <xdr:spPr>
            <a:xfrm>
              <a:off x="7800975" y="2776537"/>
              <a:ext cx="341312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π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9" name="pole tekstowe 28"/>
            <xdr:cNvSpPr txBox="1"/>
          </xdr:nvSpPr>
          <xdr:spPr>
            <a:xfrm>
              <a:off x="7800975" y="2776537"/>
              <a:ext cx="341312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𝑟^2 h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11</xdr:col>
      <xdr:colOff>495300</xdr:colOff>
      <xdr:row>14</xdr:row>
      <xdr:rowOff>195262</xdr:rowOff>
    </xdr:from>
    <xdr:ext cx="65" cy="162224"/>
    <xdr:sp macro="" textlink="">
      <xdr:nvSpPr>
        <xdr:cNvPr id="30" name="pole tekstowe 29"/>
        <xdr:cNvSpPr txBox="1"/>
      </xdr:nvSpPr>
      <xdr:spPr>
        <a:xfrm>
          <a:off x="9725025" y="3309937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11</xdr:col>
      <xdr:colOff>495300</xdr:colOff>
      <xdr:row>12</xdr:row>
      <xdr:rowOff>119062</xdr:rowOff>
    </xdr:from>
    <xdr:ext cx="117276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pole tekstowe 30"/>
            <xdr:cNvSpPr txBox="1"/>
          </xdr:nvSpPr>
          <xdr:spPr>
            <a:xfrm>
              <a:off x="9725025" y="2900362"/>
              <a:ext cx="117276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4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31" name="pole tekstowe 30"/>
            <xdr:cNvSpPr txBox="1"/>
          </xdr:nvSpPr>
          <xdr:spPr>
            <a:xfrm>
              <a:off x="9725025" y="2900362"/>
              <a:ext cx="117276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4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12</xdr:col>
      <xdr:colOff>838200</xdr:colOff>
      <xdr:row>10</xdr:row>
      <xdr:rowOff>147637</xdr:rowOff>
    </xdr:from>
    <xdr:ext cx="362279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pole tekstowe 32"/>
            <xdr:cNvSpPr txBox="1"/>
          </xdr:nvSpPr>
          <xdr:spPr>
            <a:xfrm>
              <a:off x="10906125" y="2595562"/>
              <a:ext cx="36227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4</m:t>
                    </m:r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π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𝑅𝑟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33" name="pole tekstowe 32"/>
            <xdr:cNvSpPr txBox="1"/>
          </xdr:nvSpPr>
          <xdr:spPr>
            <a:xfrm>
              <a:off x="10906125" y="2595562"/>
              <a:ext cx="36227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4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pl-PL" sz="1100" b="0" i="0">
                  <a:latin typeface="Cambria Math" panose="02040503050406030204" pitchFamily="18" charset="0"/>
                </a:rPr>
                <a:t>𝑅𝑟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12</xdr:col>
      <xdr:colOff>771525</xdr:colOff>
      <xdr:row>11</xdr:row>
      <xdr:rowOff>147637</xdr:rowOff>
    </xdr:from>
    <xdr:ext cx="484492" cy="1688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pole tekstowe 34"/>
            <xdr:cNvSpPr txBox="1"/>
          </xdr:nvSpPr>
          <xdr:spPr>
            <a:xfrm>
              <a:off x="10839450" y="2757487"/>
              <a:ext cx="484492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2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π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</m:t>
                        </m:r>
                      </m:e>
                      <m:sup>
                        <m: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R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5" name="pole tekstowe 34"/>
            <xdr:cNvSpPr txBox="1"/>
          </xdr:nvSpPr>
          <xdr:spPr>
            <a:xfrm>
              <a:off x="10839450" y="2757487"/>
              <a:ext cx="484492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r^2 R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15</xdr:col>
      <xdr:colOff>95250</xdr:colOff>
      <xdr:row>10</xdr:row>
      <xdr:rowOff>157162</xdr:rowOff>
    </xdr:from>
    <xdr:ext cx="627223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pole tekstowe 35"/>
            <xdr:cNvSpPr txBox="1"/>
          </xdr:nvSpPr>
          <xdr:spPr>
            <a:xfrm>
              <a:off x="14744700" y="2605087"/>
              <a:ext cx="627223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π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36" name="pole tekstowe 35"/>
            <xdr:cNvSpPr txBox="1"/>
          </xdr:nvSpPr>
          <xdr:spPr>
            <a:xfrm>
              <a:off x="14744700" y="2605087"/>
              <a:ext cx="627223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𝑟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(𝑟+ℎ)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114300</xdr:colOff>
      <xdr:row>12</xdr:row>
      <xdr:rowOff>119062</xdr:rowOff>
    </xdr:from>
    <xdr:ext cx="65" cy="162224"/>
    <xdr:sp macro="" textlink="">
      <xdr:nvSpPr>
        <xdr:cNvPr id="37" name="pole tekstowe 36"/>
        <xdr:cNvSpPr txBox="1"/>
      </xdr:nvSpPr>
      <xdr:spPr>
        <a:xfrm>
          <a:off x="14763750" y="2900362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 b="0">
            <a:solidFill>
              <a:schemeClr val="tx1"/>
            </a:solidFill>
            <a:effectLst/>
            <a:ea typeface="+mn-ea"/>
            <a:cs typeface="+mn-cs"/>
          </a:endParaRPr>
        </a:p>
      </xdr:txBody>
    </xdr:sp>
    <xdr:clientData/>
  </xdr:oneCellAnchor>
  <xdr:oneCellAnchor>
    <xdr:from>
      <xdr:col>15</xdr:col>
      <xdr:colOff>180975</xdr:colOff>
      <xdr:row>11</xdr:row>
      <xdr:rowOff>166687</xdr:rowOff>
    </xdr:from>
    <xdr:ext cx="484813" cy="1688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pole tekstowe 37"/>
            <xdr:cNvSpPr txBox="1"/>
          </xdr:nvSpPr>
          <xdr:spPr>
            <a:xfrm>
              <a:off x="14830425" y="2776537"/>
              <a:ext cx="484813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𝑟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π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/3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8" name="pole tekstowe 37"/>
            <xdr:cNvSpPr txBox="1"/>
          </xdr:nvSpPr>
          <xdr:spPr>
            <a:xfrm>
              <a:off x="14830425" y="2776537"/>
              <a:ext cx="484813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𝑟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h/3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18</xdr:col>
      <xdr:colOff>28575</xdr:colOff>
      <xdr:row>11</xdr:row>
      <xdr:rowOff>157162</xdr:rowOff>
    </xdr:from>
    <xdr:ext cx="1151149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pole tekstowe 38"/>
            <xdr:cNvSpPr txBox="1"/>
          </xdr:nvSpPr>
          <xdr:spPr>
            <a:xfrm>
              <a:off x="17192625" y="2795587"/>
              <a:ext cx="115114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𝑎𝑏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𝑎𝑐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𝑐𝑏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∗2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39" name="pole tekstowe 38"/>
            <xdr:cNvSpPr txBox="1"/>
          </xdr:nvSpPr>
          <xdr:spPr>
            <a:xfrm>
              <a:off x="17192625" y="2795587"/>
              <a:ext cx="115114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(𝑎𝑏+𝑎𝑐+𝑐𝑏)∗2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18</xdr:col>
      <xdr:colOff>114300</xdr:colOff>
      <xdr:row>13</xdr:row>
      <xdr:rowOff>119062</xdr:rowOff>
    </xdr:from>
    <xdr:ext cx="65" cy="162224"/>
    <xdr:sp macro="" textlink="">
      <xdr:nvSpPr>
        <xdr:cNvPr id="40" name="pole tekstowe 39"/>
        <xdr:cNvSpPr txBox="1"/>
      </xdr:nvSpPr>
      <xdr:spPr>
        <a:xfrm>
          <a:off x="14763750" y="2928937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 b="0">
            <a:solidFill>
              <a:schemeClr val="tx1"/>
            </a:solidFill>
            <a:effectLst/>
            <a:ea typeface="+mn-ea"/>
            <a:cs typeface="+mn-cs"/>
          </a:endParaRPr>
        </a:p>
      </xdr:txBody>
    </xdr:sp>
    <xdr:clientData/>
  </xdr:oneCellAnchor>
  <xdr:oneCellAnchor>
    <xdr:from>
      <xdr:col>18</xdr:col>
      <xdr:colOff>428625</xdr:colOff>
      <xdr:row>12</xdr:row>
      <xdr:rowOff>157162</xdr:rowOff>
    </xdr:from>
    <xdr:ext cx="284052" cy="3275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pole tekstowe 40"/>
            <xdr:cNvSpPr txBox="1"/>
          </xdr:nvSpPr>
          <xdr:spPr>
            <a:xfrm>
              <a:off x="17592675" y="2967037"/>
              <a:ext cx="284052" cy="327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𝑎𝑏𝑐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1" name="pole tekstowe 40"/>
            <xdr:cNvSpPr txBox="1"/>
          </xdr:nvSpPr>
          <xdr:spPr>
            <a:xfrm>
              <a:off x="17592675" y="2967037"/>
              <a:ext cx="284052" cy="327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𝑎𝑏𝑐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4"/>
  <sheetViews>
    <sheetView tabSelected="1" topLeftCell="B1" zoomScaleNormal="100" workbookViewId="0">
      <selection activeCell="E13" sqref="E13"/>
    </sheetView>
  </sheetViews>
  <sheetFormatPr defaultColWidth="12.5703125" defaultRowHeight="15.75" customHeight="1"/>
  <cols>
    <col min="8" max="8" width="12.7109375" customWidth="1"/>
    <col min="12" max="12" width="12.5703125" customWidth="1"/>
    <col min="13" max="13" width="43.5703125" customWidth="1"/>
    <col min="19" max="19" width="19.85546875" customWidth="1"/>
  </cols>
  <sheetData>
    <row r="1" spans="1:19" ht="14.25">
      <c r="A1" s="1" t="s">
        <v>0</v>
      </c>
      <c r="B1" s="2"/>
      <c r="C1" s="2"/>
      <c r="D1" s="2"/>
    </row>
    <row r="2" spans="1:19" ht="12.75">
      <c r="B2" s="3" t="s">
        <v>1</v>
      </c>
      <c r="C2" s="4"/>
      <c r="D2" s="23"/>
      <c r="E2" s="36" t="s">
        <v>2</v>
      </c>
      <c r="F2" s="37"/>
      <c r="G2" s="38"/>
      <c r="H2" s="33" t="s">
        <v>3</v>
      </c>
      <c r="I2" s="5"/>
      <c r="J2" s="23"/>
      <c r="K2" s="3" t="s">
        <v>4</v>
      </c>
      <c r="L2" s="5"/>
      <c r="M2" s="23"/>
      <c r="N2" s="3" t="s">
        <v>5</v>
      </c>
      <c r="O2" s="5"/>
      <c r="P2" s="23"/>
      <c r="Q2" s="3" t="s">
        <v>6</v>
      </c>
      <c r="R2" s="51"/>
      <c r="S2" s="52"/>
    </row>
    <row r="3" spans="1:19" ht="12.75">
      <c r="B3" s="6" t="s">
        <v>7</v>
      </c>
      <c r="C3" s="7">
        <v>27</v>
      </c>
      <c r="D3" s="24"/>
      <c r="E3" s="39" t="s">
        <v>8</v>
      </c>
      <c r="F3" s="7">
        <v>5</v>
      </c>
      <c r="G3" s="40"/>
      <c r="H3" s="34" t="s">
        <v>8</v>
      </c>
      <c r="I3" s="8">
        <v>7</v>
      </c>
      <c r="J3" s="24"/>
      <c r="K3" s="6" t="s">
        <v>8</v>
      </c>
      <c r="L3" s="8">
        <v>3</v>
      </c>
      <c r="M3" s="24"/>
      <c r="N3" s="6" t="s">
        <v>8</v>
      </c>
      <c r="O3" s="8">
        <v>2</v>
      </c>
      <c r="P3" s="24"/>
      <c r="Q3" s="49" t="s">
        <v>9</v>
      </c>
      <c r="R3" s="59">
        <v>2</v>
      </c>
      <c r="S3" s="60"/>
    </row>
    <row r="4" spans="1:19" ht="12.75">
      <c r="B4" s="9" t="s">
        <v>10</v>
      </c>
      <c r="C4" s="10">
        <f>2*PI()*C3</f>
        <v>169.64600329384882</v>
      </c>
      <c r="D4" s="25"/>
      <c r="E4" s="41" t="s">
        <v>10</v>
      </c>
      <c r="F4" s="10">
        <f>F3*4</f>
        <v>20</v>
      </c>
      <c r="G4" s="42"/>
      <c r="H4" s="34" t="s">
        <v>11</v>
      </c>
      <c r="I4" s="8">
        <v>8</v>
      </c>
      <c r="J4" s="24"/>
      <c r="K4" s="6" t="s">
        <v>11</v>
      </c>
      <c r="L4" s="8">
        <v>4</v>
      </c>
      <c r="M4" s="24"/>
      <c r="N4" s="6" t="s">
        <v>11</v>
      </c>
      <c r="O4" s="8">
        <v>3</v>
      </c>
      <c r="P4" s="24"/>
      <c r="Q4" s="50" t="s">
        <v>12</v>
      </c>
      <c r="R4" s="57">
        <v>3</v>
      </c>
      <c r="S4" s="58"/>
    </row>
    <row r="5" spans="1:19" ht="12.75">
      <c r="B5" s="11" t="s">
        <v>13</v>
      </c>
      <c r="C5" s="12">
        <f>PI()*C3^2</f>
        <v>2290.221044466959</v>
      </c>
      <c r="D5" s="26"/>
      <c r="E5" s="43" t="s">
        <v>13</v>
      </c>
      <c r="F5" s="44">
        <f>F3^2</f>
        <v>25</v>
      </c>
      <c r="G5" s="45"/>
      <c r="H5" s="35" t="s">
        <v>10</v>
      </c>
      <c r="I5" s="13">
        <f>I3*2+I4*2</f>
        <v>30</v>
      </c>
      <c r="J5" s="25"/>
      <c r="K5" s="6" t="s">
        <v>14</v>
      </c>
      <c r="L5" s="8">
        <v>5</v>
      </c>
      <c r="M5" s="24"/>
      <c r="N5" s="6" t="s">
        <v>15</v>
      </c>
      <c r="O5" s="8">
        <v>4</v>
      </c>
      <c r="P5" s="24"/>
      <c r="Q5" s="50" t="s">
        <v>15</v>
      </c>
      <c r="R5" s="55">
        <v>4</v>
      </c>
      <c r="S5" s="56"/>
    </row>
    <row r="6" spans="1:19" ht="12.75">
      <c r="B6" s="47" t="s">
        <v>16</v>
      </c>
      <c r="E6" s="2"/>
      <c r="F6" s="2"/>
      <c r="G6" s="2"/>
      <c r="H6" s="11" t="s">
        <v>13</v>
      </c>
      <c r="I6" s="14">
        <f>I3*I4</f>
        <v>56</v>
      </c>
      <c r="J6" s="31"/>
      <c r="K6" s="9" t="s">
        <v>10</v>
      </c>
      <c r="L6" s="13">
        <f>L3+L4+L5</f>
        <v>12</v>
      </c>
      <c r="M6" s="13"/>
      <c r="N6" s="9" t="s">
        <v>10</v>
      </c>
      <c r="O6" s="13">
        <f>2*(O3+O4)</f>
        <v>10</v>
      </c>
      <c r="P6" s="25"/>
      <c r="Q6" s="9" t="s">
        <v>10</v>
      </c>
      <c r="R6" s="53">
        <f>(R3+R4)</f>
        <v>5</v>
      </c>
      <c r="S6" s="54"/>
    </row>
    <row r="7" spans="1:19" ht="24" customHeight="1">
      <c r="E7" s="2"/>
      <c r="F7" s="2"/>
      <c r="G7" s="2"/>
      <c r="H7" s="2"/>
      <c r="I7" s="2"/>
      <c r="J7" s="2"/>
      <c r="K7" s="11" t="s">
        <v>13</v>
      </c>
      <c r="L7" s="14">
        <f>SQRT(0.5*(L3+L4+L5)*(0.5*(L3+L4+L5)-L3)*(0.5*(L3+L4+L5)-L4)*(0.5*(L3+L4+L5)-L5))</f>
        <v>6</v>
      </c>
      <c r="M7" s="14"/>
      <c r="N7" s="11" t="s">
        <v>13</v>
      </c>
      <c r="O7" s="14">
        <f>O3*O5</f>
        <v>8</v>
      </c>
      <c r="P7" s="26"/>
      <c r="Q7" s="11" t="s">
        <v>13</v>
      </c>
      <c r="R7" s="14">
        <f>(R3)/2*R5</f>
        <v>4</v>
      </c>
      <c r="S7" s="48"/>
    </row>
    <row r="8" spans="1:19" ht="65.25" customHeight="1">
      <c r="E8" s="2"/>
      <c r="F8" s="2"/>
      <c r="G8" s="2"/>
      <c r="H8" s="2"/>
      <c r="I8" s="2"/>
      <c r="J8" s="2"/>
    </row>
    <row r="9" spans="1:19" ht="13.5" thickBot="1">
      <c r="B9" s="15" t="s">
        <v>24</v>
      </c>
      <c r="C9" s="16"/>
      <c r="D9" s="27"/>
      <c r="E9" s="46" t="s">
        <v>18</v>
      </c>
      <c r="F9" s="16"/>
      <c r="G9" s="27"/>
      <c r="H9" s="15" t="s">
        <v>19</v>
      </c>
      <c r="I9" s="16"/>
      <c r="J9" s="27"/>
      <c r="K9" s="15" t="s">
        <v>20</v>
      </c>
      <c r="L9" s="16"/>
      <c r="M9" s="27"/>
      <c r="N9" s="15" t="s">
        <v>21</v>
      </c>
      <c r="O9" s="16"/>
      <c r="P9" s="27"/>
      <c r="Q9" s="46" t="s">
        <v>17</v>
      </c>
      <c r="R9" s="16"/>
      <c r="S9" s="27"/>
    </row>
    <row r="10" spans="1:19" ht="13.5" thickBot="1">
      <c r="B10" s="17" t="s">
        <v>8</v>
      </c>
      <c r="C10" s="18">
        <v>2</v>
      </c>
      <c r="D10" s="28"/>
      <c r="E10" s="17" t="s">
        <v>7</v>
      </c>
      <c r="F10" s="18">
        <v>4</v>
      </c>
      <c r="G10" s="28"/>
      <c r="H10" s="17" t="s">
        <v>7</v>
      </c>
      <c r="I10" s="18">
        <v>3</v>
      </c>
      <c r="J10" s="28"/>
      <c r="K10" s="17" t="s">
        <v>22</v>
      </c>
      <c r="L10" s="18">
        <v>3</v>
      </c>
      <c r="M10" s="28"/>
      <c r="N10" s="17" t="s">
        <v>7</v>
      </c>
      <c r="O10" s="18">
        <v>4</v>
      </c>
      <c r="P10" s="28"/>
      <c r="Q10" s="17" t="s">
        <v>8</v>
      </c>
      <c r="R10" s="18">
        <v>3</v>
      </c>
      <c r="S10" s="28"/>
    </row>
    <row r="11" spans="1:19" ht="13.5" thickBot="1">
      <c r="B11" s="19" t="s">
        <v>13</v>
      </c>
      <c r="C11" s="20">
        <f>C10^2*6</f>
        <v>24</v>
      </c>
      <c r="D11" s="29"/>
      <c r="E11" s="19" t="s">
        <v>13</v>
      </c>
      <c r="F11" s="20">
        <f>4*PI()*F10^2</f>
        <v>201.06192982974676</v>
      </c>
      <c r="G11" s="29"/>
      <c r="H11" s="17" t="s">
        <v>15</v>
      </c>
      <c r="I11" s="18">
        <v>4</v>
      </c>
      <c r="J11" s="28"/>
      <c r="K11" s="17" t="s">
        <v>7</v>
      </c>
      <c r="L11" s="18">
        <v>4</v>
      </c>
      <c r="M11" s="28"/>
      <c r="N11" s="17" t="s">
        <v>15</v>
      </c>
      <c r="O11" s="18">
        <v>10</v>
      </c>
      <c r="P11" s="28"/>
      <c r="Q11" s="17" t="s">
        <v>11</v>
      </c>
      <c r="R11" s="18">
        <v>4</v>
      </c>
      <c r="S11" s="28"/>
    </row>
    <row r="12" spans="1:19" ht="13.5" thickBot="1">
      <c r="B12" s="21" t="s">
        <v>23</v>
      </c>
      <c r="C12" s="22">
        <f>C10^3</f>
        <v>8</v>
      </c>
      <c r="D12" s="30"/>
      <c r="E12" s="21" t="s">
        <v>23</v>
      </c>
      <c r="F12" s="22">
        <f>4/3*PI()*F10^3</f>
        <v>268.08257310632899</v>
      </c>
      <c r="G12" s="32"/>
      <c r="H12" s="19" t="s">
        <v>13</v>
      </c>
      <c r="I12" s="20">
        <f>2*PI()*I10^2+2*PI()*I10*I11</f>
        <v>131.94689145077132</v>
      </c>
      <c r="J12" s="29"/>
      <c r="K12" s="19" t="s">
        <v>13</v>
      </c>
      <c r="L12" s="20">
        <f>4*PI()^2*L10*(L11+L10)</f>
        <v>829.04676969150603</v>
      </c>
      <c r="M12" s="29"/>
      <c r="N12" s="19" t="s">
        <v>13</v>
      </c>
      <c r="O12" s="20">
        <f>PI()*O10*(O10+O11)</f>
        <v>175.92918860102841</v>
      </c>
      <c r="P12" s="29"/>
      <c r="Q12" s="62" t="s">
        <v>14</v>
      </c>
      <c r="R12" s="63">
        <v>5</v>
      </c>
      <c r="S12" s="64"/>
    </row>
    <row r="13" spans="1:19" ht="13.5" thickBot="1">
      <c r="G13" s="61"/>
      <c r="H13" s="21" t="s">
        <v>23</v>
      </c>
      <c r="I13" s="22">
        <f>PI()*I10^2*I11</f>
        <v>113.09733552923255</v>
      </c>
      <c r="J13" s="30"/>
      <c r="K13" s="21" t="s">
        <v>23</v>
      </c>
      <c r="L13" s="22">
        <f>2*PI()^2*L10*L11^2</f>
        <v>947.48202250457837</v>
      </c>
      <c r="M13" s="30"/>
      <c r="N13" s="21" t="s">
        <v>23</v>
      </c>
      <c r="O13" s="22">
        <f>1/3*PI()*O10^2*O11</f>
        <v>167.55160819145561</v>
      </c>
      <c r="P13" s="32"/>
      <c r="Q13" s="19" t="s">
        <v>13</v>
      </c>
      <c r="R13" s="20">
        <f>(R10*R11+R10*R12+R11*R12)*2</f>
        <v>94</v>
      </c>
      <c r="S13" s="29"/>
    </row>
    <row r="14" spans="1:19" ht="13.5" thickBot="1">
      <c r="Q14" s="21" t="s">
        <v>23</v>
      </c>
      <c r="R14" s="22">
        <f>R10*R11*R12</f>
        <v>60</v>
      </c>
      <c r="S14" s="32"/>
    </row>
  </sheetData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Pracownia komputerowa IV LO</dc:creator>
  <cp:keywords/>
  <dc:description/>
  <cp:lastModifiedBy>IV LO</cp:lastModifiedBy>
  <cp:revision/>
  <dcterms:created xsi:type="dcterms:W3CDTF">2022-04-20T21:00:20Z</dcterms:created>
  <dcterms:modified xsi:type="dcterms:W3CDTF">2022-05-26T10:16:14Z</dcterms:modified>
  <cp:category/>
  <cp:contentStatus/>
</cp:coreProperties>
</file>