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  <sheet name="Φύλλο2" sheetId="2" state="visible" r:id="rId3"/>
    <sheet name="Φύλλο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<sst xmlns="http://schemas.openxmlformats.org/spreadsheetml/2006/main" count="81" uniqueCount="81">
  <si>
    <t xml:space="preserve">Ποσά σε χιλ. Ευρώ </t>
  </si>
  <si>
    <t xml:space="preserve">Σύνολο παγίου ενεργητικού</t>
  </si>
  <si>
    <t xml:space="preserve">Αποθέματα</t>
  </si>
  <si>
    <t xml:space="preserve">Πελάτες και λοιπές βραχυπρόθεσμες απαιτήσεις</t>
  </si>
  <si>
    <t xml:space="preserve">Χρηματικά διαθέσιμα και ισοδύναμα</t>
  </si>
  <si>
    <t xml:space="preserve">Σύνολο κυκλοφορούντος ενεργητικού</t>
  </si>
  <si>
    <t xml:space="preserve">Σύνολο Ενεργητικού</t>
  </si>
  <si>
    <t xml:space="preserve">Δάνεια μακροπρόθεσμα</t>
  </si>
  <si>
    <t xml:space="preserve">Σύνολο μακροπρόθεσμων υποχρεώσεων</t>
  </si>
  <si>
    <t xml:space="preserve">Προμηθευτές και λοιποί πιστωτές (Πληρ. Λογαρ.)</t>
  </si>
  <si>
    <t xml:space="preserve">Δάνεια βραχυπρόθεσμα</t>
  </si>
  <si>
    <t xml:space="preserve">Σύνολο βραχυπρόθεσμων υποχρεώσεων</t>
  </si>
  <si>
    <t xml:space="preserve">Σύνολο υποχρεώσεων</t>
  </si>
  <si>
    <t xml:space="preserve">Σύνολο Ιδίων Κεφαλαίων</t>
  </si>
  <si>
    <t xml:space="preserve">Σύνολο Υποχρεώσεων και Ιδίων Κεφαλαίων</t>
  </si>
  <si>
    <t xml:space="preserve">Κύκλος εργασιών (Πωλήσεις)</t>
  </si>
  <si>
    <t xml:space="preserve">Κόστος πωληθέντων</t>
  </si>
  <si>
    <t xml:space="preserve">Κέρδη προ τοκων, φόρων &amp; αποσβέσεων (EBITDA) ΚΠΤΦΑ</t>
  </si>
  <si>
    <t xml:space="preserve">Κέρδη προ τόκων &amp; φόρων (EBΙT), ΚΠΤΦ</t>
  </si>
  <si>
    <t xml:space="preserve">Χρηματοοικονομικά έξοδα (Τόκοι)</t>
  </si>
  <si>
    <t xml:space="preserve">Καθαρά κέρδη χρήσης προ φόρων (EBT) ΚΠΦ</t>
  </si>
  <si>
    <t xml:space="preserve">Καθαρά κέρδη μετά από φόρους (ΚΜΦ)</t>
  </si>
  <si>
    <t xml:space="preserve">ΥΠΟΛΟΓΙΣΜΟΣ ΧΡΗΜΑΤΟΟΙΚΟΝΟΜΙΚΩΝ ΔΕΚΤΩΝ</t>
  </si>
  <si>
    <t xml:space="preserve">ΔΕΙΚΤΕΣ ΡΕΥΣΤΟΤΗΤΑΣ</t>
  </si>
  <si>
    <t xml:space="preserve">Γενικής ρευστότητας</t>
  </si>
  <si>
    <t xml:space="preserve">Κυκλοφορούν ενεργητικό/Βραχυπόθεσμες υποχρεώσεις</t>
  </si>
  <si>
    <t xml:space="preserve">Είναι κάτω από την μονάδα. Η επιχείρηση αν ρευστοποιήσει, δεν φτάνουν να πληρωθουν οι υποχρεώσεις.</t>
  </si>
  <si>
    <t xml:space="preserve">Άμεσης ρευστότητας</t>
  </si>
  <si>
    <t xml:space="preserve">(Κυκλοφορούν ενεργητικό-Αποθέματα)/Βραχυπόθεσμες υποχρεώσεις</t>
  </si>
  <si>
    <t xml:space="preserve">Εάν ρευστοποιήσω τα χρήματα που μου χρωστούν συν τα μετρητά, μόνο το 44% των βραχυχρόνιων υποχρεώσεων μπορώ να πληρώσω</t>
  </si>
  <si>
    <t xml:space="preserve">ΔΕΙΚΤΕΣ ΔΡΑΣΤΗΡΙΟΤΗΤΑΣ</t>
  </si>
  <si>
    <t xml:space="preserve">Κυκλοφοριακή Ταχύτητα Αποθεμάτων (ΚΤΑ)</t>
  </si>
  <si>
    <t xml:space="preserve">Πωλήσεις/αποθέματα</t>
  </si>
  <si>
    <t xml:space="preserve">κάτω από 1 μήνα κατά μο</t>
  </si>
  <si>
    <t xml:space="preserve">Μέση περίοδος αποθεματοποίησης (ΜΠΑ)</t>
  </si>
  <si>
    <t xml:space="preserve">360/Κυκλοφοριακή Ταχύτητα Αποθεμάτων (ΚΤΑ)</t>
  </si>
  <si>
    <t xml:space="preserve">Μέση περίοδος είσπραξης απαιτήσεων (ΜΠΕΑ)</t>
  </si>
  <si>
    <t xml:space="preserve">(απαιτήσεις/πωλήσεις)χ360</t>
  </si>
  <si>
    <t xml:space="preserve">21 μέρες για να εισπράξει τι της χρωστάνε οι πελάτες</t>
  </si>
  <si>
    <t xml:space="preserve">Μέση περίοδος εξόφλησης  πληρ. Λογαρισμών</t>
  </si>
  <si>
    <t xml:space="preserve">(πληρωτέοι λογαριασμοί/πωλήσεις)χ360</t>
  </si>
  <si>
    <t xml:space="preserve">μερες κενο</t>
  </si>
  <si>
    <t xml:space="preserve">25 μέρες κάνω να πληρώσω. Έχω θετικό κενό 4 ημέρες</t>
  </si>
  <si>
    <t xml:space="preserve">Κυκλοφοριακή ταχύτητα ΠΠΣ</t>
  </si>
  <si>
    <t xml:space="preserve">Πωλήσεις/ΠΠΣ</t>
  </si>
  <si>
    <t xml:space="preserve">Πάγιο Περιουσιακό Στοιχείο</t>
  </si>
  <si>
    <t xml:space="preserve">Για κάθε 1 Ε που επενδύω σε ΠΠΣ, 6,81 Ε πωλήσεις δημιουργούνται</t>
  </si>
  <si>
    <t xml:space="preserve">Κυκλοφοριακή ταχύτητα ενεργητικού</t>
  </si>
  <si>
    <t xml:space="preserve">Πωλήσεις/Ενεργητικό</t>
  </si>
  <si>
    <t xml:space="preserve">Για κάθε 1Ε που έχω επενδύσει σε ενεργητικό, 3,41 Ε πωλήσεις δημιουργήθηκαν</t>
  </si>
  <si>
    <t xml:space="preserve">ΔΕΙΚΤΕΣ ΧΡΕΟΥΣ</t>
  </si>
  <si>
    <t xml:space="preserve">Δείκτης χρέους (Debt ratio)</t>
  </si>
  <si>
    <t xml:space="preserve">Σύνολο υποχρεώσεων/Ενεργητικό</t>
  </si>
  <si>
    <t xml:space="preserve">Κατά 79% χρηματοδοτήθηκε με ξένα κεφάλαια και κατά 21% από ίδια</t>
  </si>
  <si>
    <t xml:space="preserve">Δείκτης χρέος προς ίδια κεφάλαια</t>
  </si>
  <si>
    <t xml:space="preserve">Σύνολο υποχρεώσεων/Ίδια κεφάλαια</t>
  </si>
  <si>
    <t xml:space="preserve">Το χρέος είναι πάνω από 3,5 φορές από τα ίδια κεφάλαια</t>
  </si>
  <si>
    <t xml:space="preserve">Δείκτης κεφαλαιακής μόχλευσης</t>
  </si>
  <si>
    <t xml:space="preserve">Σύνολο δανεισμού/σύνολο δανεισμού και ιδίων κεφαλαίων</t>
  </si>
  <si>
    <t xml:space="preserve">78,6% χρηματοδοτήθηκε με ξένα κεφάλαια και το υπόλοιπο με ίδια</t>
  </si>
  <si>
    <t xml:space="preserve">Χρηματοικονομική μόχλευση (πολλαπλασιαστής)</t>
  </si>
  <si>
    <t xml:space="preserve">Ενεργητικό/Ίδια κεφάλαια</t>
  </si>
  <si>
    <t xml:space="preserve">Το ενεργητικό είναι 4,68 περισσότερο από τα ίδια κεφάλαια</t>
  </si>
  <si>
    <t xml:space="preserve">Δείκτης κάλυψης τόκων</t>
  </si>
  <si>
    <t xml:space="preserve">ΚΠΤΦ/τόκοι</t>
  </si>
  <si>
    <t xml:space="preserve">Θέλω πάνω από 2. Εδώ είναι 3,5 φορές τα κέρδη ΚΠΤΦ μπορούν να πληρώσουν τους τόκους</t>
  </si>
  <si>
    <t xml:space="preserve">ΔΕΙΚΤΕΣ ΚΕΡΔΟΦΟΡΙΑΣ</t>
  </si>
  <si>
    <t xml:space="preserve">Μικτό περθώριο κέρδους</t>
  </si>
  <si>
    <t xml:space="preserve">(Πωλήσεις-Κόστος πωληθέντων)/Πωλήσεις</t>
  </si>
  <si>
    <t xml:space="preserve">Λειτουργικό περιθώριο κέρδους</t>
  </si>
  <si>
    <t xml:space="preserve">ΚΠΤΦ/Πωλήσεις</t>
  </si>
  <si>
    <t xml:space="preserve">Καθαρό περιθώριο κέρδους</t>
  </si>
  <si>
    <t xml:space="preserve">ΚΜΦ/Πωλήσεις</t>
  </si>
  <si>
    <t xml:space="preserve">Απόδοση ιδίων κεφαλαίων (ROE)</t>
  </si>
  <si>
    <t xml:space="preserve">ΚΜΦ/Ίδια κεφάλαια</t>
  </si>
  <si>
    <t xml:space="preserve">Απόδοση ιδίων κεφαλαίων</t>
  </si>
  <si>
    <t xml:space="preserve">(ΚΜΦ/Πωλήσεις)χ(Πωλήσεις/Ενεργητικό)χ(Ενεργητικό/Ιδια κεφάλαια)</t>
  </si>
  <si>
    <t xml:space="preserve">Απόδοση ενεργητικού (ROA)</t>
  </si>
  <si>
    <t xml:space="preserve">ΚΜΦ/Ενεργητικό</t>
  </si>
  <si>
    <t xml:space="preserve">Απόδοση ενεργητικού</t>
  </si>
  <si>
    <t xml:space="preserve">(Πωλήσεις/Ενεργητικό)χ(ΚΜΦ/πωλήσεις)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</si>
</sst>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_-* #,##0\ _€_-;\-* #,##0\ _€_-;_-* &quot;- &quot;_€_-;_-@_-"/>
    <numFmt numFmtId="167" formatCode="#,##0"/>
    <numFmt numFmtId="168" formatCode="0.000"/>
    <numFmt numFmtId="169" formatCode="0.00"/>
    <numFmt numFmtId="170" formatCode="_-* #,##0.00\ _€_-;\-* #,##0.00\ _€_-;_-* &quot;- &quot;_€_-;_-@_-"/>
    <numFmt numFmtId="171" formatCode="0.00%"/>
    <numFmt numFmtId="172" formatCode="0.0"/>
  </numFmts>
  <fonts count="10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61"/>
    </font>
    <font>
      <b val="true"/>
      <sz val="10"/>
      <name val="Arial"/>
      <family val="2"/>
      <charset val="161"/>
    </font>
    <font>
      <b val="true"/>
      <sz val="11"/>
      <color rgb="FF000000"/>
      <name val="Calibri"/>
      <family val="2"/>
      <charset val="161"/>
    </font>
    <font>
      <sz val="10"/>
      <name val="Arial"/>
      <family val="2"/>
      <charset val="161"/>
    </font>
    <font>
      <b val="true"/>
      <sz val="11"/>
      <color rgb="FFFF0000"/>
      <name val="Calibri"/>
      <family val="2"/>
      <charset val="161"/>
    </font>
    <font>
      <sz val="11"/>
      <color rgb="FFFF0000"/>
      <name val="Calibr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EEECE1"/>
        <bgColor rgb="FFEBF1DE"/>
      </patternFill>
    </fill>
    <fill>
      <patternFill patternType="solid">
        <fgColor rgb="FFEBF1DE"/>
        <bgColor rgb="FFEEECE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77"/>
  <sheetViews>
    <sheetView showFormulas="false" showGridLines="true" showRowColHeaders="true" showZeros="true" rightToLeft="false" tabSelected="true" showOutlineSymbols="true" defaultGridColor="true" view="normal" topLeftCell="B41" colorId="64" zoomScale="100" zoomScaleNormal="100" zoomScalePageLayoutView="100" workbookViewId="0">
      <selection pane="topLeft" activeCell="F51" activeCellId="0" sqref="F5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50.87"/>
    <col collapsed="false" customWidth="true" hidden="false" outlineLevel="0" max="2" min="2" style="0" width="11.99"/>
    <col collapsed="false" customWidth="true" hidden="false" outlineLevel="0" max="4" min="4" style="0" width="10.29"/>
    <col collapsed="false" customWidth="true" hidden="false" outlineLevel="0" max="9" min="9" style="0" width="11.02"/>
  </cols>
  <sheetData>
    <row r="3" customFormat="false" ht="15" hidden="false" customHeight="false" outlineLevel="0" collapsed="false">
      <c r="A3" s="1" t="s">
        <v>0</v>
      </c>
      <c r="B3" s="2"/>
    </row>
    <row r="4" customFormat="false" ht="15" hidden="false" customHeight="false" outlineLevel="0" collapsed="false">
      <c r="A4" s="3" t="s">
        <v>1</v>
      </c>
      <c r="B4" s="4" t="n">
        <v>1283160</v>
      </c>
    </row>
    <row r="6" customFormat="false" ht="15" hidden="false" customHeight="false" outlineLevel="0" collapsed="false">
      <c r="A6" s="0" t="s">
        <v>2</v>
      </c>
      <c r="B6" s="5" t="n">
        <v>652230</v>
      </c>
    </row>
    <row r="7" customFormat="false" ht="15" hidden="false" customHeight="false" outlineLevel="0" collapsed="false">
      <c r="A7" s="0" t="s">
        <v>3</v>
      </c>
      <c r="B7" s="5" t="n">
        <v>504618</v>
      </c>
    </row>
    <row r="8" customFormat="false" ht="15" hidden="false" customHeight="false" outlineLevel="0" collapsed="false">
      <c r="A8" s="0" t="s">
        <v>4</v>
      </c>
      <c r="B8" s="5" t="n">
        <v>126091</v>
      </c>
    </row>
    <row r="9" customFormat="false" ht="15" hidden="false" customHeight="false" outlineLevel="0" collapsed="false">
      <c r="A9" s="3" t="s">
        <v>5</v>
      </c>
      <c r="B9" s="5" t="n">
        <f aca="false">SUM(B6:B8)</f>
        <v>1282939</v>
      </c>
    </row>
    <row r="10" customFormat="false" ht="15" hidden="false" customHeight="false" outlineLevel="0" collapsed="false">
      <c r="A10" s="6" t="s">
        <v>6</v>
      </c>
      <c r="B10" s="7" t="n">
        <f aca="false">B4+B9</f>
        <v>2566099</v>
      </c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0" t="s">
        <v>7</v>
      </c>
      <c r="B12" s="5" t="n">
        <v>611695</v>
      </c>
    </row>
    <row r="13" customFormat="false" ht="15" hidden="false" customHeight="false" outlineLevel="0" collapsed="false">
      <c r="A13" s="3" t="s">
        <v>8</v>
      </c>
      <c r="B13" s="5" t="n">
        <f aca="false">B12</f>
        <v>611695</v>
      </c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0" t="s">
        <v>9</v>
      </c>
      <c r="B15" s="5" t="n">
        <v>603899</v>
      </c>
      <c r="C15" s="5"/>
    </row>
    <row r="16" customFormat="false" ht="15" hidden="false" customHeight="false" outlineLevel="0" collapsed="false">
      <c r="A16" s="0" t="s">
        <v>10</v>
      </c>
      <c r="B16" s="5" t="n">
        <v>802229</v>
      </c>
    </row>
    <row r="18" customFormat="false" ht="15" hidden="false" customHeight="false" outlineLevel="0" collapsed="false">
      <c r="A18" s="3" t="s">
        <v>11</v>
      </c>
      <c r="B18" s="5" t="n">
        <f aca="false">B15+B16</f>
        <v>1406128</v>
      </c>
      <c r="C18" s="5"/>
      <c r="D18" s="5"/>
    </row>
    <row r="19" customFormat="false" ht="15" hidden="false" customHeight="false" outlineLevel="0" collapsed="false">
      <c r="A19" s="9" t="s">
        <v>12</v>
      </c>
      <c r="B19" s="7" t="n">
        <f aca="false">B13+B18</f>
        <v>2017823</v>
      </c>
      <c r="C19" s="5"/>
    </row>
    <row r="20" customFormat="false" ht="15" hidden="false" customHeight="false" outlineLevel="0" collapsed="false">
      <c r="A20" s="0" t="s">
        <v>13</v>
      </c>
      <c r="B20" s="5" t="n">
        <v>548276</v>
      </c>
    </row>
    <row r="21" customFormat="false" ht="15" hidden="false" customHeight="false" outlineLevel="0" collapsed="false">
      <c r="A21" s="9" t="s">
        <v>14</v>
      </c>
      <c r="B21" s="7" t="n">
        <f aca="false">B19+B20</f>
        <v>2566099</v>
      </c>
      <c r="C21" s="5"/>
    </row>
    <row r="22" customFormat="false" ht="15" hidden="false" customHeight="false" outlineLevel="0" collapsed="false">
      <c r="A22" s="10"/>
      <c r="B22" s="10"/>
    </row>
    <row r="23" customFormat="false" ht="15" hidden="false" customHeight="false" outlineLevel="0" collapsed="false">
      <c r="A23" s="0" t="s">
        <v>15</v>
      </c>
      <c r="B23" s="5" t="n">
        <v>8739275</v>
      </c>
    </row>
    <row r="24" customFormat="false" ht="15" hidden="false" customHeight="false" outlineLevel="0" collapsed="false">
      <c r="A24" s="0" t="s">
        <v>16</v>
      </c>
      <c r="B24" s="5" t="n">
        <v>8230139</v>
      </c>
    </row>
    <row r="25" customFormat="false" ht="15" hidden="false" customHeight="false" outlineLevel="0" collapsed="false">
      <c r="A25" s="11"/>
      <c r="B25" s="5"/>
    </row>
    <row r="26" customFormat="false" ht="15" hidden="false" customHeight="false" outlineLevel="0" collapsed="false">
      <c r="A26" s="11" t="s">
        <v>17</v>
      </c>
      <c r="B26" s="5" t="n">
        <v>339736</v>
      </c>
      <c r="C26" s="5"/>
    </row>
    <row r="27" customFormat="false" ht="15" hidden="false" customHeight="false" outlineLevel="0" collapsed="false">
      <c r="A27" s="11" t="s">
        <v>18</v>
      </c>
      <c r="B27" s="5" t="n">
        <v>255248</v>
      </c>
    </row>
    <row r="28" customFormat="false" ht="15" hidden="false" customHeight="false" outlineLevel="0" collapsed="false">
      <c r="A28" s="11" t="s">
        <v>19</v>
      </c>
      <c r="B28" s="5" t="n">
        <v>72930</v>
      </c>
    </row>
    <row r="29" customFormat="false" ht="15" hidden="false" customHeight="false" outlineLevel="0" collapsed="false">
      <c r="A29" s="11" t="s">
        <v>20</v>
      </c>
      <c r="B29" s="5" t="n">
        <f aca="false">B27-B28</f>
        <v>182318</v>
      </c>
      <c r="C29" s="5"/>
    </row>
    <row r="30" customFormat="false" ht="15" hidden="false" customHeight="false" outlineLevel="0" collapsed="false">
      <c r="B30" s="5"/>
    </row>
    <row r="31" customFormat="false" ht="15" hidden="false" customHeight="false" outlineLevel="0" collapsed="false">
      <c r="A31" s="11" t="s">
        <v>21</v>
      </c>
      <c r="B31" s="5" t="n">
        <v>142988</v>
      </c>
    </row>
    <row r="32" customFormat="false" ht="15" hidden="false" customHeight="false" outlineLevel="0" collapsed="false">
      <c r="A32" s="9" t="s">
        <v>22</v>
      </c>
    </row>
    <row r="33" customFormat="false" ht="15" hidden="false" customHeight="false" outlineLevel="0" collapsed="false">
      <c r="A33" s="12" t="s">
        <v>23</v>
      </c>
    </row>
    <row r="34" customFormat="false" ht="15" hidden="false" customHeight="false" outlineLevel="0" collapsed="false">
      <c r="A34" s="0" t="s">
        <v>24</v>
      </c>
      <c r="B34" s="13" t="n">
        <f aca="false">B9/B18</f>
        <v>0.912391332794739</v>
      </c>
      <c r="C34" s="14" t="s">
        <v>25</v>
      </c>
      <c r="D34" s="14"/>
      <c r="E34" s="14"/>
      <c r="F34" s="14"/>
      <c r="G34" s="14"/>
      <c r="H34" s="14"/>
      <c r="J34" s="0" t="s">
        <v>26</v>
      </c>
    </row>
    <row r="36" customFormat="false" ht="15" hidden="false" customHeight="false" outlineLevel="0" collapsed="false">
      <c r="A36" s="0" t="s">
        <v>27</v>
      </c>
      <c r="B36" s="13" t="n">
        <f aca="false">(B9-B6)/B18</f>
        <v>0.448543091382861</v>
      </c>
      <c r="C36" s="14" t="s">
        <v>28</v>
      </c>
      <c r="D36" s="14"/>
      <c r="E36" s="14"/>
      <c r="F36" s="14"/>
      <c r="G36" s="14"/>
      <c r="H36" s="14"/>
      <c r="I36" s="14"/>
      <c r="J36" s="0" t="s">
        <v>29</v>
      </c>
    </row>
    <row r="38" customFormat="false" ht="15" hidden="false" customHeight="false" outlineLevel="0" collapsed="false">
      <c r="A38" s="12" t="s">
        <v>30</v>
      </c>
    </row>
    <row r="40" customFormat="false" ht="13.8" hidden="false" customHeight="false" outlineLevel="0" collapsed="false">
      <c r="A40" s="0" t="s">
        <v>31</v>
      </c>
      <c r="B40" s="15" t="n">
        <f aca="false">B23/B6</f>
        <v>13.3990693467029</v>
      </c>
      <c r="C40" s="14" t="s">
        <v>32</v>
      </c>
      <c r="D40" s="14"/>
      <c r="E40" s="14"/>
      <c r="J40" s="0" t="n">
        <f aca="false">12/B40</f>
        <v>0.895584587966393</v>
      </c>
      <c r="K40" s="0" t="s">
        <v>33</v>
      </c>
    </row>
    <row r="41" customFormat="false" ht="15" hidden="false" customHeight="false" outlineLevel="0" collapsed="false">
      <c r="B41" s="15"/>
    </row>
    <row r="42" customFormat="false" ht="13.8" hidden="false" customHeight="false" outlineLevel="0" collapsed="false">
      <c r="A42" s="0" t="s">
        <v>34</v>
      </c>
      <c r="B42" s="15" t="n">
        <f aca="false">360/B40</f>
        <v>26.8675376389918</v>
      </c>
      <c r="C42" s="14" t="s">
        <v>35</v>
      </c>
      <c r="D42" s="14"/>
      <c r="E42" s="14"/>
      <c r="F42" s="14"/>
      <c r="G42" s="14"/>
      <c r="J42" s="0" t="n">
        <f aca="false">(B6/B23)*360</f>
        <v>26.8675376389918</v>
      </c>
    </row>
    <row r="43" customFormat="false" ht="15" hidden="false" customHeight="false" outlineLevel="0" collapsed="false">
      <c r="B43" s="15"/>
    </row>
    <row r="44" customFormat="false" ht="15" hidden="false" customHeight="false" outlineLevel="0" collapsed="false">
      <c r="A44" s="0" t="s">
        <v>36</v>
      </c>
      <c r="B44" s="15" t="n">
        <f aca="false">(B7/B23)*360</f>
        <v>20.7869050922416</v>
      </c>
      <c r="C44" s="14" t="s">
        <v>37</v>
      </c>
      <c r="D44" s="14"/>
      <c r="E44" s="14"/>
      <c r="J44" s="0" t="s">
        <v>38</v>
      </c>
    </row>
    <row r="45" customFormat="false" ht="15" hidden="false" customHeight="false" outlineLevel="0" collapsed="false">
      <c r="B45" s="15"/>
    </row>
    <row r="46" customFormat="false" ht="15" hidden="false" customHeight="false" outlineLevel="0" collapsed="false">
      <c r="A46" s="0" t="s">
        <v>39</v>
      </c>
      <c r="B46" s="15" t="n">
        <f aca="false">(B15/B23)*360</f>
        <v>24.8766219165778</v>
      </c>
      <c r="C46" s="14" t="s">
        <v>40</v>
      </c>
      <c r="D46" s="14"/>
      <c r="E46" s="14"/>
      <c r="F46" s="14"/>
      <c r="H46" s="0" t="n">
        <f aca="false">B46-B44</f>
        <v>4.08971682433612</v>
      </c>
      <c r="I46" s="0" t="s">
        <v>41</v>
      </c>
      <c r="J46" s="0" t="s">
        <v>42</v>
      </c>
    </row>
    <row r="48" customFormat="false" ht="13.8" hidden="false" customHeight="false" outlineLevel="0" collapsed="false">
      <c r="A48" s="0" t="s">
        <v>43</v>
      </c>
      <c r="B48" s="16" t="n">
        <f aca="false">B23/B4</f>
        <v>6.81074456809751</v>
      </c>
      <c r="C48" s="14" t="s">
        <v>44</v>
      </c>
      <c r="D48" s="14"/>
      <c r="E48" s="0" t="s">
        <v>45</v>
      </c>
      <c r="J48" s="0" t="s">
        <v>46</v>
      </c>
    </row>
    <row r="50" customFormat="false" ht="15" hidden="false" customHeight="false" outlineLevel="0" collapsed="false">
      <c r="A50" s="0" t="s">
        <v>47</v>
      </c>
      <c r="B50" s="15" t="n">
        <f aca="false">B23/B10</f>
        <v>3.40566556473464</v>
      </c>
      <c r="C50" s="14" t="s">
        <v>48</v>
      </c>
      <c r="D50" s="14"/>
      <c r="J50" s="0" t="s">
        <v>49</v>
      </c>
    </row>
    <row r="52" customFormat="false" ht="15" hidden="false" customHeight="false" outlineLevel="0" collapsed="false">
      <c r="A52" s="12" t="s">
        <v>50</v>
      </c>
    </row>
    <row r="54" customFormat="false" ht="15" hidden="false" customHeight="false" outlineLevel="0" collapsed="false">
      <c r="A54" s="0" t="s">
        <v>51</v>
      </c>
      <c r="B54" s="17" t="n">
        <f aca="false">B19/B21</f>
        <v>0.786338718810147</v>
      </c>
      <c r="C54" s="14" t="s">
        <v>52</v>
      </c>
      <c r="D54" s="14"/>
      <c r="E54" s="14"/>
      <c r="F54" s="14"/>
      <c r="J54" s="0" t="s">
        <v>53</v>
      </c>
    </row>
    <row r="56" customFormat="false" ht="15" hidden="false" customHeight="false" outlineLevel="0" collapsed="false">
      <c r="A56" s="0" t="s">
        <v>54</v>
      </c>
      <c r="B56" s="15" t="n">
        <f aca="false">B19/B20</f>
        <v>3.68030517476599</v>
      </c>
      <c r="C56" s="14" t="s">
        <v>55</v>
      </c>
      <c r="D56" s="14"/>
      <c r="E56" s="14"/>
      <c r="F56" s="14"/>
      <c r="J56" s="0" t="s">
        <v>56</v>
      </c>
    </row>
    <row r="58" customFormat="false" ht="15" hidden="false" customHeight="false" outlineLevel="0" collapsed="false">
      <c r="A58" s="0" t="s">
        <v>57</v>
      </c>
      <c r="B58" s="18" t="n">
        <f aca="false">B19/(B19+B20)</f>
        <v>0.786338718810147</v>
      </c>
      <c r="C58" s="14" t="s">
        <v>58</v>
      </c>
      <c r="D58" s="14"/>
      <c r="E58" s="14"/>
      <c r="F58" s="14"/>
      <c r="G58" s="14"/>
      <c r="H58" s="14"/>
      <c r="J58" s="0" t="s">
        <v>59</v>
      </c>
    </row>
    <row r="60" customFormat="false" ht="15" hidden="false" customHeight="false" outlineLevel="0" collapsed="false">
      <c r="A60" s="0" t="s">
        <v>60</v>
      </c>
      <c r="B60" s="15" t="n">
        <f aca="false">B10/B20</f>
        <v>4.68030517476599</v>
      </c>
      <c r="C60" s="14" t="s">
        <v>61</v>
      </c>
      <c r="D60" s="14"/>
      <c r="E60" s="14"/>
      <c r="J60" s="0" t="s">
        <v>62</v>
      </c>
    </row>
    <row r="62" customFormat="false" ht="15" hidden="false" customHeight="false" outlineLevel="0" collapsed="false">
      <c r="A62" s="0" t="s">
        <v>63</v>
      </c>
      <c r="B62" s="19" t="n">
        <f aca="false">B27/B28</f>
        <v>3.49990401755108</v>
      </c>
      <c r="C62" s="14" t="s">
        <v>64</v>
      </c>
      <c r="D62" s="14"/>
      <c r="J62" s="0" t="s">
        <v>65</v>
      </c>
    </row>
    <row r="63" customFormat="false" ht="15" hidden="false" customHeight="false" outlineLevel="0" collapsed="false">
      <c r="B63" s="13"/>
    </row>
    <row r="64" customFormat="false" ht="15" hidden="false" customHeight="false" outlineLevel="0" collapsed="false">
      <c r="A64" s="20" t="s">
        <v>66</v>
      </c>
      <c r="B64" s="13"/>
    </row>
    <row r="65" customFormat="false" ht="15" hidden="false" customHeight="false" outlineLevel="0" collapsed="false">
      <c r="B65" s="13"/>
    </row>
    <row r="66" customFormat="false" ht="15" hidden="false" customHeight="false" outlineLevel="0" collapsed="false">
      <c r="A66" s="0" t="s">
        <v>67</v>
      </c>
      <c r="B66" s="13"/>
      <c r="C66" s="14" t="s">
        <v>68</v>
      </c>
      <c r="D66" s="14"/>
      <c r="E66" s="14"/>
      <c r="F66" s="14"/>
    </row>
    <row r="67" customFormat="false" ht="15" hidden="false" customHeight="false" outlineLevel="0" collapsed="false">
      <c r="B67" s="13"/>
    </row>
    <row r="68" customFormat="false" ht="15" hidden="false" customHeight="false" outlineLevel="0" collapsed="false">
      <c r="A68" s="0" t="s">
        <v>69</v>
      </c>
      <c r="B68" s="13"/>
      <c r="C68" s="14" t="s">
        <v>70</v>
      </c>
      <c r="D68" s="14"/>
    </row>
    <row r="69" customFormat="false" ht="15" hidden="false" customHeight="false" outlineLevel="0" collapsed="false">
      <c r="B69" s="13"/>
    </row>
    <row r="70" customFormat="false" ht="15" hidden="false" customHeight="false" outlineLevel="0" collapsed="false">
      <c r="A70" s="0" t="s">
        <v>71</v>
      </c>
      <c r="B70" s="13"/>
      <c r="C70" s="14" t="s">
        <v>72</v>
      </c>
      <c r="D70" s="14"/>
    </row>
    <row r="71" customFormat="false" ht="15" hidden="false" customHeight="false" outlineLevel="0" collapsed="false">
      <c r="B71" s="13"/>
    </row>
    <row r="72" customFormat="false" ht="15" hidden="false" customHeight="false" outlineLevel="0" collapsed="false">
      <c r="A72" s="0" t="s">
        <v>73</v>
      </c>
      <c r="B72" s="13"/>
      <c r="C72" s="14" t="s">
        <v>74</v>
      </c>
      <c r="D72" s="14"/>
    </row>
    <row r="73" customFormat="false" ht="15" hidden="false" customHeight="false" outlineLevel="0" collapsed="false">
      <c r="A73" s="0" t="s">
        <v>75</v>
      </c>
      <c r="B73" s="13"/>
      <c r="C73" s="14" t="s">
        <v>76</v>
      </c>
      <c r="D73" s="14"/>
      <c r="E73" s="14"/>
      <c r="F73" s="14"/>
      <c r="G73" s="14"/>
      <c r="H73" s="14"/>
      <c r="I73" s="14"/>
    </row>
    <row r="74" customFormat="false" ht="15" hidden="false" customHeight="false" outlineLevel="0" collapsed="false">
      <c r="B74" s="13"/>
    </row>
    <row r="75" customFormat="false" ht="15" hidden="false" customHeight="false" outlineLevel="0" collapsed="false">
      <c r="A75" s="0" t="s">
        <v>77</v>
      </c>
      <c r="B75" s="13"/>
      <c r="C75" s="14" t="s">
        <v>78</v>
      </c>
      <c r="D75" s="14"/>
    </row>
    <row r="76" customFormat="false" ht="15" hidden="false" customHeight="false" outlineLevel="0" collapsed="false">
      <c r="A76" s="0" t="s">
        <v>79</v>
      </c>
      <c r="B76" s="13"/>
      <c r="C76" s="14" t="s">
        <v>80</v>
      </c>
      <c r="D76" s="14"/>
      <c r="E76" s="14"/>
      <c r="F76" s="14"/>
    </row>
    <row r="77" customFormat="false" ht="15" hidden="false" customHeight="false" outlineLevel="0" collapsed="false">
      <c r="B77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953125" defaultRowHeight="15" zeroHeight="false" outlineLevelRow="0" outlineLevelCol="0"/>
  <sheetData>
    <row r="4" customFormat="false" ht="15" hidden="false" customHeight="false" outlineLevel="0" collapsed="false">
      <c r="B4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LibreOffice/7.3.2.1$Linux_X86_64 LibreOffice_project/30$Build-1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2006-10-17T10:06:23Z</dcterms:created>
  <dc:creator/>
  <dc:description/>
  <dc:language>el-GR</dc:language>
  <cp:lastModifiedBy/>
  <dcterms:modified xsi:type="dcterms:W3CDTF">2022-03-30T23:32:19Z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