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8" i="1"/>
  <c r="M7" i="1"/>
  <c r="M6" i="1"/>
  <c r="M5" i="1"/>
  <c r="M4" i="1"/>
  <c r="M2" i="1"/>
  <c r="L8" i="1"/>
  <c r="L7" i="1"/>
  <c r="L6" i="1"/>
  <c r="L5" i="1"/>
  <c r="L4" i="1"/>
  <c r="L3" i="1"/>
  <c r="L2" i="1"/>
  <c r="K9" i="1" l="1"/>
  <c r="J9" i="1"/>
  <c r="E2" i="1"/>
  <c r="E3" i="1"/>
  <c r="C7" i="1" l="1"/>
  <c r="C17" i="1"/>
  <c r="C3" i="1" l="1"/>
  <c r="C22" i="1"/>
  <c r="C2" i="1"/>
  <c r="C11" i="1"/>
  <c r="C14" i="1"/>
  <c r="C18" i="1"/>
  <c r="C21" i="1"/>
  <c r="C13" i="1"/>
  <c r="C25" i="1"/>
  <c r="C26" i="1"/>
  <c r="C6" i="1"/>
  <c r="C10" i="1"/>
</calcChain>
</file>

<file path=xl/sharedStrings.xml><?xml version="1.0" encoding="utf-8"?>
<sst xmlns="http://schemas.openxmlformats.org/spreadsheetml/2006/main" count="36" uniqueCount="17">
  <si>
    <t>Chidambaram</t>
  </si>
  <si>
    <t>Tipper</t>
  </si>
  <si>
    <t>Tipper Total</t>
  </si>
  <si>
    <t>Long Haul</t>
  </si>
  <si>
    <t>LH Total</t>
  </si>
  <si>
    <t>Cuddalore</t>
  </si>
  <si>
    <t>Kallakurichi</t>
  </si>
  <si>
    <t>Pondicherry</t>
  </si>
  <si>
    <t>Tindivanam</t>
  </si>
  <si>
    <t>Villupuram</t>
  </si>
  <si>
    <t>Virudachalam</t>
  </si>
  <si>
    <t>C&amp;M Salience</t>
  </si>
  <si>
    <t>LH Salience</t>
  </si>
  <si>
    <t>Total</t>
  </si>
  <si>
    <t>Hub</t>
  </si>
  <si>
    <t>C&amp;M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</si>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</sst>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  <xf numFmtId="9" fontId="0" fillId="0" borderId="1" xfId="1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C&amp;M Hub Wise Sales Salience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0358814523184601"/>
          <c:w val="0.73502340332458438"/>
          <c:h val="0.7547451881014872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Sheet1!$I$2:$I$8</c:f>
              <c:strCache>
                <c:ptCount val="7"/>
                <c:pt idx="0">
                  <c:v>Pondicherry</c:v>
                </c:pt>
                <c:pt idx="1">
                  <c:v>Chidambaram</c:v>
                </c:pt>
                <c:pt idx="2">
                  <c:v>Cuddalore</c:v>
                </c:pt>
                <c:pt idx="3">
                  <c:v>Kallakurichi</c:v>
                </c:pt>
                <c:pt idx="4">
                  <c:v>Tindivanam</c:v>
                </c:pt>
                <c:pt idx="5">
                  <c:v>Villupuram</c:v>
                </c:pt>
                <c:pt idx="6">
                  <c:v>Virudachalam</c:v>
                </c:pt>
              </c:strCache>
            </c:strRef>
          </c:cat>
          <c:val>
            <c:numRef>
              <c:f>Sheet1!$L$2:$L$8</c:f>
              <c:numCache>
                <c:formatCode>0</c:formatCode>
                <c:ptCount val="7"/>
                <c:pt idx="0">
                  <c:v>24.858757062146893</c:v>
                </c:pt>
                <c:pt idx="1">
                  <c:v>19.774011299435028</c:v>
                </c:pt>
                <c:pt idx="2">
                  <c:v>16.38418079096045</c:v>
                </c:pt>
                <c:pt idx="3">
                  <c:v>5.0847457627118651</c:v>
                </c:pt>
                <c:pt idx="4">
                  <c:v>8.4745762711864394</c:v>
                </c:pt>
                <c:pt idx="5">
                  <c:v>19.209039548022599</c:v>
                </c:pt>
                <c:pt idx="6">
                  <c:v>6.2146892655367232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D-40F4-A88C-B3C56B1E56E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 Haulage Hub Wise Sales Salience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Sheet1!$I$2:$I$8</c:f>
              <c:strCache>
                <c:ptCount val="7"/>
                <c:pt idx="0">
                  <c:v>Pondicherry</c:v>
                </c:pt>
                <c:pt idx="1">
                  <c:v>Chidambaram</c:v>
                </c:pt>
                <c:pt idx="2">
                  <c:v>Cuddalore</c:v>
                </c:pt>
                <c:pt idx="3">
                  <c:v>Kallakurichi</c:v>
                </c:pt>
                <c:pt idx="4">
                  <c:v>Tindivanam</c:v>
                </c:pt>
                <c:pt idx="5">
                  <c:v>Villupuram</c:v>
                </c:pt>
                <c:pt idx="6">
                  <c:v>Virudachalam</c:v>
                </c:pt>
              </c:strCache>
            </c:strRef>
          </c:cat>
          <c:val>
            <c:numRef>
              <c:f>Sheet1!$M$2:$M$8</c:f>
              <c:numCache>
                <c:formatCode>0</c:formatCode>
                <c:ptCount val="7"/>
                <c:pt idx="0">
                  <c:v>26.119402985074625</c:v>
                </c:pt>
                <c:pt idx="1">
                  <c:v>22.388059701492537</c:v>
                </c:pt>
                <c:pt idx="2">
                  <c:v>23.880597014925371</c:v>
                </c:pt>
                <c:pt idx="3">
                  <c:v>6.7164179104477615</c:v>
                </c:pt>
                <c:pt idx="4">
                  <c:v>2.9850746268656714</c:v>
                </c:pt>
                <c:pt idx="5">
                  <c:v>16.417910447761194</c:v>
                </c:pt>
                <c:pt idx="6">
                  <c:v>1.4925373134328357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F-4452-894D-49199EFA9B2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1</xdr:row>
      <xdr:rowOff>136525</xdr:rowOff>
    </xdr:from>
    <xdr:to>
      <xdr:col>7</xdr:col>
      <xdr:colOff>555625</xdr:colOff>
      <xdr:row>16</xdr:row>
      <xdr:rowOff>117475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676275</xdr:colOff>
      <xdr:row>3</xdr:row>
      <xdr:rowOff>142875</xdr:rowOff>
    </xdr:from>
    <xdr:to>
      <xdr:col>18</xdr:col>
      <xdr:colOff>587375</xdr:colOff>
      <xdr:row>18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1" sqref="I1:M9"/>
    </sheetView>
  </sheetViews>
  <sheetFormatPr defaultRowHeight="14.5" x14ac:dyDescent="0.35"/>
  <cols>
    <col min="1" max="1" width="12.6328125" bestFit="1" customWidth="1"/>
    <col min="2" max="2" width="2.81640625" bestFit="1" customWidth="1"/>
    <col min="3" max="3" width="4.26953125" bestFit="1" customWidth="1"/>
    <col min="4" max="4" width="10.81640625" bestFit="1" customWidth="1"/>
    <col min="5" max="5" width="8.26953125" bestFit="1" customWidth="1"/>
    <col min="6" max="6" width="11.81640625" bestFit="1" customWidth="1"/>
    <col min="9" max="9" width="12.6328125" bestFit="1" customWidth="1"/>
    <col min="12" max="12" width="12.7265625" bestFit="1" customWidth="1"/>
    <col min="13" max="13" width="10.36328125" bestFit="1" customWidth="1"/>
  </cols>
  <sheetData>
    <row r="1" spans="1:13" x14ac:dyDescent="0.35">
      <c r="A1" s="1" t="s">
        <v>0</v>
      </c>
      <c r="B1" s="2"/>
      <c r="C1" s="2"/>
      <c r="D1" s="2"/>
      <c r="E1" s="2"/>
      <c r="F1" s="2"/>
      <c r="I1" s="8" t="s">
        <v>14</v>
      </c>
      <c r="J1" s="9" t="s">
        <v>15</v>
      </c>
      <c r="K1" s="8" t="s">
        <v>16</v>
      </c>
      <c r="L1" s="8" t="s">
        <v>11</v>
      </c>
      <c r="M1" s="8" t="s">
        <v>12</v>
      </c>
    </row>
    <row r="2" spans="1:13" x14ac:dyDescent="0.35">
      <c r="A2" s="2" t="s">
        <v>1</v>
      </c>
      <c r="B2" s="2">
        <v>35</v>
      </c>
      <c r="C2" s="3">
        <f>B2/E2*100</f>
        <v>19.886363636363637</v>
      </c>
      <c r="D2" s="2" t="s">
        <v>2</v>
      </c>
      <c r="E2" s="2">
        <f>B2+B6+B10+B13+B17+B21+J8</f>
        <v>176</v>
      </c>
      <c r="F2" s="2"/>
      <c r="I2" s="5" t="s">
        <v>7</v>
      </c>
      <c r="J2" s="6">
        <v>44</v>
      </c>
      <c r="K2" s="6">
        <v>35</v>
      </c>
      <c r="L2" s="7">
        <f>J2/J9*100</f>
        <v>24.858757062146893</v>
      </c>
      <c r="M2" s="7">
        <f>K2/K9*100</f>
        <v>26.119402985074625</v>
      </c>
    </row>
    <row r="3" spans="1:13" x14ac:dyDescent="0.35">
      <c r="A3" s="2" t="s">
        <v>3</v>
      </c>
      <c r="B3" s="2">
        <v>30</v>
      </c>
      <c r="C3" s="4">
        <f>B3/E3</f>
        <v>0.22222222222222221</v>
      </c>
      <c r="D3" s="2" t="s">
        <v>4</v>
      </c>
      <c r="E3" s="2">
        <f>B3+B7+B11+B14+B18+B22+K8</f>
        <v>135</v>
      </c>
      <c r="F3" s="2"/>
      <c r="I3" s="5" t="s">
        <v>0</v>
      </c>
      <c r="J3" s="6">
        <v>35</v>
      </c>
      <c r="K3" s="6">
        <v>30</v>
      </c>
      <c r="L3" s="7">
        <f>J3/$J9*100</f>
        <v>19.774011299435028</v>
      </c>
      <c r="M3" s="7">
        <f>K3/K9*100</f>
        <v>22.388059701492537</v>
      </c>
    </row>
    <row r="4" spans="1:13" x14ac:dyDescent="0.35">
      <c r="A4" s="2"/>
      <c r="B4" s="2"/>
      <c r="C4" s="2"/>
      <c r="D4" s="2"/>
      <c r="E4" s="2"/>
      <c r="F4" s="2"/>
      <c r="I4" s="5" t="s">
        <v>5</v>
      </c>
      <c r="J4" s="6">
        <v>29</v>
      </c>
      <c r="K4" s="6">
        <v>32</v>
      </c>
      <c r="L4" s="7">
        <f>J4/J9*100</f>
        <v>16.38418079096045</v>
      </c>
      <c r="M4" s="7">
        <f>K4/K9*100</f>
        <v>23.880597014925371</v>
      </c>
    </row>
    <row r="5" spans="1:13" x14ac:dyDescent="0.35">
      <c r="A5" s="1" t="s">
        <v>5</v>
      </c>
      <c r="B5" s="2"/>
      <c r="C5" s="2"/>
      <c r="D5" s="2"/>
      <c r="E5" s="2"/>
      <c r="F5" s="2"/>
      <c r="I5" s="5" t="s">
        <v>6</v>
      </c>
      <c r="J5" s="6">
        <v>9</v>
      </c>
      <c r="K5" s="6">
        <v>9</v>
      </c>
      <c r="L5" s="7">
        <f>J5/J9*100</f>
        <v>5.0847457627118651</v>
      </c>
      <c r="M5" s="7">
        <f>K5/K9*100</f>
        <v>6.7164179104477615</v>
      </c>
    </row>
    <row r="6" spans="1:13" x14ac:dyDescent="0.35">
      <c r="A6" s="2" t="s">
        <v>1</v>
      </c>
      <c r="B6" s="2">
        <v>29</v>
      </c>
      <c r="C6" s="4">
        <f>B6/E2</f>
        <v>0.16477272727272727</v>
      </c>
      <c r="D6" s="2"/>
      <c r="E6" s="2"/>
      <c r="F6" s="2"/>
      <c r="I6" s="5" t="s">
        <v>8</v>
      </c>
      <c r="J6" s="6">
        <v>15</v>
      </c>
      <c r="K6" s="6">
        <v>4</v>
      </c>
      <c r="L6" s="7">
        <f>J6/J9*100</f>
        <v>8.4745762711864394</v>
      </c>
      <c r="M6" s="7">
        <f>K6/K9*100</f>
        <v>2.9850746268656714</v>
      </c>
    </row>
    <row r="7" spans="1:13" x14ac:dyDescent="0.35">
      <c r="A7" s="2" t="s">
        <v>3</v>
      </c>
      <c r="B7" s="2">
        <v>33</v>
      </c>
      <c r="C7" s="4">
        <f>B7/E3</f>
        <v>0.24444444444444444</v>
      </c>
      <c r="D7" s="2"/>
      <c r="E7" s="2"/>
      <c r="F7" s="2"/>
      <c r="I7" s="5" t="s">
        <v>9</v>
      </c>
      <c r="J7" s="6">
        <v>34</v>
      </c>
      <c r="K7" s="6">
        <v>22</v>
      </c>
      <c r="L7" s="7">
        <f>J7/J9*100</f>
        <v>19.209039548022599</v>
      </c>
      <c r="M7" s="7">
        <f>K7/K9*100</f>
        <v>16.417910447761194</v>
      </c>
    </row>
    <row r="8" spans="1:13" x14ac:dyDescent="0.35">
      <c r="A8" s="2"/>
      <c r="B8" s="2"/>
      <c r="C8" s="2"/>
      <c r="D8" s="2"/>
      <c r="E8" s="2"/>
      <c r="F8" s="2"/>
      <c r="I8" s="5" t="s">
        <v>10</v>
      </c>
      <c r="J8" s="6">
        <v>11</v>
      </c>
      <c r="K8" s="6">
        <v>2</v>
      </c>
      <c r="L8" s="7">
        <f>J8/J9*100</f>
        <v>6.2146892655367232</v>
      </c>
      <c r="M8" s="7">
        <f>K8/K9*100</f>
        <v>1.4925373134328357</v>
      </c>
    </row>
    <row r="9" spans="1:13" x14ac:dyDescent="0.35">
      <c r="A9" s="1" t="s">
        <v>6</v>
      </c>
      <c r="B9" s="2"/>
      <c r="C9" s="2"/>
      <c r="D9" s="2"/>
      <c r="E9" s="2"/>
      <c r="F9" s="2"/>
      <c r="I9" s="10" t="s">
        <v>13</v>
      </c>
      <c r="J9" s="11">
        <f>SUM(J2:J8)</f>
        <v>177</v>
      </c>
      <c r="K9" s="11">
        <f>SUM(K2:K8)</f>
        <v>134</v>
      </c>
      <c r="L9" s="12">
        <v>1</v>
      </c>
      <c r="M9" s="12">
        <v>1</v>
      </c>
    </row>
    <row r="10" spans="1:13" x14ac:dyDescent="0.35">
      <c r="A10" s="2" t="s">
        <v>1</v>
      </c>
      <c r="B10" s="2">
        <v>9</v>
      </c>
      <c r="C10" s="4">
        <f>B10/E2</f>
        <v>5.113636363636364E-2</v>
      </c>
      <c r="D10" s="2"/>
      <c r="E10" s="2"/>
      <c r="F10" s="2"/>
    </row>
    <row r="11" spans="1:13" x14ac:dyDescent="0.35">
      <c r="A11" s="2" t="s">
        <v>3</v>
      </c>
      <c r="B11" s="2">
        <v>9</v>
      </c>
      <c r="C11" s="4">
        <f>B11/E3</f>
        <v>6.6666666666666666E-2</v>
      </c>
      <c r="D11" s="2"/>
      <c r="E11" s="2"/>
      <c r="F11" s="2"/>
    </row>
    <row r="12" spans="1:13" x14ac:dyDescent="0.35">
      <c r="A12" s="1" t="s">
        <v>7</v>
      </c>
      <c r="B12" s="2"/>
      <c r="C12" s="2"/>
      <c r="D12" s="2"/>
      <c r="E12" s="2"/>
      <c r="F12" s="2"/>
    </row>
    <row r="13" spans="1:13" x14ac:dyDescent="0.35">
      <c r="A13" s="2" t="s">
        <v>1</v>
      </c>
      <c r="B13" s="2">
        <v>44</v>
      </c>
      <c r="C13" s="4">
        <f>B13/E2</f>
        <v>0.25</v>
      </c>
      <c r="D13" s="2"/>
      <c r="E13" s="2"/>
      <c r="F13" s="2"/>
    </row>
    <row r="14" spans="1:13" x14ac:dyDescent="0.35">
      <c r="A14" s="2" t="s">
        <v>3</v>
      </c>
      <c r="B14" s="2">
        <v>35</v>
      </c>
      <c r="C14" s="4">
        <f>B14/E3</f>
        <v>0.25925925925925924</v>
      </c>
      <c r="D14" s="2"/>
      <c r="E14" s="2"/>
      <c r="F14" s="4"/>
    </row>
    <row r="15" spans="1:13" x14ac:dyDescent="0.35">
      <c r="A15" s="2"/>
      <c r="B15" s="2"/>
      <c r="C15" s="2"/>
      <c r="D15" s="2"/>
      <c r="E15" s="2"/>
      <c r="F15" s="2"/>
    </row>
    <row r="16" spans="1:13" x14ac:dyDescent="0.35">
      <c r="A16" s="1" t="s">
        <v>8</v>
      </c>
      <c r="B16" s="2"/>
      <c r="C16" s="2"/>
      <c r="D16" s="2"/>
      <c r="E16" s="2"/>
      <c r="F16" s="2"/>
    </row>
    <row r="17" spans="1:6" x14ac:dyDescent="0.35">
      <c r="A17" s="2" t="s">
        <v>1</v>
      </c>
      <c r="B17" s="2">
        <v>14</v>
      </c>
      <c r="C17" s="4">
        <f>B17/E2</f>
        <v>7.9545454545454544E-2</v>
      </c>
      <c r="D17" s="2"/>
      <c r="E17" s="2"/>
      <c r="F17" s="2"/>
    </row>
    <row r="18" spans="1:6" x14ac:dyDescent="0.35">
      <c r="A18" s="2" t="s">
        <v>3</v>
      </c>
      <c r="B18" s="2">
        <v>4</v>
      </c>
      <c r="C18" s="4">
        <f>B18/E3</f>
        <v>2.9629629629629631E-2</v>
      </c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1" t="s">
        <v>9</v>
      </c>
      <c r="B20" s="2"/>
      <c r="C20" s="2"/>
      <c r="D20" s="2"/>
      <c r="E20" s="2"/>
      <c r="F20" s="2"/>
    </row>
    <row r="21" spans="1:6" x14ac:dyDescent="0.35">
      <c r="A21" s="2" t="s">
        <v>1</v>
      </c>
      <c r="B21" s="2">
        <v>34</v>
      </c>
      <c r="C21" s="4">
        <f>B21/E2</f>
        <v>0.19318181818181818</v>
      </c>
      <c r="D21" s="2"/>
      <c r="E21" s="2"/>
      <c r="F21" s="2"/>
    </row>
    <row r="22" spans="1:6" x14ac:dyDescent="0.35">
      <c r="A22" s="2" t="s">
        <v>3</v>
      </c>
      <c r="B22" s="2">
        <v>22</v>
      </c>
      <c r="C22" s="4">
        <f>B22/E3</f>
        <v>0.16296296296296298</v>
      </c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1" t="s">
        <v>10</v>
      </c>
      <c r="B24" s="2"/>
      <c r="C24" s="2"/>
      <c r="D24" s="2"/>
      <c r="E24" s="2"/>
      <c r="F24" s="2"/>
    </row>
    <row r="25" spans="1:6" x14ac:dyDescent="0.35">
      <c r="A25" s="2" t="s">
        <v>1</v>
      </c>
      <c r="C25" s="4">
        <f>J8/E2</f>
        <v>6.25E-2</v>
      </c>
      <c r="D25" s="2"/>
      <c r="E25" s="2"/>
      <c r="F25" s="2"/>
    </row>
    <row r="26" spans="1:6" x14ac:dyDescent="0.35">
      <c r="A26" s="2" t="s">
        <v>3</v>
      </c>
      <c r="C26" s="4">
        <f>K8/E3</f>
        <v>1.4814814814814815E-2</v>
      </c>
      <c r="D26" s="2"/>
      <c r="E26" s="2"/>
      <c r="F2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2024-04-06T11:34:52Z</dcterms:modified>
</cp:coreProperties>
</file>