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C149" i="1"/>
  <c r="B150" i="1"/>
  <c r="B153" i="1" s="1"/>
  <c r="C150" i="1"/>
  <c r="B151" i="1"/>
  <c r="C151" i="1"/>
  <c r="C153" i="1" s="1"/>
  <c r="B152" i="1"/>
  <c r="C152" i="1"/>
  <c r="E149" i="1"/>
  <c r="E153" i="1" s="1"/>
  <c r="F149" i="1"/>
  <c r="F153" i="1" s="1"/>
  <c r="E150" i="1"/>
  <c r="F150" i="1"/>
  <c r="E151" i="1"/>
  <c r="F151" i="1"/>
  <c r="E152" i="1"/>
  <c r="F152" i="1"/>
  <c r="J149" i="1"/>
  <c r="K149" i="1"/>
  <c r="J150" i="1"/>
  <c r="J153" i="1" s="1"/>
  <c r="K150" i="1"/>
  <c r="J151" i="1"/>
  <c r="K151" i="1"/>
  <c r="J152" i="1"/>
  <c r="K152" i="1"/>
  <c r="K153" i="1"/>
  <c r="J154" i="1"/>
  <c r="K154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O170" i="1"/>
  <c r="L170" i="1"/>
  <c r="O169" i="1"/>
  <c r="L169" i="1"/>
  <c r="G169" i="1"/>
  <c r="D169" i="1"/>
  <c r="O168" i="1"/>
  <c r="L168" i="1"/>
  <c r="G168" i="1"/>
  <c r="D168" i="1"/>
  <c r="O167" i="1"/>
  <c r="L167" i="1"/>
  <c r="G167" i="1"/>
  <c r="D167" i="1"/>
  <c r="O166" i="1"/>
  <c r="L166" i="1"/>
  <c r="G166" i="1"/>
  <c r="D166" i="1"/>
  <c r="O165" i="1"/>
  <c r="L165" i="1"/>
  <c r="G165" i="1"/>
  <c r="D165" i="1"/>
  <c r="F158" i="1" l="1"/>
  <c r="F157" i="1"/>
  <c r="O150" i="1"/>
  <c r="O154" i="1"/>
  <c r="O153" i="1"/>
  <c r="O149" i="1"/>
  <c r="L154" i="1"/>
  <c r="L153" i="1"/>
  <c r="L151" i="1"/>
  <c r="G151" i="1"/>
  <c r="G149" i="1"/>
  <c r="C141" i="1"/>
  <c r="D151" i="1"/>
  <c r="D152" i="1"/>
  <c r="O152" i="1"/>
  <c r="L152" i="1"/>
  <c r="J141" i="1"/>
  <c r="O142" i="1"/>
  <c r="L142" i="1"/>
  <c r="O141" i="1"/>
  <c r="F141" i="1"/>
  <c r="E141" i="1"/>
  <c r="B141" i="1"/>
  <c r="D141" i="1" s="1"/>
  <c r="O140" i="1"/>
  <c r="G140" i="1"/>
  <c r="D140" i="1"/>
  <c r="O139" i="1"/>
  <c r="G139" i="1"/>
  <c r="D139" i="1"/>
  <c r="O138" i="1"/>
  <c r="G138" i="1"/>
  <c r="D138" i="1"/>
  <c r="O137" i="1"/>
  <c r="L137" i="1"/>
  <c r="G137" i="1"/>
  <c r="D137" i="1"/>
  <c r="D129" i="1"/>
  <c r="G158" i="1" l="1"/>
  <c r="O151" i="1"/>
  <c r="L150" i="1"/>
  <c r="L149" i="1"/>
  <c r="G152" i="1"/>
  <c r="G150" i="1"/>
  <c r="G153" i="1"/>
  <c r="D150" i="1"/>
  <c r="D153" i="1"/>
  <c r="D149" i="1"/>
  <c r="L139" i="1"/>
  <c r="L138" i="1"/>
  <c r="G141" i="1"/>
  <c r="L131" i="1"/>
  <c r="O131" i="1"/>
  <c r="O130" i="1"/>
  <c r="L130" i="1"/>
  <c r="F130" i="1"/>
  <c r="E130" i="1"/>
  <c r="C130" i="1"/>
  <c r="B130" i="1"/>
  <c r="O129" i="1"/>
  <c r="L129" i="1"/>
  <c r="G129" i="1"/>
  <c r="O128" i="1"/>
  <c r="L128" i="1"/>
  <c r="G128" i="1"/>
  <c r="D128" i="1"/>
  <c r="O127" i="1"/>
  <c r="L127" i="1"/>
  <c r="G127" i="1"/>
  <c r="D127" i="1"/>
  <c r="O126" i="1"/>
  <c r="L126" i="1"/>
  <c r="G126" i="1"/>
  <c r="D126" i="1"/>
  <c r="D116" i="1"/>
  <c r="L119" i="1"/>
  <c r="D114" i="1"/>
  <c r="D115" i="1"/>
  <c r="D117" i="1"/>
  <c r="O119" i="1"/>
  <c r="O118" i="1"/>
  <c r="L118" i="1"/>
  <c r="F118" i="1"/>
  <c r="E118" i="1"/>
  <c r="C118" i="1"/>
  <c r="B118" i="1"/>
  <c r="D118" i="1" s="1"/>
  <c r="O117" i="1"/>
  <c r="L117" i="1"/>
  <c r="G117" i="1"/>
  <c r="O116" i="1"/>
  <c r="L116" i="1"/>
  <c r="G116" i="1"/>
  <c r="O115" i="1"/>
  <c r="L115" i="1"/>
  <c r="G115" i="1"/>
  <c r="O114" i="1"/>
  <c r="L114" i="1"/>
  <c r="G114" i="1"/>
  <c r="O108" i="1"/>
  <c r="O107" i="1"/>
  <c r="L107" i="1"/>
  <c r="F107" i="1"/>
  <c r="E107" i="1"/>
  <c r="C107" i="1"/>
  <c r="B107" i="1"/>
  <c r="O106" i="1"/>
  <c r="L106" i="1"/>
  <c r="G106" i="1"/>
  <c r="D106" i="1"/>
  <c r="O105" i="1"/>
  <c r="L105" i="1"/>
  <c r="G105" i="1"/>
  <c r="D105" i="1"/>
  <c r="O104" i="1"/>
  <c r="L104" i="1"/>
  <c r="G104" i="1"/>
  <c r="D104" i="1"/>
  <c r="O103" i="1"/>
  <c r="L103" i="1"/>
  <c r="G103" i="1"/>
  <c r="D103" i="1"/>
  <c r="F94" i="1"/>
  <c r="E94" i="1"/>
  <c r="C94" i="1"/>
  <c r="B94" i="1"/>
  <c r="L141" i="1" l="1"/>
  <c r="L140" i="1"/>
  <c r="D130" i="1"/>
  <c r="G130" i="1"/>
  <c r="G118" i="1"/>
  <c r="G107" i="1"/>
  <c r="D107" i="1"/>
  <c r="D90" i="1"/>
  <c r="D91" i="1"/>
  <c r="D92" i="1"/>
  <c r="D93" i="1"/>
  <c r="D94" i="1"/>
  <c r="G90" i="1"/>
  <c r="G91" i="1"/>
  <c r="G92" i="1"/>
  <c r="G93" i="1"/>
  <c r="G94" i="1"/>
  <c r="O95" i="1"/>
  <c r="O94" i="1"/>
  <c r="L94" i="1"/>
  <c r="O93" i="1"/>
  <c r="L93" i="1"/>
  <c r="O92" i="1"/>
  <c r="L92" i="1"/>
  <c r="O91" i="1"/>
  <c r="L91" i="1"/>
  <c r="O90" i="1"/>
  <c r="L90" i="1"/>
  <c r="K82" i="1" l="1"/>
  <c r="L82" i="1" s="1"/>
  <c r="J82" i="1"/>
  <c r="K81" i="1"/>
  <c r="J81" i="1"/>
  <c r="L81" i="1" s="1"/>
  <c r="L80" i="1"/>
  <c r="K80" i="1"/>
  <c r="J80" i="1"/>
  <c r="O76" i="1"/>
  <c r="O75" i="1"/>
  <c r="L75" i="1"/>
  <c r="F75" i="1"/>
  <c r="E75" i="1"/>
  <c r="G75" i="1" s="1"/>
  <c r="C75" i="1"/>
  <c r="E80" i="1" s="1"/>
  <c r="B75" i="1"/>
  <c r="D75" i="1" s="1"/>
  <c r="O74" i="1"/>
  <c r="L74" i="1"/>
  <c r="G74" i="1"/>
  <c r="D74" i="1"/>
  <c r="O73" i="1"/>
  <c r="L73" i="1"/>
  <c r="G73" i="1"/>
  <c r="D73" i="1"/>
  <c r="O72" i="1"/>
  <c r="L72" i="1"/>
  <c r="G72" i="1"/>
  <c r="D72" i="1"/>
  <c r="O71" i="1"/>
  <c r="L71" i="1"/>
  <c r="G71" i="1"/>
  <c r="D71" i="1"/>
  <c r="O65" i="1"/>
  <c r="O64" i="1"/>
  <c r="L64" i="1"/>
  <c r="G64" i="1"/>
  <c r="D64" i="1"/>
  <c r="O63" i="1"/>
  <c r="L63" i="1"/>
  <c r="G63" i="1"/>
  <c r="D63" i="1"/>
  <c r="O62" i="1"/>
  <c r="L62" i="1"/>
  <c r="G62" i="1"/>
  <c r="D62" i="1"/>
  <c r="O61" i="1"/>
  <c r="L61" i="1"/>
  <c r="G61" i="1"/>
  <c r="D61" i="1"/>
  <c r="O60" i="1"/>
  <c r="L60" i="1"/>
  <c r="G60" i="1"/>
  <c r="D60" i="1"/>
  <c r="O54" i="1"/>
  <c r="O53" i="1"/>
  <c r="L53" i="1"/>
  <c r="G53" i="1"/>
  <c r="D53" i="1"/>
  <c r="O52" i="1"/>
  <c r="L52" i="1"/>
  <c r="G52" i="1"/>
  <c r="D52" i="1"/>
  <c r="O51" i="1"/>
  <c r="L51" i="1"/>
  <c r="G51" i="1"/>
  <c r="D51" i="1"/>
  <c r="O50" i="1"/>
  <c r="L50" i="1"/>
  <c r="G50" i="1"/>
  <c r="D50" i="1"/>
  <c r="O49" i="1"/>
  <c r="L49" i="1"/>
  <c r="G49" i="1"/>
  <c r="D49" i="1"/>
  <c r="O43" i="1"/>
  <c r="O42" i="1"/>
  <c r="L42" i="1"/>
  <c r="F42" i="1"/>
  <c r="E42" i="1"/>
  <c r="G42" i="1" s="1"/>
  <c r="C42" i="1"/>
  <c r="D42" i="1" s="1"/>
  <c r="B42" i="1"/>
  <c r="O41" i="1"/>
  <c r="L41" i="1"/>
  <c r="G41" i="1"/>
  <c r="D41" i="1"/>
  <c r="O40" i="1"/>
  <c r="L40" i="1"/>
  <c r="G40" i="1"/>
  <c r="D40" i="1"/>
  <c r="O39" i="1"/>
  <c r="L39" i="1"/>
  <c r="G39" i="1"/>
  <c r="D39" i="1"/>
  <c r="O38" i="1"/>
  <c r="L38" i="1"/>
  <c r="G38" i="1"/>
  <c r="D38" i="1"/>
  <c r="O32" i="1"/>
  <c r="O31" i="1"/>
  <c r="L31" i="1"/>
  <c r="G31" i="1"/>
  <c r="D31" i="1"/>
  <c r="O30" i="1"/>
  <c r="L30" i="1"/>
  <c r="G30" i="1"/>
  <c r="D30" i="1"/>
  <c r="O29" i="1"/>
  <c r="L29" i="1"/>
  <c r="G29" i="1"/>
  <c r="D29" i="1"/>
  <c r="O28" i="1"/>
  <c r="L28" i="1"/>
  <c r="G28" i="1"/>
  <c r="D28" i="1"/>
  <c r="O27" i="1"/>
  <c r="L27" i="1"/>
  <c r="G27" i="1"/>
  <c r="D27" i="1"/>
  <c r="O21" i="1"/>
  <c r="O20" i="1"/>
  <c r="N20" i="1"/>
  <c r="M20" i="1"/>
  <c r="L20" i="1"/>
  <c r="F20" i="1"/>
  <c r="E20" i="1"/>
  <c r="G20" i="1" s="1"/>
  <c r="C20" i="1"/>
  <c r="D20" i="1" s="1"/>
  <c r="B20" i="1"/>
  <c r="O19" i="1"/>
  <c r="L19" i="1"/>
  <c r="G19" i="1"/>
  <c r="D19" i="1"/>
  <c r="O18" i="1"/>
  <c r="L18" i="1"/>
  <c r="G18" i="1"/>
  <c r="D18" i="1"/>
  <c r="O17" i="1"/>
  <c r="L17" i="1"/>
  <c r="G17" i="1"/>
  <c r="D17" i="1"/>
  <c r="O16" i="1"/>
  <c r="L16" i="1"/>
  <c r="G16" i="1"/>
  <c r="D16" i="1"/>
  <c r="O10" i="1"/>
  <c r="O9" i="1"/>
  <c r="L9" i="1"/>
  <c r="F9" i="1"/>
  <c r="E9" i="1"/>
  <c r="G9" i="1" s="1"/>
  <c r="D9" i="1"/>
  <c r="C9" i="1"/>
  <c r="B9" i="1"/>
  <c r="O8" i="1"/>
  <c r="L8" i="1"/>
  <c r="G8" i="1"/>
  <c r="D8" i="1"/>
  <c r="O7" i="1"/>
  <c r="L7" i="1"/>
  <c r="G7" i="1"/>
  <c r="D7" i="1"/>
  <c r="O6" i="1"/>
  <c r="L6" i="1"/>
  <c r="G6" i="1"/>
  <c r="D6" i="1"/>
  <c r="O5" i="1"/>
  <c r="L5" i="1"/>
  <c r="G5" i="1"/>
  <c r="D5" i="1"/>
  <c r="D80" i="1" l="1"/>
  <c r="F80" i="1" s="1"/>
</calcChain>
</file>

<file path=xl/sharedStrings.xml><?xml version="1.0" encoding="utf-8"?>
<sst xmlns="http://schemas.openxmlformats.org/spreadsheetml/2006/main" count="465" uniqueCount="46">
  <si>
    <t>APRIL</t>
  </si>
  <si>
    <t>April</t>
  </si>
  <si>
    <t>Pondy</t>
  </si>
  <si>
    <t>Villupuram</t>
  </si>
  <si>
    <t>AL</t>
  </si>
  <si>
    <t>TIV</t>
  </si>
  <si>
    <t>MS %</t>
  </si>
  <si>
    <t>MS%</t>
  </si>
  <si>
    <t>4x2 Tipper</t>
  </si>
  <si>
    <t>4X2 Haulage</t>
  </si>
  <si>
    <t>6x4 Tipper</t>
  </si>
  <si>
    <t>6X2 MAV</t>
  </si>
  <si>
    <t xml:space="preserve">8x4 Tipper </t>
  </si>
  <si>
    <t>8X2 MAV</t>
  </si>
  <si>
    <t>10x4 Tipper</t>
  </si>
  <si>
    <t>10X2 MAV</t>
  </si>
  <si>
    <t xml:space="preserve">Tipper Total </t>
  </si>
  <si>
    <t>MAV Total</t>
  </si>
  <si>
    <t>Tractors</t>
  </si>
  <si>
    <t>MAY</t>
  </si>
  <si>
    <t>May</t>
  </si>
  <si>
    <t>JUNE</t>
  </si>
  <si>
    <t>JULY</t>
  </si>
  <si>
    <t>July</t>
  </si>
  <si>
    <t>AUGUST</t>
  </si>
  <si>
    <t>August</t>
  </si>
  <si>
    <t>SEPTEMBER</t>
  </si>
  <si>
    <t>September</t>
  </si>
  <si>
    <t>CUMULATIVE</t>
  </si>
  <si>
    <t>Cumulative</t>
  </si>
  <si>
    <t>AL TIV</t>
  </si>
  <si>
    <t>Total TIV</t>
  </si>
  <si>
    <t>MS</t>
  </si>
  <si>
    <t>Tipper MS</t>
  </si>
  <si>
    <t>LH MS</t>
  </si>
  <si>
    <t>VPM</t>
  </si>
  <si>
    <t>OCTOBER</t>
  </si>
  <si>
    <t>NOVEMBER</t>
  </si>
  <si>
    <t>DECEMBER</t>
  </si>
  <si>
    <t>JANUARY</t>
  </si>
  <si>
    <t>FEBRUARY</t>
  </si>
  <si>
    <t>Total Approx TIV Per Year</t>
  </si>
  <si>
    <t xml:space="preserve"> </t>
  </si>
  <si>
    <t>AL Nos Per Year</t>
  </si>
  <si>
    <t>MARCH</t>
  </si>
  <si>
    <t>CUMULATIVE TILL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</si>
</sst>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tabSelected="1" topLeftCell="A26" zoomScale="105" workbookViewId="0">
      <selection activeCell="G173" sqref="G173"/>
    </sheetView>
  </sheetViews>
  <sheetFormatPr defaultRowHeight="14.5" x14ac:dyDescent="0.35"/>
  <cols>
    <col min="1" max="1" width="11.08984375" style="1" bestFit="1" customWidth="1"/>
    <col min="2" max="2" width="8.7265625" style="1"/>
    <col min="3" max="3" width="10.1796875" style="1" bestFit="1" customWidth="1"/>
    <col min="4" max="8" width="8.7265625" style="1"/>
    <col min="9" max="9" width="11.08984375" style="1" bestFit="1" customWidth="1"/>
    <col min="10" max="16384" width="8.7265625" style="1"/>
  </cols>
  <sheetData>
    <row r="1" spans="1:23" x14ac:dyDescent="0.35">
      <c r="H1" s="2" t="s">
        <v>0</v>
      </c>
    </row>
    <row r="3" spans="1:23" x14ac:dyDescent="0.35">
      <c r="A3" s="26" t="s">
        <v>1</v>
      </c>
      <c r="B3" s="25" t="s">
        <v>2</v>
      </c>
      <c r="C3" s="25"/>
      <c r="D3" s="25"/>
      <c r="E3" s="25" t="s">
        <v>3</v>
      </c>
      <c r="F3" s="25"/>
      <c r="G3" s="25"/>
      <c r="I3" s="25" t="s">
        <v>1</v>
      </c>
      <c r="J3" s="25" t="s">
        <v>2</v>
      </c>
      <c r="K3" s="25"/>
      <c r="L3" s="25"/>
      <c r="M3" s="25" t="s">
        <v>3</v>
      </c>
      <c r="N3" s="25"/>
      <c r="O3" s="25"/>
    </row>
    <row r="4" spans="1:23" x14ac:dyDescent="0.35">
      <c r="A4" s="26"/>
      <c r="B4" s="3" t="s">
        <v>4</v>
      </c>
      <c r="C4" s="3" t="s">
        <v>5</v>
      </c>
      <c r="D4" s="3" t="s">
        <v>6</v>
      </c>
      <c r="E4" s="3" t="s">
        <v>4</v>
      </c>
      <c r="F4" s="3" t="s">
        <v>5</v>
      </c>
      <c r="G4" s="3" t="s">
        <v>7</v>
      </c>
      <c r="I4" s="25"/>
      <c r="J4" s="3" t="s">
        <v>4</v>
      </c>
      <c r="K4" s="3" t="s">
        <v>5</v>
      </c>
      <c r="L4" s="3" t="s">
        <v>6</v>
      </c>
      <c r="M4" s="3" t="s">
        <v>4</v>
      </c>
      <c r="N4" s="3" t="s">
        <v>5</v>
      </c>
      <c r="O4" s="3" t="s">
        <v>7</v>
      </c>
      <c r="Q4" s="4"/>
      <c r="R4" s="4"/>
      <c r="S4" s="4"/>
      <c r="T4" s="4"/>
      <c r="U4" s="4"/>
      <c r="V4" s="4"/>
      <c r="W4" s="4"/>
    </row>
    <row r="5" spans="1:23" x14ac:dyDescent="0.35">
      <c r="A5" s="5" t="s">
        <v>8</v>
      </c>
      <c r="B5" s="6">
        <v>1</v>
      </c>
      <c r="C5" s="6">
        <v>1</v>
      </c>
      <c r="D5" s="6">
        <f>B5/C5*100</f>
        <v>100</v>
      </c>
      <c r="E5" s="7">
        <v>2</v>
      </c>
      <c r="F5" s="5">
        <v>2</v>
      </c>
      <c r="G5" s="6">
        <f>E5/F5*100</f>
        <v>100</v>
      </c>
      <c r="I5" s="3" t="s">
        <v>9</v>
      </c>
      <c r="J5" s="8">
        <v>1</v>
      </c>
      <c r="K5" s="8">
        <v>3</v>
      </c>
      <c r="L5" s="8">
        <f>J5/K5*100</f>
        <v>33.333333333333329</v>
      </c>
      <c r="M5" s="8">
        <v>0</v>
      </c>
      <c r="N5" s="8">
        <v>3</v>
      </c>
      <c r="O5" s="9">
        <f>M5/N5*100</f>
        <v>0</v>
      </c>
      <c r="Q5" s="4"/>
      <c r="R5" s="4"/>
      <c r="S5" s="4"/>
      <c r="T5" s="4"/>
      <c r="U5" s="4"/>
      <c r="V5" s="10"/>
      <c r="W5" s="4"/>
    </row>
    <row r="6" spans="1:23" x14ac:dyDescent="0.35">
      <c r="A6" s="11" t="s">
        <v>10</v>
      </c>
      <c r="B6" s="6">
        <v>1</v>
      </c>
      <c r="C6" s="6">
        <v>2</v>
      </c>
      <c r="D6" s="6">
        <f t="shared" ref="D6:D8" si="0">B6/C6*100</f>
        <v>50</v>
      </c>
      <c r="E6" s="12">
        <v>3</v>
      </c>
      <c r="F6" s="5">
        <v>10</v>
      </c>
      <c r="G6" s="6">
        <f t="shared" ref="G6:G8" si="1">E6/F6*100</f>
        <v>30</v>
      </c>
      <c r="I6" s="3" t="s">
        <v>11</v>
      </c>
      <c r="J6" s="8">
        <v>2</v>
      </c>
      <c r="K6" s="8">
        <v>2</v>
      </c>
      <c r="L6" s="8">
        <f t="shared" ref="L6:L9" si="2">J6/K6*100</f>
        <v>100</v>
      </c>
      <c r="M6" s="8">
        <v>0</v>
      </c>
      <c r="N6" s="8">
        <v>0</v>
      </c>
      <c r="O6" s="9" t="e">
        <f t="shared" ref="O6:O10" si="3">M6/N6*100</f>
        <v>#DIV/0!</v>
      </c>
      <c r="Q6" s="4"/>
      <c r="R6" s="4"/>
      <c r="S6" s="4"/>
      <c r="T6" s="4"/>
      <c r="U6" s="4"/>
      <c r="V6" s="10"/>
      <c r="W6" s="4"/>
    </row>
    <row r="7" spans="1:23" x14ac:dyDescent="0.35">
      <c r="A7" s="11" t="s">
        <v>12</v>
      </c>
      <c r="B7" s="6">
        <v>0</v>
      </c>
      <c r="C7" s="6">
        <v>2</v>
      </c>
      <c r="D7" s="6">
        <f t="shared" si="0"/>
        <v>0</v>
      </c>
      <c r="E7" s="12">
        <v>3</v>
      </c>
      <c r="F7" s="5">
        <v>8</v>
      </c>
      <c r="G7" s="6">
        <f t="shared" si="1"/>
        <v>37.5</v>
      </c>
      <c r="I7" s="3" t="s">
        <v>13</v>
      </c>
      <c r="J7" s="8">
        <v>0</v>
      </c>
      <c r="K7" s="8">
        <v>0</v>
      </c>
      <c r="L7" s="8" t="e">
        <f t="shared" si="2"/>
        <v>#DIV/0!</v>
      </c>
      <c r="M7" s="8">
        <v>3</v>
      </c>
      <c r="N7" s="8">
        <v>3</v>
      </c>
      <c r="O7" s="9">
        <f t="shared" si="3"/>
        <v>100</v>
      </c>
      <c r="Q7" s="4"/>
      <c r="R7" s="4"/>
      <c r="S7" s="4"/>
      <c r="T7" s="4"/>
      <c r="U7" s="4"/>
      <c r="V7" s="10"/>
      <c r="W7" s="4"/>
    </row>
    <row r="8" spans="1:23" x14ac:dyDescent="0.35">
      <c r="A8" s="11" t="s">
        <v>14</v>
      </c>
      <c r="B8" s="6">
        <v>0</v>
      </c>
      <c r="C8" s="6">
        <v>0</v>
      </c>
      <c r="D8" s="6" t="e">
        <f t="shared" si="0"/>
        <v>#DIV/0!</v>
      </c>
      <c r="E8" s="12">
        <v>0</v>
      </c>
      <c r="F8" s="5">
        <v>0</v>
      </c>
      <c r="G8" s="6" t="e">
        <f t="shared" si="1"/>
        <v>#DIV/0!</v>
      </c>
      <c r="I8" s="3" t="s">
        <v>15</v>
      </c>
      <c r="J8" s="8">
        <v>0</v>
      </c>
      <c r="K8" s="8">
        <v>0</v>
      </c>
      <c r="L8" s="9" t="e">
        <f t="shared" si="2"/>
        <v>#DIV/0!</v>
      </c>
      <c r="M8" s="8">
        <v>1</v>
      </c>
      <c r="N8" s="8">
        <v>2</v>
      </c>
      <c r="O8" s="9">
        <f t="shared" si="3"/>
        <v>50</v>
      </c>
      <c r="Q8" s="4"/>
      <c r="R8" s="4"/>
      <c r="S8" s="4"/>
      <c r="T8" s="4"/>
      <c r="U8" s="4"/>
      <c r="V8" s="4"/>
      <c r="W8" s="4"/>
    </row>
    <row r="9" spans="1:23" x14ac:dyDescent="0.35">
      <c r="A9" s="13" t="s">
        <v>16</v>
      </c>
      <c r="B9" s="6">
        <f>SUM(B5:B8)</f>
        <v>2</v>
      </c>
      <c r="C9" s="6">
        <f>SUM(C5:C8)</f>
        <v>5</v>
      </c>
      <c r="D9" s="6">
        <f>B9/C9*100</f>
        <v>40</v>
      </c>
      <c r="E9" s="14">
        <f t="shared" ref="E9:F9" si="4">SUM(E5:E8)</f>
        <v>8</v>
      </c>
      <c r="F9" s="14">
        <f t="shared" si="4"/>
        <v>20</v>
      </c>
      <c r="G9" s="6">
        <f>E9/F9*100</f>
        <v>40</v>
      </c>
      <c r="I9" s="3" t="s">
        <v>17</v>
      </c>
      <c r="J9" s="8">
        <v>2</v>
      </c>
      <c r="K9" s="8">
        <v>2</v>
      </c>
      <c r="L9" s="8">
        <f t="shared" si="2"/>
        <v>100</v>
      </c>
      <c r="M9" s="8">
        <v>4</v>
      </c>
      <c r="N9" s="8">
        <v>5</v>
      </c>
      <c r="O9" s="9">
        <f t="shared" si="3"/>
        <v>80</v>
      </c>
      <c r="Q9" s="4"/>
      <c r="R9" s="4"/>
      <c r="S9" s="4"/>
      <c r="T9" s="4"/>
      <c r="U9" s="4"/>
      <c r="V9" s="4"/>
      <c r="W9" s="4"/>
    </row>
    <row r="10" spans="1:23" x14ac:dyDescent="0.35">
      <c r="I10" s="3" t="s">
        <v>18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 t="e">
        <f t="shared" si="3"/>
        <v>#DIV/0!</v>
      </c>
      <c r="Q10" s="15"/>
      <c r="R10" s="15"/>
      <c r="S10" s="15"/>
      <c r="T10" s="15"/>
      <c r="U10" s="15"/>
      <c r="V10" s="15"/>
      <c r="W10" s="15"/>
    </row>
    <row r="11" spans="1:23" x14ac:dyDescent="0.35">
      <c r="Q11" s="15"/>
      <c r="R11" s="15"/>
      <c r="S11" s="15"/>
      <c r="T11" s="15"/>
      <c r="U11" s="15"/>
      <c r="V11" s="15"/>
      <c r="W11" s="15"/>
    </row>
    <row r="12" spans="1:23" x14ac:dyDescent="0.35">
      <c r="H12" s="2" t="s">
        <v>19</v>
      </c>
      <c r="Q12" s="15"/>
      <c r="R12" s="15"/>
      <c r="S12" s="15"/>
      <c r="T12" s="15"/>
      <c r="U12" s="15"/>
      <c r="V12" s="15"/>
      <c r="W12" s="15"/>
    </row>
    <row r="14" spans="1:23" x14ac:dyDescent="0.35">
      <c r="A14" s="26" t="s">
        <v>20</v>
      </c>
      <c r="B14" s="25" t="s">
        <v>2</v>
      </c>
      <c r="C14" s="25"/>
      <c r="D14" s="25"/>
      <c r="E14" s="25" t="s">
        <v>3</v>
      </c>
      <c r="F14" s="25"/>
      <c r="G14" s="25"/>
      <c r="I14" s="25" t="s">
        <v>20</v>
      </c>
      <c r="J14" s="25" t="s">
        <v>2</v>
      </c>
      <c r="K14" s="25"/>
      <c r="L14" s="25"/>
      <c r="M14" s="25" t="s">
        <v>3</v>
      </c>
      <c r="N14" s="25"/>
      <c r="O14" s="25"/>
    </row>
    <row r="15" spans="1:23" x14ac:dyDescent="0.35">
      <c r="A15" s="26"/>
      <c r="B15" s="3" t="s">
        <v>4</v>
      </c>
      <c r="C15" s="3" t="s">
        <v>5</v>
      </c>
      <c r="D15" s="3" t="s">
        <v>6</v>
      </c>
      <c r="E15" s="3" t="s">
        <v>4</v>
      </c>
      <c r="F15" s="3" t="s">
        <v>5</v>
      </c>
      <c r="G15" s="3" t="s">
        <v>7</v>
      </c>
      <c r="I15" s="25"/>
      <c r="J15" s="3" t="s">
        <v>4</v>
      </c>
      <c r="K15" s="3" t="s">
        <v>5</v>
      </c>
      <c r="L15" s="3" t="s">
        <v>6</v>
      </c>
      <c r="M15" s="3" t="s">
        <v>4</v>
      </c>
      <c r="N15" s="3" t="s">
        <v>5</v>
      </c>
      <c r="O15" s="3" t="s">
        <v>7</v>
      </c>
    </row>
    <row r="16" spans="1:23" x14ac:dyDescent="0.35">
      <c r="A16" s="5" t="s">
        <v>8</v>
      </c>
      <c r="B16" s="6">
        <v>1</v>
      </c>
      <c r="C16" s="6">
        <v>1</v>
      </c>
      <c r="D16" s="6">
        <f>B16/C16*100</f>
        <v>100</v>
      </c>
      <c r="E16" s="7">
        <v>1</v>
      </c>
      <c r="F16" s="5">
        <v>1</v>
      </c>
      <c r="G16" s="6">
        <f>E16/F16*100</f>
        <v>100</v>
      </c>
      <c r="I16" s="3" t="s">
        <v>9</v>
      </c>
      <c r="J16" s="8">
        <v>3</v>
      </c>
      <c r="K16" s="8">
        <v>3</v>
      </c>
      <c r="L16" s="8">
        <f>J16/K16*100</f>
        <v>100</v>
      </c>
      <c r="M16" s="8">
        <v>3</v>
      </c>
      <c r="N16" s="8">
        <v>4</v>
      </c>
      <c r="O16" s="9">
        <f>M16/N16*100</f>
        <v>75</v>
      </c>
    </row>
    <row r="17" spans="1:15" x14ac:dyDescent="0.35">
      <c r="A17" s="11" t="s">
        <v>10</v>
      </c>
      <c r="B17" s="6">
        <v>2</v>
      </c>
      <c r="C17" s="6">
        <v>2</v>
      </c>
      <c r="D17" s="6">
        <f t="shared" ref="D17:D19" si="5">B17/C17*100</f>
        <v>100</v>
      </c>
      <c r="E17" s="12">
        <v>4</v>
      </c>
      <c r="F17" s="5">
        <v>11</v>
      </c>
      <c r="G17" s="6">
        <f t="shared" ref="G17:G19" si="6">E17/F17*100</f>
        <v>36.363636363636367</v>
      </c>
      <c r="I17" s="3" t="s">
        <v>11</v>
      </c>
      <c r="J17" s="8">
        <v>0</v>
      </c>
      <c r="K17" s="8">
        <v>0</v>
      </c>
      <c r="L17" s="8" t="e">
        <f t="shared" ref="L17:L20" si="7">J17/K17*100</f>
        <v>#DIV/0!</v>
      </c>
      <c r="M17" s="8">
        <v>1</v>
      </c>
      <c r="N17" s="8">
        <v>2</v>
      </c>
      <c r="O17" s="9">
        <f t="shared" ref="O17:O21" si="8">M17/N17*100</f>
        <v>50</v>
      </c>
    </row>
    <row r="18" spans="1:15" x14ac:dyDescent="0.35">
      <c r="A18" s="11" t="s">
        <v>12</v>
      </c>
      <c r="B18" s="6">
        <v>0</v>
      </c>
      <c r="C18" s="6">
        <v>3</v>
      </c>
      <c r="D18" s="6">
        <f t="shared" si="5"/>
        <v>0</v>
      </c>
      <c r="E18" s="12">
        <v>3</v>
      </c>
      <c r="F18" s="5">
        <v>16</v>
      </c>
      <c r="G18" s="6">
        <f t="shared" si="6"/>
        <v>18.75</v>
      </c>
      <c r="I18" s="3" t="s">
        <v>13</v>
      </c>
      <c r="J18" s="8">
        <v>0</v>
      </c>
      <c r="K18" s="8">
        <v>0</v>
      </c>
      <c r="L18" s="8" t="e">
        <f t="shared" si="7"/>
        <v>#DIV/0!</v>
      </c>
      <c r="M18" s="8">
        <v>0</v>
      </c>
      <c r="N18" s="8">
        <v>1</v>
      </c>
      <c r="O18" s="9">
        <f t="shared" si="8"/>
        <v>0</v>
      </c>
    </row>
    <row r="19" spans="1:15" x14ac:dyDescent="0.35">
      <c r="A19" s="11" t="s">
        <v>14</v>
      </c>
      <c r="B19" s="6">
        <v>0</v>
      </c>
      <c r="C19" s="6">
        <v>0</v>
      </c>
      <c r="D19" s="6" t="e">
        <f t="shared" si="5"/>
        <v>#DIV/0!</v>
      </c>
      <c r="E19" s="12">
        <v>0</v>
      </c>
      <c r="F19" s="5">
        <v>2</v>
      </c>
      <c r="G19" s="6">
        <f t="shared" si="6"/>
        <v>0</v>
      </c>
      <c r="I19" s="3" t="s">
        <v>15</v>
      </c>
      <c r="J19" s="8">
        <v>0</v>
      </c>
      <c r="K19" s="8">
        <v>0</v>
      </c>
      <c r="L19" s="9" t="e">
        <f t="shared" si="7"/>
        <v>#DIV/0!</v>
      </c>
      <c r="M19" s="8">
        <v>5</v>
      </c>
      <c r="N19" s="8">
        <v>6</v>
      </c>
      <c r="O19" s="9">
        <f t="shared" si="8"/>
        <v>83.333333333333343</v>
      </c>
    </row>
    <row r="20" spans="1:15" x14ac:dyDescent="0.35">
      <c r="A20" s="13" t="s">
        <v>16</v>
      </c>
      <c r="B20" s="6">
        <f>SUM(B16:B19)</f>
        <v>3</v>
      </c>
      <c r="C20" s="6">
        <f>SUM(C16:C19)</f>
        <v>6</v>
      </c>
      <c r="D20" s="6">
        <f>B20/C20*100</f>
        <v>50</v>
      </c>
      <c r="E20" s="14">
        <f>SUM(E16:E19)</f>
        <v>8</v>
      </c>
      <c r="F20" s="14">
        <f>SUM(F16:F19)</f>
        <v>30</v>
      </c>
      <c r="G20" s="6">
        <f>E20/F20*100</f>
        <v>26.666666666666668</v>
      </c>
      <c r="I20" s="3" t="s">
        <v>17</v>
      </c>
      <c r="J20" s="8">
        <v>0</v>
      </c>
      <c r="K20" s="8">
        <v>0</v>
      </c>
      <c r="L20" s="8" t="e">
        <f t="shared" si="7"/>
        <v>#DIV/0!</v>
      </c>
      <c r="M20" s="8">
        <f>SUM(M17:M19)</f>
        <v>6</v>
      </c>
      <c r="N20" s="8">
        <f>SUM(N17:N19)</f>
        <v>9</v>
      </c>
      <c r="O20" s="9">
        <f t="shared" si="8"/>
        <v>66.666666666666657</v>
      </c>
    </row>
    <row r="21" spans="1:15" x14ac:dyDescent="0.35">
      <c r="I21" s="3" t="s">
        <v>18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 t="e">
        <f t="shared" si="8"/>
        <v>#DIV/0!</v>
      </c>
    </row>
    <row r="23" spans="1:15" x14ac:dyDescent="0.35">
      <c r="H23" s="2" t="s">
        <v>21</v>
      </c>
    </row>
    <row r="24" spans="1:15" x14ac:dyDescent="0.35">
      <c r="D24" s="16"/>
      <c r="H24" s="2"/>
    </row>
    <row r="25" spans="1:15" x14ac:dyDescent="0.35">
      <c r="A25" s="26" t="s">
        <v>21</v>
      </c>
      <c r="B25" s="25" t="s">
        <v>2</v>
      </c>
      <c r="C25" s="25"/>
      <c r="D25" s="25"/>
      <c r="E25" s="25" t="s">
        <v>3</v>
      </c>
      <c r="F25" s="25"/>
      <c r="G25" s="25"/>
      <c r="H25" s="2"/>
      <c r="I25" s="25" t="s">
        <v>21</v>
      </c>
      <c r="J25" s="25" t="s">
        <v>2</v>
      </c>
      <c r="K25" s="25"/>
      <c r="L25" s="25"/>
      <c r="M25" s="25" t="s">
        <v>3</v>
      </c>
      <c r="N25" s="25"/>
      <c r="O25" s="25"/>
    </row>
    <row r="26" spans="1:15" x14ac:dyDescent="0.35">
      <c r="A26" s="26"/>
      <c r="B26" s="3" t="s">
        <v>4</v>
      </c>
      <c r="C26" s="3" t="s">
        <v>5</v>
      </c>
      <c r="D26" s="3" t="s">
        <v>6</v>
      </c>
      <c r="E26" s="3" t="s">
        <v>4</v>
      </c>
      <c r="F26" s="3" t="s">
        <v>5</v>
      </c>
      <c r="G26" s="3" t="s">
        <v>7</v>
      </c>
      <c r="H26" s="2"/>
      <c r="I26" s="25"/>
      <c r="J26" s="3" t="s">
        <v>4</v>
      </c>
      <c r="K26" s="3" t="s">
        <v>5</v>
      </c>
      <c r="L26" s="3" t="s">
        <v>6</v>
      </c>
      <c r="M26" s="3" t="s">
        <v>4</v>
      </c>
      <c r="N26" s="3" t="s">
        <v>5</v>
      </c>
      <c r="O26" s="3" t="s">
        <v>7</v>
      </c>
    </row>
    <row r="27" spans="1:15" x14ac:dyDescent="0.35">
      <c r="A27" s="5" t="s">
        <v>8</v>
      </c>
      <c r="B27" s="6">
        <v>1</v>
      </c>
      <c r="C27" s="6">
        <v>1</v>
      </c>
      <c r="D27" s="6">
        <f>B27/C27*100</f>
        <v>100</v>
      </c>
      <c r="E27" s="7">
        <v>1</v>
      </c>
      <c r="F27" s="5">
        <v>1</v>
      </c>
      <c r="G27" s="6">
        <f>E27/F27*100</f>
        <v>100</v>
      </c>
      <c r="H27" s="2"/>
      <c r="I27" s="3" t="s">
        <v>9</v>
      </c>
      <c r="J27" s="8">
        <v>0</v>
      </c>
      <c r="K27" s="8">
        <v>1</v>
      </c>
      <c r="L27" s="8">
        <f>J27/K27*100</f>
        <v>0</v>
      </c>
      <c r="M27" s="8">
        <v>0</v>
      </c>
      <c r="N27" s="8">
        <v>6</v>
      </c>
      <c r="O27" s="9">
        <f>M27/N27*100</f>
        <v>0</v>
      </c>
    </row>
    <row r="28" spans="1:15" x14ac:dyDescent="0.35">
      <c r="A28" s="11" t="s">
        <v>10</v>
      </c>
      <c r="B28" s="6">
        <v>0</v>
      </c>
      <c r="C28" s="6">
        <v>8</v>
      </c>
      <c r="D28" s="6">
        <f t="shared" ref="D28:D30" si="9">B28/C28*100</f>
        <v>0</v>
      </c>
      <c r="E28" s="12">
        <v>0</v>
      </c>
      <c r="F28" s="5">
        <v>9</v>
      </c>
      <c r="G28" s="6">
        <f t="shared" ref="G28:G30" si="10">E28/F28*100</f>
        <v>0</v>
      </c>
      <c r="H28" s="2"/>
      <c r="I28" s="3" t="s">
        <v>11</v>
      </c>
      <c r="J28" s="8">
        <v>0</v>
      </c>
      <c r="K28" s="8">
        <v>1</v>
      </c>
      <c r="L28" s="8">
        <f t="shared" ref="L28:L31" si="11">J28/K28*100</f>
        <v>0</v>
      </c>
      <c r="M28" s="8">
        <v>1</v>
      </c>
      <c r="N28" s="8">
        <v>2</v>
      </c>
      <c r="O28" s="9">
        <f t="shared" ref="O28:O32" si="12">M28/N28*100</f>
        <v>50</v>
      </c>
    </row>
    <row r="29" spans="1:15" x14ac:dyDescent="0.35">
      <c r="A29" s="11" t="s">
        <v>12</v>
      </c>
      <c r="B29" s="6">
        <v>1</v>
      </c>
      <c r="C29" s="6">
        <v>1</v>
      </c>
      <c r="D29" s="6">
        <f t="shared" si="9"/>
        <v>100</v>
      </c>
      <c r="E29" s="12">
        <v>9</v>
      </c>
      <c r="F29" s="5">
        <v>26</v>
      </c>
      <c r="G29" s="6">
        <f t="shared" si="10"/>
        <v>34.615384615384613</v>
      </c>
      <c r="H29" s="2"/>
      <c r="I29" s="3" t="s">
        <v>13</v>
      </c>
      <c r="J29" s="8">
        <v>0</v>
      </c>
      <c r="K29" s="8">
        <v>5</v>
      </c>
      <c r="L29" s="8">
        <f t="shared" si="11"/>
        <v>0</v>
      </c>
      <c r="M29" s="8">
        <v>0</v>
      </c>
      <c r="N29" s="8">
        <v>0</v>
      </c>
      <c r="O29" s="9" t="e">
        <f t="shared" si="12"/>
        <v>#DIV/0!</v>
      </c>
    </row>
    <row r="30" spans="1:15" x14ac:dyDescent="0.35">
      <c r="A30" s="11" t="s">
        <v>14</v>
      </c>
      <c r="B30" s="6">
        <v>0</v>
      </c>
      <c r="C30" s="6">
        <v>2</v>
      </c>
      <c r="D30" s="6">
        <f t="shared" si="9"/>
        <v>0</v>
      </c>
      <c r="E30" s="12">
        <v>0</v>
      </c>
      <c r="F30" s="5">
        <v>0</v>
      </c>
      <c r="G30" s="6" t="e">
        <f t="shared" si="10"/>
        <v>#DIV/0!</v>
      </c>
      <c r="H30" s="2"/>
      <c r="I30" s="3" t="s">
        <v>15</v>
      </c>
      <c r="J30" s="8">
        <v>0</v>
      </c>
      <c r="K30" s="8">
        <v>1</v>
      </c>
      <c r="L30" s="9">
        <f t="shared" si="11"/>
        <v>0</v>
      </c>
      <c r="M30" s="8">
        <v>1</v>
      </c>
      <c r="N30" s="8">
        <v>3</v>
      </c>
      <c r="O30" s="9">
        <f t="shared" si="12"/>
        <v>33.333333333333329</v>
      </c>
    </row>
    <row r="31" spans="1:15" x14ac:dyDescent="0.35">
      <c r="A31" s="13" t="s">
        <v>16</v>
      </c>
      <c r="B31" s="6">
        <v>2</v>
      </c>
      <c r="C31" s="6">
        <v>12</v>
      </c>
      <c r="D31" s="6">
        <f>B31/C31*100</f>
        <v>16.666666666666664</v>
      </c>
      <c r="E31" s="14">
        <v>10</v>
      </c>
      <c r="F31" s="14">
        <v>36</v>
      </c>
      <c r="G31" s="6">
        <f>E31/F31*100</f>
        <v>27.777777777777779</v>
      </c>
      <c r="H31" s="2"/>
      <c r="I31" s="3" t="s">
        <v>17</v>
      </c>
      <c r="J31" s="8">
        <v>0</v>
      </c>
      <c r="K31" s="8">
        <v>7</v>
      </c>
      <c r="L31" s="8">
        <f t="shared" si="11"/>
        <v>0</v>
      </c>
      <c r="M31" s="8">
        <v>2</v>
      </c>
      <c r="N31" s="8">
        <v>5</v>
      </c>
      <c r="O31" s="9">
        <f t="shared" si="12"/>
        <v>40</v>
      </c>
    </row>
    <row r="32" spans="1:15" x14ac:dyDescent="0.35">
      <c r="H32" s="2"/>
      <c r="I32" s="3" t="s">
        <v>18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9" t="e">
        <f t="shared" si="12"/>
        <v>#DIV/0!</v>
      </c>
    </row>
    <row r="33" spans="1:15" x14ac:dyDescent="0.35">
      <c r="H33" s="2"/>
    </row>
    <row r="34" spans="1:15" x14ac:dyDescent="0.35">
      <c r="H34" s="2" t="s">
        <v>22</v>
      </c>
    </row>
    <row r="36" spans="1:15" x14ac:dyDescent="0.35">
      <c r="A36" s="26" t="s">
        <v>23</v>
      </c>
      <c r="B36" s="25" t="s">
        <v>2</v>
      </c>
      <c r="C36" s="25"/>
      <c r="D36" s="25"/>
      <c r="E36" s="25" t="s">
        <v>3</v>
      </c>
      <c r="F36" s="25"/>
      <c r="G36" s="25"/>
      <c r="I36" s="25" t="s">
        <v>22</v>
      </c>
      <c r="J36" s="25" t="s">
        <v>2</v>
      </c>
      <c r="K36" s="25"/>
      <c r="L36" s="25"/>
      <c r="M36" s="25" t="s">
        <v>3</v>
      </c>
      <c r="N36" s="25"/>
      <c r="O36" s="25"/>
    </row>
    <row r="37" spans="1:15" x14ac:dyDescent="0.35">
      <c r="A37" s="26"/>
      <c r="B37" s="3" t="s">
        <v>4</v>
      </c>
      <c r="C37" s="3" t="s">
        <v>5</v>
      </c>
      <c r="D37" s="3" t="s">
        <v>6</v>
      </c>
      <c r="E37" s="3" t="s">
        <v>4</v>
      </c>
      <c r="F37" s="3" t="s">
        <v>5</v>
      </c>
      <c r="G37" s="3" t="s">
        <v>7</v>
      </c>
      <c r="I37" s="25"/>
      <c r="J37" s="3" t="s">
        <v>4</v>
      </c>
      <c r="K37" s="3" t="s">
        <v>5</v>
      </c>
      <c r="L37" s="3" t="s">
        <v>6</v>
      </c>
      <c r="M37" s="3" t="s">
        <v>4</v>
      </c>
      <c r="N37" s="3" t="s">
        <v>5</v>
      </c>
      <c r="O37" s="3" t="s">
        <v>7</v>
      </c>
    </row>
    <row r="38" spans="1:15" x14ac:dyDescent="0.35">
      <c r="A38" s="5" t="s">
        <v>8</v>
      </c>
      <c r="B38" s="6">
        <v>0</v>
      </c>
      <c r="C38" s="6">
        <v>0</v>
      </c>
      <c r="D38" s="6" t="e">
        <f>B38/C38*100</f>
        <v>#DIV/0!</v>
      </c>
      <c r="E38" s="7">
        <v>5</v>
      </c>
      <c r="F38" s="5">
        <v>6</v>
      </c>
      <c r="G38" s="6">
        <f>E38/F38*100</f>
        <v>83.333333333333343</v>
      </c>
      <c r="I38" s="3" t="s">
        <v>9</v>
      </c>
      <c r="J38" s="8">
        <v>0</v>
      </c>
      <c r="K38" s="8">
        <v>1</v>
      </c>
      <c r="L38" s="8">
        <f>J38/K38*100</f>
        <v>0</v>
      </c>
      <c r="M38" s="8">
        <v>1</v>
      </c>
      <c r="N38" s="8">
        <v>5</v>
      </c>
      <c r="O38" s="9">
        <f>M38/N38*100</f>
        <v>20</v>
      </c>
    </row>
    <row r="39" spans="1:15" x14ac:dyDescent="0.35">
      <c r="A39" s="11" t="s">
        <v>10</v>
      </c>
      <c r="B39" s="6">
        <v>0</v>
      </c>
      <c r="C39" s="6">
        <v>0</v>
      </c>
      <c r="D39" s="6" t="e">
        <f t="shared" ref="D39:D41" si="13">B39/C39*100</f>
        <v>#DIV/0!</v>
      </c>
      <c r="E39" s="12">
        <v>5</v>
      </c>
      <c r="F39" s="5">
        <v>13</v>
      </c>
      <c r="G39" s="6">
        <f t="shared" ref="G39:G41" si="14">E39/F39*100</f>
        <v>38.461538461538467</v>
      </c>
      <c r="I39" s="3" t="s">
        <v>11</v>
      </c>
      <c r="J39" s="8">
        <v>0</v>
      </c>
      <c r="K39" s="8">
        <v>0</v>
      </c>
      <c r="L39" s="8" t="e">
        <f t="shared" ref="L39:L42" si="15">J39/K39*100</f>
        <v>#DIV/0!</v>
      </c>
      <c r="M39" s="8">
        <v>0</v>
      </c>
      <c r="N39" s="8">
        <v>0</v>
      </c>
      <c r="O39" s="9" t="e">
        <f t="shared" ref="O39:O43" si="16">M39/N39*100</f>
        <v>#DIV/0!</v>
      </c>
    </row>
    <row r="40" spans="1:15" x14ac:dyDescent="0.35">
      <c r="A40" s="11" t="s">
        <v>12</v>
      </c>
      <c r="B40" s="6">
        <v>1</v>
      </c>
      <c r="C40" s="6">
        <v>21</v>
      </c>
      <c r="D40" s="6">
        <f t="shared" si="13"/>
        <v>4.7619047619047619</v>
      </c>
      <c r="E40" s="12">
        <v>12</v>
      </c>
      <c r="F40" s="5">
        <v>15</v>
      </c>
      <c r="G40" s="6">
        <f t="shared" si="14"/>
        <v>80</v>
      </c>
      <c r="I40" s="3" t="s">
        <v>13</v>
      </c>
      <c r="J40" s="8">
        <v>0</v>
      </c>
      <c r="K40" s="8">
        <v>0</v>
      </c>
      <c r="L40" s="8" t="e">
        <f t="shared" si="15"/>
        <v>#DIV/0!</v>
      </c>
      <c r="M40" s="8">
        <v>1</v>
      </c>
      <c r="N40" s="8">
        <v>2</v>
      </c>
      <c r="O40" s="9">
        <f t="shared" si="16"/>
        <v>50</v>
      </c>
    </row>
    <row r="41" spans="1:15" x14ac:dyDescent="0.35">
      <c r="A41" s="11" t="s">
        <v>14</v>
      </c>
      <c r="B41" s="6">
        <v>5</v>
      </c>
      <c r="C41" s="6">
        <v>10</v>
      </c>
      <c r="D41" s="6">
        <f t="shared" si="13"/>
        <v>50</v>
      </c>
      <c r="E41" s="12">
        <v>0</v>
      </c>
      <c r="F41" s="5">
        <v>0</v>
      </c>
      <c r="G41" s="6" t="e">
        <f t="shared" si="14"/>
        <v>#DIV/0!</v>
      </c>
      <c r="I41" s="3" t="s">
        <v>15</v>
      </c>
      <c r="J41" s="8">
        <v>3</v>
      </c>
      <c r="K41" s="8">
        <v>6</v>
      </c>
      <c r="L41" s="9">
        <f t="shared" si="15"/>
        <v>50</v>
      </c>
      <c r="M41" s="8">
        <v>2</v>
      </c>
      <c r="N41" s="8">
        <v>2</v>
      </c>
      <c r="O41" s="9">
        <f t="shared" si="16"/>
        <v>100</v>
      </c>
    </row>
    <row r="42" spans="1:15" x14ac:dyDescent="0.35">
      <c r="A42" s="13" t="s">
        <v>16</v>
      </c>
      <c r="B42" s="6">
        <f>SUM(B38:B41)</f>
        <v>6</v>
      </c>
      <c r="C42" s="6">
        <f>SUM(C38:C41)</f>
        <v>31</v>
      </c>
      <c r="D42" s="6">
        <f>B42/C42*100</f>
        <v>19.35483870967742</v>
      </c>
      <c r="E42" s="14">
        <f>SUM(E38:E41)</f>
        <v>22</v>
      </c>
      <c r="F42" s="14">
        <f>SUM(F38:F41)</f>
        <v>34</v>
      </c>
      <c r="G42" s="6">
        <f>E42/F42*100</f>
        <v>64.705882352941174</v>
      </c>
      <c r="I42" s="3" t="s">
        <v>17</v>
      </c>
      <c r="J42" s="8">
        <v>3</v>
      </c>
      <c r="K42" s="8">
        <v>6</v>
      </c>
      <c r="L42" s="8">
        <f t="shared" si="15"/>
        <v>50</v>
      </c>
      <c r="M42" s="8">
        <v>3</v>
      </c>
      <c r="N42" s="8">
        <v>4</v>
      </c>
      <c r="O42" s="9">
        <f t="shared" si="16"/>
        <v>75</v>
      </c>
    </row>
    <row r="43" spans="1:15" x14ac:dyDescent="0.35">
      <c r="I43" s="3" t="s">
        <v>18</v>
      </c>
      <c r="J43" s="8">
        <v>0</v>
      </c>
      <c r="K43" s="8">
        <v>0</v>
      </c>
      <c r="L43" s="8">
        <v>0</v>
      </c>
      <c r="M43" s="8">
        <v>0</v>
      </c>
      <c r="N43" s="8">
        <v>1</v>
      </c>
      <c r="O43" s="9">
        <f t="shared" si="16"/>
        <v>0</v>
      </c>
    </row>
    <row r="45" spans="1:15" x14ac:dyDescent="0.35">
      <c r="H45" s="2" t="s">
        <v>24</v>
      </c>
    </row>
    <row r="47" spans="1:15" x14ac:dyDescent="0.35">
      <c r="A47" s="26" t="s">
        <v>25</v>
      </c>
      <c r="B47" s="25" t="s">
        <v>2</v>
      </c>
      <c r="C47" s="25"/>
      <c r="D47" s="25"/>
      <c r="E47" s="25" t="s">
        <v>3</v>
      </c>
      <c r="F47" s="25"/>
      <c r="G47" s="25"/>
      <c r="I47" s="25" t="s">
        <v>25</v>
      </c>
      <c r="J47" s="25" t="s">
        <v>2</v>
      </c>
      <c r="K47" s="25"/>
      <c r="L47" s="25"/>
      <c r="M47" s="25" t="s">
        <v>3</v>
      </c>
      <c r="N47" s="25"/>
      <c r="O47" s="25"/>
    </row>
    <row r="48" spans="1:15" x14ac:dyDescent="0.35">
      <c r="A48" s="26"/>
      <c r="B48" s="3" t="s">
        <v>4</v>
      </c>
      <c r="C48" s="3" t="s">
        <v>5</v>
      </c>
      <c r="D48" s="3" t="s">
        <v>6</v>
      </c>
      <c r="E48" s="3" t="s">
        <v>4</v>
      </c>
      <c r="F48" s="3" t="s">
        <v>5</v>
      </c>
      <c r="G48" s="3" t="s">
        <v>7</v>
      </c>
      <c r="I48" s="25"/>
      <c r="J48" s="3" t="s">
        <v>4</v>
      </c>
      <c r="K48" s="3" t="s">
        <v>5</v>
      </c>
      <c r="L48" s="3" t="s">
        <v>6</v>
      </c>
      <c r="M48" s="3" t="s">
        <v>4</v>
      </c>
      <c r="N48" s="3" t="s">
        <v>5</v>
      </c>
      <c r="O48" s="3" t="s">
        <v>7</v>
      </c>
    </row>
    <row r="49" spans="1:15" x14ac:dyDescent="0.35">
      <c r="A49" s="5" t="s">
        <v>8</v>
      </c>
      <c r="B49" s="6">
        <v>0</v>
      </c>
      <c r="C49" s="6">
        <v>0</v>
      </c>
      <c r="D49" s="6" t="e">
        <f>B49/C49*100</f>
        <v>#DIV/0!</v>
      </c>
      <c r="E49" s="7">
        <v>5</v>
      </c>
      <c r="F49" s="5">
        <v>5</v>
      </c>
      <c r="G49" s="6">
        <f>E49/F49*100</f>
        <v>100</v>
      </c>
      <c r="I49" s="3" t="s">
        <v>9</v>
      </c>
      <c r="J49" s="8">
        <v>2</v>
      </c>
      <c r="K49" s="8">
        <v>0</v>
      </c>
      <c r="L49" s="8" t="e">
        <f>J49/K49*100</f>
        <v>#DIV/0!</v>
      </c>
      <c r="M49" s="8">
        <v>2</v>
      </c>
      <c r="N49" s="8">
        <v>6</v>
      </c>
      <c r="O49" s="9">
        <f>M49/N49*100</f>
        <v>33.333333333333329</v>
      </c>
    </row>
    <row r="50" spans="1:15" x14ac:dyDescent="0.35">
      <c r="A50" s="11" t="s">
        <v>10</v>
      </c>
      <c r="B50" s="6">
        <v>6</v>
      </c>
      <c r="C50" s="6">
        <v>16</v>
      </c>
      <c r="D50" s="6">
        <f t="shared" ref="D50:D52" si="17">B50/C50*100</f>
        <v>37.5</v>
      </c>
      <c r="E50" s="12">
        <v>3</v>
      </c>
      <c r="F50" s="5">
        <v>7</v>
      </c>
      <c r="G50" s="6">
        <f t="shared" ref="G50:G52" si="18">E50/F50*100</f>
        <v>42.857142857142854</v>
      </c>
      <c r="I50" s="3" t="s">
        <v>11</v>
      </c>
      <c r="J50" s="8">
        <v>1</v>
      </c>
      <c r="K50" s="8">
        <v>1</v>
      </c>
      <c r="L50" s="8">
        <f t="shared" ref="L50:L53" si="19">J50/K50*100</f>
        <v>100</v>
      </c>
      <c r="M50" s="8">
        <v>0</v>
      </c>
      <c r="N50" s="8">
        <v>0</v>
      </c>
      <c r="O50" s="9" t="e">
        <f t="shared" ref="O50:O54" si="20">M50/N50*100</f>
        <v>#DIV/0!</v>
      </c>
    </row>
    <row r="51" spans="1:15" x14ac:dyDescent="0.35">
      <c r="A51" s="11" t="s">
        <v>12</v>
      </c>
      <c r="B51" s="6">
        <v>0</v>
      </c>
      <c r="C51" s="6">
        <v>10</v>
      </c>
      <c r="D51" s="6">
        <f t="shared" si="17"/>
        <v>0</v>
      </c>
      <c r="E51" s="12">
        <v>3</v>
      </c>
      <c r="F51" s="5">
        <v>11</v>
      </c>
      <c r="G51" s="6">
        <f t="shared" si="18"/>
        <v>27.27272727272727</v>
      </c>
      <c r="I51" s="3" t="s">
        <v>13</v>
      </c>
      <c r="J51" s="8">
        <v>1</v>
      </c>
      <c r="K51" s="8">
        <v>1</v>
      </c>
      <c r="L51" s="8">
        <f t="shared" si="19"/>
        <v>100</v>
      </c>
      <c r="M51" s="8">
        <v>1</v>
      </c>
      <c r="N51" s="8">
        <v>1</v>
      </c>
      <c r="O51" s="9">
        <f t="shared" si="20"/>
        <v>100</v>
      </c>
    </row>
    <row r="52" spans="1:15" x14ac:dyDescent="0.35">
      <c r="A52" s="11" t="s">
        <v>14</v>
      </c>
      <c r="B52" s="6">
        <v>1</v>
      </c>
      <c r="C52" s="6">
        <v>2</v>
      </c>
      <c r="D52" s="6">
        <f t="shared" si="17"/>
        <v>50</v>
      </c>
      <c r="E52" s="12">
        <v>0</v>
      </c>
      <c r="F52" s="5">
        <v>2</v>
      </c>
      <c r="G52" s="6">
        <f t="shared" si="18"/>
        <v>0</v>
      </c>
      <c r="I52" s="3" t="s">
        <v>15</v>
      </c>
      <c r="J52" s="8">
        <v>1</v>
      </c>
      <c r="K52" s="8">
        <v>1</v>
      </c>
      <c r="L52" s="9">
        <f t="shared" si="19"/>
        <v>100</v>
      </c>
      <c r="M52" s="8">
        <v>4</v>
      </c>
      <c r="N52" s="8">
        <v>4</v>
      </c>
      <c r="O52" s="9">
        <f t="shared" si="20"/>
        <v>100</v>
      </c>
    </row>
    <row r="53" spans="1:15" x14ac:dyDescent="0.35">
      <c r="A53" s="13" t="s">
        <v>16</v>
      </c>
      <c r="B53" s="6">
        <v>7</v>
      </c>
      <c r="C53" s="6">
        <v>28</v>
      </c>
      <c r="D53" s="6">
        <f>B53/C53*100</f>
        <v>25</v>
      </c>
      <c r="E53" s="14">
        <v>11</v>
      </c>
      <c r="F53" s="14">
        <v>25</v>
      </c>
      <c r="G53" s="6">
        <f>E53/F53*100</f>
        <v>44</v>
      </c>
      <c r="I53" s="3" t="s">
        <v>17</v>
      </c>
      <c r="J53" s="8">
        <v>3</v>
      </c>
      <c r="K53" s="8">
        <v>3</v>
      </c>
      <c r="L53" s="8">
        <f t="shared" si="19"/>
        <v>100</v>
      </c>
      <c r="M53" s="8">
        <v>5</v>
      </c>
      <c r="N53" s="8">
        <v>5</v>
      </c>
      <c r="O53" s="9">
        <f t="shared" si="20"/>
        <v>100</v>
      </c>
    </row>
    <row r="54" spans="1:15" x14ac:dyDescent="0.35">
      <c r="I54" s="3" t="s">
        <v>18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9" t="e">
        <f t="shared" si="20"/>
        <v>#DIV/0!</v>
      </c>
    </row>
    <row r="56" spans="1:15" x14ac:dyDescent="0.35">
      <c r="H56" s="2" t="s">
        <v>26</v>
      </c>
    </row>
    <row r="58" spans="1:15" x14ac:dyDescent="0.35">
      <c r="A58" s="26" t="s">
        <v>27</v>
      </c>
      <c r="B58" s="25" t="s">
        <v>2</v>
      </c>
      <c r="C58" s="25"/>
      <c r="D58" s="25"/>
      <c r="E58" s="25" t="s">
        <v>3</v>
      </c>
      <c r="F58" s="25"/>
      <c r="G58" s="25"/>
      <c r="I58" s="25" t="s">
        <v>27</v>
      </c>
      <c r="J58" s="25" t="s">
        <v>2</v>
      </c>
      <c r="K58" s="25"/>
      <c r="L58" s="25"/>
      <c r="M58" s="25" t="s">
        <v>3</v>
      </c>
      <c r="N58" s="25"/>
      <c r="O58" s="25"/>
    </row>
    <row r="59" spans="1:15" x14ac:dyDescent="0.35">
      <c r="A59" s="26"/>
      <c r="B59" s="3" t="s">
        <v>4</v>
      </c>
      <c r="C59" s="3" t="s">
        <v>5</v>
      </c>
      <c r="D59" s="3" t="s">
        <v>6</v>
      </c>
      <c r="E59" s="3" t="s">
        <v>4</v>
      </c>
      <c r="F59" s="3" t="s">
        <v>5</v>
      </c>
      <c r="G59" s="3" t="s">
        <v>7</v>
      </c>
      <c r="I59" s="25"/>
      <c r="J59" s="3" t="s">
        <v>4</v>
      </c>
      <c r="K59" s="3" t="s">
        <v>5</v>
      </c>
      <c r="L59" s="3" t="s">
        <v>6</v>
      </c>
      <c r="M59" s="3" t="s">
        <v>4</v>
      </c>
      <c r="N59" s="3" t="s">
        <v>5</v>
      </c>
      <c r="O59" s="3" t="s">
        <v>7</v>
      </c>
    </row>
    <row r="60" spans="1:15" x14ac:dyDescent="0.35">
      <c r="A60" s="5" t="s">
        <v>8</v>
      </c>
      <c r="B60" s="6">
        <v>1</v>
      </c>
      <c r="C60" s="6">
        <v>1</v>
      </c>
      <c r="D60" s="6">
        <f>B60/C60*100</f>
        <v>100</v>
      </c>
      <c r="E60" s="7">
        <v>3</v>
      </c>
      <c r="F60" s="5">
        <v>4</v>
      </c>
      <c r="G60" s="6">
        <f>E60/F60*100</f>
        <v>75</v>
      </c>
      <c r="I60" s="3" t="s">
        <v>9</v>
      </c>
      <c r="J60" s="8">
        <v>0</v>
      </c>
      <c r="K60" s="8">
        <v>0</v>
      </c>
      <c r="L60" s="8" t="e">
        <f>J60/K60*100</f>
        <v>#DIV/0!</v>
      </c>
      <c r="M60" s="8">
        <v>2</v>
      </c>
      <c r="N60" s="8">
        <v>6</v>
      </c>
      <c r="O60" s="9">
        <f>M60/N60*100</f>
        <v>33.333333333333329</v>
      </c>
    </row>
    <row r="61" spans="1:15" x14ac:dyDescent="0.35">
      <c r="A61" s="11" t="s">
        <v>10</v>
      </c>
      <c r="B61" s="6">
        <v>3</v>
      </c>
      <c r="C61" s="6">
        <v>3</v>
      </c>
      <c r="D61" s="6">
        <f t="shared" ref="D61:D63" si="21">B61/C61*100</f>
        <v>100</v>
      </c>
      <c r="E61" s="12">
        <v>0</v>
      </c>
      <c r="F61" s="5">
        <v>21</v>
      </c>
      <c r="G61" s="6">
        <f t="shared" ref="G61:G63" si="22">E61/F61*100</f>
        <v>0</v>
      </c>
      <c r="I61" s="3" t="s">
        <v>11</v>
      </c>
      <c r="J61" s="17">
        <v>3</v>
      </c>
      <c r="K61" s="17">
        <v>3</v>
      </c>
      <c r="L61" s="8">
        <f t="shared" ref="L61:L64" si="23">J61/K61*100</f>
        <v>100</v>
      </c>
      <c r="M61" s="17">
        <v>0</v>
      </c>
      <c r="N61" s="17">
        <v>1</v>
      </c>
      <c r="O61" s="9">
        <f t="shared" ref="O61:O65" si="24">M61/N61*100</f>
        <v>0</v>
      </c>
    </row>
    <row r="62" spans="1:15" x14ac:dyDescent="0.35">
      <c r="A62" s="11" t="s">
        <v>12</v>
      </c>
      <c r="B62" s="6">
        <v>0</v>
      </c>
      <c r="C62" s="6">
        <v>1</v>
      </c>
      <c r="D62" s="6">
        <f t="shared" si="21"/>
        <v>0</v>
      </c>
      <c r="E62" s="12">
        <v>3</v>
      </c>
      <c r="F62" s="5">
        <v>14</v>
      </c>
      <c r="G62" s="6">
        <f t="shared" si="22"/>
        <v>21.428571428571427</v>
      </c>
      <c r="I62" s="3" t="s">
        <v>13</v>
      </c>
      <c r="J62" s="17">
        <v>0</v>
      </c>
      <c r="K62" s="17">
        <v>0</v>
      </c>
      <c r="L62" s="8" t="e">
        <f t="shared" si="23"/>
        <v>#DIV/0!</v>
      </c>
      <c r="M62" s="17">
        <v>1</v>
      </c>
      <c r="N62" s="17">
        <v>1</v>
      </c>
      <c r="O62" s="9">
        <f t="shared" si="24"/>
        <v>100</v>
      </c>
    </row>
    <row r="63" spans="1:15" x14ac:dyDescent="0.35">
      <c r="A63" s="11" t="s">
        <v>14</v>
      </c>
      <c r="B63" s="6">
        <v>3</v>
      </c>
      <c r="C63" s="6">
        <v>15</v>
      </c>
      <c r="D63" s="6">
        <f t="shared" si="21"/>
        <v>20</v>
      </c>
      <c r="E63" s="12">
        <v>4</v>
      </c>
      <c r="F63" s="5">
        <v>4</v>
      </c>
      <c r="G63" s="6">
        <f t="shared" si="22"/>
        <v>100</v>
      </c>
      <c r="I63" s="3" t="s">
        <v>15</v>
      </c>
      <c r="J63" s="17">
        <v>1</v>
      </c>
      <c r="K63" s="17">
        <v>1</v>
      </c>
      <c r="L63" s="9">
        <f t="shared" si="23"/>
        <v>100</v>
      </c>
      <c r="M63" s="17">
        <v>6</v>
      </c>
      <c r="N63" s="17">
        <v>6</v>
      </c>
      <c r="O63" s="9">
        <f t="shared" si="24"/>
        <v>100</v>
      </c>
    </row>
    <row r="64" spans="1:15" x14ac:dyDescent="0.35">
      <c r="A64" s="13" t="s">
        <v>16</v>
      </c>
      <c r="B64" s="6">
        <v>7</v>
      </c>
      <c r="C64" s="6">
        <v>20</v>
      </c>
      <c r="D64" s="6">
        <f>B64/C64*100</f>
        <v>35</v>
      </c>
      <c r="E64" s="14">
        <v>10</v>
      </c>
      <c r="F64" s="14">
        <v>43</v>
      </c>
      <c r="G64" s="6">
        <f>E64/F64*100</f>
        <v>23.255813953488371</v>
      </c>
      <c r="I64" s="3" t="s">
        <v>17</v>
      </c>
      <c r="J64" s="8">
        <v>4</v>
      </c>
      <c r="K64" s="8">
        <v>4</v>
      </c>
      <c r="L64" s="8">
        <f t="shared" si="23"/>
        <v>100</v>
      </c>
      <c r="M64" s="8">
        <v>7</v>
      </c>
      <c r="N64" s="8">
        <v>8</v>
      </c>
      <c r="O64" s="9">
        <f t="shared" si="24"/>
        <v>87.5</v>
      </c>
    </row>
    <row r="65" spans="1:15" x14ac:dyDescent="0.35">
      <c r="I65" s="3" t="s">
        <v>18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9" t="e">
        <f t="shared" si="24"/>
        <v>#DIV/0!</v>
      </c>
    </row>
    <row r="67" spans="1:15" x14ac:dyDescent="0.35">
      <c r="H67" s="2" t="s">
        <v>28</v>
      </c>
    </row>
    <row r="69" spans="1:15" x14ac:dyDescent="0.35">
      <c r="A69" s="26" t="s">
        <v>29</v>
      </c>
      <c r="B69" s="25" t="s">
        <v>2</v>
      </c>
      <c r="C69" s="25"/>
      <c r="D69" s="25"/>
      <c r="E69" s="25" t="s">
        <v>3</v>
      </c>
      <c r="F69" s="25"/>
      <c r="G69" s="25"/>
      <c r="I69" s="25" t="s">
        <v>29</v>
      </c>
      <c r="J69" s="25" t="s">
        <v>2</v>
      </c>
      <c r="K69" s="25"/>
      <c r="L69" s="25"/>
      <c r="M69" s="25" t="s">
        <v>3</v>
      </c>
      <c r="N69" s="25"/>
      <c r="O69" s="25"/>
    </row>
    <row r="70" spans="1:15" x14ac:dyDescent="0.35">
      <c r="A70" s="26"/>
      <c r="B70" s="3" t="s">
        <v>4</v>
      </c>
      <c r="C70" s="3" t="s">
        <v>5</v>
      </c>
      <c r="D70" s="3" t="s">
        <v>6</v>
      </c>
      <c r="E70" s="3" t="s">
        <v>4</v>
      </c>
      <c r="F70" s="3" t="s">
        <v>5</v>
      </c>
      <c r="G70" s="3" t="s">
        <v>7</v>
      </c>
      <c r="I70" s="25"/>
      <c r="J70" s="3" t="s">
        <v>4</v>
      </c>
      <c r="K70" s="3" t="s">
        <v>5</v>
      </c>
      <c r="L70" s="3" t="s">
        <v>6</v>
      </c>
      <c r="M70" s="3" t="s">
        <v>4</v>
      </c>
      <c r="N70" s="3" t="s">
        <v>5</v>
      </c>
      <c r="O70" s="3" t="s">
        <v>7</v>
      </c>
    </row>
    <row r="71" spans="1:15" x14ac:dyDescent="0.35">
      <c r="A71" s="5" t="s">
        <v>8</v>
      </c>
      <c r="B71" s="6">
        <v>4</v>
      </c>
      <c r="C71" s="6">
        <v>4</v>
      </c>
      <c r="D71" s="6">
        <f>B71/C71*100</f>
        <v>100</v>
      </c>
      <c r="E71" s="7">
        <v>17</v>
      </c>
      <c r="F71" s="5">
        <v>19</v>
      </c>
      <c r="G71" s="6">
        <f>E71/F71*100</f>
        <v>89.473684210526315</v>
      </c>
      <c r="I71" s="3" t="s">
        <v>9</v>
      </c>
      <c r="J71" s="8">
        <v>6</v>
      </c>
      <c r="K71" s="8">
        <v>8</v>
      </c>
      <c r="L71" s="8">
        <f>J71/K71*100</f>
        <v>75</v>
      </c>
      <c r="M71" s="8">
        <v>8</v>
      </c>
      <c r="N71" s="8">
        <v>30</v>
      </c>
      <c r="O71" s="9">
        <f>M71/N71*100</f>
        <v>26.666666666666668</v>
      </c>
    </row>
    <row r="72" spans="1:15" x14ac:dyDescent="0.35">
      <c r="A72" s="11" t="s">
        <v>10</v>
      </c>
      <c r="B72" s="6">
        <v>12</v>
      </c>
      <c r="C72" s="6">
        <v>31</v>
      </c>
      <c r="D72" s="6">
        <f t="shared" ref="D72:D74" si="25">B72/C72*100</f>
        <v>38.70967741935484</v>
      </c>
      <c r="E72" s="12">
        <v>15</v>
      </c>
      <c r="F72" s="5">
        <v>71</v>
      </c>
      <c r="G72" s="6">
        <f t="shared" ref="G72:G74" si="26">E72/F72*100</f>
        <v>21.12676056338028</v>
      </c>
      <c r="I72" s="3" t="s">
        <v>11</v>
      </c>
      <c r="J72" s="8">
        <v>6</v>
      </c>
      <c r="K72" s="8">
        <v>7</v>
      </c>
      <c r="L72" s="8">
        <f t="shared" ref="L72:L75" si="27">J72/K72*100</f>
        <v>85.714285714285708</v>
      </c>
      <c r="M72" s="8">
        <v>2</v>
      </c>
      <c r="N72" s="8">
        <v>5</v>
      </c>
      <c r="O72" s="9">
        <f t="shared" ref="O72:O76" si="28">M72/N72*100</f>
        <v>40</v>
      </c>
    </row>
    <row r="73" spans="1:15" x14ac:dyDescent="0.35">
      <c r="A73" s="11" t="s">
        <v>12</v>
      </c>
      <c r="B73" s="6">
        <v>2</v>
      </c>
      <c r="C73" s="6">
        <v>38</v>
      </c>
      <c r="D73" s="6">
        <f t="shared" si="25"/>
        <v>5.2631578947368416</v>
      </c>
      <c r="E73" s="12">
        <v>33</v>
      </c>
      <c r="F73" s="5">
        <v>90</v>
      </c>
      <c r="G73" s="6">
        <f t="shared" si="26"/>
        <v>36.666666666666664</v>
      </c>
      <c r="I73" s="3" t="s">
        <v>13</v>
      </c>
      <c r="J73" s="8">
        <v>1</v>
      </c>
      <c r="K73" s="8">
        <v>6</v>
      </c>
      <c r="L73" s="8">
        <f t="shared" si="27"/>
        <v>16.666666666666664</v>
      </c>
      <c r="M73" s="8">
        <v>6</v>
      </c>
      <c r="N73" s="8">
        <v>8</v>
      </c>
      <c r="O73" s="9">
        <f t="shared" si="28"/>
        <v>75</v>
      </c>
    </row>
    <row r="74" spans="1:15" x14ac:dyDescent="0.35">
      <c r="A74" s="11" t="s">
        <v>14</v>
      </c>
      <c r="B74" s="6">
        <v>9</v>
      </c>
      <c r="C74" s="6">
        <v>29</v>
      </c>
      <c r="D74" s="6">
        <f t="shared" si="25"/>
        <v>31.03448275862069</v>
      </c>
      <c r="E74" s="12">
        <v>4</v>
      </c>
      <c r="F74" s="5">
        <v>8</v>
      </c>
      <c r="G74" s="6">
        <f t="shared" si="26"/>
        <v>50</v>
      </c>
      <c r="I74" s="3" t="s">
        <v>15</v>
      </c>
      <c r="J74" s="8">
        <v>5</v>
      </c>
      <c r="K74" s="8">
        <v>9</v>
      </c>
      <c r="L74" s="9">
        <f t="shared" si="27"/>
        <v>55.555555555555557</v>
      </c>
      <c r="M74" s="8">
        <v>19</v>
      </c>
      <c r="N74" s="8">
        <v>23</v>
      </c>
      <c r="O74" s="9">
        <f t="shared" si="28"/>
        <v>82.608695652173907</v>
      </c>
    </row>
    <row r="75" spans="1:15" x14ac:dyDescent="0.35">
      <c r="A75" s="13" t="s">
        <v>16</v>
      </c>
      <c r="B75" s="6">
        <f>SUM(B71:B74)</f>
        <v>27</v>
      </c>
      <c r="C75" s="6">
        <f>SUM(C71:C74)</f>
        <v>102</v>
      </c>
      <c r="D75" s="6">
        <f>B75/C75*100</f>
        <v>26.47058823529412</v>
      </c>
      <c r="E75" s="14">
        <f>SUM(E71:E74)</f>
        <v>69</v>
      </c>
      <c r="F75" s="14">
        <f>SUM(F71:F74)</f>
        <v>188</v>
      </c>
      <c r="G75" s="6">
        <f>E75/F75*100</f>
        <v>36.702127659574465</v>
      </c>
      <c r="I75" s="3" t="s">
        <v>17</v>
      </c>
      <c r="J75" s="8">
        <v>12</v>
      </c>
      <c r="K75" s="8">
        <v>22</v>
      </c>
      <c r="L75" s="8">
        <f t="shared" si="27"/>
        <v>54.54545454545454</v>
      </c>
      <c r="M75" s="8">
        <v>26</v>
      </c>
      <c r="N75" s="8">
        <v>36</v>
      </c>
      <c r="O75" s="9">
        <f t="shared" si="28"/>
        <v>72.222222222222214</v>
      </c>
    </row>
    <row r="76" spans="1:15" x14ac:dyDescent="0.35">
      <c r="I76" s="3" t="s">
        <v>18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9">
        <f t="shared" si="28"/>
        <v>0</v>
      </c>
    </row>
    <row r="78" spans="1:15" x14ac:dyDescent="0.35">
      <c r="O78" s="16"/>
    </row>
    <row r="79" spans="1:15" x14ac:dyDescent="0.35">
      <c r="C79" s="18"/>
      <c r="D79" s="18" t="s">
        <v>30</v>
      </c>
      <c r="E79" s="18" t="s">
        <v>31</v>
      </c>
      <c r="F79" s="18" t="s">
        <v>32</v>
      </c>
      <c r="I79" s="18"/>
      <c r="J79" s="18" t="s">
        <v>30</v>
      </c>
      <c r="K79" s="18" t="s">
        <v>31</v>
      </c>
      <c r="L79" s="18" t="s">
        <v>32</v>
      </c>
    </row>
    <row r="80" spans="1:15" x14ac:dyDescent="0.35">
      <c r="C80" s="18" t="s">
        <v>33</v>
      </c>
      <c r="D80" s="19">
        <f>B75+E75</f>
        <v>96</v>
      </c>
      <c r="E80" s="19">
        <f>C75+F75</f>
        <v>290</v>
      </c>
      <c r="F80" s="19">
        <f>D80/E80*100</f>
        <v>33.103448275862071</v>
      </c>
      <c r="I80" s="18" t="s">
        <v>34</v>
      </c>
      <c r="J80" s="19">
        <f>18+34</f>
        <v>52</v>
      </c>
      <c r="K80" s="19">
        <f>22+8+36+30</f>
        <v>96</v>
      </c>
      <c r="L80" s="19">
        <f>J80/K80*100</f>
        <v>54.166666666666664</v>
      </c>
    </row>
    <row r="81" spans="1:15" x14ac:dyDescent="0.35">
      <c r="C81" s="20" t="s">
        <v>2</v>
      </c>
      <c r="D81" s="6">
        <v>27</v>
      </c>
      <c r="E81" s="6">
        <v>102</v>
      </c>
      <c r="F81" s="6">
        <v>26</v>
      </c>
      <c r="I81" s="20" t="s">
        <v>2</v>
      </c>
      <c r="J81" s="6">
        <f>J71+J75</f>
        <v>18</v>
      </c>
      <c r="K81" s="6">
        <f>K71+K75</f>
        <v>30</v>
      </c>
      <c r="L81" s="6">
        <f>J81/K81*100</f>
        <v>60</v>
      </c>
    </row>
    <row r="82" spans="1:15" x14ac:dyDescent="0.35">
      <c r="C82" s="20" t="s">
        <v>35</v>
      </c>
      <c r="D82" s="6">
        <v>69</v>
      </c>
      <c r="E82" s="6">
        <v>188</v>
      </c>
      <c r="F82" s="6">
        <v>37</v>
      </c>
      <c r="I82" s="20" t="s">
        <v>35</v>
      </c>
      <c r="J82" s="6">
        <f>M71+M75</f>
        <v>34</v>
      </c>
      <c r="K82" s="6">
        <f>N71+N75+N76</f>
        <v>67</v>
      </c>
      <c r="L82" s="6">
        <f>J82/K82*100</f>
        <v>50.746268656716417</v>
      </c>
    </row>
    <row r="86" spans="1:15" x14ac:dyDescent="0.35">
      <c r="H86" s="2" t="s">
        <v>36</v>
      </c>
    </row>
    <row r="88" spans="1:15" x14ac:dyDescent="0.35">
      <c r="A88" s="26" t="s">
        <v>27</v>
      </c>
      <c r="B88" s="25" t="s">
        <v>2</v>
      </c>
      <c r="C88" s="25"/>
      <c r="D88" s="25"/>
      <c r="E88" s="25" t="s">
        <v>3</v>
      </c>
      <c r="F88" s="25"/>
      <c r="G88" s="25"/>
      <c r="I88" s="25" t="s">
        <v>27</v>
      </c>
      <c r="J88" s="25" t="s">
        <v>2</v>
      </c>
      <c r="K88" s="25"/>
      <c r="L88" s="25"/>
      <c r="M88" s="25" t="s">
        <v>3</v>
      </c>
      <c r="N88" s="25"/>
      <c r="O88" s="25"/>
    </row>
    <row r="89" spans="1:15" x14ac:dyDescent="0.35">
      <c r="A89" s="26"/>
      <c r="B89" s="21" t="s">
        <v>4</v>
      </c>
      <c r="C89" s="21" t="s">
        <v>5</v>
      </c>
      <c r="D89" s="21" t="s">
        <v>6</v>
      </c>
      <c r="E89" s="21" t="s">
        <v>4</v>
      </c>
      <c r="F89" s="21" t="s">
        <v>5</v>
      </c>
      <c r="G89" s="21" t="s">
        <v>7</v>
      </c>
      <c r="I89" s="25"/>
      <c r="J89" s="21" t="s">
        <v>4</v>
      </c>
      <c r="K89" s="21" t="s">
        <v>5</v>
      </c>
      <c r="L89" s="21" t="s">
        <v>6</v>
      </c>
      <c r="M89" s="21" t="s">
        <v>4</v>
      </c>
      <c r="N89" s="21" t="s">
        <v>5</v>
      </c>
      <c r="O89" s="21" t="s">
        <v>7</v>
      </c>
    </row>
    <row r="90" spans="1:15" x14ac:dyDescent="0.35">
      <c r="A90" s="5" t="s">
        <v>8</v>
      </c>
      <c r="B90" s="6">
        <v>0</v>
      </c>
      <c r="C90" s="6">
        <v>0</v>
      </c>
      <c r="D90" s="6" t="e">
        <f>B90/C90*100</f>
        <v>#DIV/0!</v>
      </c>
      <c r="E90" s="7">
        <v>1</v>
      </c>
      <c r="F90" s="5">
        <v>1</v>
      </c>
      <c r="G90" s="6">
        <f>E90/F90*100</f>
        <v>100</v>
      </c>
      <c r="I90" s="21" t="s">
        <v>9</v>
      </c>
      <c r="J90" s="8">
        <v>0</v>
      </c>
      <c r="K90" s="8">
        <v>1</v>
      </c>
      <c r="L90" s="8">
        <f>J90/K90*100</f>
        <v>0</v>
      </c>
      <c r="M90" s="8">
        <v>3</v>
      </c>
      <c r="N90" s="8">
        <v>4</v>
      </c>
      <c r="O90" s="9">
        <f>M90/N90*100</f>
        <v>75</v>
      </c>
    </row>
    <row r="91" spans="1:15" x14ac:dyDescent="0.35">
      <c r="A91" s="11" t="s">
        <v>10</v>
      </c>
      <c r="B91" s="6">
        <v>2</v>
      </c>
      <c r="C91" s="6">
        <v>2</v>
      </c>
      <c r="D91" s="6">
        <f t="shared" ref="D91:D93" si="29">B91/C91*100</f>
        <v>100</v>
      </c>
      <c r="E91" s="12">
        <v>2</v>
      </c>
      <c r="F91" s="5">
        <v>4</v>
      </c>
      <c r="G91" s="6">
        <f t="shared" ref="G91:G93" si="30">E91/F91*100</f>
        <v>50</v>
      </c>
      <c r="I91" s="21" t="s">
        <v>11</v>
      </c>
      <c r="J91" s="17">
        <v>0</v>
      </c>
      <c r="K91" s="17">
        <v>0</v>
      </c>
      <c r="L91" s="8" t="e">
        <f t="shared" ref="L91:L94" si="31">J91/K91*100</f>
        <v>#DIV/0!</v>
      </c>
      <c r="M91" s="17">
        <v>0</v>
      </c>
      <c r="N91" s="17">
        <v>1</v>
      </c>
      <c r="O91" s="9">
        <f t="shared" ref="O91:O95" si="32">M91/N91*100</f>
        <v>0</v>
      </c>
    </row>
    <row r="92" spans="1:15" x14ac:dyDescent="0.35">
      <c r="A92" s="11" t="s">
        <v>12</v>
      </c>
      <c r="B92" s="6">
        <v>1</v>
      </c>
      <c r="C92" s="6">
        <v>13</v>
      </c>
      <c r="D92" s="6">
        <f t="shared" si="29"/>
        <v>7.6923076923076925</v>
      </c>
      <c r="E92" s="12">
        <v>2</v>
      </c>
      <c r="F92" s="5">
        <v>18</v>
      </c>
      <c r="G92" s="6">
        <f t="shared" si="30"/>
        <v>11.111111111111111</v>
      </c>
      <c r="I92" s="21" t="s">
        <v>13</v>
      </c>
      <c r="J92" s="17">
        <v>0</v>
      </c>
      <c r="K92" s="17">
        <v>0</v>
      </c>
      <c r="L92" s="8" t="e">
        <f t="shared" si="31"/>
        <v>#DIV/0!</v>
      </c>
      <c r="M92" s="17">
        <v>0</v>
      </c>
      <c r="N92" s="17">
        <v>1</v>
      </c>
      <c r="O92" s="9">
        <f t="shared" si="32"/>
        <v>0</v>
      </c>
    </row>
    <row r="93" spans="1:15" x14ac:dyDescent="0.35">
      <c r="A93" s="11" t="s">
        <v>14</v>
      </c>
      <c r="B93" s="6">
        <v>0</v>
      </c>
      <c r="C93" s="6">
        <v>0</v>
      </c>
      <c r="D93" s="6" t="e">
        <f t="shared" si="29"/>
        <v>#DIV/0!</v>
      </c>
      <c r="E93" s="12">
        <v>0</v>
      </c>
      <c r="F93" s="5">
        <v>4</v>
      </c>
      <c r="G93" s="6">
        <f t="shared" si="30"/>
        <v>0</v>
      </c>
      <c r="I93" s="21" t="s">
        <v>15</v>
      </c>
      <c r="J93" s="17">
        <v>0</v>
      </c>
      <c r="K93" s="17">
        <v>0</v>
      </c>
      <c r="L93" s="9" t="e">
        <f t="shared" si="31"/>
        <v>#DIV/0!</v>
      </c>
      <c r="M93" s="17">
        <v>1</v>
      </c>
      <c r="N93" s="17">
        <v>2</v>
      </c>
      <c r="O93" s="9">
        <f t="shared" si="32"/>
        <v>50</v>
      </c>
    </row>
    <row r="94" spans="1:15" x14ac:dyDescent="0.35">
      <c r="A94" s="13" t="s">
        <v>16</v>
      </c>
      <c r="B94" s="6">
        <f>SUM(B90:B93)</f>
        <v>3</v>
      </c>
      <c r="C94" s="6">
        <f>SUM(C91:C93)</f>
        <v>15</v>
      </c>
      <c r="D94" s="6">
        <f>B94/C94*100</f>
        <v>20</v>
      </c>
      <c r="E94" s="14">
        <f>SUM(E90:E93)</f>
        <v>5</v>
      </c>
      <c r="F94" s="14">
        <f>SUM(F90:F93)</f>
        <v>27</v>
      </c>
      <c r="G94" s="6">
        <f>E94/F94*100</f>
        <v>18.518518518518519</v>
      </c>
      <c r="I94" s="21" t="s">
        <v>17</v>
      </c>
      <c r="J94" s="8">
        <v>0</v>
      </c>
      <c r="K94" s="8">
        <v>0</v>
      </c>
      <c r="L94" s="8" t="e">
        <f t="shared" si="31"/>
        <v>#DIV/0!</v>
      </c>
      <c r="M94" s="8">
        <v>1</v>
      </c>
      <c r="N94" s="8">
        <v>4</v>
      </c>
      <c r="O94" s="9">
        <f t="shared" si="32"/>
        <v>25</v>
      </c>
    </row>
    <row r="95" spans="1:15" x14ac:dyDescent="0.35">
      <c r="I95" s="21" t="s">
        <v>18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9" t="e">
        <f t="shared" si="32"/>
        <v>#DIV/0!</v>
      </c>
    </row>
    <row r="99" spans="1:15" x14ac:dyDescent="0.35">
      <c r="H99" s="2" t="s">
        <v>37</v>
      </c>
    </row>
    <row r="101" spans="1:15" x14ac:dyDescent="0.35">
      <c r="A101" s="26" t="s">
        <v>27</v>
      </c>
      <c r="B101" s="25" t="s">
        <v>2</v>
      </c>
      <c r="C101" s="25"/>
      <c r="D101" s="25"/>
      <c r="E101" s="25" t="s">
        <v>3</v>
      </c>
      <c r="F101" s="25"/>
      <c r="G101" s="25"/>
      <c r="I101" s="25" t="s">
        <v>27</v>
      </c>
      <c r="J101" s="25" t="s">
        <v>2</v>
      </c>
      <c r="K101" s="25"/>
      <c r="L101" s="25"/>
      <c r="M101" s="25" t="s">
        <v>3</v>
      </c>
      <c r="N101" s="25"/>
      <c r="O101" s="25"/>
    </row>
    <row r="102" spans="1:15" x14ac:dyDescent="0.35">
      <c r="A102" s="26"/>
      <c r="B102" s="21" t="s">
        <v>4</v>
      </c>
      <c r="C102" s="21" t="s">
        <v>5</v>
      </c>
      <c r="D102" s="21" t="s">
        <v>6</v>
      </c>
      <c r="E102" s="21" t="s">
        <v>4</v>
      </c>
      <c r="F102" s="21" t="s">
        <v>5</v>
      </c>
      <c r="G102" s="21" t="s">
        <v>7</v>
      </c>
      <c r="I102" s="25"/>
      <c r="J102" s="21" t="s">
        <v>4</v>
      </c>
      <c r="K102" s="21" t="s">
        <v>5</v>
      </c>
      <c r="L102" s="21" t="s">
        <v>6</v>
      </c>
      <c r="M102" s="21" t="s">
        <v>4</v>
      </c>
      <c r="N102" s="21" t="s">
        <v>5</v>
      </c>
      <c r="O102" s="21" t="s">
        <v>7</v>
      </c>
    </row>
    <row r="103" spans="1:15" x14ac:dyDescent="0.35">
      <c r="A103" s="5" t="s">
        <v>8</v>
      </c>
      <c r="B103" s="6">
        <v>0</v>
      </c>
      <c r="C103" s="6">
        <v>2</v>
      </c>
      <c r="D103" s="6">
        <f>B103/C103*100</f>
        <v>0</v>
      </c>
      <c r="E103" s="7">
        <v>0</v>
      </c>
      <c r="F103" s="5">
        <v>1</v>
      </c>
      <c r="G103" s="6">
        <f>E103/F103*100</f>
        <v>0</v>
      </c>
      <c r="I103" s="21" t="s">
        <v>9</v>
      </c>
      <c r="J103" s="8">
        <v>0</v>
      </c>
      <c r="K103" s="8">
        <v>0</v>
      </c>
      <c r="L103" s="8" t="e">
        <f>J103/K103*100</f>
        <v>#DIV/0!</v>
      </c>
      <c r="M103" s="8">
        <v>0</v>
      </c>
      <c r="N103" s="8">
        <v>2</v>
      </c>
      <c r="O103" s="9">
        <f>M103/N103*100</f>
        <v>0</v>
      </c>
    </row>
    <row r="104" spans="1:15" x14ac:dyDescent="0.35">
      <c r="A104" s="11" t="s">
        <v>10</v>
      </c>
      <c r="B104" s="6">
        <v>1</v>
      </c>
      <c r="C104" s="6">
        <v>1</v>
      </c>
      <c r="D104" s="6">
        <f t="shared" ref="D104:D106" si="33">B104/C104*100</f>
        <v>100</v>
      </c>
      <c r="E104" s="12">
        <v>6</v>
      </c>
      <c r="F104" s="5">
        <v>12</v>
      </c>
      <c r="G104" s="6">
        <f t="shared" ref="G104:G106" si="34">E104/F104*100</f>
        <v>50</v>
      </c>
      <c r="I104" s="21" t="s">
        <v>11</v>
      </c>
      <c r="J104" s="17">
        <v>2</v>
      </c>
      <c r="K104" s="17">
        <v>3</v>
      </c>
      <c r="L104" s="8">
        <f t="shared" ref="L104:L107" si="35">J104/K104*100</f>
        <v>66.666666666666657</v>
      </c>
      <c r="M104" s="17">
        <v>0</v>
      </c>
      <c r="N104" s="17">
        <v>0</v>
      </c>
      <c r="O104" s="9" t="e">
        <f t="shared" ref="O104:O108" si="36">M104/N104*100</f>
        <v>#DIV/0!</v>
      </c>
    </row>
    <row r="105" spans="1:15" x14ac:dyDescent="0.35">
      <c r="A105" s="11" t="s">
        <v>12</v>
      </c>
      <c r="B105" s="6">
        <v>0</v>
      </c>
      <c r="C105" s="6">
        <v>2</v>
      </c>
      <c r="D105" s="6">
        <f t="shared" si="33"/>
        <v>0</v>
      </c>
      <c r="E105" s="12">
        <v>2</v>
      </c>
      <c r="F105" s="5">
        <v>15</v>
      </c>
      <c r="G105" s="6">
        <f t="shared" si="34"/>
        <v>13.333333333333334</v>
      </c>
      <c r="I105" s="21" t="s">
        <v>13</v>
      </c>
      <c r="J105" s="17">
        <v>3</v>
      </c>
      <c r="K105" s="17">
        <v>3</v>
      </c>
      <c r="L105" s="8">
        <f t="shared" si="35"/>
        <v>100</v>
      </c>
      <c r="M105" s="17">
        <v>0</v>
      </c>
      <c r="N105" s="17">
        <v>1</v>
      </c>
      <c r="O105" s="9">
        <f t="shared" si="36"/>
        <v>0</v>
      </c>
    </row>
    <row r="106" spans="1:15" x14ac:dyDescent="0.35">
      <c r="A106" s="11" t="s">
        <v>14</v>
      </c>
      <c r="B106" s="6">
        <v>0</v>
      </c>
      <c r="C106" s="6">
        <v>5</v>
      </c>
      <c r="D106" s="6">
        <f t="shared" si="33"/>
        <v>0</v>
      </c>
      <c r="E106" s="12">
        <v>0</v>
      </c>
      <c r="F106" s="5">
        <v>2</v>
      </c>
      <c r="G106" s="6">
        <f t="shared" si="34"/>
        <v>0</v>
      </c>
      <c r="I106" s="21" t="s">
        <v>15</v>
      </c>
      <c r="J106" s="17">
        <v>0</v>
      </c>
      <c r="K106" s="17">
        <v>0</v>
      </c>
      <c r="L106" s="9" t="e">
        <f t="shared" si="35"/>
        <v>#DIV/0!</v>
      </c>
      <c r="M106" s="17">
        <v>10</v>
      </c>
      <c r="N106" s="17">
        <v>10</v>
      </c>
      <c r="O106" s="9">
        <f t="shared" si="36"/>
        <v>100</v>
      </c>
    </row>
    <row r="107" spans="1:15" x14ac:dyDescent="0.35">
      <c r="A107" s="13" t="s">
        <v>16</v>
      </c>
      <c r="B107" s="6">
        <f>SUM(B103:B106)</f>
        <v>1</v>
      </c>
      <c r="C107" s="6">
        <f>SUM(C104:C106)</f>
        <v>8</v>
      </c>
      <c r="D107" s="6">
        <f>B107/C107*100</f>
        <v>12.5</v>
      </c>
      <c r="E107" s="14">
        <f>SUM(E103:E106)</f>
        <v>8</v>
      </c>
      <c r="F107" s="14">
        <f>SUM(F103:F106)</f>
        <v>30</v>
      </c>
      <c r="G107" s="6">
        <f>E107/F107*100</f>
        <v>26.666666666666668</v>
      </c>
      <c r="I107" s="21" t="s">
        <v>17</v>
      </c>
      <c r="J107" s="8">
        <v>5</v>
      </c>
      <c r="K107" s="8">
        <v>6</v>
      </c>
      <c r="L107" s="8">
        <f t="shared" si="35"/>
        <v>83.333333333333343</v>
      </c>
      <c r="M107" s="8">
        <v>10</v>
      </c>
      <c r="N107" s="8">
        <v>11</v>
      </c>
      <c r="O107" s="9">
        <f t="shared" si="36"/>
        <v>90.909090909090907</v>
      </c>
    </row>
    <row r="108" spans="1:15" x14ac:dyDescent="0.35">
      <c r="I108" s="21" t="s">
        <v>18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9" t="e">
        <f t="shared" si="36"/>
        <v>#DIV/0!</v>
      </c>
    </row>
    <row r="110" spans="1:15" x14ac:dyDescent="0.35">
      <c r="H110" s="2" t="s">
        <v>38</v>
      </c>
    </row>
    <row r="112" spans="1:15" x14ac:dyDescent="0.35">
      <c r="A112" s="26" t="s">
        <v>27</v>
      </c>
      <c r="B112" s="25" t="s">
        <v>2</v>
      </c>
      <c r="C112" s="25"/>
      <c r="D112" s="25"/>
      <c r="E112" s="25" t="s">
        <v>3</v>
      </c>
      <c r="F112" s="25"/>
      <c r="G112" s="25"/>
      <c r="I112" s="25" t="s">
        <v>27</v>
      </c>
      <c r="J112" s="25" t="s">
        <v>2</v>
      </c>
      <c r="K112" s="25"/>
      <c r="L112" s="25"/>
      <c r="M112" s="25" t="s">
        <v>3</v>
      </c>
      <c r="N112" s="25"/>
      <c r="O112" s="25"/>
    </row>
    <row r="113" spans="1:15" x14ac:dyDescent="0.35">
      <c r="A113" s="26"/>
      <c r="B113" s="21" t="s">
        <v>4</v>
      </c>
      <c r="C113" s="21" t="s">
        <v>5</v>
      </c>
      <c r="D113" s="21" t="s">
        <v>6</v>
      </c>
      <c r="E113" s="21" t="s">
        <v>4</v>
      </c>
      <c r="F113" s="21" t="s">
        <v>5</v>
      </c>
      <c r="G113" s="21" t="s">
        <v>7</v>
      </c>
      <c r="I113" s="25"/>
      <c r="J113" s="21" t="s">
        <v>4</v>
      </c>
      <c r="K113" s="21" t="s">
        <v>5</v>
      </c>
      <c r="L113" s="21" t="s">
        <v>6</v>
      </c>
      <c r="M113" s="21" t="s">
        <v>4</v>
      </c>
      <c r="N113" s="21" t="s">
        <v>5</v>
      </c>
      <c r="O113" s="21" t="s">
        <v>7</v>
      </c>
    </row>
    <row r="114" spans="1:15" x14ac:dyDescent="0.35">
      <c r="A114" s="5" t="s">
        <v>8</v>
      </c>
      <c r="B114" s="6">
        <v>0</v>
      </c>
      <c r="C114" s="6">
        <v>0</v>
      </c>
      <c r="D114" s="6" t="e">
        <f>B114/C114*100</f>
        <v>#DIV/0!</v>
      </c>
      <c r="E114" s="7">
        <v>1</v>
      </c>
      <c r="F114" s="5">
        <v>2</v>
      </c>
      <c r="G114" s="6">
        <f>E114/F114*100</f>
        <v>50</v>
      </c>
      <c r="I114" s="21" t="s">
        <v>9</v>
      </c>
      <c r="J114" s="8">
        <v>1</v>
      </c>
      <c r="K114" s="8">
        <v>1</v>
      </c>
      <c r="L114" s="8">
        <f>J114/K114*100</f>
        <v>100</v>
      </c>
      <c r="M114" s="8">
        <v>1</v>
      </c>
      <c r="N114" s="8">
        <v>5</v>
      </c>
      <c r="O114" s="9">
        <f>M114/N114*100</f>
        <v>20</v>
      </c>
    </row>
    <row r="115" spans="1:15" x14ac:dyDescent="0.35">
      <c r="A115" s="11" t="s">
        <v>10</v>
      </c>
      <c r="B115" s="6">
        <v>0</v>
      </c>
      <c r="C115" s="6">
        <v>0</v>
      </c>
      <c r="D115" s="6" t="e">
        <f t="shared" ref="D115:D117" si="37">B115/C115*100</f>
        <v>#DIV/0!</v>
      </c>
      <c r="E115" s="12">
        <v>3</v>
      </c>
      <c r="F115" s="5">
        <v>10</v>
      </c>
      <c r="G115" s="6">
        <f t="shared" ref="G115:G117" si="38">E115/F115*100</f>
        <v>30</v>
      </c>
      <c r="I115" s="21" t="s">
        <v>11</v>
      </c>
      <c r="J115" s="17">
        <v>1</v>
      </c>
      <c r="K115" s="17">
        <v>3</v>
      </c>
      <c r="L115" s="8">
        <f t="shared" ref="L115:L119" si="39">J115/K115*100</f>
        <v>33.333333333333329</v>
      </c>
      <c r="M115" s="17">
        <v>1</v>
      </c>
      <c r="N115" s="17">
        <v>3</v>
      </c>
      <c r="O115" s="9">
        <f t="shared" ref="O115:O119" si="40">M115/N115*100</f>
        <v>33.333333333333329</v>
      </c>
    </row>
    <row r="116" spans="1:15" x14ac:dyDescent="0.35">
      <c r="A116" s="11" t="s">
        <v>12</v>
      </c>
      <c r="B116" s="6">
        <v>5</v>
      </c>
      <c r="C116" s="6">
        <v>11</v>
      </c>
      <c r="D116" s="6">
        <f t="shared" si="37"/>
        <v>45.454545454545453</v>
      </c>
      <c r="E116" s="12">
        <v>2</v>
      </c>
      <c r="F116" s="5">
        <v>24</v>
      </c>
      <c r="G116" s="6">
        <f t="shared" si="38"/>
        <v>8.3333333333333321</v>
      </c>
      <c r="I116" s="21" t="s">
        <v>13</v>
      </c>
      <c r="J116" s="17">
        <v>0</v>
      </c>
      <c r="K116" s="17">
        <v>0</v>
      </c>
      <c r="L116" s="8" t="e">
        <f t="shared" si="39"/>
        <v>#DIV/0!</v>
      </c>
      <c r="M116" s="17">
        <v>0</v>
      </c>
      <c r="N116" s="17">
        <v>0</v>
      </c>
      <c r="O116" s="9" t="e">
        <f t="shared" si="40"/>
        <v>#DIV/0!</v>
      </c>
    </row>
    <row r="117" spans="1:15" x14ac:dyDescent="0.35">
      <c r="A117" s="11" t="s">
        <v>14</v>
      </c>
      <c r="B117" s="6">
        <v>2</v>
      </c>
      <c r="C117" s="6">
        <v>7</v>
      </c>
      <c r="D117" s="6">
        <f t="shared" si="37"/>
        <v>28.571428571428569</v>
      </c>
      <c r="E117" s="12">
        <v>0</v>
      </c>
      <c r="F117" s="5">
        <v>0</v>
      </c>
      <c r="G117" s="6" t="e">
        <f t="shared" si="38"/>
        <v>#DIV/0!</v>
      </c>
      <c r="I117" s="21" t="s">
        <v>15</v>
      </c>
      <c r="J117" s="17">
        <v>0</v>
      </c>
      <c r="K117" s="17">
        <v>0</v>
      </c>
      <c r="L117" s="9" t="e">
        <f t="shared" si="39"/>
        <v>#DIV/0!</v>
      </c>
      <c r="M117" s="17">
        <v>9</v>
      </c>
      <c r="N117" s="17">
        <v>9</v>
      </c>
      <c r="O117" s="9">
        <f t="shared" si="40"/>
        <v>100</v>
      </c>
    </row>
    <row r="118" spans="1:15" x14ac:dyDescent="0.35">
      <c r="A118" s="13" t="s">
        <v>16</v>
      </c>
      <c r="B118" s="6">
        <f>SUM(B114:B117)</f>
        <v>7</v>
      </c>
      <c r="C118" s="6">
        <f>SUM(C115:C117)</f>
        <v>18</v>
      </c>
      <c r="D118" s="6">
        <f>B118/C118*100</f>
        <v>38.888888888888893</v>
      </c>
      <c r="E118" s="14">
        <f>SUM(E114:E117)</f>
        <v>6</v>
      </c>
      <c r="F118" s="14">
        <f>SUM(F114:F117)</f>
        <v>36</v>
      </c>
      <c r="G118" s="6">
        <f>E118/F118*100</f>
        <v>16.666666666666664</v>
      </c>
      <c r="I118" s="21" t="s">
        <v>17</v>
      </c>
      <c r="J118" s="8">
        <v>1</v>
      </c>
      <c r="K118" s="8">
        <v>3</v>
      </c>
      <c r="L118" s="8">
        <f t="shared" si="39"/>
        <v>33.333333333333329</v>
      </c>
      <c r="M118" s="8">
        <v>10</v>
      </c>
      <c r="N118" s="8">
        <v>12</v>
      </c>
      <c r="O118" s="9">
        <f t="shared" si="40"/>
        <v>83.333333333333343</v>
      </c>
    </row>
    <row r="119" spans="1:15" x14ac:dyDescent="0.35">
      <c r="I119" s="21" t="s">
        <v>18</v>
      </c>
      <c r="J119" s="8">
        <v>1</v>
      </c>
      <c r="K119" s="8">
        <v>1</v>
      </c>
      <c r="L119" s="8">
        <f t="shared" si="39"/>
        <v>100</v>
      </c>
      <c r="M119" s="8">
        <v>0</v>
      </c>
      <c r="N119" s="8">
        <v>0</v>
      </c>
      <c r="O119" s="9" t="e">
        <f t="shared" si="40"/>
        <v>#DIV/0!</v>
      </c>
    </row>
    <row r="122" spans="1:15" x14ac:dyDescent="0.35">
      <c r="H122" s="2" t="s">
        <v>39</v>
      </c>
    </row>
    <row r="124" spans="1:15" x14ac:dyDescent="0.35">
      <c r="A124" s="26" t="s">
        <v>27</v>
      </c>
      <c r="B124" s="25" t="s">
        <v>2</v>
      </c>
      <c r="C124" s="25"/>
      <c r="D124" s="25"/>
      <c r="E124" s="25" t="s">
        <v>3</v>
      </c>
      <c r="F124" s="25"/>
      <c r="G124" s="25"/>
      <c r="I124" s="25" t="s">
        <v>27</v>
      </c>
      <c r="J124" s="25" t="s">
        <v>2</v>
      </c>
      <c r="K124" s="25"/>
      <c r="L124" s="25"/>
      <c r="M124" s="25" t="s">
        <v>3</v>
      </c>
      <c r="N124" s="25"/>
      <c r="O124" s="25"/>
    </row>
    <row r="125" spans="1:15" x14ac:dyDescent="0.35">
      <c r="A125" s="26"/>
      <c r="B125" s="21" t="s">
        <v>4</v>
      </c>
      <c r="C125" s="21" t="s">
        <v>5</v>
      </c>
      <c r="D125" s="21" t="s">
        <v>6</v>
      </c>
      <c r="E125" s="21" t="s">
        <v>4</v>
      </c>
      <c r="F125" s="21" t="s">
        <v>5</v>
      </c>
      <c r="G125" s="21" t="s">
        <v>7</v>
      </c>
      <c r="I125" s="25"/>
      <c r="J125" s="21" t="s">
        <v>4</v>
      </c>
      <c r="K125" s="21" t="s">
        <v>5</v>
      </c>
      <c r="L125" s="21" t="s">
        <v>6</v>
      </c>
      <c r="M125" s="21" t="s">
        <v>4</v>
      </c>
      <c r="N125" s="21" t="s">
        <v>5</v>
      </c>
      <c r="O125" s="21" t="s">
        <v>7</v>
      </c>
    </row>
    <row r="126" spans="1:15" x14ac:dyDescent="0.35">
      <c r="A126" s="5" t="s">
        <v>8</v>
      </c>
      <c r="B126" s="6">
        <v>0</v>
      </c>
      <c r="C126" s="6">
        <v>0</v>
      </c>
      <c r="D126" s="6" t="e">
        <f>B126/C126*100</f>
        <v>#DIV/0!</v>
      </c>
      <c r="E126" s="7">
        <v>0</v>
      </c>
      <c r="F126" s="5">
        <v>0</v>
      </c>
      <c r="G126" s="6" t="e">
        <f>E126/F126*100</f>
        <v>#DIV/0!</v>
      </c>
      <c r="I126" s="21" t="s">
        <v>9</v>
      </c>
      <c r="J126" s="8">
        <v>0</v>
      </c>
      <c r="K126" s="8">
        <v>3</v>
      </c>
      <c r="L126" s="8">
        <f>J126/K126*100</f>
        <v>0</v>
      </c>
      <c r="M126" s="8">
        <v>0</v>
      </c>
      <c r="N126" s="8">
        <v>5</v>
      </c>
      <c r="O126" s="9">
        <f>M126/N126*100</f>
        <v>0</v>
      </c>
    </row>
    <row r="127" spans="1:15" x14ac:dyDescent="0.35">
      <c r="A127" s="11" t="s">
        <v>10</v>
      </c>
      <c r="B127" s="6">
        <v>0</v>
      </c>
      <c r="C127" s="6">
        <v>2</v>
      </c>
      <c r="D127" s="6">
        <f t="shared" ref="D127:D129" si="41">B127/C127*100</f>
        <v>0</v>
      </c>
      <c r="E127" s="12">
        <v>4</v>
      </c>
      <c r="F127" s="5">
        <v>9</v>
      </c>
      <c r="G127" s="6">
        <f t="shared" ref="G127:G129" si="42">E127/F127*100</f>
        <v>44.444444444444443</v>
      </c>
      <c r="I127" s="21" t="s">
        <v>11</v>
      </c>
      <c r="J127" s="17">
        <v>1</v>
      </c>
      <c r="K127" s="17">
        <v>2</v>
      </c>
      <c r="L127" s="8">
        <f t="shared" ref="L127:L131" si="43">J127/K127*100</f>
        <v>50</v>
      </c>
      <c r="M127" s="17">
        <v>0</v>
      </c>
      <c r="N127" s="17">
        <v>1</v>
      </c>
      <c r="O127" s="9">
        <f t="shared" ref="O127:O131" si="44">M127/N127*100</f>
        <v>0</v>
      </c>
    </row>
    <row r="128" spans="1:15" x14ac:dyDescent="0.35">
      <c r="A128" s="11" t="s">
        <v>12</v>
      </c>
      <c r="B128" s="6">
        <v>0</v>
      </c>
      <c r="C128" s="6">
        <v>2</v>
      </c>
      <c r="D128" s="6">
        <f t="shared" si="41"/>
        <v>0</v>
      </c>
      <c r="E128" s="12">
        <v>0</v>
      </c>
      <c r="F128" s="5">
        <v>6</v>
      </c>
      <c r="G128" s="6">
        <f t="shared" si="42"/>
        <v>0</v>
      </c>
      <c r="I128" s="21" t="s">
        <v>13</v>
      </c>
      <c r="J128" s="17">
        <v>1</v>
      </c>
      <c r="K128" s="17">
        <v>1</v>
      </c>
      <c r="L128" s="8">
        <f t="shared" si="43"/>
        <v>100</v>
      </c>
      <c r="M128" s="17">
        <v>2</v>
      </c>
      <c r="N128" s="17">
        <v>2</v>
      </c>
      <c r="O128" s="9">
        <f t="shared" si="44"/>
        <v>100</v>
      </c>
    </row>
    <row r="129" spans="1:15" x14ac:dyDescent="0.35">
      <c r="A129" s="11" t="s">
        <v>14</v>
      </c>
      <c r="B129" s="6">
        <v>0</v>
      </c>
      <c r="C129" s="6">
        <v>5</v>
      </c>
      <c r="D129" s="6">
        <f t="shared" si="41"/>
        <v>0</v>
      </c>
      <c r="E129" s="12">
        <v>2</v>
      </c>
      <c r="F129" s="5">
        <v>17</v>
      </c>
      <c r="G129" s="6">
        <f t="shared" si="42"/>
        <v>11.76470588235294</v>
      </c>
      <c r="I129" s="21" t="s">
        <v>15</v>
      </c>
      <c r="J129" s="17">
        <v>1</v>
      </c>
      <c r="K129" s="17">
        <v>2</v>
      </c>
      <c r="L129" s="9">
        <f t="shared" si="43"/>
        <v>50</v>
      </c>
      <c r="M129" s="17">
        <v>9</v>
      </c>
      <c r="N129" s="17">
        <v>11</v>
      </c>
      <c r="O129" s="9">
        <f t="shared" si="44"/>
        <v>81.818181818181827</v>
      </c>
    </row>
    <row r="130" spans="1:15" x14ac:dyDescent="0.35">
      <c r="A130" s="13" t="s">
        <v>16</v>
      </c>
      <c r="B130" s="6">
        <f>SUM(B126:B129)</f>
        <v>0</v>
      </c>
      <c r="C130" s="6">
        <f>SUM(C127:C129)</f>
        <v>9</v>
      </c>
      <c r="D130" s="6">
        <f>B130/C130*100</f>
        <v>0</v>
      </c>
      <c r="E130" s="14">
        <f>SUM(E126:E129)</f>
        <v>6</v>
      </c>
      <c r="F130" s="14">
        <f>SUM(F126:F129)</f>
        <v>32</v>
      </c>
      <c r="G130" s="6">
        <f>E130/F130*100</f>
        <v>18.75</v>
      </c>
      <c r="I130" s="21" t="s">
        <v>17</v>
      </c>
      <c r="J130" s="8">
        <v>3</v>
      </c>
      <c r="K130" s="8">
        <v>5</v>
      </c>
      <c r="L130" s="8">
        <f t="shared" si="43"/>
        <v>60</v>
      </c>
      <c r="M130" s="8">
        <v>11</v>
      </c>
      <c r="N130" s="8">
        <v>14</v>
      </c>
      <c r="O130" s="9">
        <f t="shared" si="44"/>
        <v>78.571428571428569</v>
      </c>
    </row>
    <row r="131" spans="1:15" x14ac:dyDescent="0.35">
      <c r="I131" s="21" t="s">
        <v>18</v>
      </c>
      <c r="J131" s="8">
        <v>0</v>
      </c>
      <c r="K131" s="8">
        <v>0</v>
      </c>
      <c r="L131" s="8" t="e">
        <f t="shared" si="43"/>
        <v>#DIV/0!</v>
      </c>
      <c r="M131" s="8">
        <v>0</v>
      </c>
      <c r="N131" s="8">
        <v>0</v>
      </c>
      <c r="O131" s="9" t="e">
        <f t="shared" si="44"/>
        <v>#DIV/0!</v>
      </c>
    </row>
    <row r="133" spans="1:15" x14ac:dyDescent="0.35">
      <c r="H133" s="2" t="s">
        <v>40</v>
      </c>
    </row>
    <row r="135" spans="1:15" x14ac:dyDescent="0.35">
      <c r="A135" s="26" t="s">
        <v>27</v>
      </c>
      <c r="B135" s="25" t="s">
        <v>2</v>
      </c>
      <c r="C135" s="25"/>
      <c r="D135" s="25"/>
      <c r="E135" s="25" t="s">
        <v>3</v>
      </c>
      <c r="F135" s="25"/>
      <c r="G135" s="25"/>
      <c r="I135" s="25" t="s">
        <v>27</v>
      </c>
      <c r="J135" s="25" t="s">
        <v>2</v>
      </c>
      <c r="K135" s="25"/>
      <c r="L135" s="25"/>
      <c r="M135" s="25" t="s">
        <v>3</v>
      </c>
      <c r="N135" s="25"/>
      <c r="O135" s="25"/>
    </row>
    <row r="136" spans="1:15" x14ac:dyDescent="0.35">
      <c r="A136" s="26"/>
      <c r="B136" s="22" t="s">
        <v>4</v>
      </c>
      <c r="C136" s="22" t="s">
        <v>5</v>
      </c>
      <c r="D136" s="22" t="s">
        <v>6</v>
      </c>
      <c r="E136" s="22" t="s">
        <v>4</v>
      </c>
      <c r="F136" s="22" t="s">
        <v>5</v>
      </c>
      <c r="G136" s="22" t="s">
        <v>7</v>
      </c>
      <c r="I136" s="25"/>
      <c r="J136" s="22" t="s">
        <v>4</v>
      </c>
      <c r="K136" s="22" t="s">
        <v>5</v>
      </c>
      <c r="L136" s="22" t="s">
        <v>6</v>
      </c>
      <c r="M136" s="22" t="s">
        <v>4</v>
      </c>
      <c r="N136" s="22" t="s">
        <v>5</v>
      </c>
      <c r="O136" s="22" t="s">
        <v>7</v>
      </c>
    </row>
    <row r="137" spans="1:15" x14ac:dyDescent="0.35">
      <c r="A137" s="5" t="s">
        <v>8</v>
      </c>
      <c r="B137" s="6"/>
      <c r="C137" s="6"/>
      <c r="D137" s="6" t="e">
        <f>B137/C137*100</f>
        <v>#DIV/0!</v>
      </c>
      <c r="E137" s="7">
        <v>1</v>
      </c>
      <c r="F137" s="5"/>
      <c r="G137" s="6" t="e">
        <f>E137/F137*100</f>
        <v>#DIV/0!</v>
      </c>
      <c r="I137" s="22" t="s">
        <v>9</v>
      </c>
      <c r="J137" s="8">
        <v>1</v>
      </c>
      <c r="K137" s="8">
        <v>7</v>
      </c>
      <c r="L137" s="8">
        <f>J137/K137*100</f>
        <v>14.285714285714285</v>
      </c>
      <c r="M137" s="8">
        <v>1</v>
      </c>
      <c r="N137" s="8">
        <v>1</v>
      </c>
      <c r="O137" s="9">
        <f>M137/N137*100</f>
        <v>100</v>
      </c>
    </row>
    <row r="138" spans="1:15" x14ac:dyDescent="0.35">
      <c r="A138" s="11" t="s">
        <v>10</v>
      </c>
      <c r="B138" s="6"/>
      <c r="C138" s="6">
        <v>1</v>
      </c>
      <c r="D138" s="6">
        <f t="shared" ref="D138:D140" si="45">B138/C138*100</f>
        <v>0</v>
      </c>
      <c r="E138" s="12">
        <v>9</v>
      </c>
      <c r="F138" s="5">
        <v>19</v>
      </c>
      <c r="G138" s="6">
        <f t="shared" ref="G138:G140" si="46">E138/F138*100</f>
        <v>47.368421052631575</v>
      </c>
      <c r="I138" s="22" t="s">
        <v>11</v>
      </c>
      <c r="J138" s="17">
        <v>0</v>
      </c>
      <c r="K138" s="17">
        <v>0</v>
      </c>
      <c r="L138" s="8" t="e">
        <f t="shared" ref="L138:L142" si="47">J138/K138*100</f>
        <v>#DIV/0!</v>
      </c>
      <c r="M138" s="17">
        <v>1</v>
      </c>
      <c r="N138" s="17">
        <v>2</v>
      </c>
      <c r="O138" s="9">
        <f t="shared" ref="O138:O142" si="48">M138/N138*100</f>
        <v>50</v>
      </c>
    </row>
    <row r="139" spans="1:15" x14ac:dyDescent="0.35">
      <c r="A139" s="11" t="s">
        <v>12</v>
      </c>
      <c r="B139" s="6">
        <v>1</v>
      </c>
      <c r="C139" s="6">
        <v>5</v>
      </c>
      <c r="D139" s="6">
        <f t="shared" si="45"/>
        <v>20</v>
      </c>
      <c r="E139" s="12">
        <v>6</v>
      </c>
      <c r="F139" s="5">
        <v>29</v>
      </c>
      <c r="G139" s="6">
        <f t="shared" si="46"/>
        <v>20.689655172413794</v>
      </c>
      <c r="I139" s="22" t="s">
        <v>13</v>
      </c>
      <c r="J139" s="17">
        <v>0</v>
      </c>
      <c r="K139" s="17">
        <v>0</v>
      </c>
      <c r="L139" s="8" t="e">
        <f t="shared" si="47"/>
        <v>#DIV/0!</v>
      </c>
      <c r="M139" s="17">
        <v>1</v>
      </c>
      <c r="N139" s="17">
        <v>1</v>
      </c>
      <c r="O139" s="9">
        <f t="shared" si="48"/>
        <v>100</v>
      </c>
    </row>
    <row r="140" spans="1:15" x14ac:dyDescent="0.35">
      <c r="A140" s="11" t="s">
        <v>14</v>
      </c>
      <c r="B140" s="6">
        <v>3</v>
      </c>
      <c r="C140" s="6">
        <v>3</v>
      </c>
      <c r="D140" s="6">
        <f t="shared" si="45"/>
        <v>100</v>
      </c>
      <c r="E140" s="12">
        <v>4</v>
      </c>
      <c r="F140" s="5">
        <v>14</v>
      </c>
      <c r="G140" s="6">
        <f t="shared" si="46"/>
        <v>28.571428571428569</v>
      </c>
      <c r="I140" s="22" t="s">
        <v>15</v>
      </c>
      <c r="J140" s="17">
        <v>1</v>
      </c>
      <c r="K140" s="17">
        <v>0</v>
      </c>
      <c r="L140" s="9" t="e">
        <f t="shared" si="47"/>
        <v>#DIV/0!</v>
      </c>
      <c r="M140" s="17">
        <v>4</v>
      </c>
      <c r="N140" s="17">
        <v>4</v>
      </c>
      <c r="O140" s="9">
        <f t="shared" si="48"/>
        <v>100</v>
      </c>
    </row>
    <row r="141" spans="1:15" x14ac:dyDescent="0.35">
      <c r="A141" s="13" t="s">
        <v>16</v>
      </c>
      <c r="B141" s="6">
        <f>SUM(B137:B140)</f>
        <v>4</v>
      </c>
      <c r="C141" s="6">
        <f>SUM(C138:C140)</f>
        <v>9</v>
      </c>
      <c r="D141" s="6">
        <f>B141/C141*100</f>
        <v>44.444444444444443</v>
      </c>
      <c r="E141" s="14">
        <f>SUM(E137:E140)</f>
        <v>20</v>
      </c>
      <c r="F141" s="14">
        <f>SUM(F137:F140)</f>
        <v>62</v>
      </c>
      <c r="G141" s="6">
        <f>E141/F141*100</f>
        <v>32.258064516129032</v>
      </c>
      <c r="I141" s="22" t="s">
        <v>17</v>
      </c>
      <c r="J141" s="8">
        <f>SUM(J138:J140)</f>
        <v>1</v>
      </c>
      <c r="K141" s="8">
        <v>0</v>
      </c>
      <c r="L141" s="8" t="e">
        <f t="shared" si="47"/>
        <v>#DIV/0!</v>
      </c>
      <c r="M141" s="8">
        <v>6</v>
      </c>
      <c r="N141" s="8">
        <v>7</v>
      </c>
      <c r="O141" s="9">
        <f t="shared" si="48"/>
        <v>85.714285714285708</v>
      </c>
    </row>
    <row r="142" spans="1:15" x14ac:dyDescent="0.35">
      <c r="I142" s="22" t="s">
        <v>18</v>
      </c>
      <c r="J142" s="8">
        <v>0</v>
      </c>
      <c r="K142" s="8">
        <v>0</v>
      </c>
      <c r="L142" s="8" t="e">
        <f t="shared" si="47"/>
        <v>#DIV/0!</v>
      </c>
      <c r="M142" s="8">
        <v>2</v>
      </c>
      <c r="N142" s="8">
        <v>2</v>
      </c>
      <c r="O142" s="9">
        <f t="shared" si="48"/>
        <v>100</v>
      </c>
    </row>
    <row r="145" spans="1:15" x14ac:dyDescent="0.35">
      <c r="H145" s="2" t="s">
        <v>28</v>
      </c>
    </row>
    <row r="147" spans="1:15" x14ac:dyDescent="0.35">
      <c r="A147" s="26" t="s">
        <v>29</v>
      </c>
      <c r="B147" s="25" t="s">
        <v>2</v>
      </c>
      <c r="C147" s="25"/>
      <c r="D147" s="25"/>
      <c r="E147" s="25" t="s">
        <v>3</v>
      </c>
      <c r="F147" s="25"/>
      <c r="G147" s="25"/>
      <c r="I147" s="25" t="s">
        <v>29</v>
      </c>
      <c r="J147" s="25" t="s">
        <v>2</v>
      </c>
      <c r="K147" s="25"/>
      <c r="L147" s="25"/>
      <c r="M147" s="25" t="s">
        <v>3</v>
      </c>
      <c r="N147" s="25"/>
      <c r="O147" s="25"/>
    </row>
    <row r="148" spans="1:15" x14ac:dyDescent="0.35">
      <c r="A148" s="26"/>
      <c r="B148" s="22" t="s">
        <v>4</v>
      </c>
      <c r="C148" s="22" t="s">
        <v>5</v>
      </c>
      <c r="D148" s="22" t="s">
        <v>6</v>
      </c>
      <c r="E148" s="22" t="s">
        <v>4</v>
      </c>
      <c r="F148" s="22" t="s">
        <v>5</v>
      </c>
      <c r="G148" s="22" t="s">
        <v>7</v>
      </c>
      <c r="I148" s="25"/>
      <c r="J148" s="22" t="s">
        <v>4</v>
      </c>
      <c r="K148" s="22" t="s">
        <v>5</v>
      </c>
      <c r="L148" s="22" t="s">
        <v>6</v>
      </c>
      <c r="M148" s="22" t="s">
        <v>4</v>
      </c>
      <c r="N148" s="22" t="s">
        <v>5</v>
      </c>
      <c r="O148" s="22" t="s">
        <v>7</v>
      </c>
    </row>
    <row r="149" spans="1:15" x14ac:dyDescent="0.35">
      <c r="A149" s="5" t="s">
        <v>8</v>
      </c>
      <c r="B149" s="6">
        <f>B5+B16+B27+B38+B49+B60+B90+B103+B114+B126+B137</f>
        <v>4</v>
      </c>
      <c r="C149" s="6">
        <f>C5+C16+C27+C38+C49+C60+C90+C103+C114+C126+C137</f>
        <v>6</v>
      </c>
      <c r="D149" s="6">
        <f>B149/C149*100</f>
        <v>66.666666666666657</v>
      </c>
      <c r="E149" s="7">
        <f>E5+E16+E27+E38+E49+E60+E90+E103+E114+E126+E137</f>
        <v>20</v>
      </c>
      <c r="F149" s="7">
        <f>F5+F16+F27+F38+F49+F60+F90+F103+F114+F126+F137</f>
        <v>23</v>
      </c>
      <c r="G149" s="6">
        <f>E149/F149*100</f>
        <v>86.956521739130437</v>
      </c>
      <c r="I149" s="22" t="s">
        <v>9</v>
      </c>
      <c r="J149" s="8">
        <f>J5+J16+J27+J38+J49+J60+J90+J103+J114+J126+J137</f>
        <v>8</v>
      </c>
      <c r="K149" s="8">
        <f>K5+K16+K27+K38+K49+K60+K90+K103+K114+K126+K137</f>
        <v>20</v>
      </c>
      <c r="L149" s="8">
        <f>J149/K149*100</f>
        <v>40</v>
      </c>
      <c r="M149" s="8">
        <f>M5+M16+M27+M38+M49+M60+M90+M103+M114+M126+M137</f>
        <v>13</v>
      </c>
      <c r="N149" s="8">
        <f>N5+N16+N27+N38+N49+N60+N90+N103+N114+N126+N137</f>
        <v>47</v>
      </c>
      <c r="O149" s="9">
        <f>M149/N149*100</f>
        <v>27.659574468085108</v>
      </c>
    </row>
    <row r="150" spans="1:15" x14ac:dyDescent="0.35">
      <c r="A150" s="11" t="s">
        <v>10</v>
      </c>
      <c r="B150" s="6">
        <f t="shared" ref="B150:C152" si="49">B6+B17+B28+B39+B50+B61+B91+B104+B115+B127+B138</f>
        <v>15</v>
      </c>
      <c r="C150" s="6">
        <f t="shared" si="49"/>
        <v>37</v>
      </c>
      <c r="D150" s="6">
        <f t="shared" ref="D150:D152" si="50">B150/C150*100</f>
        <v>40.54054054054054</v>
      </c>
      <c r="E150" s="7">
        <f t="shared" ref="E150:F152" si="51">E6+E17+E28+E39+E50+E61+E91+E104+E115+E127+E138</f>
        <v>39</v>
      </c>
      <c r="F150" s="7">
        <f t="shared" si="51"/>
        <v>125</v>
      </c>
      <c r="G150" s="6">
        <f t="shared" ref="G150:G152" si="52">E150/F150*100</f>
        <v>31.2</v>
      </c>
      <c r="I150" s="22" t="s">
        <v>11</v>
      </c>
      <c r="J150" s="8">
        <f t="shared" ref="J150:K152" si="53">J6+J17+J28+J39+J50+J61+J91+J104+J115+J127+J138</f>
        <v>10</v>
      </c>
      <c r="K150" s="8">
        <f t="shared" si="53"/>
        <v>15</v>
      </c>
      <c r="L150" s="8">
        <f t="shared" ref="L150:L154" si="54">J150/K150*100</f>
        <v>66.666666666666657</v>
      </c>
      <c r="M150" s="8">
        <f t="shared" ref="M150:N154" si="55">M6+M17+M28+M39+M50+M61+M91+M104+M115+M127+M138</f>
        <v>4</v>
      </c>
      <c r="N150" s="8">
        <f t="shared" si="55"/>
        <v>12</v>
      </c>
      <c r="O150" s="9">
        <f t="shared" ref="O150:O154" si="56">M150/N150*100</f>
        <v>33.333333333333329</v>
      </c>
    </row>
    <row r="151" spans="1:15" x14ac:dyDescent="0.35">
      <c r="A151" s="11" t="s">
        <v>12</v>
      </c>
      <c r="B151" s="6">
        <f t="shared" si="49"/>
        <v>9</v>
      </c>
      <c r="C151" s="6">
        <f t="shared" si="49"/>
        <v>71</v>
      </c>
      <c r="D151" s="6">
        <f t="shared" si="50"/>
        <v>12.676056338028168</v>
      </c>
      <c r="E151" s="7">
        <f t="shared" si="51"/>
        <v>45</v>
      </c>
      <c r="F151" s="7">
        <f t="shared" si="51"/>
        <v>182</v>
      </c>
      <c r="G151" s="6">
        <f t="shared" si="52"/>
        <v>24.725274725274726</v>
      </c>
      <c r="I151" s="22" t="s">
        <v>13</v>
      </c>
      <c r="J151" s="8">
        <f t="shared" si="53"/>
        <v>5</v>
      </c>
      <c r="K151" s="8">
        <f t="shared" si="53"/>
        <v>10</v>
      </c>
      <c r="L151" s="8">
        <f t="shared" si="54"/>
        <v>50</v>
      </c>
      <c r="M151" s="8">
        <f t="shared" si="55"/>
        <v>9</v>
      </c>
      <c r="N151" s="8">
        <f t="shared" si="55"/>
        <v>13</v>
      </c>
      <c r="O151" s="9">
        <f t="shared" si="56"/>
        <v>69.230769230769226</v>
      </c>
    </row>
    <row r="152" spans="1:15" x14ac:dyDescent="0.35">
      <c r="A152" s="11" t="s">
        <v>14</v>
      </c>
      <c r="B152" s="6">
        <f t="shared" si="49"/>
        <v>14</v>
      </c>
      <c r="C152" s="6">
        <f t="shared" si="49"/>
        <v>49</v>
      </c>
      <c r="D152" s="6">
        <f t="shared" si="50"/>
        <v>28.571428571428569</v>
      </c>
      <c r="E152" s="7">
        <f t="shared" si="51"/>
        <v>10</v>
      </c>
      <c r="F152" s="7">
        <f t="shared" si="51"/>
        <v>45</v>
      </c>
      <c r="G152" s="6">
        <f t="shared" si="52"/>
        <v>22.222222222222221</v>
      </c>
      <c r="I152" s="22" t="s">
        <v>15</v>
      </c>
      <c r="J152" s="8">
        <f t="shared" si="53"/>
        <v>7</v>
      </c>
      <c r="K152" s="8">
        <f t="shared" si="53"/>
        <v>11</v>
      </c>
      <c r="L152" s="9">
        <f t="shared" si="54"/>
        <v>63.636363636363633</v>
      </c>
      <c r="M152" s="8">
        <f t="shared" si="55"/>
        <v>52</v>
      </c>
      <c r="N152" s="8">
        <f t="shared" si="55"/>
        <v>59</v>
      </c>
      <c r="O152" s="9">
        <f t="shared" si="56"/>
        <v>88.135593220338976</v>
      </c>
    </row>
    <row r="153" spans="1:15" x14ac:dyDescent="0.35">
      <c r="A153" s="13" t="s">
        <v>16</v>
      </c>
      <c r="B153" s="6">
        <f>SUM(B149:B152)</f>
        <v>42</v>
      </c>
      <c r="C153" s="6">
        <f>SUM(C149:C152)</f>
        <v>163</v>
      </c>
      <c r="D153" s="6">
        <f>B153/C153*100</f>
        <v>25.766871165644172</v>
      </c>
      <c r="E153" s="14">
        <f>SUM(E149:E152)</f>
        <v>114</v>
      </c>
      <c r="F153" s="14">
        <f>SUM(F149:F152)</f>
        <v>375</v>
      </c>
      <c r="G153" s="6">
        <f>E153/F153*100</f>
        <v>30.4</v>
      </c>
      <c r="I153" s="22" t="s">
        <v>17</v>
      </c>
      <c r="J153" s="8">
        <f>SUM(J150:J152)</f>
        <v>22</v>
      </c>
      <c r="K153" s="8">
        <f>SUM(K150:K152)</f>
        <v>36</v>
      </c>
      <c r="L153" s="8">
        <f t="shared" si="54"/>
        <v>61.111111111111114</v>
      </c>
      <c r="M153" s="8">
        <f t="shared" si="55"/>
        <v>65</v>
      </c>
      <c r="N153" s="8">
        <f t="shared" si="55"/>
        <v>84</v>
      </c>
      <c r="O153" s="9">
        <f t="shared" si="56"/>
        <v>77.38095238095238</v>
      </c>
    </row>
    <row r="154" spans="1:15" x14ac:dyDescent="0.35">
      <c r="I154" s="22" t="s">
        <v>18</v>
      </c>
      <c r="J154" s="8">
        <f>J142+J131+J119+J108+J95+J65+J54+J43+J32+J21+J10</f>
        <v>1</v>
      </c>
      <c r="K154" s="8">
        <f>K142+K131+K119+K108+K95+K65+K54+K43+K32+K21+K10</f>
        <v>1</v>
      </c>
      <c r="L154" s="8">
        <f t="shared" si="54"/>
        <v>100</v>
      </c>
      <c r="M154" s="8">
        <f t="shared" si="55"/>
        <v>2</v>
      </c>
      <c r="N154" s="8">
        <f t="shared" si="55"/>
        <v>3</v>
      </c>
      <c r="O154" s="9">
        <f t="shared" si="56"/>
        <v>66.666666666666657</v>
      </c>
    </row>
    <row r="157" spans="1:15" x14ac:dyDescent="0.35">
      <c r="C157" s="24"/>
      <c r="D157" s="1" t="s">
        <v>41</v>
      </c>
      <c r="F157" s="1">
        <f>F153+C153+K154+K153+K149+M149+M153+M154+90</f>
        <v>765</v>
      </c>
    </row>
    <row r="158" spans="1:15" x14ac:dyDescent="0.35">
      <c r="D158" s="1" t="s">
        <v>43</v>
      </c>
      <c r="F158" s="1">
        <f>B153+E153+J153+M153+J154+M154+J149+M149+40</f>
        <v>307</v>
      </c>
      <c r="G158" s="1">
        <f>F158/F157*100</f>
        <v>40.130718954248366</v>
      </c>
    </row>
    <row r="159" spans="1:15" x14ac:dyDescent="0.35">
      <c r="D159" s="1" t="s">
        <v>42</v>
      </c>
    </row>
    <row r="161" spans="1:15" x14ac:dyDescent="0.35">
      <c r="H161" s="2" t="s">
        <v>44</v>
      </c>
    </row>
    <row r="163" spans="1:15" x14ac:dyDescent="0.35">
      <c r="A163" s="26" t="s">
        <v>27</v>
      </c>
      <c r="B163" s="25" t="s">
        <v>2</v>
      </c>
      <c r="C163" s="25"/>
      <c r="D163" s="25"/>
      <c r="E163" s="25" t="s">
        <v>3</v>
      </c>
      <c r="F163" s="25"/>
      <c r="G163" s="25"/>
      <c r="I163" s="25" t="s">
        <v>27</v>
      </c>
      <c r="J163" s="25" t="s">
        <v>2</v>
      </c>
      <c r="K163" s="25"/>
      <c r="L163" s="25"/>
      <c r="M163" s="25" t="s">
        <v>3</v>
      </c>
      <c r="N163" s="25"/>
      <c r="O163" s="25"/>
    </row>
    <row r="164" spans="1:15" x14ac:dyDescent="0.35">
      <c r="A164" s="26"/>
      <c r="B164" s="23" t="s">
        <v>4</v>
      </c>
      <c r="C164" s="23" t="s">
        <v>5</v>
      </c>
      <c r="D164" s="23" t="s">
        <v>6</v>
      </c>
      <c r="E164" s="23" t="s">
        <v>4</v>
      </c>
      <c r="F164" s="23" t="s">
        <v>5</v>
      </c>
      <c r="G164" s="23" t="s">
        <v>7</v>
      </c>
      <c r="I164" s="25"/>
      <c r="J164" s="23" t="s">
        <v>4</v>
      </c>
      <c r="K164" s="23" t="s">
        <v>5</v>
      </c>
      <c r="L164" s="23" t="s">
        <v>6</v>
      </c>
      <c r="M164" s="23" t="s">
        <v>4</v>
      </c>
      <c r="N164" s="23" t="s">
        <v>5</v>
      </c>
      <c r="O164" s="23" t="s">
        <v>7</v>
      </c>
    </row>
    <row r="165" spans="1:15" x14ac:dyDescent="0.35">
      <c r="A165" s="5" t="s">
        <v>8</v>
      </c>
      <c r="B165" s="6">
        <v>2</v>
      </c>
      <c r="C165" s="6"/>
      <c r="D165" s="6" t="e">
        <f>B165/C165*100</f>
        <v>#DIV/0!</v>
      </c>
      <c r="E165" s="7">
        <v>1</v>
      </c>
      <c r="F165" s="5"/>
      <c r="G165" s="6" t="e">
        <f>E165/F165*100</f>
        <v>#DIV/0!</v>
      </c>
      <c r="I165" s="23" t="s">
        <v>9</v>
      </c>
      <c r="J165" s="8"/>
      <c r="K165" s="8"/>
      <c r="L165" s="8" t="e">
        <f>J165/K165*100</f>
        <v>#DIV/0!</v>
      </c>
      <c r="M165" s="8"/>
      <c r="N165" s="8"/>
      <c r="O165" s="9" t="e">
        <f>M165/N165*100</f>
        <v>#DIV/0!</v>
      </c>
    </row>
    <row r="166" spans="1:15" x14ac:dyDescent="0.35">
      <c r="A166" s="11" t="s">
        <v>10</v>
      </c>
      <c r="B166" s="6"/>
      <c r="C166" s="6"/>
      <c r="D166" s="6" t="e">
        <f t="shared" ref="D166:D168" si="57">B166/C166*100</f>
        <v>#DIV/0!</v>
      </c>
      <c r="E166" s="12">
        <v>6</v>
      </c>
      <c r="F166" s="5"/>
      <c r="G166" s="6" t="e">
        <f t="shared" ref="G166:G168" si="58">E166/F166*100</f>
        <v>#DIV/0!</v>
      </c>
      <c r="I166" s="23" t="s">
        <v>11</v>
      </c>
      <c r="J166" s="17"/>
      <c r="K166" s="17"/>
      <c r="L166" s="8" t="e">
        <f t="shared" ref="L166:L170" si="59">J166/K166*100</f>
        <v>#DIV/0!</v>
      </c>
      <c r="M166" s="17">
        <v>1</v>
      </c>
      <c r="N166" s="17"/>
      <c r="O166" s="9" t="e">
        <f t="shared" ref="O166:O170" si="60">M166/N166*100</f>
        <v>#DIV/0!</v>
      </c>
    </row>
    <row r="167" spans="1:15" x14ac:dyDescent="0.35">
      <c r="A167" s="11" t="s">
        <v>12</v>
      </c>
      <c r="B167" s="6">
        <v>2</v>
      </c>
      <c r="C167" s="6"/>
      <c r="D167" s="6" t="e">
        <f t="shared" si="57"/>
        <v>#DIV/0!</v>
      </c>
      <c r="E167" s="12">
        <v>10</v>
      </c>
      <c r="F167" s="5"/>
      <c r="G167" s="6" t="e">
        <f t="shared" si="58"/>
        <v>#DIV/0!</v>
      </c>
      <c r="I167" s="23" t="s">
        <v>13</v>
      </c>
      <c r="J167" s="17"/>
      <c r="K167" s="17"/>
      <c r="L167" s="8" t="e">
        <f t="shared" si="59"/>
        <v>#DIV/0!</v>
      </c>
      <c r="M167" s="17"/>
      <c r="N167" s="17"/>
      <c r="O167" s="9" t="e">
        <f t="shared" si="60"/>
        <v>#DIV/0!</v>
      </c>
    </row>
    <row r="168" spans="1:15" x14ac:dyDescent="0.35">
      <c r="A168" s="11" t="s">
        <v>14</v>
      </c>
      <c r="B168" s="6"/>
      <c r="C168" s="6"/>
      <c r="D168" s="6" t="e">
        <f t="shared" si="57"/>
        <v>#DIV/0!</v>
      </c>
      <c r="E168" s="12"/>
      <c r="F168" s="5"/>
      <c r="G168" s="6" t="e">
        <f t="shared" si="58"/>
        <v>#DIV/0!</v>
      </c>
      <c r="I168" s="23" t="s">
        <v>15</v>
      </c>
      <c r="J168" s="17">
        <v>1</v>
      </c>
      <c r="K168" s="17"/>
      <c r="L168" s="9" t="e">
        <f t="shared" si="59"/>
        <v>#DIV/0!</v>
      </c>
      <c r="M168" s="17">
        <v>16</v>
      </c>
      <c r="N168" s="17"/>
      <c r="O168" s="9" t="e">
        <f t="shared" si="60"/>
        <v>#DIV/0!</v>
      </c>
    </row>
    <row r="169" spans="1:15" x14ac:dyDescent="0.35">
      <c r="A169" s="13" t="s">
        <v>16</v>
      </c>
      <c r="B169" s="6"/>
      <c r="C169" s="6"/>
      <c r="D169" s="6" t="e">
        <f>B169/C169*100</f>
        <v>#DIV/0!</v>
      </c>
      <c r="E169" s="14"/>
      <c r="F169" s="14"/>
      <c r="G169" s="6" t="e">
        <f>E169/F169*100</f>
        <v>#DIV/0!</v>
      </c>
      <c r="I169" s="23" t="s">
        <v>17</v>
      </c>
      <c r="J169" s="8">
        <v>1</v>
      </c>
      <c r="K169" s="8"/>
      <c r="L169" s="8" t="e">
        <f t="shared" si="59"/>
        <v>#DIV/0!</v>
      </c>
      <c r="M169" s="8">
        <v>17</v>
      </c>
      <c r="N169" s="8"/>
      <c r="O169" s="9" t="e">
        <f t="shared" si="60"/>
        <v>#DIV/0!</v>
      </c>
    </row>
    <row r="170" spans="1:15" x14ac:dyDescent="0.35">
      <c r="I170" s="23" t="s">
        <v>18</v>
      </c>
      <c r="J170" s="8">
        <v>2</v>
      </c>
      <c r="K170" s="8"/>
      <c r="L170" s="8" t="e">
        <f t="shared" si="59"/>
        <v>#DIV/0!</v>
      </c>
      <c r="M170" s="8">
        <v>3</v>
      </c>
      <c r="N170" s="8"/>
      <c r="O170" s="9" t="e">
        <f t="shared" si="60"/>
        <v>#DIV/0!</v>
      </c>
    </row>
    <row r="175" spans="1:15" x14ac:dyDescent="0.35">
      <c r="H175" s="2" t="s">
        <v>45</v>
      </c>
    </row>
    <row r="177" spans="1:15" x14ac:dyDescent="0.35">
      <c r="A177" s="26" t="s">
        <v>29</v>
      </c>
      <c r="B177" s="25" t="s">
        <v>2</v>
      </c>
      <c r="C177" s="25"/>
      <c r="D177" s="25"/>
      <c r="E177" s="25" t="s">
        <v>3</v>
      </c>
      <c r="F177" s="25"/>
      <c r="G177" s="25"/>
      <c r="I177" s="25" t="s">
        <v>29</v>
      </c>
      <c r="J177" s="25" t="s">
        <v>2</v>
      </c>
      <c r="K177" s="25"/>
      <c r="L177" s="25"/>
      <c r="M177" s="25" t="s">
        <v>3</v>
      </c>
      <c r="N177" s="25"/>
      <c r="O177" s="25"/>
    </row>
    <row r="178" spans="1:15" x14ac:dyDescent="0.35">
      <c r="A178" s="26"/>
      <c r="B178" s="23" t="s">
        <v>4</v>
      </c>
      <c r="C178" s="23" t="s">
        <v>5</v>
      </c>
      <c r="D178" s="23" t="s">
        <v>6</v>
      </c>
      <c r="E178" s="23" t="s">
        <v>4</v>
      </c>
      <c r="F178" s="23" t="s">
        <v>5</v>
      </c>
      <c r="G178" s="23" t="s">
        <v>7</v>
      </c>
      <c r="I178" s="25"/>
      <c r="J178" s="23" t="s">
        <v>4</v>
      </c>
      <c r="K178" s="23" t="s">
        <v>5</v>
      </c>
      <c r="L178" s="23" t="s">
        <v>6</v>
      </c>
      <c r="M178" s="23" t="s">
        <v>4</v>
      </c>
      <c r="N178" s="23" t="s">
        <v>5</v>
      </c>
      <c r="O178" s="23" t="s">
        <v>7</v>
      </c>
    </row>
    <row r="179" spans="1:15" x14ac:dyDescent="0.35">
      <c r="A179" s="5" t="s">
        <v>8</v>
      </c>
      <c r="B179" s="6">
        <v>4</v>
      </c>
      <c r="C179" s="6">
        <v>6</v>
      </c>
      <c r="D179" s="6">
        <v>66.666666666666657</v>
      </c>
      <c r="E179" s="7">
        <v>20</v>
      </c>
      <c r="F179" s="7">
        <v>23</v>
      </c>
      <c r="G179" s="6">
        <v>86.956521739130437</v>
      </c>
      <c r="I179" s="23" t="s">
        <v>9</v>
      </c>
      <c r="J179" s="8">
        <v>8</v>
      </c>
      <c r="K179" s="8">
        <v>20</v>
      </c>
      <c r="L179" s="8">
        <v>40</v>
      </c>
      <c r="M179" s="8">
        <v>13</v>
      </c>
      <c r="N179" s="8">
        <v>47</v>
      </c>
      <c r="O179" s="9">
        <v>27.659574468085108</v>
      </c>
    </row>
    <row r="180" spans="1:15" x14ac:dyDescent="0.35">
      <c r="A180" s="11" t="s">
        <v>10</v>
      </c>
      <c r="B180" s="6">
        <v>15</v>
      </c>
      <c r="C180" s="6">
        <v>37</v>
      </c>
      <c r="D180" s="6">
        <v>40.54054054054054</v>
      </c>
      <c r="E180" s="7">
        <v>39</v>
      </c>
      <c r="F180" s="7">
        <v>125</v>
      </c>
      <c r="G180" s="6">
        <v>31.2</v>
      </c>
      <c r="I180" s="23" t="s">
        <v>11</v>
      </c>
      <c r="J180" s="8">
        <v>10</v>
      </c>
      <c r="K180" s="8">
        <v>15</v>
      </c>
      <c r="L180" s="8">
        <v>66.666666666666657</v>
      </c>
      <c r="M180" s="8">
        <v>4</v>
      </c>
      <c r="N180" s="8">
        <v>12</v>
      </c>
      <c r="O180" s="9">
        <v>33.333333333333329</v>
      </c>
    </row>
    <row r="181" spans="1:15" x14ac:dyDescent="0.35">
      <c r="A181" s="11" t="s">
        <v>12</v>
      </c>
      <c r="B181" s="6">
        <v>9</v>
      </c>
      <c r="C181" s="6">
        <v>71</v>
      </c>
      <c r="D181" s="6">
        <v>12.676056338028168</v>
      </c>
      <c r="E181" s="7">
        <v>45</v>
      </c>
      <c r="F181" s="7">
        <v>182</v>
      </c>
      <c r="G181" s="6">
        <v>24.725274725274726</v>
      </c>
      <c r="I181" s="23" t="s">
        <v>13</v>
      </c>
      <c r="J181" s="8">
        <v>5</v>
      </c>
      <c r="K181" s="8">
        <v>10</v>
      </c>
      <c r="L181" s="8">
        <v>50</v>
      </c>
      <c r="M181" s="8">
        <v>9</v>
      </c>
      <c r="N181" s="8">
        <v>13</v>
      </c>
      <c r="O181" s="9">
        <v>69.230769230769226</v>
      </c>
    </row>
    <row r="182" spans="1:15" x14ac:dyDescent="0.35">
      <c r="A182" s="11" t="s">
        <v>14</v>
      </c>
      <c r="B182" s="6">
        <v>14</v>
      </c>
      <c r="C182" s="6">
        <v>49</v>
      </c>
      <c r="D182" s="6">
        <v>28.571428571428569</v>
      </c>
      <c r="E182" s="7">
        <v>10</v>
      </c>
      <c r="F182" s="7">
        <v>45</v>
      </c>
      <c r="G182" s="6">
        <v>22.222222222222221</v>
      </c>
      <c r="I182" s="23" t="s">
        <v>15</v>
      </c>
      <c r="J182" s="8">
        <v>7</v>
      </c>
      <c r="K182" s="8">
        <v>11</v>
      </c>
      <c r="L182" s="9">
        <v>63.636363636363633</v>
      </c>
      <c r="M182" s="8">
        <v>52</v>
      </c>
      <c r="N182" s="8">
        <v>59</v>
      </c>
      <c r="O182" s="9">
        <v>88.135593220338976</v>
      </c>
    </row>
    <row r="183" spans="1:15" x14ac:dyDescent="0.35">
      <c r="A183" s="13" t="s">
        <v>16</v>
      </c>
      <c r="B183" s="6">
        <v>42</v>
      </c>
      <c r="C183" s="6">
        <v>163</v>
      </c>
      <c r="D183" s="6">
        <v>25.766871165644172</v>
      </c>
      <c r="E183" s="14">
        <v>114</v>
      </c>
      <c r="F183" s="14">
        <v>375</v>
      </c>
      <c r="G183" s="6">
        <v>30.4</v>
      </c>
      <c r="I183" s="23" t="s">
        <v>17</v>
      </c>
      <c r="J183" s="8">
        <v>22</v>
      </c>
      <c r="K183" s="8">
        <v>36</v>
      </c>
      <c r="L183" s="8">
        <v>61.111111111111114</v>
      </c>
      <c r="M183" s="8">
        <v>65</v>
      </c>
      <c r="N183" s="8">
        <v>84</v>
      </c>
      <c r="O183" s="9">
        <v>77.38095238095238</v>
      </c>
    </row>
    <row r="184" spans="1:15" x14ac:dyDescent="0.35">
      <c r="I184" s="23" t="s">
        <v>18</v>
      </c>
      <c r="J184" s="8">
        <v>1</v>
      </c>
      <c r="K184" s="8">
        <v>1</v>
      </c>
      <c r="L184" s="8">
        <v>100</v>
      </c>
      <c r="M184" s="8">
        <v>2</v>
      </c>
      <c r="N184" s="8">
        <v>3</v>
      </c>
      <c r="O184" s="9">
        <v>66.666666666666657</v>
      </c>
    </row>
  </sheetData>
  <mergeCells count="90">
    <mergeCell ref="M163:O163"/>
    <mergeCell ref="A177:A178"/>
    <mergeCell ref="B177:D177"/>
    <mergeCell ref="E177:G177"/>
    <mergeCell ref="I177:I178"/>
    <mergeCell ref="J177:L177"/>
    <mergeCell ref="M177:O177"/>
    <mergeCell ref="A163:A164"/>
    <mergeCell ref="B163:D163"/>
    <mergeCell ref="E163:G163"/>
    <mergeCell ref="I163:I164"/>
    <mergeCell ref="J163:L163"/>
    <mergeCell ref="M112:O112"/>
    <mergeCell ref="A124:A125"/>
    <mergeCell ref="B124:D124"/>
    <mergeCell ref="E124:G124"/>
    <mergeCell ref="I124:I125"/>
    <mergeCell ref="J124:L124"/>
    <mergeCell ref="M124:O124"/>
    <mergeCell ref="A112:A113"/>
    <mergeCell ref="B112:D112"/>
    <mergeCell ref="E112:G112"/>
    <mergeCell ref="I112:I113"/>
    <mergeCell ref="J112:L112"/>
    <mergeCell ref="M88:O88"/>
    <mergeCell ref="A101:A102"/>
    <mergeCell ref="B101:D101"/>
    <mergeCell ref="E101:G101"/>
    <mergeCell ref="I101:I102"/>
    <mergeCell ref="J101:L101"/>
    <mergeCell ref="M101:O101"/>
    <mergeCell ref="A88:A89"/>
    <mergeCell ref="B88:D88"/>
    <mergeCell ref="E88:G88"/>
    <mergeCell ref="I88:I89"/>
    <mergeCell ref="J88:L88"/>
    <mergeCell ref="M3:O3"/>
    <mergeCell ref="A3:A4"/>
    <mergeCell ref="B3:D3"/>
    <mergeCell ref="E3:G3"/>
    <mergeCell ref="I3:I4"/>
    <mergeCell ref="J3:L3"/>
    <mergeCell ref="M25:O25"/>
    <mergeCell ref="A14:A15"/>
    <mergeCell ref="B14:D14"/>
    <mergeCell ref="E14:G14"/>
    <mergeCell ref="I14:I15"/>
    <mergeCell ref="J14:L14"/>
    <mergeCell ref="M14:O14"/>
    <mergeCell ref="A25:A26"/>
    <mergeCell ref="B25:D25"/>
    <mergeCell ref="E25:G25"/>
    <mergeCell ref="I25:I26"/>
    <mergeCell ref="J25:L25"/>
    <mergeCell ref="M47:O47"/>
    <mergeCell ref="A36:A37"/>
    <mergeCell ref="B36:D36"/>
    <mergeCell ref="E36:G36"/>
    <mergeCell ref="I36:I37"/>
    <mergeCell ref="J36:L36"/>
    <mergeCell ref="M36:O36"/>
    <mergeCell ref="A47:A48"/>
    <mergeCell ref="B47:D47"/>
    <mergeCell ref="E47:G47"/>
    <mergeCell ref="I47:I48"/>
    <mergeCell ref="J47:L47"/>
    <mergeCell ref="M69:O69"/>
    <mergeCell ref="A58:A59"/>
    <mergeCell ref="B58:D58"/>
    <mergeCell ref="E58:G58"/>
    <mergeCell ref="I58:I59"/>
    <mergeCell ref="J58:L58"/>
    <mergeCell ref="M58:O58"/>
    <mergeCell ref="A69:A70"/>
    <mergeCell ref="B69:D69"/>
    <mergeCell ref="E69:G69"/>
    <mergeCell ref="I69:I70"/>
    <mergeCell ref="J69:L69"/>
    <mergeCell ref="M135:O135"/>
    <mergeCell ref="A147:A148"/>
    <mergeCell ref="B147:D147"/>
    <mergeCell ref="E147:G147"/>
    <mergeCell ref="I147:I148"/>
    <mergeCell ref="J147:L147"/>
    <mergeCell ref="M147:O147"/>
    <mergeCell ref="A135:A136"/>
    <mergeCell ref="B135:D135"/>
    <mergeCell ref="E135:G135"/>
    <mergeCell ref="I135:I136"/>
    <mergeCell ref="J135:L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2024-04-02T07:07:29Z</dcterms:modified>
</cp:coreProperties>
</file>