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3" r:id="rId2"/>
    <sheet name="ol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3" i="1" l="1"/>
  <c r="O83" i="1"/>
  <c r="L85" i="1"/>
  <c r="O85" i="1"/>
  <c r="L86" i="1"/>
  <c r="O86" i="1"/>
  <c r="L87" i="1"/>
  <c r="O87" i="1"/>
  <c r="N72" i="1" l="1"/>
  <c r="N73" i="1"/>
  <c r="N74" i="1"/>
  <c r="N75" i="1"/>
  <c r="N76" i="1"/>
  <c r="N71" i="1"/>
  <c r="M72" i="1"/>
  <c r="M73" i="1"/>
  <c r="M74" i="1"/>
  <c r="M75" i="1"/>
  <c r="M76" i="1"/>
  <c r="M71" i="1"/>
  <c r="K72" i="1"/>
  <c r="K73" i="1"/>
  <c r="K74" i="1"/>
  <c r="K75" i="1"/>
  <c r="K76" i="1"/>
  <c r="K71" i="1"/>
  <c r="J72" i="1"/>
  <c r="J73" i="1"/>
  <c r="J74" i="1"/>
  <c r="J75" i="1"/>
  <c r="J76" i="1"/>
  <c r="J71" i="1"/>
  <c r="C75" i="1"/>
  <c r="B75" i="1"/>
  <c r="F72" i="1"/>
  <c r="F73" i="1"/>
  <c r="F74" i="1"/>
  <c r="F71" i="1"/>
  <c r="E72" i="1"/>
  <c r="E73" i="1"/>
  <c r="E74" i="1"/>
  <c r="E71" i="1"/>
  <c r="C72" i="1"/>
  <c r="C73" i="1"/>
  <c r="C74" i="1"/>
  <c r="C71" i="1"/>
  <c r="B72" i="1"/>
  <c r="B73" i="1"/>
  <c r="B74" i="1"/>
  <c r="B71" i="1"/>
  <c r="N20" i="1" l="1"/>
  <c r="M20" i="1"/>
  <c r="K20" i="1"/>
  <c r="J20" i="1"/>
  <c r="F20" i="1"/>
  <c r="E20" i="1"/>
  <c r="C20" i="1"/>
  <c r="B20" i="1"/>
  <c r="N9" i="1"/>
  <c r="M9" i="1"/>
  <c r="K9" i="1"/>
  <c r="J9" i="1"/>
  <c r="F9" i="1"/>
  <c r="E9" i="1"/>
  <c r="C9" i="1"/>
  <c r="B9" i="1"/>
  <c r="F123" i="1" l="1"/>
  <c r="F124" i="1"/>
  <c r="Q106" i="1" l="1"/>
  <c r="Q108" i="1"/>
  <c r="Q119" i="1"/>
  <c r="Q117" i="1"/>
  <c r="P122" i="1"/>
  <c r="Q122" i="1" s="1"/>
  <c r="P121" i="1"/>
  <c r="Q121" i="1" s="1"/>
  <c r="P120" i="1"/>
  <c r="Q120" i="1" s="1"/>
  <c r="P118" i="1"/>
  <c r="Q118" i="1" s="1"/>
  <c r="P111" i="1"/>
  <c r="P110" i="1"/>
  <c r="Q110" i="1" s="1"/>
  <c r="P109" i="1"/>
  <c r="Q109" i="1" s="1"/>
  <c r="P107" i="1"/>
  <c r="Q107" i="1" s="1"/>
  <c r="H120" i="1"/>
  <c r="H119" i="1"/>
  <c r="H118" i="1"/>
  <c r="H117" i="1"/>
  <c r="H116" i="1"/>
  <c r="H108" i="1"/>
  <c r="H109" i="1"/>
  <c r="H110" i="1"/>
  <c r="H111" i="1"/>
  <c r="H107" i="1"/>
  <c r="O76" i="1" l="1"/>
  <c r="O75" i="1"/>
  <c r="L75" i="1"/>
  <c r="F75" i="1"/>
  <c r="E75" i="1"/>
  <c r="D75" i="1"/>
  <c r="O74" i="1"/>
  <c r="L74" i="1"/>
  <c r="G74" i="1"/>
  <c r="D74" i="1"/>
  <c r="O73" i="1"/>
  <c r="L73" i="1"/>
  <c r="G73" i="1"/>
  <c r="D73" i="1"/>
  <c r="O72" i="1"/>
  <c r="L72" i="1"/>
  <c r="G72" i="1"/>
  <c r="D72" i="1"/>
  <c r="O71" i="1"/>
  <c r="L71" i="1"/>
  <c r="G71" i="1"/>
  <c r="D71" i="1"/>
  <c r="O65" i="1"/>
  <c r="O64" i="1"/>
  <c r="L64" i="1"/>
  <c r="G64" i="1"/>
  <c r="D64" i="1"/>
  <c r="O63" i="1"/>
  <c r="L63" i="1"/>
  <c r="G63" i="1"/>
  <c r="D63" i="1"/>
  <c r="O62" i="1"/>
  <c r="L62" i="1"/>
  <c r="G62" i="1"/>
  <c r="D62" i="1"/>
  <c r="O61" i="1"/>
  <c r="L61" i="1"/>
  <c r="G61" i="1"/>
  <c r="D61" i="1"/>
  <c r="O60" i="1"/>
  <c r="L60" i="1"/>
  <c r="G60" i="1"/>
  <c r="D60" i="1"/>
  <c r="O54" i="1"/>
  <c r="O53" i="1"/>
  <c r="L53" i="1"/>
  <c r="G53" i="1"/>
  <c r="D53" i="1"/>
  <c r="O52" i="1"/>
  <c r="L52" i="1"/>
  <c r="G52" i="1"/>
  <c r="D52" i="1"/>
  <c r="O51" i="1"/>
  <c r="L51" i="1"/>
  <c r="G51" i="1"/>
  <c r="D51" i="1"/>
  <c r="O50" i="1"/>
  <c r="L50" i="1"/>
  <c r="G50" i="1"/>
  <c r="D50" i="1"/>
  <c r="O49" i="1"/>
  <c r="L49" i="1"/>
  <c r="G49" i="1"/>
  <c r="D49" i="1"/>
  <c r="O43" i="1"/>
  <c r="O42" i="1"/>
  <c r="L42" i="1"/>
  <c r="G42" i="1"/>
  <c r="D42" i="1"/>
  <c r="O41" i="1"/>
  <c r="L41" i="1"/>
  <c r="G41" i="1"/>
  <c r="D41" i="1"/>
  <c r="O40" i="1"/>
  <c r="L40" i="1"/>
  <c r="G40" i="1"/>
  <c r="D40" i="1"/>
  <c r="O39" i="1"/>
  <c r="L39" i="1"/>
  <c r="G39" i="1"/>
  <c r="D39" i="1"/>
  <c r="O38" i="1"/>
  <c r="L38" i="1"/>
  <c r="G38" i="1"/>
  <c r="D38" i="1"/>
  <c r="O32" i="1"/>
  <c r="O31" i="1"/>
  <c r="L31" i="1"/>
  <c r="G31" i="1"/>
  <c r="D31" i="1"/>
  <c r="O30" i="1"/>
  <c r="L30" i="1"/>
  <c r="G30" i="1"/>
  <c r="D30" i="1"/>
  <c r="O29" i="1"/>
  <c r="L29" i="1"/>
  <c r="G29" i="1"/>
  <c r="D29" i="1"/>
  <c r="O28" i="1"/>
  <c r="L28" i="1"/>
  <c r="G28" i="1"/>
  <c r="D28" i="1"/>
  <c r="O27" i="1"/>
  <c r="L27" i="1"/>
  <c r="G27" i="1"/>
  <c r="D27" i="1"/>
  <c r="O21" i="1"/>
  <c r="O20" i="1"/>
  <c r="L20" i="1"/>
  <c r="G20" i="1"/>
  <c r="D20" i="1"/>
  <c r="O19" i="1"/>
  <c r="L19" i="1"/>
  <c r="G19" i="1"/>
  <c r="D19" i="1"/>
  <c r="O18" i="1"/>
  <c r="L18" i="1"/>
  <c r="G18" i="1"/>
  <c r="D18" i="1"/>
  <c r="O17" i="1"/>
  <c r="L17" i="1"/>
  <c r="G17" i="1"/>
  <c r="D17" i="1"/>
  <c r="O16" i="1"/>
  <c r="L16" i="1"/>
  <c r="G16" i="1"/>
  <c r="D16" i="1"/>
  <c r="O10" i="1"/>
  <c r="O9" i="1"/>
  <c r="L9" i="1"/>
  <c r="G9" i="1"/>
  <c r="D9" i="1"/>
  <c r="O8" i="1"/>
  <c r="L8" i="1"/>
  <c r="G8" i="1"/>
  <c r="D8" i="1"/>
  <c r="O7" i="1"/>
  <c r="L7" i="1"/>
  <c r="G7" i="1"/>
  <c r="D7" i="1"/>
  <c r="O6" i="1"/>
  <c r="L6" i="1"/>
  <c r="G6" i="1"/>
  <c r="D6" i="1"/>
  <c r="O5" i="1"/>
  <c r="L5" i="1"/>
  <c r="G5" i="1"/>
  <c r="D5" i="1"/>
  <c r="G75" i="1" l="1"/>
</calcChain>
</file>

<file path=xl/sharedStrings.xml><?xml version="1.0" encoding="utf-8"?>
<sst xmlns="http://schemas.openxmlformats.org/spreadsheetml/2006/main" count="362" uniqueCount="49">
  <si>
    <t>April</t>
  </si>
  <si>
    <t>Pondy</t>
  </si>
  <si>
    <t>Villupuram</t>
  </si>
  <si>
    <t>AL</t>
  </si>
  <si>
    <t>TIV</t>
  </si>
  <si>
    <t>MS %</t>
  </si>
  <si>
    <t>MS%</t>
  </si>
  <si>
    <t>4x2 Tipper</t>
  </si>
  <si>
    <t>4X2 Haulage</t>
  </si>
  <si>
    <t>6x4 Tipper</t>
  </si>
  <si>
    <t>6X2 MAV</t>
  </si>
  <si>
    <t xml:space="preserve">8x4 Tipper </t>
  </si>
  <si>
    <t>8X2 MAV</t>
  </si>
  <si>
    <t>10x4 Tipper</t>
  </si>
  <si>
    <t>10X2 MAV</t>
  </si>
  <si>
    <t xml:space="preserve">Tipper Total </t>
  </si>
  <si>
    <t>MAV Total</t>
  </si>
  <si>
    <t>Tractors</t>
  </si>
  <si>
    <t>MAY</t>
  </si>
  <si>
    <t>May</t>
  </si>
  <si>
    <t>JUNE</t>
  </si>
  <si>
    <t>JULY</t>
  </si>
  <si>
    <t>July</t>
  </si>
  <si>
    <t>AUGUST</t>
  </si>
  <si>
    <t>August</t>
  </si>
  <si>
    <t>SEPTEMBER</t>
  </si>
  <si>
    <t>September</t>
  </si>
  <si>
    <t>Cumulative</t>
  </si>
  <si>
    <t>MS</t>
  </si>
  <si>
    <t>VPM</t>
  </si>
  <si>
    <t>Cum Mar</t>
  </si>
  <si>
    <t>PON</t>
  </si>
  <si>
    <t>TN 2</t>
  </si>
  <si>
    <t>CUMULATIVE TILL MARCH 2024</t>
  </si>
  <si>
    <t>CUMULATIVE TILL MARCH 2023</t>
  </si>
  <si>
    <t>CUMMULATIVE 2022-2023</t>
  </si>
  <si>
    <t>FY 22-23</t>
  </si>
  <si>
    <t>FY 23-24</t>
  </si>
  <si>
    <t>Tipper</t>
  </si>
  <si>
    <t>Delta</t>
  </si>
  <si>
    <t>Delta MS</t>
  </si>
  <si>
    <t>Target Market Share Villupuram-55%</t>
  </si>
  <si>
    <t>Target Market Share Pondy -40%</t>
  </si>
  <si>
    <t>Achieved market Share Villupuram</t>
  </si>
  <si>
    <t>Target</t>
  </si>
  <si>
    <t>Achieved</t>
  </si>
  <si>
    <t>Pondy achieved</t>
  </si>
  <si>
    <t>APRIL FY 24-25</t>
  </si>
  <si>
    <t>CUMULATIVE FY24-25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</si>
</sst>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7"/>
      <color rgb="FF353F4C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top"/>
    </xf>
    <xf numFmtId="9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164" fontId="0" fillId="5" borderId="1" xfId="0" applyNumberFormat="1" applyFill="1" applyBorder="1" applyAlignment="1">
      <alignment horizontal="center" vertical="top"/>
    </xf>
    <xf numFmtId="1" fontId="0" fillId="5" borderId="1" xfId="0" applyNumberFormat="1" applyFill="1" applyBorder="1" applyAlignment="1">
      <alignment horizontal="center" vertical="top"/>
    </xf>
    <xf numFmtId="9" fontId="0" fillId="5" borderId="1" xfId="1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9" fontId="0" fillId="5" borderId="1" xfId="0" applyNumberFormat="1" applyFill="1" applyBorder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9" fillId="0" borderId="0" xfId="2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abSelected="1" zoomScale="92" workbookViewId="0">
      <selection activeCell="E12" sqref="E12"/>
    </sheetView>
  </sheetViews>
  <sheetFormatPr defaultRowHeight="14.5" x14ac:dyDescent="0.35"/>
  <cols>
    <col min="1" max="1" width="11.08984375" style="1" bestFit="1" customWidth="1"/>
    <col min="2" max="2" width="8.7265625" style="1"/>
    <col min="3" max="3" width="10.1796875" style="1" bestFit="1" customWidth="1"/>
    <col min="4" max="6" width="8.7265625" style="1"/>
    <col min="7" max="7" width="10.6328125" style="1" bestFit="1" customWidth="1"/>
    <col min="8" max="8" width="6.453125" style="1" customWidth="1"/>
    <col min="9" max="9" width="11.08984375" style="1" bestFit="1" customWidth="1"/>
    <col min="10" max="10" width="11.1796875" style="1" bestFit="1" customWidth="1"/>
    <col min="11" max="16" width="8.7265625" style="1"/>
    <col min="17" max="17" width="10.453125" style="1" customWidth="1"/>
    <col min="18" max="16384" width="8.7265625" style="1"/>
  </cols>
  <sheetData>
    <row r="1" spans="1:23" x14ac:dyDescent="0.35">
      <c r="H1" s="2" t="s">
        <v>47</v>
      </c>
    </row>
    <row r="3" spans="1:23" x14ac:dyDescent="0.35">
      <c r="A3" s="42" t="s">
        <v>0</v>
      </c>
      <c r="B3" s="41" t="s">
        <v>1</v>
      </c>
      <c r="C3" s="41"/>
      <c r="D3" s="41"/>
      <c r="E3" s="41" t="s">
        <v>2</v>
      </c>
      <c r="F3" s="41"/>
      <c r="G3" s="41"/>
      <c r="I3" s="41" t="s">
        <v>0</v>
      </c>
      <c r="J3" s="41" t="s">
        <v>1</v>
      </c>
      <c r="K3" s="41"/>
      <c r="L3" s="41"/>
      <c r="M3" s="41" t="s">
        <v>2</v>
      </c>
      <c r="N3" s="41"/>
      <c r="O3" s="41"/>
    </row>
    <row r="4" spans="1:23" x14ac:dyDescent="0.35">
      <c r="A4" s="42"/>
      <c r="B4" s="3" t="s">
        <v>3</v>
      </c>
      <c r="C4" s="3" t="s">
        <v>4</v>
      </c>
      <c r="D4" s="3" t="s">
        <v>5</v>
      </c>
      <c r="E4" s="3" t="s">
        <v>3</v>
      </c>
      <c r="F4" s="3" t="s">
        <v>4</v>
      </c>
      <c r="G4" s="3" t="s">
        <v>6</v>
      </c>
      <c r="I4" s="41"/>
      <c r="J4" s="3" t="s">
        <v>3</v>
      </c>
      <c r="K4" s="3" t="s">
        <v>4</v>
      </c>
      <c r="L4" s="3" t="s">
        <v>5</v>
      </c>
      <c r="M4" s="3" t="s">
        <v>3</v>
      </c>
      <c r="N4" s="3" t="s">
        <v>4</v>
      </c>
      <c r="O4" s="3" t="s">
        <v>6</v>
      </c>
      <c r="Q4" s="4"/>
      <c r="R4" s="4"/>
      <c r="S4" s="4"/>
      <c r="T4" s="4"/>
      <c r="U4" s="4"/>
      <c r="V4" s="4"/>
      <c r="W4" s="4"/>
    </row>
    <row r="5" spans="1:23" x14ac:dyDescent="0.35">
      <c r="A5" s="5" t="s">
        <v>7</v>
      </c>
      <c r="B5" s="6">
        <v>0</v>
      </c>
      <c r="C5" s="6">
        <v>0</v>
      </c>
      <c r="D5" s="6" t="e">
        <f>B5/C5*100</f>
        <v>#DIV/0!</v>
      </c>
      <c r="E5" s="7">
        <v>0</v>
      </c>
      <c r="F5" s="5">
        <v>1</v>
      </c>
      <c r="G5" s="6">
        <f>E5/F5*100</f>
        <v>0</v>
      </c>
      <c r="I5" s="3" t="s">
        <v>8</v>
      </c>
      <c r="J5" s="8">
        <v>0</v>
      </c>
      <c r="K5" s="8">
        <v>1</v>
      </c>
      <c r="L5" s="8">
        <f>J5/K5*100</f>
        <v>0</v>
      </c>
      <c r="M5" s="8">
        <v>2</v>
      </c>
      <c r="N5" s="8">
        <v>4</v>
      </c>
      <c r="O5" s="9">
        <f>M5/N5*100</f>
        <v>50</v>
      </c>
      <c r="Q5" s="4"/>
      <c r="R5" s="4"/>
      <c r="S5" s="4"/>
      <c r="T5" s="4"/>
      <c r="U5" s="4"/>
      <c r="V5" s="10"/>
      <c r="W5" s="4"/>
    </row>
    <row r="6" spans="1:23" x14ac:dyDescent="0.35">
      <c r="A6" s="11" t="s">
        <v>9</v>
      </c>
      <c r="B6" s="6">
        <v>0</v>
      </c>
      <c r="C6" s="6">
        <v>1</v>
      </c>
      <c r="D6" s="6">
        <f t="shared" ref="D6:D8" si="0">B6/C6*100</f>
        <v>0</v>
      </c>
      <c r="E6" s="12">
        <v>1</v>
      </c>
      <c r="F6" s="5">
        <v>1</v>
      </c>
      <c r="G6" s="6">
        <f t="shared" ref="G6:G8" si="1">E6/F6*100</f>
        <v>100</v>
      </c>
      <c r="I6" s="3" t="s">
        <v>10</v>
      </c>
      <c r="J6" s="8">
        <v>1</v>
      </c>
      <c r="K6" s="8">
        <v>3</v>
      </c>
      <c r="L6" s="8">
        <f t="shared" ref="L6:L9" si="2">J6/K6*100</f>
        <v>33.333333333333329</v>
      </c>
      <c r="M6" s="8">
        <v>0</v>
      </c>
      <c r="N6" s="8">
        <v>0</v>
      </c>
      <c r="O6" s="9" t="e">
        <f t="shared" ref="O6:O10" si="3">M6/N6*100</f>
        <v>#DIV/0!</v>
      </c>
      <c r="Q6" s="4"/>
      <c r="R6" s="4"/>
      <c r="S6" s="4"/>
      <c r="T6" s="4"/>
      <c r="U6" s="4"/>
      <c r="V6" s="10"/>
      <c r="W6" s="4"/>
    </row>
    <row r="7" spans="1:23" x14ac:dyDescent="0.35">
      <c r="A7" s="11" t="s">
        <v>11</v>
      </c>
      <c r="B7" s="6">
        <v>2</v>
      </c>
      <c r="C7" s="6">
        <v>4</v>
      </c>
      <c r="D7" s="6">
        <f t="shared" si="0"/>
        <v>50</v>
      </c>
      <c r="E7" s="12">
        <v>2</v>
      </c>
      <c r="F7" s="5">
        <v>15</v>
      </c>
      <c r="G7" s="6">
        <f t="shared" si="1"/>
        <v>13.333333333333334</v>
      </c>
      <c r="I7" s="3" t="s">
        <v>12</v>
      </c>
      <c r="J7" s="8">
        <v>1</v>
      </c>
      <c r="K7" s="8">
        <v>1</v>
      </c>
      <c r="L7" s="8">
        <f t="shared" si="2"/>
        <v>100</v>
      </c>
      <c r="M7" s="8">
        <v>2</v>
      </c>
      <c r="N7" s="8">
        <v>2</v>
      </c>
      <c r="O7" s="9">
        <f t="shared" si="3"/>
        <v>100</v>
      </c>
      <c r="Q7" s="4"/>
      <c r="R7" s="4"/>
      <c r="S7" s="4"/>
      <c r="T7" s="4"/>
      <c r="U7" s="4"/>
      <c r="V7" s="10"/>
      <c r="W7" s="4"/>
    </row>
    <row r="8" spans="1:23" x14ac:dyDescent="0.35">
      <c r="A8" s="11" t="s">
        <v>13</v>
      </c>
      <c r="B8" s="6">
        <v>0</v>
      </c>
      <c r="C8" s="6">
        <v>0</v>
      </c>
      <c r="D8" s="6" t="e">
        <f t="shared" si="0"/>
        <v>#DIV/0!</v>
      </c>
      <c r="E8" s="12">
        <v>0</v>
      </c>
      <c r="F8" s="5">
        <v>2</v>
      </c>
      <c r="G8" s="6">
        <f t="shared" si="1"/>
        <v>0</v>
      </c>
      <c r="I8" s="3" t="s">
        <v>14</v>
      </c>
      <c r="J8" s="8">
        <v>5</v>
      </c>
      <c r="K8" s="8">
        <v>5</v>
      </c>
      <c r="L8" s="9">
        <f t="shared" si="2"/>
        <v>100</v>
      </c>
      <c r="M8" s="8">
        <v>2</v>
      </c>
      <c r="N8" s="8">
        <v>2</v>
      </c>
      <c r="O8" s="9">
        <f t="shared" si="3"/>
        <v>100</v>
      </c>
      <c r="Q8" s="4"/>
      <c r="R8" s="4"/>
      <c r="S8" s="4"/>
      <c r="T8" s="4"/>
      <c r="U8" s="4"/>
      <c r="V8" s="4"/>
      <c r="W8" s="4"/>
    </row>
    <row r="9" spans="1:23" x14ac:dyDescent="0.35">
      <c r="A9" s="13" t="s">
        <v>15</v>
      </c>
      <c r="B9" s="6">
        <f>SUM(B5:B8)</f>
        <v>2</v>
      </c>
      <c r="C9" s="6">
        <f>SUM(C5:C8)</f>
        <v>5</v>
      </c>
      <c r="D9" s="6">
        <f>B9/C9*100</f>
        <v>40</v>
      </c>
      <c r="E9" s="14">
        <f>SUM(E5:E8)</f>
        <v>3</v>
      </c>
      <c r="F9" s="14">
        <f>SUM(F5:F8)</f>
        <v>19</v>
      </c>
      <c r="G9" s="6">
        <f>E9/F9*100</f>
        <v>15.789473684210526</v>
      </c>
      <c r="I9" s="3" t="s">
        <v>16</v>
      </c>
      <c r="J9" s="8">
        <f>SUM(J6:J8)</f>
        <v>7</v>
      </c>
      <c r="K9" s="8">
        <f>SUM(K6:K8)</f>
        <v>9</v>
      </c>
      <c r="L9" s="8">
        <f t="shared" si="2"/>
        <v>77.777777777777786</v>
      </c>
      <c r="M9" s="8">
        <f>SUM(M6:M8)</f>
        <v>4</v>
      </c>
      <c r="N9" s="8">
        <f>SUM(N6:N8)</f>
        <v>4</v>
      </c>
      <c r="O9" s="9">
        <f t="shared" si="3"/>
        <v>100</v>
      </c>
      <c r="Q9" s="4"/>
      <c r="R9" s="4"/>
      <c r="S9" s="4"/>
      <c r="T9" s="4"/>
      <c r="U9" s="4"/>
      <c r="V9" s="4"/>
      <c r="W9" s="4"/>
    </row>
    <row r="10" spans="1:23" x14ac:dyDescent="0.35">
      <c r="I10" s="3" t="s">
        <v>17</v>
      </c>
      <c r="J10" s="8">
        <v>0</v>
      </c>
      <c r="K10" s="8">
        <v>0</v>
      </c>
      <c r="L10" s="8">
        <v>0</v>
      </c>
      <c r="M10" s="8">
        <v>1</v>
      </c>
      <c r="N10" s="8">
        <v>1</v>
      </c>
      <c r="O10" s="9">
        <f t="shared" si="3"/>
        <v>100</v>
      </c>
      <c r="Q10" s="15"/>
      <c r="R10" s="15"/>
      <c r="S10" s="15"/>
      <c r="T10" s="15"/>
      <c r="U10" s="15"/>
      <c r="V10" s="15"/>
      <c r="W10" s="15"/>
    </row>
    <row r="11" spans="1:23" x14ac:dyDescent="0.35">
      <c r="Q11" s="15"/>
      <c r="R11" s="15"/>
      <c r="S11" s="15"/>
      <c r="T11" s="15"/>
      <c r="U11" s="15"/>
      <c r="V11" s="15"/>
      <c r="W11" s="15"/>
    </row>
    <row r="12" spans="1:23" x14ac:dyDescent="0.35">
      <c r="H12" s="2" t="s">
        <v>18</v>
      </c>
      <c r="Q12" s="15"/>
      <c r="R12" s="15"/>
      <c r="S12" s="15"/>
      <c r="T12" s="15"/>
      <c r="U12" s="15"/>
      <c r="V12" s="15"/>
      <c r="W12" s="15"/>
    </row>
    <row r="14" spans="1:23" x14ac:dyDescent="0.35">
      <c r="A14" s="42" t="s">
        <v>19</v>
      </c>
      <c r="B14" s="41" t="s">
        <v>1</v>
      </c>
      <c r="C14" s="41"/>
      <c r="D14" s="41"/>
      <c r="E14" s="41" t="s">
        <v>2</v>
      </c>
      <c r="F14" s="41"/>
      <c r="G14" s="41"/>
      <c r="I14" s="41" t="s">
        <v>19</v>
      </c>
      <c r="J14" s="41" t="s">
        <v>1</v>
      </c>
      <c r="K14" s="41"/>
      <c r="L14" s="41"/>
      <c r="M14" s="41" t="s">
        <v>2</v>
      </c>
      <c r="N14" s="41"/>
      <c r="O14" s="41"/>
    </row>
    <row r="15" spans="1:23" x14ac:dyDescent="0.35">
      <c r="A15" s="42"/>
      <c r="B15" s="3" t="s">
        <v>3</v>
      </c>
      <c r="C15" s="3" t="s">
        <v>4</v>
      </c>
      <c r="D15" s="3" t="s">
        <v>5</v>
      </c>
      <c r="E15" s="3" t="s">
        <v>3</v>
      </c>
      <c r="F15" s="3" t="s">
        <v>4</v>
      </c>
      <c r="G15" s="3" t="s">
        <v>6</v>
      </c>
      <c r="I15" s="41"/>
      <c r="J15" s="3" t="s">
        <v>3</v>
      </c>
      <c r="K15" s="3" t="s">
        <v>4</v>
      </c>
      <c r="L15" s="3" t="s">
        <v>5</v>
      </c>
      <c r="M15" s="3" t="s">
        <v>3</v>
      </c>
      <c r="N15" s="3" t="s">
        <v>4</v>
      </c>
      <c r="O15" s="3" t="s">
        <v>6</v>
      </c>
    </row>
    <row r="16" spans="1:23" x14ac:dyDescent="0.35">
      <c r="A16" s="5" t="s">
        <v>7</v>
      </c>
      <c r="B16" s="6">
        <v>0</v>
      </c>
      <c r="C16" s="6">
        <v>0</v>
      </c>
      <c r="D16" s="6" t="e">
        <f>B16/C16*100</f>
        <v>#DIV/0!</v>
      </c>
      <c r="E16" s="7">
        <v>2</v>
      </c>
      <c r="F16" s="5">
        <v>3</v>
      </c>
      <c r="G16" s="6">
        <f>E16/F16*100</f>
        <v>66.666666666666657</v>
      </c>
      <c r="I16" s="3" t="s">
        <v>8</v>
      </c>
      <c r="J16" s="8">
        <v>0</v>
      </c>
      <c r="K16" s="8">
        <v>5</v>
      </c>
      <c r="L16" s="8">
        <f>J16/K16*100</f>
        <v>0</v>
      </c>
      <c r="M16" s="8">
        <v>0</v>
      </c>
      <c r="N16" s="8">
        <v>0</v>
      </c>
      <c r="O16" s="9" t="e">
        <f>M16/N16*100</f>
        <v>#DIV/0!</v>
      </c>
    </row>
    <row r="17" spans="1:15" x14ac:dyDescent="0.35">
      <c r="A17" s="11" t="s">
        <v>9</v>
      </c>
      <c r="B17" s="6">
        <v>0</v>
      </c>
      <c r="C17" s="6">
        <v>0</v>
      </c>
      <c r="D17" s="6" t="e">
        <f t="shared" ref="D17:D19" si="4">B17/C17*100</f>
        <v>#DIV/0!</v>
      </c>
      <c r="E17" s="12">
        <v>2</v>
      </c>
      <c r="F17" s="5">
        <v>4</v>
      </c>
      <c r="G17" s="6">
        <f t="shared" ref="G17:G19" si="5">E17/F17*100</f>
        <v>50</v>
      </c>
      <c r="I17" s="3" t="s">
        <v>10</v>
      </c>
      <c r="J17" s="8">
        <v>1</v>
      </c>
      <c r="K17" s="8">
        <v>1</v>
      </c>
      <c r="L17" s="8">
        <f t="shared" ref="L17:L20" si="6">J17/K17*100</f>
        <v>100</v>
      </c>
      <c r="M17" s="8">
        <v>3</v>
      </c>
      <c r="N17" s="8">
        <v>4</v>
      </c>
      <c r="O17" s="9">
        <f t="shared" ref="O17:O21" si="7">M17/N17*100</f>
        <v>75</v>
      </c>
    </row>
    <row r="18" spans="1:15" x14ac:dyDescent="0.35">
      <c r="A18" s="11" t="s">
        <v>11</v>
      </c>
      <c r="B18" s="6">
        <v>0</v>
      </c>
      <c r="C18" s="6">
        <v>3</v>
      </c>
      <c r="D18" s="6">
        <f t="shared" si="4"/>
        <v>0</v>
      </c>
      <c r="E18" s="12">
        <v>2</v>
      </c>
      <c r="F18" s="5">
        <v>8</v>
      </c>
      <c r="G18" s="6">
        <f t="shared" si="5"/>
        <v>25</v>
      </c>
      <c r="I18" s="3" t="s">
        <v>12</v>
      </c>
      <c r="J18" s="8">
        <v>0</v>
      </c>
      <c r="K18" s="8">
        <v>0</v>
      </c>
      <c r="L18" s="8" t="e">
        <f t="shared" si="6"/>
        <v>#DIV/0!</v>
      </c>
      <c r="M18" s="8">
        <v>0</v>
      </c>
      <c r="N18" s="8">
        <v>0</v>
      </c>
      <c r="O18" s="9" t="e">
        <f t="shared" si="7"/>
        <v>#DIV/0!</v>
      </c>
    </row>
    <row r="19" spans="1:15" x14ac:dyDescent="0.35">
      <c r="A19" s="11" t="s">
        <v>13</v>
      </c>
      <c r="B19" s="6">
        <v>0</v>
      </c>
      <c r="C19" s="6">
        <v>5</v>
      </c>
      <c r="D19" s="6">
        <f t="shared" si="4"/>
        <v>0</v>
      </c>
      <c r="E19" s="12">
        <v>0</v>
      </c>
      <c r="F19" s="5">
        <v>2</v>
      </c>
      <c r="G19" s="6">
        <f t="shared" si="5"/>
        <v>0</v>
      </c>
      <c r="I19" s="3" t="s">
        <v>14</v>
      </c>
      <c r="J19" s="8">
        <v>0</v>
      </c>
      <c r="K19" s="8">
        <v>0</v>
      </c>
      <c r="L19" s="9" t="e">
        <f t="shared" si="6"/>
        <v>#DIV/0!</v>
      </c>
      <c r="M19" s="8">
        <v>9</v>
      </c>
      <c r="N19" s="8">
        <v>15</v>
      </c>
      <c r="O19" s="9">
        <f t="shared" si="7"/>
        <v>60</v>
      </c>
    </row>
    <row r="20" spans="1:15" x14ac:dyDescent="0.35">
      <c r="A20" s="13" t="s">
        <v>15</v>
      </c>
      <c r="B20" s="6">
        <f>SUM(B16:B19)</f>
        <v>0</v>
      </c>
      <c r="C20" s="6">
        <f>SUM(C16:C19)</f>
        <v>8</v>
      </c>
      <c r="D20" s="6">
        <f>B20/C20*100</f>
        <v>0</v>
      </c>
      <c r="E20" s="14">
        <f>SUM(E16:E19)</f>
        <v>6</v>
      </c>
      <c r="F20" s="14">
        <f>SUM(F16:F19)</f>
        <v>17</v>
      </c>
      <c r="G20" s="6">
        <f>E20/F20*100</f>
        <v>35.294117647058826</v>
      </c>
      <c r="I20" s="3" t="s">
        <v>16</v>
      </c>
      <c r="J20" s="8">
        <f>SUM(J17:J19)</f>
        <v>1</v>
      </c>
      <c r="K20" s="8">
        <f>SUM(K17:K19)</f>
        <v>1</v>
      </c>
      <c r="L20" s="8">
        <f t="shared" si="6"/>
        <v>100</v>
      </c>
      <c r="M20" s="8">
        <f>SUM(M17:M19)</f>
        <v>12</v>
      </c>
      <c r="N20" s="8">
        <f>SUM(N17:N19)</f>
        <v>19</v>
      </c>
      <c r="O20" s="9">
        <f t="shared" si="7"/>
        <v>63.157894736842103</v>
      </c>
    </row>
    <row r="21" spans="1:15" x14ac:dyDescent="0.35">
      <c r="I21" s="3" t="s">
        <v>17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 t="e">
        <f t="shared" si="7"/>
        <v>#DIV/0!</v>
      </c>
    </row>
    <row r="23" spans="1:15" x14ac:dyDescent="0.35">
      <c r="H23" s="2" t="s">
        <v>20</v>
      </c>
    </row>
    <row r="24" spans="1:15" x14ac:dyDescent="0.35">
      <c r="D24" s="16"/>
      <c r="H24" s="2"/>
    </row>
    <row r="25" spans="1:15" x14ac:dyDescent="0.35">
      <c r="A25" s="42" t="s">
        <v>20</v>
      </c>
      <c r="B25" s="41" t="s">
        <v>1</v>
      </c>
      <c r="C25" s="41"/>
      <c r="D25" s="41"/>
      <c r="E25" s="41" t="s">
        <v>2</v>
      </c>
      <c r="F25" s="41"/>
      <c r="G25" s="41"/>
      <c r="H25" s="2"/>
      <c r="I25" s="41" t="s">
        <v>20</v>
      </c>
      <c r="J25" s="41" t="s">
        <v>1</v>
      </c>
      <c r="K25" s="41"/>
      <c r="L25" s="41"/>
      <c r="M25" s="41" t="s">
        <v>2</v>
      </c>
      <c r="N25" s="41"/>
      <c r="O25" s="41"/>
    </row>
    <row r="26" spans="1:15" x14ac:dyDescent="0.35">
      <c r="A26" s="42"/>
      <c r="B26" s="3" t="s">
        <v>3</v>
      </c>
      <c r="C26" s="3" t="s">
        <v>4</v>
      </c>
      <c r="D26" s="3" t="s">
        <v>5</v>
      </c>
      <c r="E26" s="3" t="s">
        <v>3</v>
      </c>
      <c r="F26" s="3" t="s">
        <v>4</v>
      </c>
      <c r="G26" s="3" t="s">
        <v>6</v>
      </c>
      <c r="H26" s="2"/>
      <c r="I26" s="41"/>
      <c r="J26" s="3" t="s">
        <v>3</v>
      </c>
      <c r="K26" s="3" t="s">
        <v>4</v>
      </c>
      <c r="L26" s="3" t="s">
        <v>5</v>
      </c>
      <c r="M26" s="3" t="s">
        <v>3</v>
      </c>
      <c r="N26" s="3" t="s">
        <v>4</v>
      </c>
      <c r="O26" s="3" t="s">
        <v>6</v>
      </c>
    </row>
    <row r="27" spans="1:15" x14ac:dyDescent="0.35">
      <c r="A27" s="5" t="s">
        <v>7</v>
      </c>
      <c r="B27" s="6"/>
      <c r="C27" s="6"/>
      <c r="D27" s="6" t="e">
        <f>B27/C27*100</f>
        <v>#DIV/0!</v>
      </c>
      <c r="E27" s="7"/>
      <c r="F27" s="5"/>
      <c r="G27" s="6" t="e">
        <f>E27/F27*100</f>
        <v>#DIV/0!</v>
      </c>
      <c r="H27" s="2"/>
      <c r="I27" s="3" t="s">
        <v>8</v>
      </c>
      <c r="J27" s="8"/>
      <c r="K27" s="8"/>
      <c r="L27" s="8" t="e">
        <f>J27/K27*100</f>
        <v>#DIV/0!</v>
      </c>
      <c r="M27" s="8"/>
      <c r="N27" s="8"/>
      <c r="O27" s="9" t="e">
        <f>M27/N27*100</f>
        <v>#DIV/0!</v>
      </c>
    </row>
    <row r="28" spans="1:15" x14ac:dyDescent="0.35">
      <c r="A28" s="11" t="s">
        <v>9</v>
      </c>
      <c r="B28" s="6"/>
      <c r="C28" s="6"/>
      <c r="D28" s="6" t="e">
        <f t="shared" ref="D28:D30" si="8">B28/C28*100</f>
        <v>#DIV/0!</v>
      </c>
      <c r="E28" s="12"/>
      <c r="F28" s="5"/>
      <c r="G28" s="6" t="e">
        <f t="shared" ref="G28:G30" si="9">E28/F28*100</f>
        <v>#DIV/0!</v>
      </c>
      <c r="H28" s="2"/>
      <c r="I28" s="3" t="s">
        <v>10</v>
      </c>
      <c r="J28" s="8"/>
      <c r="K28" s="8"/>
      <c r="L28" s="8" t="e">
        <f t="shared" ref="L28:L31" si="10">J28/K28*100</f>
        <v>#DIV/0!</v>
      </c>
      <c r="M28" s="8"/>
      <c r="N28" s="8"/>
      <c r="O28" s="9" t="e">
        <f t="shared" ref="O28:O32" si="11">M28/N28*100</f>
        <v>#DIV/0!</v>
      </c>
    </row>
    <row r="29" spans="1:15" x14ac:dyDescent="0.35">
      <c r="A29" s="11" t="s">
        <v>11</v>
      </c>
      <c r="B29" s="6"/>
      <c r="C29" s="6"/>
      <c r="D29" s="6" t="e">
        <f t="shared" si="8"/>
        <v>#DIV/0!</v>
      </c>
      <c r="E29" s="12"/>
      <c r="F29" s="5"/>
      <c r="G29" s="6" t="e">
        <f t="shared" si="9"/>
        <v>#DIV/0!</v>
      </c>
      <c r="H29" s="2"/>
      <c r="I29" s="3" t="s">
        <v>12</v>
      </c>
      <c r="J29" s="8"/>
      <c r="K29" s="8"/>
      <c r="L29" s="8" t="e">
        <f t="shared" si="10"/>
        <v>#DIV/0!</v>
      </c>
      <c r="M29" s="8"/>
      <c r="N29" s="8"/>
      <c r="O29" s="9" t="e">
        <f t="shared" si="11"/>
        <v>#DIV/0!</v>
      </c>
    </row>
    <row r="30" spans="1:15" x14ac:dyDescent="0.35">
      <c r="A30" s="11" t="s">
        <v>13</v>
      </c>
      <c r="B30" s="6"/>
      <c r="C30" s="6"/>
      <c r="D30" s="6" t="e">
        <f t="shared" si="8"/>
        <v>#DIV/0!</v>
      </c>
      <c r="E30" s="12"/>
      <c r="F30" s="5"/>
      <c r="G30" s="6" t="e">
        <f t="shared" si="9"/>
        <v>#DIV/0!</v>
      </c>
      <c r="H30" s="2"/>
      <c r="I30" s="3" t="s">
        <v>14</v>
      </c>
      <c r="J30" s="8"/>
      <c r="K30" s="8"/>
      <c r="L30" s="9" t="e">
        <f t="shared" si="10"/>
        <v>#DIV/0!</v>
      </c>
      <c r="M30" s="8"/>
      <c r="N30" s="8"/>
      <c r="O30" s="9" t="e">
        <f t="shared" si="11"/>
        <v>#DIV/0!</v>
      </c>
    </row>
    <row r="31" spans="1:15" x14ac:dyDescent="0.35">
      <c r="A31" s="13" t="s">
        <v>15</v>
      </c>
      <c r="B31" s="6"/>
      <c r="C31" s="6"/>
      <c r="D31" s="6" t="e">
        <f>B31/C31*100</f>
        <v>#DIV/0!</v>
      </c>
      <c r="E31" s="14"/>
      <c r="F31" s="14"/>
      <c r="G31" s="6" t="e">
        <f>E31/F31*100</f>
        <v>#DIV/0!</v>
      </c>
      <c r="H31" s="2"/>
      <c r="I31" s="3" t="s">
        <v>16</v>
      </c>
      <c r="J31" s="8"/>
      <c r="K31" s="8"/>
      <c r="L31" s="8" t="e">
        <f t="shared" si="10"/>
        <v>#DIV/0!</v>
      </c>
      <c r="M31" s="8"/>
      <c r="N31" s="8"/>
      <c r="O31" s="9" t="e">
        <f t="shared" si="11"/>
        <v>#DIV/0!</v>
      </c>
    </row>
    <row r="32" spans="1:15" x14ac:dyDescent="0.35">
      <c r="H32" s="2"/>
      <c r="I32" s="3" t="s">
        <v>17</v>
      </c>
      <c r="J32" s="8"/>
      <c r="K32" s="8"/>
      <c r="L32" s="8">
        <v>0</v>
      </c>
      <c r="M32" s="8"/>
      <c r="N32" s="8"/>
      <c r="O32" s="9" t="e">
        <f t="shared" si="11"/>
        <v>#DIV/0!</v>
      </c>
    </row>
    <row r="33" spans="1:15" x14ac:dyDescent="0.35">
      <c r="H33" s="2"/>
    </row>
    <row r="34" spans="1:15" x14ac:dyDescent="0.35">
      <c r="H34" s="2" t="s">
        <v>21</v>
      </c>
    </row>
    <row r="36" spans="1:15" x14ac:dyDescent="0.35">
      <c r="A36" s="42" t="s">
        <v>22</v>
      </c>
      <c r="B36" s="41" t="s">
        <v>1</v>
      </c>
      <c r="C36" s="41"/>
      <c r="D36" s="41"/>
      <c r="E36" s="41" t="s">
        <v>2</v>
      </c>
      <c r="F36" s="41"/>
      <c r="G36" s="41"/>
      <c r="I36" s="41" t="s">
        <v>21</v>
      </c>
      <c r="J36" s="41" t="s">
        <v>1</v>
      </c>
      <c r="K36" s="41"/>
      <c r="L36" s="41"/>
      <c r="M36" s="41" t="s">
        <v>2</v>
      </c>
      <c r="N36" s="41"/>
      <c r="O36" s="41"/>
    </row>
    <row r="37" spans="1:15" x14ac:dyDescent="0.35">
      <c r="A37" s="42"/>
      <c r="B37" s="3" t="s">
        <v>3</v>
      </c>
      <c r="C37" s="3" t="s">
        <v>4</v>
      </c>
      <c r="D37" s="3" t="s">
        <v>5</v>
      </c>
      <c r="E37" s="3" t="s">
        <v>3</v>
      </c>
      <c r="F37" s="3" t="s">
        <v>4</v>
      </c>
      <c r="G37" s="3" t="s">
        <v>6</v>
      </c>
      <c r="I37" s="41"/>
      <c r="J37" s="3" t="s">
        <v>3</v>
      </c>
      <c r="K37" s="3" t="s">
        <v>4</v>
      </c>
      <c r="L37" s="3" t="s">
        <v>5</v>
      </c>
      <c r="M37" s="3" t="s">
        <v>3</v>
      </c>
      <c r="N37" s="3" t="s">
        <v>4</v>
      </c>
      <c r="O37" s="3" t="s">
        <v>6</v>
      </c>
    </row>
    <row r="38" spans="1:15" x14ac:dyDescent="0.35">
      <c r="A38" s="5" t="s">
        <v>7</v>
      </c>
      <c r="B38" s="6"/>
      <c r="C38" s="6"/>
      <c r="D38" s="6" t="e">
        <f>B38/C38*100</f>
        <v>#DIV/0!</v>
      </c>
      <c r="E38" s="7"/>
      <c r="F38" s="5"/>
      <c r="G38" s="6" t="e">
        <f>E38/F38*100</f>
        <v>#DIV/0!</v>
      </c>
      <c r="I38" s="3" t="s">
        <v>8</v>
      </c>
      <c r="J38" s="8"/>
      <c r="K38" s="8"/>
      <c r="L38" s="8" t="e">
        <f>J38/K38*100</f>
        <v>#DIV/0!</v>
      </c>
      <c r="M38" s="8"/>
      <c r="N38" s="8"/>
      <c r="O38" s="9" t="e">
        <f>M38/N38*100</f>
        <v>#DIV/0!</v>
      </c>
    </row>
    <row r="39" spans="1:15" x14ac:dyDescent="0.35">
      <c r="A39" s="11" t="s">
        <v>9</v>
      </c>
      <c r="B39" s="6"/>
      <c r="C39" s="6"/>
      <c r="D39" s="6" t="e">
        <f t="shared" ref="D39:D41" si="12">B39/C39*100</f>
        <v>#DIV/0!</v>
      </c>
      <c r="E39" s="12"/>
      <c r="F39" s="5"/>
      <c r="G39" s="6" t="e">
        <f t="shared" ref="G39:G41" si="13">E39/F39*100</f>
        <v>#DIV/0!</v>
      </c>
      <c r="I39" s="3" t="s">
        <v>10</v>
      </c>
      <c r="J39" s="8"/>
      <c r="K39" s="8"/>
      <c r="L39" s="8" t="e">
        <f t="shared" ref="L39:L42" si="14">J39/K39*100</f>
        <v>#DIV/0!</v>
      </c>
      <c r="M39" s="8"/>
      <c r="N39" s="8"/>
      <c r="O39" s="9" t="e">
        <f t="shared" ref="O39:O43" si="15">M39/N39*100</f>
        <v>#DIV/0!</v>
      </c>
    </row>
    <row r="40" spans="1:15" x14ac:dyDescent="0.35">
      <c r="A40" s="11" t="s">
        <v>11</v>
      </c>
      <c r="B40" s="6"/>
      <c r="C40" s="6"/>
      <c r="D40" s="6" t="e">
        <f t="shared" si="12"/>
        <v>#DIV/0!</v>
      </c>
      <c r="E40" s="12"/>
      <c r="F40" s="5"/>
      <c r="G40" s="6" t="e">
        <f t="shared" si="13"/>
        <v>#DIV/0!</v>
      </c>
      <c r="I40" s="3" t="s">
        <v>12</v>
      </c>
      <c r="J40" s="8"/>
      <c r="K40" s="8"/>
      <c r="L40" s="8" t="e">
        <f t="shared" si="14"/>
        <v>#DIV/0!</v>
      </c>
      <c r="M40" s="8"/>
      <c r="N40" s="8"/>
      <c r="O40" s="9" t="e">
        <f t="shared" si="15"/>
        <v>#DIV/0!</v>
      </c>
    </row>
    <row r="41" spans="1:15" x14ac:dyDescent="0.35">
      <c r="A41" s="11" t="s">
        <v>13</v>
      </c>
      <c r="B41" s="6"/>
      <c r="C41" s="6"/>
      <c r="D41" s="6" t="e">
        <f t="shared" si="12"/>
        <v>#DIV/0!</v>
      </c>
      <c r="E41" s="12"/>
      <c r="F41" s="5"/>
      <c r="G41" s="6" t="e">
        <f t="shared" si="13"/>
        <v>#DIV/0!</v>
      </c>
      <c r="I41" s="3" t="s">
        <v>14</v>
      </c>
      <c r="J41" s="8"/>
      <c r="K41" s="8"/>
      <c r="L41" s="9" t="e">
        <f t="shared" si="14"/>
        <v>#DIV/0!</v>
      </c>
      <c r="M41" s="8"/>
      <c r="N41" s="8"/>
      <c r="O41" s="9" t="e">
        <f t="shared" si="15"/>
        <v>#DIV/0!</v>
      </c>
    </row>
    <row r="42" spans="1:15" x14ac:dyDescent="0.35">
      <c r="A42" s="13" t="s">
        <v>15</v>
      </c>
      <c r="B42" s="6"/>
      <c r="C42" s="6"/>
      <c r="D42" s="6" t="e">
        <f>B42/C42*100</f>
        <v>#DIV/0!</v>
      </c>
      <c r="E42" s="14"/>
      <c r="F42" s="14"/>
      <c r="G42" s="6" t="e">
        <f>E42/F42*100</f>
        <v>#DIV/0!</v>
      </c>
      <c r="I42" s="3" t="s">
        <v>16</v>
      </c>
      <c r="J42" s="8"/>
      <c r="K42" s="8"/>
      <c r="L42" s="8" t="e">
        <f t="shared" si="14"/>
        <v>#DIV/0!</v>
      </c>
      <c r="M42" s="8"/>
      <c r="N42" s="8"/>
      <c r="O42" s="9" t="e">
        <f t="shared" si="15"/>
        <v>#DIV/0!</v>
      </c>
    </row>
    <row r="43" spans="1:15" x14ac:dyDescent="0.35">
      <c r="I43" s="3" t="s">
        <v>17</v>
      </c>
      <c r="J43" s="8"/>
      <c r="K43" s="8"/>
      <c r="L43" s="8">
        <v>0</v>
      </c>
      <c r="M43" s="8"/>
      <c r="N43" s="8"/>
      <c r="O43" s="9" t="e">
        <f t="shared" si="15"/>
        <v>#DIV/0!</v>
      </c>
    </row>
    <row r="45" spans="1:15" x14ac:dyDescent="0.35">
      <c r="H45" s="2" t="s">
        <v>23</v>
      </c>
    </row>
    <row r="47" spans="1:15" x14ac:dyDescent="0.35">
      <c r="A47" s="42" t="s">
        <v>24</v>
      </c>
      <c r="B47" s="41" t="s">
        <v>1</v>
      </c>
      <c r="C47" s="41"/>
      <c r="D47" s="41"/>
      <c r="E47" s="41" t="s">
        <v>2</v>
      </c>
      <c r="F47" s="41"/>
      <c r="G47" s="41"/>
      <c r="I47" s="41" t="s">
        <v>24</v>
      </c>
      <c r="J47" s="41" t="s">
        <v>1</v>
      </c>
      <c r="K47" s="41"/>
      <c r="L47" s="41"/>
      <c r="M47" s="41" t="s">
        <v>2</v>
      </c>
      <c r="N47" s="41"/>
      <c r="O47" s="41"/>
    </row>
    <row r="48" spans="1:15" x14ac:dyDescent="0.35">
      <c r="A48" s="42"/>
      <c r="B48" s="3" t="s">
        <v>3</v>
      </c>
      <c r="C48" s="3" t="s">
        <v>4</v>
      </c>
      <c r="D48" s="3" t="s">
        <v>5</v>
      </c>
      <c r="E48" s="3" t="s">
        <v>3</v>
      </c>
      <c r="F48" s="3" t="s">
        <v>4</v>
      </c>
      <c r="G48" s="3" t="s">
        <v>6</v>
      </c>
      <c r="I48" s="41"/>
      <c r="J48" s="3" t="s">
        <v>3</v>
      </c>
      <c r="K48" s="3" t="s">
        <v>4</v>
      </c>
      <c r="L48" s="3" t="s">
        <v>5</v>
      </c>
      <c r="M48" s="3" t="s">
        <v>3</v>
      </c>
      <c r="N48" s="3" t="s">
        <v>4</v>
      </c>
      <c r="O48" s="3" t="s">
        <v>6</v>
      </c>
    </row>
    <row r="49" spans="1:15" x14ac:dyDescent="0.35">
      <c r="A49" s="5" t="s">
        <v>7</v>
      </c>
      <c r="B49" s="6"/>
      <c r="C49" s="6"/>
      <c r="D49" s="6" t="e">
        <f>B49/C49*100</f>
        <v>#DIV/0!</v>
      </c>
      <c r="E49" s="7"/>
      <c r="F49" s="5"/>
      <c r="G49" s="6" t="e">
        <f>E49/F49*100</f>
        <v>#DIV/0!</v>
      </c>
      <c r="I49" s="3" t="s">
        <v>8</v>
      </c>
      <c r="J49" s="8"/>
      <c r="K49" s="8"/>
      <c r="L49" s="8" t="e">
        <f>J49/K49*100</f>
        <v>#DIV/0!</v>
      </c>
      <c r="M49" s="8"/>
      <c r="N49" s="8"/>
      <c r="O49" s="9" t="e">
        <f>M49/N49*100</f>
        <v>#DIV/0!</v>
      </c>
    </row>
    <row r="50" spans="1:15" x14ac:dyDescent="0.35">
      <c r="A50" s="11" t="s">
        <v>9</v>
      </c>
      <c r="B50" s="6"/>
      <c r="C50" s="6"/>
      <c r="D50" s="6" t="e">
        <f t="shared" ref="D50:D52" si="16">B50/C50*100</f>
        <v>#DIV/0!</v>
      </c>
      <c r="E50" s="12"/>
      <c r="F50" s="5"/>
      <c r="G50" s="6" t="e">
        <f t="shared" ref="G50:G52" si="17">E50/F50*100</f>
        <v>#DIV/0!</v>
      </c>
      <c r="I50" s="3" t="s">
        <v>10</v>
      </c>
      <c r="J50" s="8"/>
      <c r="K50" s="8"/>
      <c r="L50" s="8" t="e">
        <f t="shared" ref="L50:L53" si="18">J50/K50*100</f>
        <v>#DIV/0!</v>
      </c>
      <c r="M50" s="8"/>
      <c r="N50" s="8"/>
      <c r="O50" s="9" t="e">
        <f t="shared" ref="O50:O54" si="19">M50/N50*100</f>
        <v>#DIV/0!</v>
      </c>
    </row>
    <row r="51" spans="1:15" x14ac:dyDescent="0.35">
      <c r="A51" s="11" t="s">
        <v>11</v>
      </c>
      <c r="B51" s="6"/>
      <c r="C51" s="6"/>
      <c r="D51" s="6" t="e">
        <f t="shared" si="16"/>
        <v>#DIV/0!</v>
      </c>
      <c r="E51" s="12"/>
      <c r="F51" s="5"/>
      <c r="G51" s="6" t="e">
        <f t="shared" si="17"/>
        <v>#DIV/0!</v>
      </c>
      <c r="I51" s="3" t="s">
        <v>12</v>
      </c>
      <c r="J51" s="8"/>
      <c r="K51" s="8"/>
      <c r="L51" s="8" t="e">
        <f t="shared" si="18"/>
        <v>#DIV/0!</v>
      </c>
      <c r="M51" s="8"/>
      <c r="N51" s="8"/>
      <c r="O51" s="9" t="e">
        <f t="shared" si="19"/>
        <v>#DIV/0!</v>
      </c>
    </row>
    <row r="52" spans="1:15" x14ac:dyDescent="0.35">
      <c r="A52" s="11" t="s">
        <v>13</v>
      </c>
      <c r="B52" s="6"/>
      <c r="C52" s="6"/>
      <c r="D52" s="6" t="e">
        <f t="shared" si="16"/>
        <v>#DIV/0!</v>
      </c>
      <c r="E52" s="12"/>
      <c r="F52" s="5"/>
      <c r="G52" s="6" t="e">
        <f t="shared" si="17"/>
        <v>#DIV/0!</v>
      </c>
      <c r="I52" s="3" t="s">
        <v>14</v>
      </c>
      <c r="J52" s="8"/>
      <c r="K52" s="8"/>
      <c r="L52" s="9" t="e">
        <f t="shared" si="18"/>
        <v>#DIV/0!</v>
      </c>
      <c r="M52" s="8"/>
      <c r="N52" s="8"/>
      <c r="O52" s="9" t="e">
        <f t="shared" si="19"/>
        <v>#DIV/0!</v>
      </c>
    </row>
    <row r="53" spans="1:15" x14ac:dyDescent="0.35">
      <c r="A53" s="13" t="s">
        <v>15</v>
      </c>
      <c r="B53" s="6"/>
      <c r="C53" s="6"/>
      <c r="D53" s="6" t="e">
        <f>B53/C53*100</f>
        <v>#DIV/0!</v>
      </c>
      <c r="E53" s="14"/>
      <c r="F53" s="14"/>
      <c r="G53" s="6" t="e">
        <f>E53/F53*100</f>
        <v>#DIV/0!</v>
      </c>
      <c r="I53" s="3" t="s">
        <v>16</v>
      </c>
      <c r="J53" s="8"/>
      <c r="K53" s="8"/>
      <c r="L53" s="8" t="e">
        <f t="shared" si="18"/>
        <v>#DIV/0!</v>
      </c>
      <c r="M53" s="8"/>
      <c r="N53" s="8"/>
      <c r="O53" s="9" t="e">
        <f t="shared" si="19"/>
        <v>#DIV/0!</v>
      </c>
    </row>
    <row r="54" spans="1:15" x14ac:dyDescent="0.35">
      <c r="I54" s="3" t="s">
        <v>17</v>
      </c>
      <c r="J54" s="8">
        <v>0</v>
      </c>
      <c r="K54" s="8">
        <v>0</v>
      </c>
      <c r="L54" s="8">
        <v>0</v>
      </c>
      <c r="M54" s="8"/>
      <c r="N54" s="8"/>
      <c r="O54" s="9" t="e">
        <f t="shared" si="19"/>
        <v>#DIV/0!</v>
      </c>
    </row>
    <row r="56" spans="1:15" x14ac:dyDescent="0.35">
      <c r="H56" s="2" t="s">
        <v>25</v>
      </c>
    </row>
    <row r="58" spans="1:15" x14ac:dyDescent="0.35">
      <c r="A58" s="42" t="s">
        <v>26</v>
      </c>
      <c r="B58" s="41" t="s">
        <v>1</v>
      </c>
      <c r="C58" s="41"/>
      <c r="D58" s="41"/>
      <c r="E58" s="41" t="s">
        <v>2</v>
      </c>
      <c r="F58" s="41"/>
      <c r="G58" s="41"/>
      <c r="I58" s="41" t="s">
        <v>26</v>
      </c>
      <c r="J58" s="41" t="s">
        <v>1</v>
      </c>
      <c r="K58" s="41"/>
      <c r="L58" s="41"/>
      <c r="M58" s="41" t="s">
        <v>2</v>
      </c>
      <c r="N58" s="41"/>
      <c r="O58" s="41"/>
    </row>
    <row r="59" spans="1:15" x14ac:dyDescent="0.35">
      <c r="A59" s="42"/>
      <c r="B59" s="3" t="s">
        <v>3</v>
      </c>
      <c r="C59" s="3" t="s">
        <v>4</v>
      </c>
      <c r="D59" s="3" t="s">
        <v>5</v>
      </c>
      <c r="E59" s="3" t="s">
        <v>3</v>
      </c>
      <c r="F59" s="3" t="s">
        <v>4</v>
      </c>
      <c r="G59" s="3" t="s">
        <v>6</v>
      </c>
      <c r="I59" s="41"/>
      <c r="J59" s="3" t="s">
        <v>3</v>
      </c>
      <c r="K59" s="3" t="s">
        <v>4</v>
      </c>
      <c r="L59" s="3" t="s">
        <v>5</v>
      </c>
      <c r="M59" s="3" t="s">
        <v>3</v>
      </c>
      <c r="N59" s="3" t="s">
        <v>4</v>
      </c>
      <c r="O59" s="3" t="s">
        <v>6</v>
      </c>
    </row>
    <row r="60" spans="1:15" x14ac:dyDescent="0.35">
      <c r="A60" s="5" t="s">
        <v>7</v>
      </c>
      <c r="B60" s="6"/>
      <c r="C60" s="6"/>
      <c r="D60" s="6" t="e">
        <f>B60/C60*100</f>
        <v>#DIV/0!</v>
      </c>
      <c r="E60" s="7"/>
      <c r="F60" s="5"/>
      <c r="G60" s="6" t="e">
        <f>E60/F60*100</f>
        <v>#DIV/0!</v>
      </c>
      <c r="I60" s="3" t="s">
        <v>8</v>
      </c>
      <c r="J60" s="8"/>
      <c r="K60" s="8"/>
      <c r="L60" s="8" t="e">
        <f>J60/K60*100</f>
        <v>#DIV/0!</v>
      </c>
      <c r="M60" s="8"/>
      <c r="N60" s="8"/>
      <c r="O60" s="9" t="e">
        <f>M60/N60*100</f>
        <v>#DIV/0!</v>
      </c>
    </row>
    <row r="61" spans="1:15" x14ac:dyDescent="0.35">
      <c r="A61" s="11" t="s">
        <v>9</v>
      </c>
      <c r="B61" s="6"/>
      <c r="C61" s="6"/>
      <c r="D61" s="6" t="e">
        <f t="shared" ref="D61:D63" si="20">B61/C61*100</f>
        <v>#DIV/0!</v>
      </c>
      <c r="E61" s="12"/>
      <c r="F61" s="5"/>
      <c r="G61" s="6" t="e">
        <f t="shared" ref="G61:G63" si="21">E61/F61*100</f>
        <v>#DIV/0!</v>
      </c>
      <c r="I61" s="3" t="s">
        <v>10</v>
      </c>
      <c r="J61" s="17"/>
      <c r="K61" s="17"/>
      <c r="L61" s="8" t="e">
        <f t="shared" ref="L61:L64" si="22">J61/K61*100</f>
        <v>#DIV/0!</v>
      </c>
      <c r="M61" s="17"/>
      <c r="N61" s="17"/>
      <c r="O61" s="9" t="e">
        <f t="shared" ref="O61:O65" si="23">M61/N61*100</f>
        <v>#DIV/0!</v>
      </c>
    </row>
    <row r="62" spans="1:15" x14ac:dyDescent="0.35">
      <c r="A62" s="11" t="s">
        <v>11</v>
      </c>
      <c r="B62" s="6"/>
      <c r="C62" s="6"/>
      <c r="D62" s="6" t="e">
        <f t="shared" si="20"/>
        <v>#DIV/0!</v>
      </c>
      <c r="E62" s="12"/>
      <c r="F62" s="5"/>
      <c r="G62" s="6" t="e">
        <f t="shared" si="21"/>
        <v>#DIV/0!</v>
      </c>
      <c r="I62" s="3" t="s">
        <v>12</v>
      </c>
      <c r="J62" s="17"/>
      <c r="K62" s="17"/>
      <c r="L62" s="8" t="e">
        <f t="shared" si="22"/>
        <v>#DIV/0!</v>
      </c>
      <c r="M62" s="17"/>
      <c r="N62" s="17"/>
      <c r="O62" s="9" t="e">
        <f t="shared" si="23"/>
        <v>#DIV/0!</v>
      </c>
    </row>
    <row r="63" spans="1:15" x14ac:dyDescent="0.35">
      <c r="A63" s="11" t="s">
        <v>13</v>
      </c>
      <c r="B63" s="6"/>
      <c r="C63" s="6"/>
      <c r="D63" s="6" t="e">
        <f t="shared" si="20"/>
        <v>#DIV/0!</v>
      </c>
      <c r="E63" s="12"/>
      <c r="F63" s="5"/>
      <c r="G63" s="6" t="e">
        <f t="shared" si="21"/>
        <v>#DIV/0!</v>
      </c>
      <c r="I63" s="3" t="s">
        <v>14</v>
      </c>
      <c r="J63" s="17"/>
      <c r="K63" s="17"/>
      <c r="L63" s="9" t="e">
        <f t="shared" si="22"/>
        <v>#DIV/0!</v>
      </c>
      <c r="M63" s="17"/>
      <c r="N63" s="17"/>
      <c r="O63" s="9" t="e">
        <f t="shared" si="23"/>
        <v>#DIV/0!</v>
      </c>
    </row>
    <row r="64" spans="1:15" x14ac:dyDescent="0.35">
      <c r="A64" s="13" t="s">
        <v>15</v>
      </c>
      <c r="B64" s="6"/>
      <c r="C64" s="6"/>
      <c r="D64" s="6" t="e">
        <f>B64/C64*100</f>
        <v>#DIV/0!</v>
      </c>
      <c r="E64" s="14"/>
      <c r="F64" s="14"/>
      <c r="G64" s="6" t="e">
        <f>E64/F64*100</f>
        <v>#DIV/0!</v>
      </c>
      <c r="I64" s="3" t="s">
        <v>16</v>
      </c>
      <c r="J64" s="8"/>
      <c r="K64" s="8"/>
      <c r="L64" s="8" t="e">
        <f t="shared" si="22"/>
        <v>#DIV/0!</v>
      </c>
      <c r="M64" s="8"/>
      <c r="N64" s="8"/>
      <c r="O64" s="9" t="e">
        <f t="shared" si="23"/>
        <v>#DIV/0!</v>
      </c>
    </row>
    <row r="65" spans="1:15" x14ac:dyDescent="0.35">
      <c r="I65" s="3" t="s">
        <v>17</v>
      </c>
      <c r="J65" s="8"/>
      <c r="K65" s="8"/>
      <c r="L65" s="8">
        <v>0</v>
      </c>
      <c r="M65" s="8"/>
      <c r="N65" s="8"/>
      <c r="O65" s="9" t="e">
        <f t="shared" si="23"/>
        <v>#DIV/0!</v>
      </c>
    </row>
    <row r="67" spans="1:15" x14ac:dyDescent="0.35">
      <c r="H67" s="2" t="s">
        <v>48</v>
      </c>
    </row>
    <row r="69" spans="1:15" x14ac:dyDescent="0.35">
      <c r="A69" s="42" t="s">
        <v>27</v>
      </c>
      <c r="B69" s="41" t="s">
        <v>1</v>
      </c>
      <c r="C69" s="41"/>
      <c r="D69" s="41"/>
      <c r="E69" s="41" t="s">
        <v>2</v>
      </c>
      <c r="F69" s="41"/>
      <c r="G69" s="41"/>
      <c r="I69" s="41" t="s">
        <v>27</v>
      </c>
      <c r="J69" s="41" t="s">
        <v>1</v>
      </c>
      <c r="K69" s="41"/>
      <c r="L69" s="41"/>
      <c r="M69" s="41" t="s">
        <v>2</v>
      </c>
      <c r="N69" s="41"/>
      <c r="O69" s="41"/>
    </row>
    <row r="70" spans="1:15" x14ac:dyDescent="0.35">
      <c r="A70" s="42"/>
      <c r="B70" s="3" t="s">
        <v>3</v>
      </c>
      <c r="C70" s="3" t="s">
        <v>4</v>
      </c>
      <c r="D70" s="3" t="s">
        <v>5</v>
      </c>
      <c r="E70" s="3" t="s">
        <v>3</v>
      </c>
      <c r="F70" s="3" t="s">
        <v>4</v>
      </c>
      <c r="G70" s="3" t="s">
        <v>6</v>
      </c>
      <c r="I70" s="41"/>
      <c r="J70" s="3" t="s">
        <v>3</v>
      </c>
      <c r="K70" s="3" t="s">
        <v>4</v>
      </c>
      <c r="L70" s="3" t="s">
        <v>5</v>
      </c>
      <c r="M70" s="3" t="s">
        <v>3</v>
      </c>
      <c r="N70" s="3" t="s">
        <v>4</v>
      </c>
      <c r="O70" s="3" t="s">
        <v>6</v>
      </c>
    </row>
    <row r="71" spans="1:15" x14ac:dyDescent="0.35">
      <c r="A71" s="5" t="s">
        <v>7</v>
      </c>
      <c r="B71" s="6">
        <f>B5+B16</f>
        <v>0</v>
      </c>
      <c r="C71" s="6">
        <f>C5+C16</f>
        <v>0</v>
      </c>
      <c r="D71" s="6" t="e">
        <f>B71/C71*100</f>
        <v>#DIV/0!</v>
      </c>
      <c r="E71" s="7">
        <f>E5+E16</f>
        <v>2</v>
      </c>
      <c r="F71" s="5">
        <f>F5+F16</f>
        <v>4</v>
      </c>
      <c r="G71" s="6">
        <f>E71/F71*100</f>
        <v>50</v>
      </c>
      <c r="I71" s="3" t="s">
        <v>8</v>
      </c>
      <c r="J71" s="8">
        <f>J5+J16</f>
        <v>0</v>
      </c>
      <c r="K71" s="8">
        <f>K5+K16</f>
        <v>6</v>
      </c>
      <c r="L71" s="8">
        <f>J71/K71*100</f>
        <v>0</v>
      </c>
      <c r="M71" s="8">
        <f>M5+M16</f>
        <v>2</v>
      </c>
      <c r="N71" s="8">
        <f>N5+N16</f>
        <v>4</v>
      </c>
      <c r="O71" s="9">
        <f>M71/N71*100</f>
        <v>50</v>
      </c>
    </row>
    <row r="72" spans="1:15" x14ac:dyDescent="0.35">
      <c r="A72" s="11" t="s">
        <v>9</v>
      </c>
      <c r="B72" s="6">
        <f t="shared" ref="B72:C74" si="24">B6+B17</f>
        <v>0</v>
      </c>
      <c r="C72" s="6">
        <f t="shared" si="24"/>
        <v>1</v>
      </c>
      <c r="D72" s="6">
        <f t="shared" ref="D72:D74" si="25">B72/C72*100</f>
        <v>0</v>
      </c>
      <c r="E72" s="7">
        <f t="shared" ref="E72:F74" si="26">E6+E17</f>
        <v>3</v>
      </c>
      <c r="F72" s="5">
        <f t="shared" si="26"/>
        <v>5</v>
      </c>
      <c r="G72" s="6">
        <f t="shared" ref="G72:G74" si="27">E72/F72*100</f>
        <v>60</v>
      </c>
      <c r="I72" s="3" t="s">
        <v>10</v>
      </c>
      <c r="J72" s="8">
        <f t="shared" ref="J72:K76" si="28">J6+J17</f>
        <v>2</v>
      </c>
      <c r="K72" s="8">
        <f t="shared" si="28"/>
        <v>4</v>
      </c>
      <c r="L72" s="8">
        <f t="shared" ref="L72:L75" si="29">J72/K72*100</f>
        <v>50</v>
      </c>
      <c r="M72" s="8">
        <f t="shared" ref="M72:N76" si="30">M6+M17</f>
        <v>3</v>
      </c>
      <c r="N72" s="8">
        <f t="shared" si="30"/>
        <v>4</v>
      </c>
      <c r="O72" s="9">
        <f t="shared" ref="O72:O76" si="31">M72/N72*100</f>
        <v>75</v>
      </c>
    </row>
    <row r="73" spans="1:15" x14ac:dyDescent="0.35">
      <c r="A73" s="11" t="s">
        <v>11</v>
      </c>
      <c r="B73" s="6">
        <f t="shared" si="24"/>
        <v>2</v>
      </c>
      <c r="C73" s="6">
        <f t="shared" si="24"/>
        <v>7</v>
      </c>
      <c r="D73" s="6">
        <f t="shared" si="25"/>
        <v>28.571428571428569</v>
      </c>
      <c r="E73" s="7">
        <f t="shared" si="26"/>
        <v>4</v>
      </c>
      <c r="F73" s="5">
        <f t="shared" si="26"/>
        <v>23</v>
      </c>
      <c r="G73" s="6">
        <f t="shared" si="27"/>
        <v>17.391304347826086</v>
      </c>
      <c r="I73" s="3" t="s">
        <v>12</v>
      </c>
      <c r="J73" s="8">
        <f t="shared" si="28"/>
        <v>1</v>
      </c>
      <c r="K73" s="8">
        <f t="shared" si="28"/>
        <v>1</v>
      </c>
      <c r="L73" s="8">
        <f t="shared" si="29"/>
        <v>100</v>
      </c>
      <c r="M73" s="8">
        <f t="shared" si="30"/>
        <v>2</v>
      </c>
      <c r="N73" s="8">
        <f t="shared" si="30"/>
        <v>2</v>
      </c>
      <c r="O73" s="9">
        <f t="shared" si="31"/>
        <v>100</v>
      </c>
    </row>
    <row r="74" spans="1:15" x14ac:dyDescent="0.35">
      <c r="A74" s="11" t="s">
        <v>13</v>
      </c>
      <c r="B74" s="6">
        <f t="shared" si="24"/>
        <v>0</v>
      </c>
      <c r="C74" s="6">
        <f t="shared" si="24"/>
        <v>5</v>
      </c>
      <c r="D74" s="6">
        <f t="shared" si="25"/>
        <v>0</v>
      </c>
      <c r="E74" s="7">
        <f t="shared" si="26"/>
        <v>0</v>
      </c>
      <c r="F74" s="5">
        <f t="shared" si="26"/>
        <v>4</v>
      </c>
      <c r="G74" s="6">
        <f t="shared" si="27"/>
        <v>0</v>
      </c>
      <c r="I74" s="3" t="s">
        <v>14</v>
      </c>
      <c r="J74" s="8">
        <f t="shared" si="28"/>
        <v>5</v>
      </c>
      <c r="K74" s="8">
        <f t="shared" si="28"/>
        <v>5</v>
      </c>
      <c r="L74" s="9">
        <f t="shared" si="29"/>
        <v>100</v>
      </c>
      <c r="M74" s="8">
        <f t="shared" si="30"/>
        <v>11</v>
      </c>
      <c r="N74" s="8">
        <f t="shared" si="30"/>
        <v>17</v>
      </c>
      <c r="O74" s="9">
        <f t="shared" si="31"/>
        <v>64.705882352941174</v>
      </c>
    </row>
    <row r="75" spans="1:15" x14ac:dyDescent="0.35">
      <c r="A75" s="13" t="s">
        <v>15</v>
      </c>
      <c r="B75" s="6">
        <f>SUM(B71:B74)</f>
        <v>2</v>
      </c>
      <c r="C75" s="6">
        <f>SUM(C71:C74)</f>
        <v>13</v>
      </c>
      <c r="D75" s="6">
        <f>B75/C75*100</f>
        <v>15.384615384615385</v>
      </c>
      <c r="E75" s="14">
        <f>SUM(E71:E74)</f>
        <v>9</v>
      </c>
      <c r="F75" s="14">
        <f>SUM(F71:F74)</f>
        <v>36</v>
      </c>
      <c r="G75" s="6">
        <f>E75/F75*100</f>
        <v>25</v>
      </c>
      <c r="I75" s="3" t="s">
        <v>16</v>
      </c>
      <c r="J75" s="8">
        <f t="shared" si="28"/>
        <v>8</v>
      </c>
      <c r="K75" s="8">
        <f t="shared" si="28"/>
        <v>10</v>
      </c>
      <c r="L75" s="8">
        <f t="shared" si="29"/>
        <v>80</v>
      </c>
      <c r="M75" s="8">
        <f t="shared" si="30"/>
        <v>16</v>
      </c>
      <c r="N75" s="8">
        <f t="shared" si="30"/>
        <v>23</v>
      </c>
      <c r="O75" s="9">
        <f t="shared" si="31"/>
        <v>69.565217391304344</v>
      </c>
    </row>
    <row r="76" spans="1:15" x14ac:dyDescent="0.35">
      <c r="I76" s="3" t="s">
        <v>17</v>
      </c>
      <c r="J76" s="8">
        <f t="shared" si="28"/>
        <v>0</v>
      </c>
      <c r="K76" s="8">
        <f t="shared" si="28"/>
        <v>0</v>
      </c>
      <c r="L76" s="8">
        <v>0</v>
      </c>
      <c r="M76" s="8">
        <f t="shared" si="30"/>
        <v>1</v>
      </c>
      <c r="N76" s="8">
        <f t="shared" si="30"/>
        <v>1</v>
      </c>
      <c r="O76" s="9">
        <f t="shared" si="31"/>
        <v>100</v>
      </c>
    </row>
    <row r="78" spans="1:15" x14ac:dyDescent="0.35">
      <c r="H78" s="2" t="s">
        <v>33</v>
      </c>
    </row>
    <row r="80" spans="1:15" x14ac:dyDescent="0.35">
      <c r="A80" s="47" t="s">
        <v>27</v>
      </c>
      <c r="B80" s="44" t="s">
        <v>1</v>
      </c>
      <c r="C80" s="45"/>
      <c r="D80" s="46"/>
      <c r="E80" s="44" t="s">
        <v>2</v>
      </c>
      <c r="F80" s="45"/>
      <c r="G80" s="46"/>
      <c r="I80" s="42" t="s">
        <v>27</v>
      </c>
      <c r="J80" s="43" t="s">
        <v>1</v>
      </c>
      <c r="K80" s="43"/>
      <c r="L80" s="43"/>
      <c r="M80" s="43" t="s">
        <v>2</v>
      </c>
      <c r="N80" s="43"/>
      <c r="O80" s="43"/>
    </row>
    <row r="81" spans="1:16" x14ac:dyDescent="0.35">
      <c r="A81" s="48"/>
      <c r="B81" s="39" t="s">
        <v>3</v>
      </c>
      <c r="C81" s="39" t="s">
        <v>4</v>
      </c>
      <c r="D81" s="39" t="s">
        <v>5</v>
      </c>
      <c r="E81" s="39" t="s">
        <v>3</v>
      </c>
      <c r="F81" s="39" t="s">
        <v>4</v>
      </c>
      <c r="G81" s="39" t="s">
        <v>6</v>
      </c>
      <c r="I81" s="42"/>
      <c r="J81" s="39" t="s">
        <v>3</v>
      </c>
      <c r="K81" s="39" t="s">
        <v>4</v>
      </c>
      <c r="L81" s="39" t="s">
        <v>5</v>
      </c>
      <c r="M81" s="39" t="s">
        <v>3</v>
      </c>
      <c r="N81" s="39" t="s">
        <v>4</v>
      </c>
      <c r="O81" s="39" t="s">
        <v>6</v>
      </c>
    </row>
    <row r="82" spans="1:16" x14ac:dyDescent="0.35">
      <c r="A82" s="5" t="s">
        <v>7</v>
      </c>
      <c r="B82" s="6">
        <v>6</v>
      </c>
      <c r="C82" s="6">
        <v>9</v>
      </c>
      <c r="D82" s="6">
        <v>66.666666666666657</v>
      </c>
      <c r="E82" s="6">
        <v>21</v>
      </c>
      <c r="F82" s="6">
        <v>26</v>
      </c>
      <c r="G82" s="6">
        <v>80.769230769230774</v>
      </c>
      <c r="I82" s="39" t="s">
        <v>8</v>
      </c>
      <c r="J82" s="18">
        <v>8</v>
      </c>
      <c r="K82" s="18">
        <v>20</v>
      </c>
      <c r="L82" s="18">
        <v>40</v>
      </c>
      <c r="M82" s="18">
        <v>13</v>
      </c>
      <c r="N82" s="18">
        <v>47</v>
      </c>
      <c r="O82" s="26">
        <v>27.659574468085108</v>
      </c>
    </row>
    <row r="83" spans="1:16" x14ac:dyDescent="0.35">
      <c r="A83" s="11" t="s">
        <v>9</v>
      </c>
      <c r="B83" s="6">
        <v>15</v>
      </c>
      <c r="C83" s="6">
        <v>37</v>
      </c>
      <c r="D83" s="6">
        <v>40.54054054054054</v>
      </c>
      <c r="E83" s="6">
        <v>45</v>
      </c>
      <c r="F83" s="6">
        <v>135</v>
      </c>
      <c r="G83" s="6">
        <v>33.333333333333329</v>
      </c>
      <c r="I83" s="39" t="s">
        <v>10</v>
      </c>
      <c r="J83" s="8">
        <v>10</v>
      </c>
      <c r="K83" s="8">
        <v>20</v>
      </c>
      <c r="L83" s="6">
        <f>J83/K83*100</f>
        <v>50</v>
      </c>
      <c r="M83" s="8">
        <v>5</v>
      </c>
      <c r="N83" s="8">
        <v>14</v>
      </c>
      <c r="O83" s="6">
        <f>M83/N83*100</f>
        <v>35.714285714285715</v>
      </c>
    </row>
    <row r="84" spans="1:16" x14ac:dyDescent="0.35">
      <c r="A84" s="11" t="s">
        <v>11</v>
      </c>
      <c r="B84" s="6">
        <v>11</v>
      </c>
      <c r="C84" s="6">
        <v>78</v>
      </c>
      <c r="D84" s="6">
        <v>14.102564102564102</v>
      </c>
      <c r="E84" s="6">
        <v>55</v>
      </c>
      <c r="F84" s="6">
        <v>205</v>
      </c>
      <c r="G84" s="6">
        <v>26.829268292682929</v>
      </c>
      <c r="I84" s="39" t="s">
        <v>12</v>
      </c>
      <c r="J84" s="8">
        <v>5</v>
      </c>
      <c r="K84" s="8">
        <v>10</v>
      </c>
      <c r="L84" s="8">
        <v>50</v>
      </c>
      <c r="M84" s="8">
        <v>9</v>
      </c>
      <c r="N84" s="8">
        <v>13</v>
      </c>
      <c r="O84" s="9">
        <v>69.230769230769226</v>
      </c>
    </row>
    <row r="85" spans="1:16" x14ac:dyDescent="0.35">
      <c r="A85" s="11" t="s">
        <v>13</v>
      </c>
      <c r="B85" s="6">
        <v>14</v>
      </c>
      <c r="C85" s="6">
        <v>49</v>
      </c>
      <c r="D85" s="6">
        <v>28.571428571428569</v>
      </c>
      <c r="E85" s="6">
        <v>10</v>
      </c>
      <c r="F85" s="6">
        <v>47</v>
      </c>
      <c r="G85" s="6">
        <v>21.276595744680851</v>
      </c>
      <c r="I85" s="39" t="s">
        <v>14</v>
      </c>
      <c r="J85" s="8">
        <v>8</v>
      </c>
      <c r="K85" s="8">
        <v>12</v>
      </c>
      <c r="L85" s="6">
        <f>J85/K85*100</f>
        <v>66.666666666666657</v>
      </c>
      <c r="M85" s="8">
        <v>68</v>
      </c>
      <c r="N85" s="8">
        <v>76</v>
      </c>
      <c r="O85" s="6">
        <f>M85/N85*100</f>
        <v>89.473684210526315</v>
      </c>
    </row>
    <row r="86" spans="1:16" x14ac:dyDescent="0.35">
      <c r="A86" s="13" t="s">
        <v>15</v>
      </c>
      <c r="B86" s="25">
        <v>46</v>
      </c>
      <c r="C86" s="25">
        <v>173</v>
      </c>
      <c r="D86" s="25">
        <v>26.589595375722542</v>
      </c>
      <c r="E86" s="14">
        <v>131</v>
      </c>
      <c r="F86" s="14">
        <v>413</v>
      </c>
      <c r="G86" s="25">
        <v>31.719128329297817</v>
      </c>
      <c r="I86" s="39" t="s">
        <v>16</v>
      </c>
      <c r="J86" s="18">
        <v>23</v>
      </c>
      <c r="K86" s="18">
        <v>42</v>
      </c>
      <c r="L86" s="25">
        <f>J86/K86*100</f>
        <v>54.761904761904766</v>
      </c>
      <c r="M86" s="18">
        <v>82</v>
      </c>
      <c r="N86" s="18">
        <v>103</v>
      </c>
      <c r="O86" s="25">
        <f>M86/N86*100</f>
        <v>79.611650485436897</v>
      </c>
    </row>
    <row r="87" spans="1:16" x14ac:dyDescent="0.35">
      <c r="I87" s="27" t="s">
        <v>17</v>
      </c>
      <c r="J87" s="18">
        <v>3</v>
      </c>
      <c r="K87" s="18">
        <v>3</v>
      </c>
      <c r="L87" s="25">
        <f>J87/K87*100</f>
        <v>100</v>
      </c>
      <c r="M87" s="18">
        <v>5</v>
      </c>
      <c r="N87" s="18">
        <v>7</v>
      </c>
      <c r="O87" s="25">
        <f>M87/N87*100</f>
        <v>71.428571428571431</v>
      </c>
    </row>
    <row r="88" spans="1:16" x14ac:dyDescent="0.35">
      <c r="P88" s="40"/>
    </row>
    <row r="89" spans="1:16" x14ac:dyDescent="0.35">
      <c r="H89" s="2" t="s">
        <v>34</v>
      </c>
    </row>
    <row r="91" spans="1:16" x14ac:dyDescent="0.35">
      <c r="A91" s="47" t="s">
        <v>30</v>
      </c>
      <c r="B91" s="44" t="s">
        <v>1</v>
      </c>
      <c r="C91" s="45"/>
      <c r="D91" s="46"/>
      <c r="E91" s="44" t="s">
        <v>2</v>
      </c>
      <c r="F91" s="45"/>
      <c r="G91" s="46"/>
      <c r="I91"/>
      <c r="J91"/>
      <c r="K91"/>
      <c r="L91"/>
      <c r="M91"/>
      <c r="N91"/>
      <c r="O91"/>
      <c r="P91" t="s">
        <v>35</v>
      </c>
    </row>
    <row r="92" spans="1:16" x14ac:dyDescent="0.35">
      <c r="A92" s="48"/>
      <c r="B92" s="11" t="s">
        <v>3</v>
      </c>
      <c r="C92" s="11" t="s">
        <v>4</v>
      </c>
      <c r="D92" s="11" t="s">
        <v>28</v>
      </c>
      <c r="E92" s="11" t="s">
        <v>3</v>
      </c>
      <c r="F92" s="11" t="s">
        <v>4</v>
      </c>
      <c r="G92" s="11" t="s">
        <v>28</v>
      </c>
      <c r="I92" s="47" t="s">
        <v>27</v>
      </c>
      <c r="J92" s="44" t="s">
        <v>1</v>
      </c>
      <c r="K92" s="45"/>
      <c r="L92" s="46"/>
      <c r="M92" s="44" t="s">
        <v>2</v>
      </c>
      <c r="N92" s="45"/>
      <c r="O92" s="46"/>
      <c r="P92"/>
    </row>
    <row r="93" spans="1:16" x14ac:dyDescent="0.35">
      <c r="A93" s="5" t="s">
        <v>7</v>
      </c>
      <c r="B93" s="7">
        <v>12</v>
      </c>
      <c r="C93" s="7">
        <v>13</v>
      </c>
      <c r="D93" s="20">
        <v>0.92307692307692313</v>
      </c>
      <c r="E93" s="7">
        <v>11</v>
      </c>
      <c r="F93" s="7">
        <v>13</v>
      </c>
      <c r="G93" s="20">
        <v>0.84615384615384615</v>
      </c>
      <c r="I93" s="48"/>
      <c r="J93" s="24" t="s">
        <v>3</v>
      </c>
      <c r="K93" s="24" t="s">
        <v>4</v>
      </c>
      <c r="L93" s="24" t="s">
        <v>5</v>
      </c>
      <c r="M93" s="24" t="s">
        <v>3</v>
      </c>
      <c r="N93" s="24" t="s">
        <v>4</v>
      </c>
      <c r="O93" s="24" t="s">
        <v>6</v>
      </c>
      <c r="P93"/>
    </row>
    <row r="94" spans="1:16" x14ac:dyDescent="0.35">
      <c r="A94" s="11" t="s">
        <v>9</v>
      </c>
      <c r="B94" s="7">
        <v>7</v>
      </c>
      <c r="C94" s="7">
        <v>58</v>
      </c>
      <c r="D94" s="20">
        <v>0.1206896551724138</v>
      </c>
      <c r="E94" s="7">
        <v>53</v>
      </c>
      <c r="F94" s="7">
        <v>126</v>
      </c>
      <c r="G94" s="20">
        <v>0.42063492063492064</v>
      </c>
      <c r="I94" s="24" t="s">
        <v>8</v>
      </c>
      <c r="J94" s="18">
        <v>7</v>
      </c>
      <c r="K94" s="18">
        <v>94</v>
      </c>
      <c r="L94" s="25">
        <v>7.4468085106382977</v>
      </c>
      <c r="M94" s="18">
        <v>11</v>
      </c>
      <c r="N94" s="18">
        <v>55</v>
      </c>
      <c r="O94" s="25">
        <v>20</v>
      </c>
      <c r="P94"/>
    </row>
    <row r="95" spans="1:16" x14ac:dyDescent="0.35">
      <c r="A95" s="11" t="s">
        <v>11</v>
      </c>
      <c r="B95" s="7">
        <v>7</v>
      </c>
      <c r="C95" s="7">
        <v>65</v>
      </c>
      <c r="D95" s="20">
        <v>0.1076923076923077</v>
      </c>
      <c r="E95" s="7">
        <v>90</v>
      </c>
      <c r="F95" s="7">
        <v>191</v>
      </c>
      <c r="G95" s="20">
        <v>0.47120418848167539</v>
      </c>
      <c r="I95" s="24" t="s">
        <v>10</v>
      </c>
      <c r="J95" s="8">
        <v>8</v>
      </c>
      <c r="K95" s="8">
        <v>18</v>
      </c>
      <c r="L95" s="6">
        <v>44.444444444444443</v>
      </c>
      <c r="M95" s="8">
        <v>3</v>
      </c>
      <c r="N95" s="8">
        <v>9</v>
      </c>
      <c r="O95" s="6">
        <v>33.333333333333329</v>
      </c>
      <c r="P95"/>
    </row>
    <row r="96" spans="1:16" x14ac:dyDescent="0.35">
      <c r="A96" s="11" t="s">
        <v>13</v>
      </c>
      <c r="B96" s="7">
        <v>5</v>
      </c>
      <c r="C96" s="7">
        <v>23</v>
      </c>
      <c r="D96" s="20">
        <v>0.21739130434782608</v>
      </c>
      <c r="E96" s="7">
        <v>3</v>
      </c>
      <c r="F96" s="7">
        <v>10</v>
      </c>
      <c r="G96" s="20">
        <v>0.3</v>
      </c>
      <c r="I96" s="24" t="s">
        <v>12</v>
      </c>
      <c r="J96" s="8">
        <v>5</v>
      </c>
      <c r="K96" s="8">
        <v>6</v>
      </c>
      <c r="L96" s="6">
        <v>83.333333333333343</v>
      </c>
      <c r="M96" s="8">
        <v>10</v>
      </c>
      <c r="N96" s="8">
        <v>13</v>
      </c>
      <c r="O96" s="6">
        <v>76.923076923076934</v>
      </c>
      <c r="P96"/>
    </row>
    <row r="97" spans="1:17" x14ac:dyDescent="0.35">
      <c r="A97" s="13" t="s">
        <v>15</v>
      </c>
      <c r="B97" s="14">
        <v>31</v>
      </c>
      <c r="C97" s="14">
        <v>159</v>
      </c>
      <c r="D97" s="22">
        <v>0.19496855345911951</v>
      </c>
      <c r="E97" s="14">
        <v>157</v>
      </c>
      <c r="F97" s="14">
        <v>340</v>
      </c>
      <c r="G97" s="22">
        <v>0.46176470588235297</v>
      </c>
      <c r="I97" s="24" t="s">
        <v>14</v>
      </c>
      <c r="J97" s="8">
        <v>13</v>
      </c>
      <c r="K97" s="8">
        <v>14</v>
      </c>
      <c r="L97" s="6">
        <v>92.857142857142861</v>
      </c>
      <c r="M97" s="8">
        <v>73</v>
      </c>
      <c r="N97" s="8">
        <v>77</v>
      </c>
      <c r="O97" s="6">
        <v>94.805194805194802</v>
      </c>
      <c r="P97"/>
    </row>
    <row r="98" spans="1:17" x14ac:dyDescent="0.35">
      <c r="I98" s="24" t="s">
        <v>16</v>
      </c>
      <c r="J98" s="18">
        <v>26</v>
      </c>
      <c r="K98" s="18">
        <v>38</v>
      </c>
      <c r="L98" s="25">
        <v>68.421052631578945</v>
      </c>
      <c r="M98" s="18">
        <v>86</v>
      </c>
      <c r="N98" s="18">
        <v>99</v>
      </c>
      <c r="O98" s="25">
        <v>86.868686868686879</v>
      </c>
      <c r="P98"/>
    </row>
    <row r="99" spans="1:17" x14ac:dyDescent="0.35">
      <c r="I99" s="13" t="s">
        <v>17</v>
      </c>
      <c r="J99" s="18">
        <v>0</v>
      </c>
      <c r="K99" s="18">
        <v>0</v>
      </c>
      <c r="L99" s="25" t="e">
        <v>#DIV/0!</v>
      </c>
      <c r="M99" s="18">
        <v>0</v>
      </c>
      <c r="N99" s="18">
        <v>2</v>
      </c>
      <c r="O99" s="25">
        <v>0</v>
      </c>
      <c r="P99"/>
    </row>
    <row r="101" spans="1:17" x14ac:dyDescent="0.3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</row>
    <row r="103" spans="1:17" x14ac:dyDescent="0.35">
      <c r="E103" s="1" t="s">
        <v>38</v>
      </c>
      <c r="J103" s="49" t="s">
        <v>27</v>
      </c>
      <c r="K103" s="44" t="s">
        <v>1</v>
      </c>
      <c r="L103" s="45"/>
      <c r="M103" s="45"/>
      <c r="N103" s="45"/>
      <c r="O103" s="45"/>
      <c r="P103" s="46"/>
      <c r="Q103" s="34"/>
    </row>
    <row r="104" spans="1:17" x14ac:dyDescent="0.35">
      <c r="A104" s="42" t="s">
        <v>30</v>
      </c>
      <c r="B104" s="44" t="s">
        <v>1</v>
      </c>
      <c r="C104" s="45"/>
      <c r="D104" s="45"/>
      <c r="E104" s="45"/>
      <c r="F104" s="45"/>
      <c r="G104" s="46"/>
      <c r="H104" s="34"/>
      <c r="J104" s="49"/>
      <c r="K104" s="43" t="s">
        <v>36</v>
      </c>
      <c r="L104" s="43"/>
      <c r="M104" s="43"/>
      <c r="N104" s="43" t="s">
        <v>37</v>
      </c>
      <c r="O104" s="43"/>
      <c r="P104" s="43"/>
      <c r="Q104" s="34"/>
    </row>
    <row r="105" spans="1:17" x14ac:dyDescent="0.35">
      <c r="A105" s="42"/>
      <c r="B105" s="23"/>
      <c r="C105" s="23" t="s">
        <v>36</v>
      </c>
      <c r="D105" s="23"/>
      <c r="E105" s="23"/>
      <c r="F105" s="23" t="s">
        <v>37</v>
      </c>
      <c r="G105" s="23"/>
      <c r="H105" s="23" t="s">
        <v>39</v>
      </c>
      <c r="J105" s="50"/>
      <c r="K105" s="24" t="s">
        <v>3</v>
      </c>
      <c r="L105" s="24" t="s">
        <v>4</v>
      </c>
      <c r="M105" s="24" t="s">
        <v>5</v>
      </c>
      <c r="N105" s="24" t="s">
        <v>3</v>
      </c>
      <c r="O105" s="24" t="s">
        <v>4</v>
      </c>
      <c r="P105" s="24" t="s">
        <v>5</v>
      </c>
      <c r="Q105" s="24" t="s">
        <v>39</v>
      </c>
    </row>
    <row r="106" spans="1:17" x14ac:dyDescent="0.35">
      <c r="A106" s="42"/>
      <c r="B106" s="11" t="s">
        <v>3</v>
      </c>
      <c r="C106" s="11" t="s">
        <v>4</v>
      </c>
      <c r="D106" s="11" t="s">
        <v>28</v>
      </c>
      <c r="E106" s="11" t="s">
        <v>3</v>
      </c>
      <c r="F106" s="11" t="s">
        <v>4</v>
      </c>
      <c r="G106" s="11" t="s">
        <v>28</v>
      </c>
      <c r="H106" s="35"/>
      <c r="J106" s="24" t="s">
        <v>8</v>
      </c>
      <c r="K106" s="18">
        <v>7</v>
      </c>
      <c r="L106" s="18">
        <v>94</v>
      </c>
      <c r="M106" s="25">
        <v>7.4468085106382977</v>
      </c>
      <c r="N106" s="18">
        <v>8</v>
      </c>
      <c r="O106" s="18">
        <v>20</v>
      </c>
      <c r="P106" s="18">
        <v>40</v>
      </c>
      <c r="Q106" s="31">
        <f>P106-M106</f>
        <v>32.553191489361701</v>
      </c>
    </row>
    <row r="107" spans="1:17" x14ac:dyDescent="0.35">
      <c r="A107" s="5" t="s">
        <v>7</v>
      </c>
      <c r="B107" s="7">
        <v>12</v>
      </c>
      <c r="C107" s="7">
        <v>13</v>
      </c>
      <c r="D107" s="20">
        <v>0.92307692307692313</v>
      </c>
      <c r="E107" s="6">
        <v>6</v>
      </c>
      <c r="F107" s="6">
        <v>9</v>
      </c>
      <c r="G107" s="28">
        <v>0.67</v>
      </c>
      <c r="H107" s="36">
        <f>G107-D107</f>
        <v>-0.25307692307692309</v>
      </c>
      <c r="J107" s="24" t="s">
        <v>10</v>
      </c>
      <c r="K107" s="8">
        <v>8</v>
      </c>
      <c r="L107" s="8">
        <v>18</v>
      </c>
      <c r="M107" s="6">
        <v>44.444444444444443</v>
      </c>
      <c r="N107" s="8">
        <v>10</v>
      </c>
      <c r="O107" s="8">
        <v>20</v>
      </c>
      <c r="P107" s="6">
        <f>N107/O107*100</f>
        <v>50</v>
      </c>
      <c r="Q107" s="29">
        <f t="shared" ref="Q107:Q110" si="32">P107-M107</f>
        <v>5.5555555555555571</v>
      </c>
    </row>
    <row r="108" spans="1:17" x14ac:dyDescent="0.35">
      <c r="A108" s="11" t="s">
        <v>9</v>
      </c>
      <c r="B108" s="7">
        <v>7</v>
      </c>
      <c r="C108" s="7">
        <v>58</v>
      </c>
      <c r="D108" s="20">
        <v>0.1206896551724138</v>
      </c>
      <c r="E108" s="6">
        <v>15</v>
      </c>
      <c r="F108" s="6">
        <v>37</v>
      </c>
      <c r="G108" s="28">
        <v>0.41</v>
      </c>
      <c r="H108" s="36">
        <f t="shared" ref="H108:H111" si="33">G108-D108</f>
        <v>0.28931034482758616</v>
      </c>
      <c r="J108" s="24" t="s">
        <v>12</v>
      </c>
      <c r="K108" s="8">
        <v>5</v>
      </c>
      <c r="L108" s="8">
        <v>6</v>
      </c>
      <c r="M108" s="6">
        <v>83.333333333333343</v>
      </c>
      <c r="N108" s="8">
        <v>5</v>
      </c>
      <c r="O108" s="8">
        <v>10</v>
      </c>
      <c r="P108" s="8">
        <v>50</v>
      </c>
      <c r="Q108" s="30">
        <f t="shared" si="32"/>
        <v>-33.333333333333343</v>
      </c>
    </row>
    <row r="109" spans="1:17" x14ac:dyDescent="0.35">
      <c r="A109" s="11" t="s">
        <v>11</v>
      </c>
      <c r="B109" s="7">
        <v>7</v>
      </c>
      <c r="C109" s="7">
        <v>65</v>
      </c>
      <c r="D109" s="20">
        <v>0.1076923076923077</v>
      </c>
      <c r="E109" s="6">
        <v>11</v>
      </c>
      <c r="F109" s="6">
        <v>78</v>
      </c>
      <c r="G109" s="28">
        <v>0.14000000000000001</v>
      </c>
      <c r="H109" s="36">
        <f t="shared" si="33"/>
        <v>3.2307692307692315E-2</v>
      </c>
      <c r="J109" s="24" t="s">
        <v>14</v>
      </c>
      <c r="K109" s="8">
        <v>13</v>
      </c>
      <c r="L109" s="8">
        <v>14</v>
      </c>
      <c r="M109" s="6">
        <v>92.857142857142861</v>
      </c>
      <c r="N109" s="8">
        <v>8</v>
      </c>
      <c r="O109" s="8">
        <v>12</v>
      </c>
      <c r="P109" s="6">
        <f>N109/O109*100</f>
        <v>66.666666666666657</v>
      </c>
      <c r="Q109" s="30">
        <f t="shared" si="32"/>
        <v>-26.190476190476204</v>
      </c>
    </row>
    <row r="110" spans="1:17" x14ac:dyDescent="0.35">
      <c r="A110" s="11" t="s">
        <v>13</v>
      </c>
      <c r="B110" s="7">
        <v>5</v>
      </c>
      <c r="C110" s="7">
        <v>23</v>
      </c>
      <c r="D110" s="20">
        <v>0.21739130434782608</v>
      </c>
      <c r="E110" s="6">
        <v>14</v>
      </c>
      <c r="F110" s="6">
        <v>49</v>
      </c>
      <c r="G110" s="28">
        <v>0.28999999999999998</v>
      </c>
      <c r="H110" s="36">
        <f t="shared" si="33"/>
        <v>7.2608695652173899E-2</v>
      </c>
      <c r="J110" s="24" t="s">
        <v>16</v>
      </c>
      <c r="K110" s="18">
        <v>26</v>
      </c>
      <c r="L110" s="18">
        <v>38</v>
      </c>
      <c r="M110" s="25">
        <v>68.421052631578945</v>
      </c>
      <c r="N110" s="18">
        <v>23</v>
      </c>
      <c r="O110" s="18">
        <v>42</v>
      </c>
      <c r="P110" s="25">
        <f>N110/O110*100</f>
        <v>54.761904761904766</v>
      </c>
      <c r="Q110" s="31">
        <f t="shared" si="32"/>
        <v>-13.659147869674179</v>
      </c>
    </row>
    <row r="111" spans="1:17" x14ac:dyDescent="0.35">
      <c r="A111" s="13" t="s">
        <v>15</v>
      </c>
      <c r="B111" s="14">
        <v>31</v>
      </c>
      <c r="C111" s="14">
        <v>159</v>
      </c>
      <c r="D111" s="22">
        <v>0.19496855345911951</v>
      </c>
      <c r="E111" s="25">
        <v>46</v>
      </c>
      <c r="F111" s="25">
        <v>173</v>
      </c>
      <c r="G111" s="33">
        <v>0.27</v>
      </c>
      <c r="H111" s="36">
        <f t="shared" si="33"/>
        <v>7.5031446540880509E-2</v>
      </c>
      <c r="J111" s="13" t="s">
        <v>17</v>
      </c>
      <c r="K111" s="18">
        <v>0</v>
      </c>
      <c r="L111" s="18">
        <v>0</v>
      </c>
      <c r="M111" s="25" t="e">
        <v>#DIV/0!</v>
      </c>
      <c r="N111" s="18">
        <v>3</v>
      </c>
      <c r="O111" s="18">
        <v>3</v>
      </c>
      <c r="P111" s="25">
        <f>N111/O111*100</f>
        <v>100</v>
      </c>
      <c r="Q111" s="25">
        <v>100</v>
      </c>
    </row>
    <row r="113" spans="1:17" x14ac:dyDescent="0.35">
      <c r="A113" s="42" t="s">
        <v>30</v>
      </c>
      <c r="B113" s="44" t="s">
        <v>2</v>
      </c>
      <c r="C113" s="45"/>
      <c r="D113" s="45"/>
      <c r="E113" s="45"/>
      <c r="F113" s="45"/>
      <c r="G113" s="46"/>
      <c r="H113" s="34"/>
    </row>
    <row r="114" spans="1:17" x14ac:dyDescent="0.35">
      <c r="A114" s="42"/>
      <c r="B114" s="43" t="s">
        <v>36</v>
      </c>
      <c r="C114" s="43"/>
      <c r="D114" s="43"/>
      <c r="E114" s="43" t="s">
        <v>37</v>
      </c>
      <c r="F114" s="43"/>
      <c r="G114" s="43"/>
      <c r="H114" s="23" t="s">
        <v>39</v>
      </c>
      <c r="J114" s="49" t="s">
        <v>27</v>
      </c>
      <c r="K114" s="44" t="s">
        <v>2</v>
      </c>
      <c r="L114" s="45"/>
      <c r="M114" s="45"/>
      <c r="N114" s="45"/>
      <c r="O114" s="45"/>
      <c r="P114" s="46"/>
      <c r="Q114" s="34"/>
    </row>
    <row r="115" spans="1:17" x14ac:dyDescent="0.35">
      <c r="A115" s="42"/>
      <c r="B115" s="11" t="s">
        <v>3</v>
      </c>
      <c r="C115" s="11" t="s">
        <v>4</v>
      </c>
      <c r="D115" s="11" t="s">
        <v>28</v>
      </c>
      <c r="E115" s="11" t="s">
        <v>3</v>
      </c>
      <c r="F115" s="11" t="s">
        <v>4</v>
      </c>
      <c r="G115" s="11" t="s">
        <v>6</v>
      </c>
      <c r="H115" s="35"/>
      <c r="J115" s="49"/>
      <c r="K115" s="43" t="s">
        <v>36</v>
      </c>
      <c r="L115" s="43"/>
      <c r="M115" s="43"/>
      <c r="N115" s="43" t="s">
        <v>37</v>
      </c>
      <c r="O115" s="43"/>
      <c r="P115" s="43"/>
      <c r="Q115" s="34"/>
    </row>
    <row r="116" spans="1:17" x14ac:dyDescent="0.35">
      <c r="A116" s="5" t="s">
        <v>7</v>
      </c>
      <c r="B116" s="7">
        <v>11</v>
      </c>
      <c r="C116" s="7">
        <v>13</v>
      </c>
      <c r="D116" s="20">
        <v>0.84615384615384615</v>
      </c>
      <c r="E116" s="6">
        <v>21</v>
      </c>
      <c r="F116" s="6">
        <v>26</v>
      </c>
      <c r="G116" s="28">
        <v>0.81</v>
      </c>
      <c r="H116" s="36">
        <f>G116-D116</f>
        <v>-3.6153846153846092E-2</v>
      </c>
      <c r="J116" s="50"/>
      <c r="K116" s="24" t="s">
        <v>3</v>
      </c>
      <c r="L116" s="24" t="s">
        <v>4</v>
      </c>
      <c r="M116" s="24" t="s">
        <v>6</v>
      </c>
      <c r="N116" s="24" t="s">
        <v>3</v>
      </c>
      <c r="O116" s="24" t="s">
        <v>4</v>
      </c>
      <c r="P116" s="24" t="s">
        <v>6</v>
      </c>
      <c r="Q116" s="24" t="s">
        <v>40</v>
      </c>
    </row>
    <row r="117" spans="1:17" x14ac:dyDescent="0.35">
      <c r="A117" s="11" t="s">
        <v>9</v>
      </c>
      <c r="B117" s="7">
        <v>53</v>
      </c>
      <c r="C117" s="7">
        <v>126</v>
      </c>
      <c r="D117" s="20">
        <v>0.42063492063492064</v>
      </c>
      <c r="E117" s="6">
        <v>45</v>
      </c>
      <c r="F117" s="6">
        <v>135</v>
      </c>
      <c r="G117" s="28">
        <v>0.33</v>
      </c>
      <c r="H117" s="36">
        <f t="shared" ref="H117:H120" si="34">G117-D117</f>
        <v>-9.0634920634920624E-2</v>
      </c>
      <c r="J117" s="24" t="s">
        <v>8</v>
      </c>
      <c r="K117" s="18">
        <v>11</v>
      </c>
      <c r="L117" s="18">
        <v>55</v>
      </c>
      <c r="M117" s="25">
        <v>20</v>
      </c>
      <c r="N117" s="18">
        <v>13</v>
      </c>
      <c r="O117" s="18">
        <v>47</v>
      </c>
      <c r="P117" s="26">
        <v>27.659574468085108</v>
      </c>
      <c r="Q117" s="32">
        <f>P117-M117</f>
        <v>7.6595744680851077</v>
      </c>
    </row>
    <row r="118" spans="1:17" x14ac:dyDescent="0.35">
      <c r="A118" s="11" t="s">
        <v>11</v>
      </c>
      <c r="B118" s="7">
        <v>90</v>
      </c>
      <c r="C118" s="7">
        <v>191</v>
      </c>
      <c r="D118" s="20">
        <v>0.47120418848167539</v>
      </c>
      <c r="E118" s="6">
        <v>55</v>
      </c>
      <c r="F118" s="6">
        <v>205</v>
      </c>
      <c r="G118" s="28">
        <v>0.27</v>
      </c>
      <c r="H118" s="36">
        <f t="shared" si="34"/>
        <v>-0.20120418848167537</v>
      </c>
      <c r="J118" s="24" t="s">
        <v>10</v>
      </c>
      <c r="K118" s="8">
        <v>3</v>
      </c>
      <c r="L118" s="8">
        <v>9</v>
      </c>
      <c r="M118" s="6">
        <v>33.333333333333329</v>
      </c>
      <c r="N118" s="8">
        <v>5</v>
      </c>
      <c r="O118" s="8">
        <v>14</v>
      </c>
      <c r="P118" s="6">
        <f>N118/O118*100</f>
        <v>35.714285714285715</v>
      </c>
      <c r="Q118" s="29">
        <f t="shared" ref="Q118:Q121" si="35">P118-M118</f>
        <v>2.3809523809523867</v>
      </c>
    </row>
    <row r="119" spans="1:17" x14ac:dyDescent="0.35">
      <c r="A119" s="11" t="s">
        <v>13</v>
      </c>
      <c r="B119" s="7">
        <v>3</v>
      </c>
      <c r="C119" s="7">
        <v>10</v>
      </c>
      <c r="D119" s="20">
        <v>0.3</v>
      </c>
      <c r="E119" s="6">
        <v>10</v>
      </c>
      <c r="F119" s="6">
        <v>47</v>
      </c>
      <c r="G119" s="28">
        <v>0.21</v>
      </c>
      <c r="H119" s="36">
        <f t="shared" si="34"/>
        <v>-0.09</v>
      </c>
      <c r="J119" s="24" t="s">
        <v>12</v>
      </c>
      <c r="K119" s="8">
        <v>10</v>
      </c>
      <c r="L119" s="8">
        <v>13</v>
      </c>
      <c r="M119" s="6">
        <v>76.923076923076934</v>
      </c>
      <c r="N119" s="8">
        <v>9</v>
      </c>
      <c r="O119" s="8">
        <v>13</v>
      </c>
      <c r="P119" s="9">
        <v>69.230769230769226</v>
      </c>
      <c r="Q119" s="30">
        <f t="shared" si="35"/>
        <v>-7.6923076923077076</v>
      </c>
    </row>
    <row r="120" spans="1:17" x14ac:dyDescent="0.35">
      <c r="A120" s="13" t="s">
        <v>15</v>
      </c>
      <c r="B120" s="14">
        <v>157</v>
      </c>
      <c r="C120" s="14">
        <v>340</v>
      </c>
      <c r="D120" s="22">
        <v>0.46176470588235297</v>
      </c>
      <c r="E120" s="14">
        <v>131</v>
      </c>
      <c r="F120" s="14">
        <v>413</v>
      </c>
      <c r="G120" s="33">
        <v>0.32</v>
      </c>
      <c r="H120" s="36">
        <f t="shared" si="34"/>
        <v>-0.14176470588235296</v>
      </c>
      <c r="J120" s="24" t="s">
        <v>14</v>
      </c>
      <c r="K120" s="8">
        <v>73</v>
      </c>
      <c r="L120" s="8">
        <v>77</v>
      </c>
      <c r="M120" s="6">
        <v>94.805194805194802</v>
      </c>
      <c r="N120" s="8">
        <v>68</v>
      </c>
      <c r="O120" s="8">
        <v>76</v>
      </c>
      <c r="P120" s="6">
        <f>N120/O120*100</f>
        <v>89.473684210526315</v>
      </c>
      <c r="Q120" s="30">
        <f t="shared" si="35"/>
        <v>-5.3315105946684866</v>
      </c>
    </row>
    <row r="121" spans="1:17" x14ac:dyDescent="0.35">
      <c r="J121" s="24" t="s">
        <v>16</v>
      </c>
      <c r="K121" s="18">
        <v>86</v>
      </c>
      <c r="L121" s="18">
        <v>99</v>
      </c>
      <c r="M121" s="25">
        <v>86.868686868686879</v>
      </c>
      <c r="N121" s="18">
        <v>82</v>
      </c>
      <c r="O121" s="18">
        <v>103</v>
      </c>
      <c r="P121" s="25">
        <f>N121/O121*100</f>
        <v>79.611650485436897</v>
      </c>
      <c r="Q121" s="32">
        <f t="shared" si="35"/>
        <v>-7.2570363832499822</v>
      </c>
    </row>
    <row r="122" spans="1:17" x14ac:dyDescent="0.35">
      <c r="D122" s="1" t="s">
        <v>44</v>
      </c>
      <c r="E122" s="1" t="s">
        <v>45</v>
      </c>
      <c r="J122" s="13" t="s">
        <v>17</v>
      </c>
      <c r="K122" s="18">
        <v>0</v>
      </c>
      <c r="L122" s="18">
        <v>2</v>
      </c>
      <c r="M122" s="25">
        <v>0</v>
      </c>
      <c r="N122" s="18">
        <v>5</v>
      </c>
      <c r="O122" s="18">
        <v>7</v>
      </c>
      <c r="P122" s="25">
        <f>N122/O122*100</f>
        <v>71.428571428571431</v>
      </c>
      <c r="Q122" s="32">
        <f>P122-M122</f>
        <v>71.428571428571431</v>
      </c>
    </row>
    <row r="123" spans="1:17" x14ac:dyDescent="0.35">
      <c r="A123" s="38" t="s">
        <v>41</v>
      </c>
      <c r="D123" s="1">
        <v>55</v>
      </c>
      <c r="E123" s="1">
        <v>32</v>
      </c>
      <c r="F123" s="19">
        <f>E123/D123</f>
        <v>0.58181818181818179</v>
      </c>
    </row>
    <row r="124" spans="1:17" x14ac:dyDescent="0.35">
      <c r="A124" s="38" t="s">
        <v>42</v>
      </c>
      <c r="D124" s="1">
        <v>40</v>
      </c>
      <c r="E124" s="1">
        <v>27</v>
      </c>
      <c r="F124" s="19">
        <f>(27/40)</f>
        <v>0.67500000000000004</v>
      </c>
    </row>
    <row r="125" spans="1:17" x14ac:dyDescent="0.35">
      <c r="A125" s="1" t="s">
        <v>43</v>
      </c>
    </row>
    <row r="126" spans="1:17" x14ac:dyDescent="0.35">
      <c r="A126" s="1" t="s">
        <v>46</v>
      </c>
    </row>
  </sheetData>
  <mergeCells count="68">
    <mergeCell ref="K115:M115"/>
    <mergeCell ref="N104:P104"/>
    <mergeCell ref="A91:A92"/>
    <mergeCell ref="B91:D91"/>
    <mergeCell ref="E91:G91"/>
    <mergeCell ref="I92:I93"/>
    <mergeCell ref="N115:P115"/>
    <mergeCell ref="K103:P103"/>
    <mergeCell ref="J103:J105"/>
    <mergeCell ref="K114:P114"/>
    <mergeCell ref="J114:J116"/>
    <mergeCell ref="A113:A115"/>
    <mergeCell ref="B113:G113"/>
    <mergeCell ref="B114:D114"/>
    <mergeCell ref="E114:G114"/>
    <mergeCell ref="M80:O80"/>
    <mergeCell ref="J92:L92"/>
    <mergeCell ref="M92:O92"/>
    <mergeCell ref="A104:A106"/>
    <mergeCell ref="B104:G104"/>
    <mergeCell ref="K104:M104"/>
    <mergeCell ref="A80:A81"/>
    <mergeCell ref="B80:D80"/>
    <mergeCell ref="E80:G80"/>
    <mergeCell ref="I80:I81"/>
    <mergeCell ref="J80:L80"/>
    <mergeCell ref="M25:O25"/>
    <mergeCell ref="A14:A15"/>
    <mergeCell ref="B14:D14"/>
    <mergeCell ref="E14:G14"/>
    <mergeCell ref="I14:I15"/>
    <mergeCell ref="J14:L14"/>
    <mergeCell ref="M14:O14"/>
    <mergeCell ref="A25:A26"/>
    <mergeCell ref="B25:D25"/>
    <mergeCell ref="E25:G25"/>
    <mergeCell ref="I25:I26"/>
    <mergeCell ref="J25:L25"/>
    <mergeCell ref="M3:O3"/>
    <mergeCell ref="A3:A4"/>
    <mergeCell ref="B3:D3"/>
    <mergeCell ref="E3:G3"/>
    <mergeCell ref="I3:I4"/>
    <mergeCell ref="J3:L3"/>
    <mergeCell ref="M47:O47"/>
    <mergeCell ref="A36:A37"/>
    <mergeCell ref="B36:D36"/>
    <mergeCell ref="E36:G36"/>
    <mergeCell ref="I36:I37"/>
    <mergeCell ref="J36:L36"/>
    <mergeCell ref="M36:O36"/>
    <mergeCell ref="A47:A48"/>
    <mergeCell ref="B47:D47"/>
    <mergeCell ref="E47:G47"/>
    <mergeCell ref="I47:I48"/>
    <mergeCell ref="J47:L47"/>
    <mergeCell ref="M69:O69"/>
    <mergeCell ref="A58:A59"/>
    <mergeCell ref="B58:D58"/>
    <mergeCell ref="E58:G58"/>
    <mergeCell ref="I58:I59"/>
    <mergeCell ref="J58:L58"/>
    <mergeCell ref="M58:O58"/>
    <mergeCell ref="A69:A70"/>
    <mergeCell ref="B69:D69"/>
    <mergeCell ref="E69:G69"/>
    <mergeCell ref="I69:I70"/>
    <mergeCell ref="J69:L6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"/>
    </sheetView>
  </sheetViews>
  <sheetFormatPr defaultRowHeight="14.5" x14ac:dyDescent="0.35"/>
  <sheetData>
    <row r="1" spans="1:7" x14ac:dyDescent="0.35">
      <c r="A1" s="44"/>
      <c r="B1" s="45"/>
      <c r="C1" s="45"/>
      <c r="D1" s="45"/>
      <c r="E1" s="45"/>
      <c r="F1" s="46"/>
      <c r="G1" s="34"/>
    </row>
    <row r="2" spans="1:7" x14ac:dyDescent="0.35">
      <c r="A2" s="43"/>
      <c r="B2" s="43"/>
      <c r="C2" s="43"/>
      <c r="D2" s="43"/>
      <c r="E2" s="43"/>
      <c r="F2" s="43"/>
      <c r="G2" s="23"/>
    </row>
    <row r="3" spans="1:7" x14ac:dyDescent="0.35">
      <c r="A3" s="11"/>
      <c r="B3" s="11"/>
      <c r="C3" s="11"/>
      <c r="D3" s="11"/>
      <c r="E3" s="11"/>
      <c r="F3" s="11"/>
      <c r="G3" s="35"/>
    </row>
    <row r="4" spans="1:7" x14ac:dyDescent="0.35">
      <c r="A4" s="7"/>
      <c r="B4" s="7"/>
      <c r="C4" s="20"/>
      <c r="D4" s="6"/>
      <c r="E4" s="6"/>
      <c r="F4" s="28"/>
      <c r="G4" s="36"/>
    </row>
    <row r="5" spans="1:7" x14ac:dyDescent="0.35">
      <c r="A5" s="7"/>
      <c r="B5" s="7"/>
      <c r="C5" s="20"/>
      <c r="D5" s="6"/>
      <c r="E5" s="6"/>
      <c r="F5" s="28"/>
      <c r="G5" s="36"/>
    </row>
    <row r="6" spans="1:7" x14ac:dyDescent="0.35">
      <c r="A6" s="7"/>
      <c r="B6" s="7"/>
      <c r="C6" s="20"/>
      <c r="D6" s="6"/>
      <c r="E6" s="6"/>
      <c r="F6" s="28"/>
      <c r="G6" s="36"/>
    </row>
    <row r="7" spans="1:7" x14ac:dyDescent="0.35">
      <c r="A7" s="7"/>
      <c r="B7" s="7"/>
      <c r="C7" s="20"/>
      <c r="D7" s="6"/>
      <c r="E7" s="6"/>
      <c r="F7" s="28"/>
      <c r="G7" s="36"/>
    </row>
    <row r="8" spans="1:7" x14ac:dyDescent="0.35">
      <c r="A8" s="14"/>
      <c r="B8" s="14"/>
      <c r="C8" s="22"/>
      <c r="D8" s="14"/>
      <c r="E8" s="14"/>
      <c r="F8" s="33"/>
      <c r="G8" s="36"/>
    </row>
  </sheetData>
  <mergeCells count="3">
    <mergeCell ref="A2:C2"/>
    <mergeCell ref="D2:F2"/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zoomScale="98" workbookViewId="0">
      <selection activeCell="A3" sqref="A3:G9"/>
    </sheetView>
  </sheetViews>
  <sheetFormatPr defaultRowHeight="14.5" x14ac:dyDescent="0.35"/>
  <sheetData>
    <row r="3" spans="1:10" x14ac:dyDescent="0.35">
      <c r="A3" s="42" t="s">
        <v>30</v>
      </c>
      <c r="B3" s="43" t="s">
        <v>31</v>
      </c>
      <c r="C3" s="43"/>
      <c r="D3" s="43"/>
      <c r="E3" s="43" t="s">
        <v>29</v>
      </c>
      <c r="F3" s="43"/>
      <c r="G3" s="43"/>
      <c r="H3" s="43" t="s">
        <v>32</v>
      </c>
      <c r="I3" s="43"/>
      <c r="J3" s="43"/>
    </row>
    <row r="4" spans="1:10" x14ac:dyDescent="0.35">
      <c r="A4" s="42"/>
      <c r="B4" s="11" t="s">
        <v>3</v>
      </c>
      <c r="C4" s="11" t="s">
        <v>4</v>
      </c>
      <c r="D4" s="11" t="s">
        <v>28</v>
      </c>
      <c r="E4" s="11" t="s">
        <v>3</v>
      </c>
      <c r="F4" s="11" t="s">
        <v>4</v>
      </c>
      <c r="G4" s="11" t="s">
        <v>28</v>
      </c>
      <c r="H4" s="11" t="s">
        <v>3</v>
      </c>
      <c r="I4" s="11" t="s">
        <v>4</v>
      </c>
      <c r="J4" s="11" t="s">
        <v>28</v>
      </c>
    </row>
    <row r="5" spans="1:10" x14ac:dyDescent="0.35">
      <c r="A5" s="5" t="s">
        <v>7</v>
      </c>
      <c r="B5" s="7">
        <v>12</v>
      </c>
      <c r="C5" s="7">
        <v>13</v>
      </c>
      <c r="D5" s="20">
        <v>0.92307692307692313</v>
      </c>
      <c r="E5" s="7">
        <v>11</v>
      </c>
      <c r="F5" s="7">
        <v>13</v>
      </c>
      <c r="G5" s="20">
        <v>0.84615384615384615</v>
      </c>
      <c r="H5" s="21">
        <v>54</v>
      </c>
      <c r="I5" s="21">
        <v>88</v>
      </c>
      <c r="J5" s="20">
        <v>0.61363636363636365</v>
      </c>
    </row>
    <row r="6" spans="1:10" x14ac:dyDescent="0.35">
      <c r="A6" s="11" t="s">
        <v>9</v>
      </c>
      <c r="B6" s="7">
        <v>7</v>
      </c>
      <c r="C6" s="7">
        <v>58</v>
      </c>
      <c r="D6" s="20">
        <v>0.1206896551724138</v>
      </c>
      <c r="E6" s="7">
        <v>53</v>
      </c>
      <c r="F6" s="7">
        <v>126</v>
      </c>
      <c r="G6" s="20">
        <v>0.42063492063492064</v>
      </c>
      <c r="H6" s="21">
        <v>355</v>
      </c>
      <c r="I6" s="21">
        <v>969</v>
      </c>
      <c r="J6" s="20">
        <v>0.36635706914344685</v>
      </c>
    </row>
    <row r="7" spans="1:10" x14ac:dyDescent="0.35">
      <c r="A7" s="11" t="s">
        <v>11</v>
      </c>
      <c r="B7" s="7">
        <v>7</v>
      </c>
      <c r="C7" s="7">
        <v>65</v>
      </c>
      <c r="D7" s="20">
        <v>0.1076923076923077</v>
      </c>
      <c r="E7" s="7">
        <v>90</v>
      </c>
      <c r="F7" s="7">
        <v>191</v>
      </c>
      <c r="G7" s="20">
        <v>0.47120418848167539</v>
      </c>
      <c r="H7" s="21">
        <v>542</v>
      </c>
      <c r="I7" s="21">
        <v>1223</v>
      </c>
      <c r="J7" s="20">
        <v>0.44317252657399836</v>
      </c>
    </row>
    <row r="8" spans="1:10" x14ac:dyDescent="0.35">
      <c r="A8" s="11" t="s">
        <v>13</v>
      </c>
      <c r="B8" s="7">
        <v>5</v>
      </c>
      <c r="C8" s="7">
        <v>23</v>
      </c>
      <c r="D8" s="20">
        <v>0.21739130434782608</v>
      </c>
      <c r="E8" s="7">
        <v>3</v>
      </c>
      <c r="F8" s="7">
        <v>10</v>
      </c>
      <c r="G8" s="20">
        <v>0.3</v>
      </c>
      <c r="H8" s="21">
        <v>75</v>
      </c>
      <c r="I8" s="21">
        <v>207</v>
      </c>
      <c r="J8" s="20">
        <v>0.36231884057971014</v>
      </c>
    </row>
    <row r="9" spans="1:10" x14ac:dyDescent="0.35">
      <c r="A9" s="13" t="s">
        <v>15</v>
      </c>
      <c r="B9" s="14">
        <v>31</v>
      </c>
      <c r="C9" s="14">
        <v>159</v>
      </c>
      <c r="D9" s="22">
        <v>0.19496855345911951</v>
      </c>
      <c r="E9" s="14">
        <v>157</v>
      </c>
      <c r="F9" s="14">
        <v>340</v>
      </c>
      <c r="G9" s="22">
        <v>0.46176470588235297</v>
      </c>
      <c r="H9" s="14">
        <v>1026</v>
      </c>
      <c r="I9" s="14">
        <v>2487</v>
      </c>
      <c r="J9" s="22">
        <v>0.41254523522316044</v>
      </c>
    </row>
  </sheetData>
  <mergeCells count="4">
    <mergeCell ref="A3:A4"/>
    <mergeCell ref="E3:G3"/>
    <mergeCell ref="B3:D3"/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2024-07-03T12:22:42Z</dcterms:modified>
</cp:coreProperties>
</file>