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yan\Desktop\Nayan TAMU\Research\Data versions\Data sent to MDCS\April 1\"/>
    </mc:Choice>
  </mc:AlternateContent>
  <bookViews>
    <workbookView xWindow="0" yWindow="0" windowWidth="19200" windowHeight="11988" firstSheet="38" activeTab="42"/>
  </bookViews>
  <sheets>
    <sheet name="Sheet1" sheetId="1" r:id="rId1"/>
    <sheet name="Sheet15" sheetId="19" r:id="rId2"/>
    <sheet name="Sheet2" sheetId="2" r:id="rId3"/>
    <sheet name="Sheet3" sheetId="3" r:id="rId4"/>
    <sheet name="Sheet4" sheetId="4" r:id="rId5"/>
    <sheet name="Sheet5" sheetId="5" r:id="rId6"/>
    <sheet name="Sheet6" sheetId="7" r:id="rId7"/>
    <sheet name="Sheet7" sheetId="8" r:id="rId8"/>
    <sheet name="Sheet8" sheetId="9" r:id="rId9"/>
    <sheet name="Sheet13" sheetId="14" r:id="rId10"/>
    <sheet name="Sheet12" sheetId="13" r:id="rId11"/>
    <sheet name="Sheet9" sheetId="10" r:id="rId12"/>
    <sheet name="Sheet16" sheetId="17" r:id="rId13"/>
    <sheet name="Sheet17" sheetId="18" r:id="rId14"/>
    <sheet name="Sheet10" sheetId="11" r:id="rId15"/>
    <sheet name="Sheet11" sheetId="12" r:id="rId16"/>
    <sheet name="Sheet14" sheetId="15" r:id="rId17"/>
    <sheet name="Sheet18" sheetId="20" r:id="rId18"/>
    <sheet name="Sheet20" sheetId="22" r:id="rId19"/>
    <sheet name="Sheet21" sheetId="23" r:id="rId20"/>
    <sheet name="Sheet22" sheetId="24" r:id="rId21"/>
    <sheet name="Sheet23" sheetId="25" r:id="rId22"/>
    <sheet name="Sheet24" sheetId="27" r:id="rId23"/>
    <sheet name="Sheet25" sheetId="28" r:id="rId24"/>
    <sheet name="Sheet19" sheetId="29" r:id="rId25"/>
    <sheet name="Sheet26" sheetId="30" r:id="rId26"/>
    <sheet name="Sheet27" sheetId="31" r:id="rId27"/>
    <sheet name="Sheet28" sheetId="32" r:id="rId28"/>
    <sheet name="Sheet29" sheetId="33" r:id="rId29"/>
    <sheet name="Sheet30" sheetId="34" r:id="rId30"/>
    <sheet name="Sheet31" sheetId="35" r:id="rId31"/>
    <sheet name="Sheet32" sheetId="36" r:id="rId32"/>
    <sheet name="Sheet33" sheetId="37" r:id="rId33"/>
    <sheet name="Sheet34" sheetId="38" r:id="rId34"/>
    <sheet name="Sheet35" sheetId="39" r:id="rId35"/>
    <sheet name="Sheet36" sheetId="40" r:id="rId36"/>
    <sheet name="Sheet37" sheetId="41" r:id="rId37"/>
    <sheet name="Sheet39" sheetId="43" r:id="rId38"/>
    <sheet name="Sheet40" sheetId="44" r:id="rId39"/>
    <sheet name="Sheet38" sheetId="45" r:id="rId40"/>
    <sheet name="Sheet41" sheetId="46" r:id="rId41"/>
    <sheet name="Sheet43" sheetId="48" r:id="rId42"/>
    <sheet name="Sheet42" sheetId="47" r:id="rId43"/>
    <sheet name="Sheet44" sheetId="49" r:id="rId44"/>
    <sheet name="Sheet45" sheetId="50" r:id="rId45"/>
    <sheet name="Sheet46" sheetId="51" r:id="rId46"/>
    <sheet name="Sheet47" sheetId="52" r:id="rId47"/>
    <sheet name="Sheet48" sheetId="53" r:id="rId48"/>
    <sheet name="Sheet49" sheetId="54" r:id="rId49"/>
    <sheet name="Sheet50" sheetId="55" r:id="rId50"/>
    <sheet name="Sheet51" sheetId="56" r:id="rId5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47" l="1"/>
  <c r="B42" i="48"/>
  <c r="S42" i="56" l="1"/>
  <c r="S41" i="56"/>
  <c r="S40" i="56"/>
  <c r="S39" i="56"/>
  <c r="S38" i="56"/>
  <c r="S37" i="56"/>
  <c r="S36" i="56"/>
  <c r="B54" i="55" l="1"/>
  <c r="B53" i="55"/>
  <c r="B52" i="55"/>
  <c r="B51" i="55"/>
  <c r="B50" i="55"/>
  <c r="B49" i="55"/>
  <c r="B50" i="54"/>
  <c r="B51" i="54"/>
  <c r="B52" i="54"/>
  <c r="B53" i="54"/>
  <c r="B54" i="54"/>
  <c r="B49" i="54"/>
  <c r="B54" i="53" l="1"/>
  <c r="B54" i="52"/>
  <c r="B54" i="51"/>
  <c r="B54" i="50"/>
  <c r="B54" i="49"/>
  <c r="B43" i="46" l="1"/>
  <c r="B42" i="46"/>
  <c r="B42" i="45"/>
  <c r="B42" i="44" l="1"/>
  <c r="B37" i="38"/>
  <c r="B35" i="38"/>
  <c r="B36" i="38"/>
  <c r="B43" i="43"/>
  <c r="B44" i="43"/>
  <c r="B42" i="43"/>
  <c r="B42" i="41"/>
  <c r="B42" i="40"/>
  <c r="B42" i="39" l="1"/>
  <c r="B42" i="37" l="1"/>
  <c r="B37" i="36" l="1"/>
  <c r="B38" i="36"/>
  <c r="B39" i="36"/>
  <c r="B40" i="36"/>
  <c r="B41" i="36"/>
  <c r="B36" i="36"/>
  <c r="B53" i="35" l="1"/>
  <c r="B54" i="35"/>
  <c r="B55" i="35"/>
  <c r="B56" i="35"/>
  <c r="B52" i="35"/>
  <c r="B60" i="34"/>
  <c r="B53" i="34"/>
  <c r="B54" i="34"/>
  <c r="B55" i="34"/>
  <c r="B56" i="34"/>
  <c r="B57" i="34"/>
  <c r="B58" i="34"/>
  <c r="B59" i="34"/>
  <c r="B52" i="34"/>
  <c r="B42" i="32" l="1"/>
  <c r="B43" i="31" l="1"/>
  <c r="B44" i="31"/>
  <c r="B45" i="31"/>
  <c r="B46" i="31"/>
  <c r="B47" i="31"/>
  <c r="B48" i="31"/>
  <c r="B42" i="31"/>
  <c r="B35" i="30"/>
  <c r="B36" i="30"/>
  <c r="B37" i="30"/>
  <c r="B38" i="30"/>
  <c r="B39" i="30"/>
  <c r="B40" i="30"/>
  <c r="B41" i="30"/>
  <c r="B42" i="30"/>
  <c r="B43" i="30"/>
  <c r="B44" i="30"/>
  <c r="B34" i="30"/>
  <c r="B39" i="29" l="1"/>
  <c r="B40" i="29"/>
  <c r="B41" i="29"/>
  <c r="B38" i="29"/>
  <c r="B36" i="28" l="1"/>
  <c r="B37" i="28"/>
  <c r="B35" i="28"/>
  <c r="B43" i="27"/>
  <c r="B36" i="25" l="1"/>
  <c r="B67" i="24"/>
  <c r="B66" i="24"/>
  <c r="B65" i="24"/>
  <c r="B64" i="24"/>
  <c r="B63" i="24"/>
  <c r="B64" i="23"/>
  <c r="B65" i="23"/>
  <c r="B66" i="23"/>
  <c r="B67" i="23"/>
  <c r="B63" i="23"/>
  <c r="B53" i="22" l="1"/>
  <c r="B54" i="22"/>
  <c r="B52" i="22"/>
  <c r="B46" i="20" l="1"/>
  <c r="B47" i="20"/>
  <c r="B45" i="20"/>
  <c r="B51" i="19" l="1"/>
  <c r="B40" i="18" l="1"/>
  <c r="B42" i="17"/>
  <c r="B41" i="17"/>
  <c r="B40" i="17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43" i="15"/>
  <c r="B55" i="13"/>
  <c r="B56" i="14"/>
  <c r="B55" i="14"/>
  <c r="B54" i="14"/>
  <c r="B53" i="14"/>
  <c r="B52" i="14"/>
  <c r="B51" i="14"/>
  <c r="B50" i="14"/>
  <c r="B49" i="14"/>
  <c r="B48" i="14"/>
  <c r="B38" i="12" l="1"/>
  <c r="B37" i="11" l="1"/>
  <c r="B38" i="11"/>
  <c r="B39" i="11"/>
  <c r="B40" i="11"/>
  <c r="B36" i="11"/>
  <c r="B41" i="9" l="1"/>
  <c r="B83" i="8" l="1"/>
  <c r="B82" i="8"/>
  <c r="B54" i="7" l="1"/>
  <c r="B53" i="7"/>
  <c r="B52" i="7"/>
  <c r="B51" i="7"/>
  <c r="B50" i="7"/>
  <c r="B37" i="5" l="1"/>
  <c r="B38" i="5"/>
  <c r="B39" i="5"/>
  <c r="B36" i="5"/>
  <c r="B45" i="4" l="1"/>
  <c r="B43" i="4"/>
  <c r="B44" i="4"/>
  <c r="B42" i="4"/>
  <c r="B41" i="4"/>
  <c r="B47" i="3" l="1"/>
  <c r="B48" i="3"/>
  <c r="B49" i="3"/>
  <c r="B50" i="3"/>
  <c r="B46" i="3"/>
  <c r="B51" i="2" l="1"/>
  <c r="B52" i="2"/>
  <c r="B53" i="2"/>
  <c r="B54" i="2"/>
  <c r="B55" i="2"/>
  <c r="B56" i="2"/>
  <c r="B57" i="2"/>
  <c r="B50" i="2"/>
  <c r="B65" i="1"/>
</calcChain>
</file>

<file path=xl/sharedStrings.xml><?xml version="1.0" encoding="utf-8"?>
<sst xmlns="http://schemas.openxmlformats.org/spreadsheetml/2006/main" count="4160" uniqueCount="458">
  <si>
    <t>Bibliography</t>
  </si>
  <si>
    <t>The Influence of Cr and N Additions on the Mechanical Properties of FeMnC Steels</t>
  </si>
  <si>
    <t>Title</t>
  </si>
  <si>
    <t>Author</t>
  </si>
  <si>
    <t>Bracke, Lieven</t>
  </si>
  <si>
    <t>Akdut, Nuri</t>
  </si>
  <si>
    <t>Publication</t>
  </si>
  <si>
    <t>Metallurgical and Materials Transactions A</t>
  </si>
  <si>
    <t>Volume</t>
  </si>
  <si>
    <t>Issue</t>
  </si>
  <si>
    <t>Pages</t>
  </si>
  <si>
    <t>520-528</t>
  </si>
  <si>
    <t>Date</t>
  </si>
  <si>
    <t>Language</t>
  </si>
  <si>
    <t>en</t>
  </si>
  <si>
    <t>DOI</t>
  </si>
  <si>
    <t>10.1007/s11661-006-9084-3</t>
  </si>
  <si>
    <t>ISSN</t>
  </si>
  <si>
    <t>1073-5623, 1543-1940</t>
  </si>
  <si>
    <t>URL</t>
  </si>
  <si>
    <t>Library Catalog</t>
  </si>
  <si>
    <t>link.springer.com</t>
  </si>
  <si>
    <t>Library Catalong</t>
  </si>
  <si>
    <t>Penning, Jane</t>
  </si>
  <si>
    <t>Fe</t>
  </si>
  <si>
    <t>Mn</t>
  </si>
  <si>
    <t>C</t>
  </si>
  <si>
    <t>Cr</t>
  </si>
  <si>
    <t>SFE</t>
  </si>
  <si>
    <t>Error</t>
  </si>
  <si>
    <t>Si</t>
  </si>
  <si>
    <t>Effect of nitrogen on the electron structure and stacking fault energy in austenitic steels</t>
  </si>
  <si>
    <t>Gavrilijuk, V.</t>
  </si>
  <si>
    <t>Petrov, Yu.</t>
  </si>
  <si>
    <t>Shanina, B.</t>
  </si>
  <si>
    <t>Scripta Materialia</t>
  </si>
  <si>
    <t>537-540</t>
  </si>
  <si>
    <t>10.1016/j.scriptamat.2006.05.025</t>
  </si>
  <si>
    <t>1359-6462</t>
  </si>
  <si>
    <t>http://www.sciencedirect.com/science/article/pii/S1359646206004039</t>
  </si>
  <si>
    <t>ScienceDirect</t>
  </si>
  <si>
    <t>Ni</t>
  </si>
  <si>
    <t>N</t>
  </si>
  <si>
    <t>S</t>
  </si>
  <si>
    <t>-</t>
  </si>
  <si>
    <t>Citations</t>
  </si>
  <si>
    <t>Self Citations</t>
  </si>
  <si>
    <t>Measurements</t>
  </si>
  <si>
    <t>Techniques</t>
  </si>
  <si>
    <t>Method</t>
  </si>
  <si>
    <t>Technique</t>
  </si>
  <si>
    <t>Theory</t>
  </si>
  <si>
    <t>Experimental</t>
  </si>
  <si>
    <t>Processing</t>
  </si>
  <si>
    <t>Other</t>
  </si>
  <si>
    <t>they doubt the validity of their phase transformations a little bit</t>
  </si>
  <si>
    <t>There is not much data about the measurements of the SFE of all of the compositions</t>
  </si>
  <si>
    <t>temperature assumed to be 300 K for room temperature</t>
  </si>
  <si>
    <t>Dislocation Nodes</t>
  </si>
  <si>
    <t>Estimates based on Figure 3 in article, no tabulated data is given</t>
  </si>
  <si>
    <t>http://link.springer.com/article/10.1007/s11661-006-9084-3</t>
  </si>
  <si>
    <t>TEM</t>
  </si>
  <si>
    <t>Partial Dislocation Separation</t>
  </si>
  <si>
    <t>Element</t>
  </si>
  <si>
    <t>annealed</t>
  </si>
  <si>
    <t>Mo</t>
  </si>
  <si>
    <t>Al</t>
  </si>
  <si>
    <t xml:space="preserve">P </t>
  </si>
  <si>
    <t>Cu</t>
  </si>
  <si>
    <t>Co</t>
  </si>
  <si>
    <t>V</t>
  </si>
  <si>
    <t>Ti</t>
  </si>
  <si>
    <t>Nb</t>
  </si>
  <si>
    <t>Temperature</t>
  </si>
  <si>
    <t>water quenched</t>
  </si>
  <si>
    <t>solution treated</t>
  </si>
  <si>
    <t>Grain boundary strengthening in austenitic nitrogen steels</t>
  </si>
  <si>
    <t>Gavriljuk, V. G</t>
  </si>
  <si>
    <t>Berns, H</t>
  </si>
  <si>
    <t>Escher, C</t>
  </si>
  <si>
    <t>Glavatskaya, N. I</t>
  </si>
  <si>
    <t>Sozinov, A</t>
  </si>
  <si>
    <t>Petrov, Yu. N</t>
  </si>
  <si>
    <t>Materials Science and Engineering: A</t>
  </si>
  <si>
    <t>1–2</t>
  </si>
  <si>
    <t>14-21</t>
  </si>
  <si>
    <t>10.1016/S0921-5093(99)00272-5</t>
  </si>
  <si>
    <t>0921-5093</t>
  </si>
  <si>
    <t>http://www.sciencedirect.com/science/article/pii/S0921509399002725</t>
  </si>
  <si>
    <t>twinning was observed to decrease in density from elements 1-4 and increase from 4-5</t>
  </si>
  <si>
    <t>all SFE values were estimated from Fig. 5 in the article, so were Errors</t>
  </si>
  <si>
    <t>SFE was assumed to be found at room temperature</t>
  </si>
  <si>
    <t>Dislocation Substructure vs Transgranular Stress Corrosion Susceptibility Of Single Phase Alloys</t>
  </si>
  <si>
    <t>Swann, P. R.</t>
  </si>
  <si>
    <t>Corrosion</t>
  </si>
  <si>
    <t>102t-114t</t>
  </si>
  <si>
    <t>10.5006/0010-9312-19.3.102</t>
  </si>
  <si>
    <t>0010-9312</t>
  </si>
  <si>
    <t>http://www.corrosionjournal.org/doi/abs/10.5006/0010-9312-19.3.102</t>
  </si>
  <si>
    <t>corrosionjournal.org (Atypon)</t>
  </si>
  <si>
    <t xml:space="preserve">Experimental </t>
  </si>
  <si>
    <t>brine</t>
  </si>
  <si>
    <t>twinning</t>
  </si>
  <si>
    <t>all SFE values and errors were estimated from the graph on Figure 9</t>
  </si>
  <si>
    <t>element 5 composition could be called into question because of its position on the graph and only 1 .12 N material</t>
  </si>
  <si>
    <t>copper-8 percent aluminm alloy SFE was found to be above 20</t>
  </si>
  <si>
    <t>SFE of high nickel-18 percent Cr austenites were beyond the range of measurement</t>
  </si>
  <si>
    <t>the SFE of both 23 percent Ni alloys in this paper were beyond the range of measurement</t>
  </si>
  <si>
    <t>the phosphorus containing austenite in this paper indicated an SFE greater than 20</t>
  </si>
  <si>
    <t>18 Cr-20 Ni containing 2.09% Si was found to have a high SFE as well as pure 18 Cr-20 Ni</t>
  </si>
  <si>
    <t>SFE of Fe-Ni alloys containing more that 31% are above 25</t>
  </si>
  <si>
    <t>Orientation dependence of resolved shear stresses in single crystals of the nitrogen-containing austenitic stainless steel Fe-26% Cr-32% Ni-3% Mo</t>
  </si>
  <si>
    <t>Kireeva, I. V.</t>
  </si>
  <si>
    <t>Chumlyakov, Yu I.</t>
  </si>
  <si>
    <t>Luzginova, N. V.</t>
  </si>
  <si>
    <t>Physics of metals and metallography</t>
  </si>
  <si>
    <t>374-383</t>
  </si>
  <si>
    <t>0031-918X</t>
  </si>
  <si>
    <t>http://cat.inist.fr/?aModele=afficheN&amp;cpsidt=13667769</t>
  </si>
  <si>
    <t>cat.inist.fr</t>
  </si>
  <si>
    <t>slip</t>
  </si>
  <si>
    <t>Ordering, Stacking Faults and Stress Corrosion Cracking In Austenitic Alloys</t>
  </si>
  <si>
    <t>15t-28t</t>
  </si>
  <si>
    <t>10.5006/0010-9312-20.1.15t</t>
  </si>
  <si>
    <t>http://www.corrosionjournal.org/doi/abs/10.5006/0010-9312-20.1.15t</t>
  </si>
  <si>
    <t>Douglass, D.L.</t>
  </si>
  <si>
    <t>Thomas, G.</t>
  </si>
  <si>
    <t>Roser, W.R.</t>
  </si>
  <si>
    <t>heated</t>
  </si>
  <si>
    <t>values obtained from graph</t>
  </si>
  <si>
    <t>the error for element 1 was specified in the article</t>
  </si>
  <si>
    <t>Impact of nanodiffusion on the stacking fault energy in high-strength steels</t>
  </si>
  <si>
    <t>Acta Materialia</t>
  </si>
  <si>
    <t>147-155</t>
  </si>
  <si>
    <t>10.1016/j.actamat.2014.04.062</t>
  </si>
  <si>
    <t>1359-6454</t>
  </si>
  <si>
    <t>http://www.sciencedirect.com/science/article/pii/S1359645414003255</t>
  </si>
  <si>
    <t>Hickel, T.</t>
  </si>
  <si>
    <t>Sandlöbes, S.</t>
  </si>
  <si>
    <t>Marceau, R.K.W.</t>
  </si>
  <si>
    <t>Dick, A.</t>
  </si>
  <si>
    <t>Bleskov, I.</t>
  </si>
  <si>
    <t>Neugebauer, J.</t>
  </si>
  <si>
    <t>Raabe, D.</t>
  </si>
  <si>
    <t>SFE data was gathered from a graph in the article</t>
  </si>
  <si>
    <t>the difference of SFE from the two temperatures was stated to be about 9</t>
  </si>
  <si>
    <t xml:space="preserve">there is a table </t>
  </si>
  <si>
    <t>Temperature variation of the intrinsic stacking fault energy of a high manganese austenitic steel</t>
  </si>
  <si>
    <t>Remy, L.</t>
  </si>
  <si>
    <t>173-179</t>
  </si>
  <si>
    <t>10.1016/0001-6160(77)90120-1</t>
  </si>
  <si>
    <t>0001-6160</t>
  </si>
  <si>
    <t>http://www.sciencedirect.com/science/article/pii/0001616077901201</t>
  </si>
  <si>
    <t>martensite transformation</t>
  </si>
  <si>
    <t>the article stated that the dislocation node size increased with decreasing temperature from 300 K and that this was a reversible effect</t>
  </si>
  <si>
    <t>the article stated that the dislocation node size decreased with increasing temperature from 300 K and that this was an irreversible effect</t>
  </si>
  <si>
    <t>the article stated martensitic transformation occurred for temperatures below room temperature, the table has martensite transformation noted for temperatures 300 K or less</t>
  </si>
  <si>
    <t>Deformation Regime</t>
  </si>
  <si>
    <t>martensite</t>
  </si>
  <si>
    <t>martensite and twinning</t>
  </si>
  <si>
    <t>Deformatin Regime</t>
  </si>
  <si>
    <t>Weak Beam TEM Study on Stacking Fault Energy of High Nitrogen Steels</t>
  </si>
  <si>
    <t>steel research international</t>
  </si>
  <si>
    <t>477-481</t>
  </si>
  <si>
    <t>10.2374/SRI09SP038</t>
  </si>
  <si>
    <t>1869-344X</t>
  </si>
  <si>
    <t>http://onlinelibrary.wiley.com/doi/10.2374/SRI09SP038/abstract</t>
  </si>
  <si>
    <t>Wiley Online Library</t>
  </si>
  <si>
    <t>Partial Dislocation Seperation</t>
  </si>
  <si>
    <t>Ojima, M.</t>
  </si>
  <si>
    <t>Adachi, Y.</t>
  </si>
  <si>
    <t>Tomota, Y.</t>
  </si>
  <si>
    <t>Katada, Y.</t>
  </si>
  <si>
    <t>Kaneko, Y.</t>
  </si>
  <si>
    <t>Kuroda, K.</t>
  </si>
  <si>
    <t>Saka, H.</t>
  </si>
  <si>
    <t>deformed by hand</t>
  </si>
  <si>
    <t>processing not very specified other than "slightly deformed by hand"</t>
  </si>
  <si>
    <t>all data was taken from the [1 1 1] crystal axis direction</t>
  </si>
  <si>
    <t>all data taken form [1 1 1] crystal axis direction</t>
  </si>
  <si>
    <t>On the mechanism of twin formation in Fe–Mn–C TWIP steels</t>
  </si>
  <si>
    <t>2464-2476</t>
  </si>
  <si>
    <t>10.1016/j.actamat.2009.12.032</t>
  </si>
  <si>
    <t>http://www.sciencedirect.com/science/article/pii/S1359645409008787</t>
  </si>
  <si>
    <t>Idrissi, H.</t>
  </si>
  <si>
    <t>Renard, K.</t>
  </si>
  <si>
    <t>Schryvers, D.</t>
  </si>
  <si>
    <t>Jacques, P.J.</t>
  </si>
  <si>
    <t xml:space="preserve">SFE value is actually a calculted value, however, based on the equation given, they measured dislocations separations </t>
  </si>
  <si>
    <t>and angle between the Burgers vector of the undissociated dislocation and the dislocation line, when these were plotted they closely fit the curve for 15 mJ/m^2 SFE</t>
  </si>
  <si>
    <t>cooled</t>
  </si>
  <si>
    <t>Measurments</t>
  </si>
  <si>
    <t>all SFE and Temperature data were estimated from the graph on Figure 3</t>
  </si>
  <si>
    <t>Ryelandt, L.</t>
  </si>
  <si>
    <t>Compositional Effects on the Deformation Modes, Annealing Twin Frequencies, and Stacking Fault Energies of Austenitic Stainless Steels</t>
  </si>
  <si>
    <t xml:space="preserve">Dodd, R. A. </t>
  </si>
  <si>
    <t xml:space="preserve">Quader, M.A. </t>
  </si>
  <si>
    <t xml:space="preserve">Fawley, R. </t>
  </si>
  <si>
    <t>Transactions of the Metallurgical Society of AIME</t>
  </si>
  <si>
    <t>771-776</t>
  </si>
  <si>
    <t>error is given as estimated to be between +(-) 15 to 20 percent</t>
  </si>
  <si>
    <t>no explicit mention of TEM was given, however certain clues, such as theory of measuring SFE and pictures produced in the article</t>
  </si>
  <si>
    <t>all of the 0.01 values in compositionts 5-17 are meant to be less than 0.01</t>
  </si>
  <si>
    <t>Step 1</t>
  </si>
  <si>
    <t>Time</t>
  </si>
  <si>
    <t>Atmosphere</t>
  </si>
  <si>
    <t>Description</t>
  </si>
  <si>
    <t>Step 2</t>
  </si>
  <si>
    <t>Step 3</t>
  </si>
  <si>
    <t>Step 4</t>
  </si>
  <si>
    <t>Hydrogen</t>
  </si>
  <si>
    <t>Nitrogen</t>
  </si>
  <si>
    <t>Step 5</t>
  </si>
  <si>
    <t>only for some cases, unspecified</t>
  </si>
  <si>
    <t xml:space="preserve">Method </t>
  </si>
  <si>
    <t>Argon</t>
  </si>
  <si>
    <t>Step 6</t>
  </si>
  <si>
    <t>Step 7</t>
  </si>
  <si>
    <t>slightly beyond yeild point (0.25-0.5% engineering strain)</t>
  </si>
  <si>
    <t>Helium</t>
  </si>
  <si>
    <t>5% under tension</t>
  </si>
  <si>
    <t>in evacuated Vycor capsules</t>
  </si>
  <si>
    <t>Effect of Carbon Fraction on Stacking Fault Energy of Austenitic Stainless Steels</t>
  </si>
  <si>
    <t>4455-4459</t>
  </si>
  <si>
    <t>10.1007/s11661-012-1423-y</t>
  </si>
  <si>
    <t>http://link.springer.com/article/10.1007/s11661-012-1423-y</t>
  </si>
  <si>
    <t>Neutron Diffraction</t>
  </si>
  <si>
    <t>solution annealed</t>
  </si>
  <si>
    <t>water-quenched</t>
  </si>
  <si>
    <t>TEM was used to determine deformation modes</t>
  </si>
  <si>
    <t>deformation agrees with the critical 20 mJ/m^2 for martensitic transformation</t>
  </si>
  <si>
    <t>Neutron Diffraction Profile Analysis</t>
  </si>
  <si>
    <t>Lee, Tae-ho</t>
  </si>
  <si>
    <t>Ha, Heon-Young</t>
  </si>
  <si>
    <t>Hwang, Byoungchul</t>
  </si>
  <si>
    <t>Kim, Sung-Joon</t>
  </si>
  <si>
    <t>Shin, Eunjoo</t>
  </si>
  <si>
    <t>XRD</t>
  </si>
  <si>
    <t>XRD Profile Analysis</t>
  </si>
  <si>
    <t>The effects of Si on the mechanical twinning and strain hardening of Fe–18Mn–0.6C twinning-induced plasticity steel</t>
  </si>
  <si>
    <t>3399-3410</t>
  </si>
  <si>
    <t>10.1016/j.actamat.2013.02.031</t>
  </si>
  <si>
    <t>http://www.sciencedirect.com/science/article/pii/S1359645413001535</t>
  </si>
  <si>
    <t>cold-rolled</t>
  </si>
  <si>
    <t>oil-quenched</t>
  </si>
  <si>
    <t>Jeong, Kookhyun</t>
  </si>
  <si>
    <t>Jin, Jae-Eun</t>
  </si>
  <si>
    <t>Jung, Yeon-Seung</t>
  </si>
  <si>
    <t>Kang, Singon</t>
  </si>
  <si>
    <t>Lee, Young-Kook</t>
  </si>
  <si>
    <t>A Stacking Fault Energy Perspective into the Uniaxial Tensile Deformation Behavior and Microstructure of a Cr-Mn Austenitic Steel</t>
  </si>
  <si>
    <t>1937-1952</t>
  </si>
  <si>
    <t>10.1007/s11661-013-2175-z</t>
  </si>
  <si>
    <t>http://link.springer.com/article/10.1007/s11661-013-2175-z</t>
  </si>
  <si>
    <t>pickled</t>
  </si>
  <si>
    <t>skin-passed</t>
  </si>
  <si>
    <t>not much significant information on metal processing</t>
  </si>
  <si>
    <t>above 293 K, only ~1% trace epsilon martensite was seen, at 473 K about 3%</t>
  </si>
  <si>
    <t>273 K-293 K, 80-50% alpha martensite was seen</t>
  </si>
  <si>
    <t xml:space="preserve">twinning frequency increased from 273 K-323 K then decreased at higher temperatures </t>
  </si>
  <si>
    <t>trace martensite and twinning</t>
  </si>
  <si>
    <t>errors are only given for highest and lowest SFE values</t>
  </si>
  <si>
    <t>the stacking fault probability determined by Warren's method of peak shift analysis</t>
  </si>
  <si>
    <t>the stacking fault probability determined by Bragg's law combined with Warren's method of peak shift analysis</t>
  </si>
  <si>
    <t>On the Stacking Fault Energy Evaluation and Deformation Mechanism of Sanicro-28 Super-Austenitic Stainless Steel</t>
  </si>
  <si>
    <t>Journal of Materials Engineering and Performance</t>
  </si>
  <si>
    <t>2335-2340</t>
  </si>
  <si>
    <t>10.1007/s11665-015-1501-6</t>
  </si>
  <si>
    <t>1059-9495, 1544-1024</t>
  </si>
  <si>
    <t>http://link.springer.com/article/10.1007/s11665-015-1501-6</t>
  </si>
  <si>
    <t>temperature of XRD is assumed to be room temperature</t>
  </si>
  <si>
    <t>no processing information is included</t>
  </si>
  <si>
    <t>Development of high-strength corrosion-resistant austenitic TWIP steels</t>
  </si>
  <si>
    <t>Mujica, L.</t>
  </si>
  <si>
    <t>Weber, S.</t>
  </si>
  <si>
    <t>Theisen, W.</t>
  </si>
  <si>
    <t>La Metallurgia Italiana</t>
  </si>
  <si>
    <t>31-35</t>
  </si>
  <si>
    <t>http://www.aimnet.it/allpdf/pdf_pubbli/giu11/mujica.pdf</t>
  </si>
  <si>
    <t>www.metallurgia-italiana.net</t>
  </si>
  <si>
    <t>diffusion annealed</t>
  </si>
  <si>
    <t>nitrogen</t>
  </si>
  <si>
    <t>assuming room temperature for TEM measurements</t>
  </si>
  <si>
    <t>results agree with TEM results of another study</t>
  </si>
  <si>
    <t>10.1016/j.actamat.2011.12.004</t>
  </si>
  <si>
    <t>1680-1688</t>
  </si>
  <si>
    <t>http://www.sciencedirect.com/science/article/pii/S1359645411008664</t>
  </si>
  <si>
    <t>In situ neutron diffraction study of the microstructure and tensile deformation behavior in Al-added high manganese austenitic steels</t>
  </si>
  <si>
    <t>2290-2299</t>
  </si>
  <si>
    <t>10.1016/j.actamat.2011.12.043</t>
  </si>
  <si>
    <t>http://www.sciencedirect.com/science/article/pii/S1359645411009050</t>
  </si>
  <si>
    <t>no annealing, cold-rolling, or quenching mentioned</t>
  </si>
  <si>
    <t>SFE values were estimated from a graph</t>
  </si>
  <si>
    <t>neutron diffraction measurements were assumed to be taken at room temperature</t>
  </si>
  <si>
    <t>dislocation slip</t>
  </si>
  <si>
    <t>dislocaiton slip</t>
  </si>
  <si>
    <t>* the SFE values have been multiplied by a correction factor of 2.3, as in Schramm and Reed</t>
  </si>
  <si>
    <t>* SFE values were multiplied by a correction factor of 2.3, as shown in Schramm and Reed</t>
  </si>
  <si>
    <t>Effects of Al on microstructure and tensile properties of C-bearing high Mn TWIP steel</t>
  </si>
  <si>
    <t>min</t>
  </si>
  <si>
    <t>K</t>
  </si>
  <si>
    <t>strained in tension</t>
  </si>
  <si>
    <t>hours</t>
  </si>
  <si>
    <t>brine quenched</t>
  </si>
  <si>
    <t>1000 or 1200</t>
  </si>
  <si>
    <t>strained in compression</t>
  </si>
  <si>
    <t>hour</t>
  </si>
  <si>
    <t>solution treatment</t>
  </si>
  <si>
    <t>Acta Metallurgica</t>
  </si>
  <si>
    <t>Barman, H.</t>
  </si>
  <si>
    <t>Hamada, A. S.</t>
  </si>
  <si>
    <t>Sahu, T.</t>
  </si>
  <si>
    <t>Mahato, B.</t>
  </si>
  <si>
    <t>Talonen, J.</t>
  </si>
  <si>
    <t>Shee, S. K.</t>
  </si>
  <si>
    <t>Sahu, P.</t>
  </si>
  <si>
    <t>Porter, D. A.</t>
  </si>
  <si>
    <t>Karjalainen, L. P.</t>
  </si>
  <si>
    <t>Moallemi, Mohammad</t>
  </si>
  <si>
    <t>Zarei-Hanzaki, Abbas</t>
  </si>
  <si>
    <t>Mirzaei, Ahmad</t>
  </si>
  <si>
    <t>Jin, J. -E.</t>
  </si>
  <si>
    <t>Lee, Y. -K.</t>
  </si>
  <si>
    <t>Jeong, J.S.</t>
  </si>
  <si>
    <t>Woo, W.</t>
  </si>
  <si>
    <t>Oh, K. H.</t>
  </si>
  <si>
    <t>Kwon, S. K.</t>
  </si>
  <si>
    <t>Koo, Y. M.</t>
  </si>
  <si>
    <t>Design of High Manganese Steels: Calculation of Sfe and Ms Temperature</t>
  </si>
  <si>
    <t>978-1-119-22339-9</t>
  </si>
  <si>
    <t>http://onlinelibrary.wiley.com/doi/10.1002/9781119223399.ch107/summary</t>
  </si>
  <si>
    <t>room temperature assumed as it is not stated otherwise</t>
  </si>
  <si>
    <t>Kumar, Dinesh</t>
  </si>
  <si>
    <t>Cold-worked state and annealing behaviour of austenitic stainless steel</t>
  </si>
  <si>
    <t>Yang, S. W.</t>
  </si>
  <si>
    <t>Spruiell, J. E.</t>
  </si>
  <si>
    <t>Journal of Materials Science</t>
  </si>
  <si>
    <t>677-690</t>
  </si>
  <si>
    <t>1982-03</t>
  </si>
  <si>
    <t>10.1007/BF00540364</t>
  </si>
  <si>
    <t>0022-2461, 1573-4803</t>
  </si>
  <si>
    <t>http://link.springer.com/article/10.1007/BF00540364</t>
  </si>
  <si>
    <t>argon</t>
  </si>
  <si>
    <t>some of the deformation regimes reported don't entirely agree with the SFE values</t>
  </si>
  <si>
    <t>assumed to be room temperature</t>
  </si>
  <si>
    <t>Martensitic transformations induced by plastic deformation in the Fe-Ni-Cr-C system</t>
  </si>
  <si>
    <t>Lecroisey, F.</t>
  </si>
  <si>
    <t>Pineau, A.</t>
  </si>
  <si>
    <t>Metallurgical Transactions</t>
  </si>
  <si>
    <t>391-400</t>
  </si>
  <si>
    <t>1972-02</t>
  </si>
  <si>
    <t>10.1007/BF02642042</t>
  </si>
  <si>
    <t>0360-2133, 1543-1916</t>
  </si>
  <si>
    <t>http://link.springer.com/article/10.1007/BF02642042</t>
  </si>
  <si>
    <t>austenitizing treatment</t>
  </si>
  <si>
    <t>in evacuated vycor capsules</t>
  </si>
  <si>
    <t>allowed to cool</t>
  </si>
  <si>
    <t>Reick, Wolfgang</t>
  </si>
  <si>
    <t>Pohl, Michael</t>
  </si>
  <si>
    <t>Padilha, Angelo Fernando</t>
  </si>
  <si>
    <t>Determination of stacking fault energy of austenite in a duplex stainless steel</t>
  </si>
  <si>
    <t>Steel research</t>
  </si>
  <si>
    <t>0177-4832</t>
  </si>
  <si>
    <t>253-256</t>
  </si>
  <si>
    <t>Effect of nitrogen on the temperature dependence of the yield strength of austenitic steels</t>
  </si>
  <si>
    <t>Gavriljuk, V. G.</t>
  </si>
  <si>
    <t>Sozinov, A. L.</t>
  </si>
  <si>
    <t>Foct, J.</t>
  </si>
  <si>
    <t>Petrov, Ju. N.</t>
  </si>
  <si>
    <t>Polushkin, Yu. A.</t>
  </si>
  <si>
    <t>1157-1163</t>
  </si>
  <si>
    <t>10.1016/S1359-6454(97)00322-4</t>
  </si>
  <si>
    <t>http://www.sciencedirect.com/science/article/pii/S1359645497003224</t>
  </si>
  <si>
    <t>processing says annealed 1050 C 30 min/H2O, which might mean annealed for 30 min or cooled un H2O for 30 min</t>
  </si>
  <si>
    <t>using a standard cooled sampleholder</t>
  </si>
  <si>
    <t>indicated on the sample number</t>
  </si>
  <si>
    <t>solution heat treated</t>
  </si>
  <si>
    <t>SFE values and temperatures taken from Figure 3 in paper</t>
  </si>
  <si>
    <t>Paper cites both dislocation nodes and partial dislocation separation as theory, but does not say which one was prioritized. Dislocation nodes were assumed to be the main method</t>
  </si>
  <si>
    <t>Volosevich, P. YU.</t>
  </si>
  <si>
    <t>Gridnev, V. N.</t>
  </si>
  <si>
    <t>Petrov, Yu. N.</t>
  </si>
  <si>
    <t>The Physics of Metals and</t>
  </si>
  <si>
    <t>126-130</t>
  </si>
  <si>
    <t>Jan. 1976</t>
  </si>
  <si>
    <t>after 950 C</t>
  </si>
  <si>
    <t>composition and SFE taken from graph in article, not clearly specified</t>
  </si>
  <si>
    <t>INFLUENCE OF MANGANESE AND THE STACKING FAULT ENERGY OF IRON-MANGANESE ALLOYS</t>
  </si>
  <si>
    <t>Extrinsic‐Intrinsic Stacking‐Fault Pairs in an Fe–Cr–Ni Alloy</t>
  </si>
  <si>
    <t>Ruff, A. W., Jr</t>
  </si>
  <si>
    <t>Latanision, R. M.</t>
  </si>
  <si>
    <t>Journal of Applied Physics</t>
  </si>
  <si>
    <t>2716-2720</t>
  </si>
  <si>
    <t>10.1063/1.1658067</t>
  </si>
  <si>
    <t>0021-8979, 1089-7550</t>
  </si>
  <si>
    <t>http://scitation.aip.org/content/aip/journal/jap/40/7/10.1063/1.1658067</t>
  </si>
  <si>
    <t>scitation.aip.org</t>
  </si>
  <si>
    <t>lightly deformed</t>
  </si>
  <si>
    <t>to introduce dislocations</t>
  </si>
  <si>
    <t>includes measurments of extrinsic/intrinsic, stacking faults, which are what are used in Schramm and Reed</t>
  </si>
  <si>
    <t>Influence of solute additions on the stacking fault energy of iron-nickel-chromium austenites</t>
  </si>
  <si>
    <t>Dulieu, D.</t>
  </si>
  <si>
    <t>Nutting, J.</t>
  </si>
  <si>
    <t>140-145</t>
  </si>
  <si>
    <t>Metallurgical developments in high-alloy steels</t>
  </si>
  <si>
    <t>annealing</t>
  </si>
  <si>
    <t>intermediate step between cold rolling</t>
  </si>
  <si>
    <t>SFE corrected by Schramm and Reed</t>
  </si>
  <si>
    <t>quenching</t>
  </si>
  <si>
    <t>SFE values are multiplyed by Brown's correction factor shown in Schramm and Reed (2.3)</t>
  </si>
  <si>
    <t>Values are estimated from Fig. 4</t>
  </si>
  <si>
    <t>SFE corrected by Schramm and Reed (Brown's 2.3 factor)</t>
  </si>
  <si>
    <t>solution treatement</t>
  </si>
  <si>
    <t>SFE value corrected by Brown's factor of 2.3</t>
  </si>
  <si>
    <t>Nb estimated to be in solution is ~1.5%</t>
  </si>
  <si>
    <t>heat treatment</t>
  </si>
  <si>
    <t>SFE value corrected by Brown's factor (2.3)</t>
  </si>
  <si>
    <t>SFE value did not decrease as much as expected, could be that not all of the Mo is in solution</t>
  </si>
  <si>
    <t>from 1100 C</t>
  </si>
  <si>
    <t>SFE values corrected by Brown's facotr (2.3)</t>
  </si>
  <si>
    <t>The value for the second element was estimated due to the fact that it and another set of alloys were considered to have SFE values of around 8.5-13 (pre-correction) with considerable overalap, so the average of the two bounds was taken as the value</t>
  </si>
  <si>
    <t>from 1320 C</t>
  </si>
  <si>
    <t>prolonged aging treatment</t>
  </si>
  <si>
    <t>After ageing treatment, it is stated that an estimated C content of 0.1% was obtained with a consequent reduction of Cr to 16%</t>
  </si>
  <si>
    <t>the nitrogen content after various annealing treatments lowered to 0.2%</t>
  </si>
  <si>
    <t>An effective stacking fault energy viewpoint on the formation of extended defects and their contribution to strain hardening in a Fe–Mn–Si–Al twinning-induced plasticity steel</t>
  </si>
  <si>
    <t>69-79</t>
  </si>
  <si>
    <t>10.1016/j.actamat.2014.12.015</t>
  </si>
  <si>
    <t>http://www.sciencedirect.com/science/article/pii/S135964541400932X</t>
  </si>
  <si>
    <t>Ghosh Chowdhury, S.</t>
  </si>
  <si>
    <t>strained to 2% deformation</t>
  </si>
  <si>
    <t>Measurement</t>
  </si>
  <si>
    <t>this value is considered to be the "ideal" SFE</t>
  </si>
  <si>
    <t>strained to 5% deformation</t>
  </si>
  <si>
    <t>this value is considered to be an "effective" SFE</t>
  </si>
  <si>
    <t>strained to failure (46%)</t>
  </si>
  <si>
    <t>Role of Chemical Driving Force in Martensitic Transformations of High-Purity Fe-Cr-Ni Alloys</t>
  </si>
  <si>
    <t>3752-3760</t>
  </si>
  <si>
    <t>10.1007/s11661-011-0769-x</t>
  </si>
  <si>
    <t>http://link.springer.com/article/10.1007/s11661-011-0769-x</t>
  </si>
  <si>
    <t>Behjati, P.</t>
  </si>
  <si>
    <t>Najafizadeh, A.</t>
  </si>
  <si>
    <t>cold rolled</t>
  </si>
  <si>
    <t>rapidly cooled</t>
  </si>
  <si>
    <t>all impurities are meant to be upper limits of what could be, including 0.00001% O</t>
  </si>
  <si>
    <t>Ms temperature</t>
  </si>
  <si>
    <t>all specimens had martensite, the ones listed with martensite are the ones with a volume fraction of alpha martensite above 50%, when strained to rupture</t>
  </si>
  <si>
    <t>Twin frequency and stacking fault energy in austenitic steels</t>
  </si>
  <si>
    <t>Silcock, J.M.</t>
  </si>
  <si>
    <t>Rookes, R. W.</t>
  </si>
  <si>
    <t>Barford, J.</t>
  </si>
  <si>
    <t>623-627</t>
  </si>
  <si>
    <t>various</t>
  </si>
  <si>
    <t>1050-1300</t>
  </si>
  <si>
    <t>in evacuated silica capsules</t>
  </si>
  <si>
    <t>SFE values multiplied by Brown's correction factor of 2.3</t>
  </si>
  <si>
    <t>Deformation regime is not explicitly stated, but twinning is observed in all of these samples</t>
  </si>
  <si>
    <t>The Journal of the Iron and Steel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</si>
</sst>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17" fontId="0" fillId="0" borderId="0" xfId="0" applyNumberFormat="1"/>
    <xf numFmtId="10" fontId="0" fillId="0" borderId="0" xfId="0" applyNumberFormat="1"/>
    <xf numFmtId="15" fontId="0" fillId="0" borderId="0" xfId="0" applyNumberFormat="1"/>
    <xf numFmtId="9" fontId="0" fillId="0" borderId="0" xfId="0" applyNumberFormat="1"/>
    <xf numFmtId="0" fontId="2" fillId="0" borderId="0" xfId="0" applyFont="1"/>
    <xf numFmtId="9" fontId="0" fillId="0" borderId="0" xfId="0" applyNumberFormat="1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workbookViewId="0">
      <selection activeCell="B11" sqref="B11"/>
    </sheetView>
  </sheetViews>
  <sheetFormatPr defaultRowHeight="14.4" x14ac:dyDescent="0.55000000000000004"/>
  <cols>
    <col min="2" max="2" width="13.41796875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</v>
      </c>
    </row>
    <row r="4" spans="1:2" x14ac:dyDescent="0.55000000000000004">
      <c r="A4" t="s">
        <v>3</v>
      </c>
      <c r="B4" t="s">
        <v>4</v>
      </c>
    </row>
    <row r="5" spans="1:2" x14ac:dyDescent="0.55000000000000004">
      <c r="A5" t="s">
        <v>3</v>
      </c>
      <c r="B5" t="s">
        <v>23</v>
      </c>
    </row>
    <row r="6" spans="1:2" x14ac:dyDescent="0.55000000000000004">
      <c r="A6" t="s">
        <v>3</v>
      </c>
      <c r="B6" t="s">
        <v>5</v>
      </c>
    </row>
    <row r="7" spans="1:2" x14ac:dyDescent="0.55000000000000004">
      <c r="A7" t="s">
        <v>6</v>
      </c>
      <c r="B7" t="s">
        <v>7</v>
      </c>
    </row>
    <row r="8" spans="1:2" x14ac:dyDescent="0.55000000000000004">
      <c r="A8" t="s">
        <v>8</v>
      </c>
      <c r="B8">
        <v>38</v>
      </c>
    </row>
    <row r="9" spans="1:2" x14ac:dyDescent="0.55000000000000004">
      <c r="A9" t="s">
        <v>9</v>
      </c>
      <c r="B9">
        <v>3</v>
      </c>
    </row>
    <row r="10" spans="1:2" x14ac:dyDescent="0.55000000000000004">
      <c r="A10" t="s">
        <v>10</v>
      </c>
      <c r="B10" t="s">
        <v>11</v>
      </c>
    </row>
    <row r="11" spans="1:2" x14ac:dyDescent="0.55000000000000004">
      <c r="A11" t="s">
        <v>12</v>
      </c>
      <c r="B11" s="2">
        <v>39142</v>
      </c>
    </row>
    <row r="12" spans="1:2" x14ac:dyDescent="0.55000000000000004">
      <c r="A12" t="s">
        <v>13</v>
      </c>
      <c r="B12" t="s">
        <v>14</v>
      </c>
    </row>
    <row r="13" spans="1:2" x14ac:dyDescent="0.55000000000000004">
      <c r="A13" t="s">
        <v>15</v>
      </c>
      <c r="B13" t="s">
        <v>16</v>
      </c>
    </row>
    <row r="14" spans="1:2" x14ac:dyDescent="0.55000000000000004">
      <c r="A14" t="s">
        <v>17</v>
      </c>
      <c r="B14" t="s">
        <v>18</v>
      </c>
    </row>
    <row r="15" spans="1:2" x14ac:dyDescent="0.55000000000000004">
      <c r="A15" t="s">
        <v>19</v>
      </c>
      <c r="B15" t="s">
        <v>60</v>
      </c>
    </row>
    <row r="16" spans="1:2" x14ac:dyDescent="0.55000000000000004">
      <c r="A16" t="s">
        <v>22</v>
      </c>
      <c r="B16" t="s">
        <v>21</v>
      </c>
    </row>
    <row r="17" spans="1:3" x14ac:dyDescent="0.55000000000000004">
      <c r="A17" t="s">
        <v>45</v>
      </c>
      <c r="B17">
        <v>15</v>
      </c>
    </row>
    <row r="18" spans="1:3" x14ac:dyDescent="0.55000000000000004">
      <c r="A18" t="s">
        <v>46</v>
      </c>
      <c r="B18">
        <v>1</v>
      </c>
    </row>
    <row r="20" spans="1:3" x14ac:dyDescent="0.55000000000000004">
      <c r="A20" s="1" t="s">
        <v>48</v>
      </c>
    </row>
    <row r="21" spans="1:3" x14ac:dyDescent="0.55000000000000004">
      <c r="A21" s="1"/>
    </row>
    <row r="22" spans="1:3" x14ac:dyDescent="0.55000000000000004">
      <c r="A22" s="3" t="s">
        <v>49</v>
      </c>
      <c r="B22" t="s">
        <v>52</v>
      </c>
    </row>
    <row r="23" spans="1:3" x14ac:dyDescent="0.55000000000000004">
      <c r="A23" s="3" t="s">
        <v>50</v>
      </c>
      <c r="B23" t="s">
        <v>61</v>
      </c>
    </row>
    <row r="24" spans="1:3" x14ac:dyDescent="0.55000000000000004">
      <c r="A24" s="3" t="s">
        <v>51</v>
      </c>
      <c r="B24" t="s">
        <v>62</v>
      </c>
    </row>
    <row r="25" spans="1:3" x14ac:dyDescent="0.55000000000000004">
      <c r="A25" s="3"/>
    </row>
    <row r="26" spans="1:3" x14ac:dyDescent="0.55000000000000004">
      <c r="A26" s="1" t="s">
        <v>53</v>
      </c>
    </row>
    <row r="27" spans="1:3" x14ac:dyDescent="0.55000000000000004">
      <c r="A27" s="1"/>
    </row>
    <row r="28" spans="1:3" x14ac:dyDescent="0.55000000000000004">
      <c r="A28" s="3" t="s">
        <v>203</v>
      </c>
    </row>
    <row r="29" spans="1:3" x14ac:dyDescent="0.55000000000000004">
      <c r="A29" s="3" t="s">
        <v>49</v>
      </c>
      <c r="B29" s="3" t="s">
        <v>64</v>
      </c>
    </row>
    <row r="30" spans="1:3" x14ac:dyDescent="0.55000000000000004">
      <c r="A30" s="3" t="s">
        <v>204</v>
      </c>
      <c r="B30" s="3">
        <v>15</v>
      </c>
      <c r="C30" t="s">
        <v>299</v>
      </c>
    </row>
    <row r="31" spans="1:3" x14ac:dyDescent="0.55000000000000004">
      <c r="A31" s="3" t="s">
        <v>205</v>
      </c>
      <c r="B31" s="3"/>
    </row>
    <row r="32" spans="1:3" x14ac:dyDescent="0.55000000000000004">
      <c r="A32" s="3" t="s">
        <v>206</v>
      </c>
      <c r="B32" s="3"/>
    </row>
    <row r="33" spans="1:3" x14ac:dyDescent="0.55000000000000004">
      <c r="A33" s="3" t="s">
        <v>73</v>
      </c>
      <c r="B33" s="3">
        <v>1050</v>
      </c>
      <c r="C33" t="s">
        <v>26</v>
      </c>
    </row>
    <row r="34" spans="1:3" x14ac:dyDescent="0.55000000000000004">
      <c r="A34" s="3"/>
      <c r="B34" s="3"/>
    </row>
    <row r="35" spans="1:3" x14ac:dyDescent="0.55000000000000004">
      <c r="A35" s="3" t="s">
        <v>207</v>
      </c>
      <c r="B35" s="3"/>
    </row>
    <row r="36" spans="1:3" x14ac:dyDescent="0.55000000000000004">
      <c r="A36" s="3" t="s">
        <v>49</v>
      </c>
      <c r="B36" s="3" t="s">
        <v>74</v>
      </c>
    </row>
    <row r="37" spans="1:3" x14ac:dyDescent="0.55000000000000004">
      <c r="A37" s="3" t="s">
        <v>204</v>
      </c>
      <c r="B37" s="3"/>
    </row>
    <row r="38" spans="1:3" x14ac:dyDescent="0.55000000000000004">
      <c r="A38" s="3" t="s">
        <v>205</v>
      </c>
      <c r="B38" s="3"/>
    </row>
    <row r="39" spans="1:3" x14ac:dyDescent="0.55000000000000004">
      <c r="A39" s="3" t="s">
        <v>206</v>
      </c>
      <c r="B39" s="3"/>
    </row>
    <row r="40" spans="1:3" x14ac:dyDescent="0.55000000000000004">
      <c r="A40" s="3" t="s">
        <v>73</v>
      </c>
      <c r="B40" s="3">
        <v>300</v>
      </c>
      <c r="C40" t="s">
        <v>300</v>
      </c>
    </row>
    <row r="41" spans="1:3" x14ac:dyDescent="0.55000000000000004">
      <c r="A41" s="3"/>
      <c r="B41" s="3"/>
    </row>
    <row r="42" spans="1:3" x14ac:dyDescent="0.55000000000000004">
      <c r="A42" s="3" t="s">
        <v>208</v>
      </c>
      <c r="B42" s="3"/>
    </row>
    <row r="43" spans="1:3" x14ac:dyDescent="0.55000000000000004">
      <c r="A43" s="3" t="s">
        <v>49</v>
      </c>
      <c r="B43" s="3" t="s">
        <v>64</v>
      </c>
    </row>
    <row r="44" spans="1:3" x14ac:dyDescent="0.55000000000000004">
      <c r="A44" s="3" t="s">
        <v>204</v>
      </c>
      <c r="B44" s="3">
        <v>15</v>
      </c>
      <c r="C44" t="s">
        <v>299</v>
      </c>
    </row>
    <row r="45" spans="1:3" x14ac:dyDescent="0.55000000000000004">
      <c r="A45" s="3" t="s">
        <v>205</v>
      </c>
      <c r="B45" s="3" t="s">
        <v>210</v>
      </c>
    </row>
    <row r="46" spans="1:3" x14ac:dyDescent="0.55000000000000004">
      <c r="A46" s="3" t="s">
        <v>206</v>
      </c>
      <c r="B46" s="3"/>
    </row>
    <row r="47" spans="1:3" x14ac:dyDescent="0.55000000000000004">
      <c r="A47" s="3" t="s">
        <v>73</v>
      </c>
      <c r="B47" s="3">
        <v>850</v>
      </c>
      <c r="C47" t="s">
        <v>26</v>
      </c>
    </row>
    <row r="48" spans="1:3" x14ac:dyDescent="0.55000000000000004">
      <c r="A48" s="3"/>
      <c r="B48" s="3"/>
    </row>
    <row r="49" spans="1:21" x14ac:dyDescent="0.55000000000000004">
      <c r="A49" s="3" t="s">
        <v>209</v>
      </c>
      <c r="B49" s="3"/>
    </row>
    <row r="50" spans="1:21" x14ac:dyDescent="0.55000000000000004">
      <c r="A50" s="3" t="s">
        <v>49</v>
      </c>
      <c r="B50" s="3" t="s">
        <v>64</v>
      </c>
    </row>
    <row r="51" spans="1:21" x14ac:dyDescent="0.55000000000000004">
      <c r="A51" s="3" t="s">
        <v>204</v>
      </c>
      <c r="B51" s="3">
        <v>3</v>
      </c>
      <c r="C51" t="s">
        <v>302</v>
      </c>
    </row>
    <row r="52" spans="1:21" x14ac:dyDescent="0.55000000000000004">
      <c r="A52" s="3" t="s">
        <v>205</v>
      </c>
      <c r="B52" s="3" t="s">
        <v>211</v>
      </c>
    </row>
    <row r="53" spans="1:21" x14ac:dyDescent="0.55000000000000004">
      <c r="A53" s="3" t="s">
        <v>206</v>
      </c>
      <c r="B53" s="3"/>
    </row>
    <row r="54" spans="1:21" x14ac:dyDescent="0.55000000000000004">
      <c r="A54" s="3" t="s">
        <v>73</v>
      </c>
      <c r="B54" s="3">
        <v>1100</v>
      </c>
      <c r="C54" t="s">
        <v>26</v>
      </c>
    </row>
    <row r="55" spans="1:21" x14ac:dyDescent="0.55000000000000004">
      <c r="A55" s="3"/>
      <c r="B55" s="3"/>
    </row>
    <row r="56" spans="1:21" x14ac:dyDescent="0.55000000000000004">
      <c r="A56" s="3" t="s">
        <v>212</v>
      </c>
      <c r="B56" s="3"/>
    </row>
    <row r="57" spans="1:21" x14ac:dyDescent="0.55000000000000004">
      <c r="A57" s="3" t="s">
        <v>49</v>
      </c>
      <c r="B57" s="3" t="s">
        <v>301</v>
      </c>
    </row>
    <row r="58" spans="1:21" x14ac:dyDescent="0.55000000000000004">
      <c r="A58" s="3" t="s">
        <v>204</v>
      </c>
      <c r="B58" s="3"/>
    </row>
    <row r="59" spans="1:21" x14ac:dyDescent="0.55000000000000004">
      <c r="A59" s="3" t="s">
        <v>205</v>
      </c>
      <c r="B59" s="3"/>
    </row>
    <row r="60" spans="1:21" x14ac:dyDescent="0.55000000000000004">
      <c r="A60" s="3" t="s">
        <v>206</v>
      </c>
      <c r="B60" s="9">
        <v>0.02</v>
      </c>
    </row>
    <row r="61" spans="1:21" x14ac:dyDescent="0.55000000000000004">
      <c r="A61" s="3" t="s">
        <v>73</v>
      </c>
      <c r="B61" s="3">
        <v>300</v>
      </c>
      <c r="C61" t="s">
        <v>300</v>
      </c>
    </row>
    <row r="62" spans="1:21" x14ac:dyDescent="0.55000000000000004">
      <c r="A62" s="1"/>
    </row>
    <row r="63" spans="1:21" x14ac:dyDescent="0.55000000000000004">
      <c r="A63" s="1" t="s">
        <v>47</v>
      </c>
    </row>
    <row r="64" spans="1:21" x14ac:dyDescent="0.55000000000000004">
      <c r="A64" s="3" t="s">
        <v>63</v>
      </c>
      <c r="B64" t="s">
        <v>24</v>
      </c>
      <c r="C64" t="s">
        <v>27</v>
      </c>
      <c r="D64" t="s">
        <v>25</v>
      </c>
      <c r="E64" t="s">
        <v>41</v>
      </c>
      <c r="F64" t="s">
        <v>65</v>
      </c>
      <c r="G64" t="s">
        <v>30</v>
      </c>
      <c r="H64" t="s">
        <v>26</v>
      </c>
      <c r="I64" t="s">
        <v>42</v>
      </c>
      <c r="J64" t="s">
        <v>66</v>
      </c>
      <c r="K64" t="s">
        <v>67</v>
      </c>
      <c r="L64" t="s">
        <v>43</v>
      </c>
      <c r="M64" t="s">
        <v>68</v>
      </c>
      <c r="N64" t="s">
        <v>69</v>
      </c>
      <c r="O64" t="s">
        <v>70</v>
      </c>
      <c r="P64" t="s">
        <v>71</v>
      </c>
      <c r="Q64" t="s">
        <v>72</v>
      </c>
      <c r="R64" t="s">
        <v>73</v>
      </c>
      <c r="S64" t="s">
        <v>28</v>
      </c>
      <c r="T64" t="s">
        <v>29</v>
      </c>
      <c r="U64" t="s">
        <v>157</v>
      </c>
    </row>
    <row r="65" spans="1:21" x14ac:dyDescent="0.55000000000000004">
      <c r="A65">
        <v>1</v>
      </c>
      <c r="B65">
        <f>100-SUM(C65:Q65)</f>
        <v>77.695999999999998</v>
      </c>
      <c r="C65">
        <v>5.6</v>
      </c>
      <c r="D65">
        <v>16.2</v>
      </c>
      <c r="E65">
        <v>0</v>
      </c>
      <c r="F65">
        <v>0</v>
      </c>
      <c r="G65">
        <v>0.14000000000000001</v>
      </c>
      <c r="H65">
        <v>0.25</v>
      </c>
      <c r="I65">
        <v>0.114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300</v>
      </c>
      <c r="S65">
        <v>5</v>
      </c>
      <c r="T65" t="s">
        <v>44</v>
      </c>
      <c r="U65" t="s">
        <v>158</v>
      </c>
    </row>
    <row r="67" spans="1:21" x14ac:dyDescent="0.55000000000000004">
      <c r="A67" s="1" t="s">
        <v>54</v>
      </c>
    </row>
    <row r="68" spans="1:21" x14ac:dyDescent="0.55000000000000004">
      <c r="A68" t="s">
        <v>56</v>
      </c>
    </row>
    <row r="69" spans="1:21" x14ac:dyDescent="0.55000000000000004">
      <c r="A69" t="s">
        <v>55</v>
      </c>
    </row>
    <row r="70" spans="1:21" x14ac:dyDescent="0.55000000000000004">
      <c r="A70" t="s">
        <v>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workbookViewId="0">
      <selection activeCell="M9" sqref="M9"/>
    </sheetView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147</v>
      </c>
    </row>
    <row r="4" spans="1:2" x14ac:dyDescent="0.55000000000000004">
      <c r="A4" t="s">
        <v>3</v>
      </c>
      <c r="B4" t="s">
        <v>148</v>
      </c>
    </row>
    <row r="5" spans="1:2" x14ac:dyDescent="0.55000000000000004">
      <c r="A5" t="s">
        <v>6</v>
      </c>
      <c r="B5" t="s">
        <v>308</v>
      </c>
    </row>
    <row r="6" spans="1:2" x14ac:dyDescent="0.55000000000000004">
      <c r="A6" t="s">
        <v>8</v>
      </c>
      <c r="B6">
        <v>25</v>
      </c>
    </row>
    <row r="7" spans="1:2" x14ac:dyDescent="0.55000000000000004">
      <c r="A7" t="s">
        <v>9</v>
      </c>
      <c r="B7">
        <v>2</v>
      </c>
    </row>
    <row r="8" spans="1:2" x14ac:dyDescent="0.55000000000000004">
      <c r="A8" t="s">
        <v>10</v>
      </c>
      <c r="B8" t="s">
        <v>149</v>
      </c>
    </row>
    <row r="9" spans="1:2" x14ac:dyDescent="0.55000000000000004">
      <c r="A9" t="s">
        <v>12</v>
      </c>
      <c r="B9" s="4">
        <v>28157</v>
      </c>
    </row>
    <row r="10" spans="1:2" x14ac:dyDescent="0.55000000000000004">
      <c r="A10" t="s">
        <v>15</v>
      </c>
      <c r="B10" t="s">
        <v>150</v>
      </c>
    </row>
    <row r="11" spans="1:2" x14ac:dyDescent="0.55000000000000004">
      <c r="A11" t="s">
        <v>17</v>
      </c>
      <c r="B11" t="s">
        <v>151</v>
      </c>
    </row>
    <row r="12" spans="1:2" x14ac:dyDescent="0.55000000000000004">
      <c r="A12" t="s">
        <v>19</v>
      </c>
      <c r="B12" t="s">
        <v>152</v>
      </c>
    </row>
    <row r="13" spans="1:2" x14ac:dyDescent="0.55000000000000004">
      <c r="A13" t="s">
        <v>20</v>
      </c>
      <c r="B13" t="s">
        <v>40</v>
      </c>
    </row>
    <row r="14" spans="1:2" x14ac:dyDescent="0.55000000000000004">
      <c r="A14" t="s">
        <v>45</v>
      </c>
    </row>
    <row r="15" spans="1:2" x14ac:dyDescent="0.55000000000000004">
      <c r="A15" t="s">
        <v>46</v>
      </c>
    </row>
    <row r="17" spans="1:3" x14ac:dyDescent="0.55000000000000004">
      <c r="A17" s="1" t="s">
        <v>48</v>
      </c>
    </row>
    <row r="18" spans="1:3" x14ac:dyDescent="0.55000000000000004">
      <c r="A18" s="3"/>
    </row>
    <row r="19" spans="1:3" x14ac:dyDescent="0.55000000000000004">
      <c r="A19" s="3" t="s">
        <v>49</v>
      </c>
      <c r="B19" t="s">
        <v>52</v>
      </c>
    </row>
    <row r="20" spans="1:3" x14ac:dyDescent="0.55000000000000004">
      <c r="A20" s="3" t="s">
        <v>50</v>
      </c>
      <c r="B20" t="s">
        <v>61</v>
      </c>
    </row>
    <row r="21" spans="1:3" x14ac:dyDescent="0.55000000000000004">
      <c r="A21" s="3" t="s">
        <v>51</v>
      </c>
      <c r="B21" t="s">
        <v>58</v>
      </c>
    </row>
    <row r="23" spans="1:3" x14ac:dyDescent="0.55000000000000004">
      <c r="A23" s="1" t="s">
        <v>53</v>
      </c>
    </row>
    <row r="24" spans="1:3" x14ac:dyDescent="0.55000000000000004">
      <c r="A24" s="3"/>
    </row>
    <row r="25" spans="1:3" x14ac:dyDescent="0.55000000000000004">
      <c r="A25" s="3" t="s">
        <v>203</v>
      </c>
    </row>
    <row r="26" spans="1:3" x14ac:dyDescent="0.55000000000000004">
      <c r="A26" s="3" t="s">
        <v>49</v>
      </c>
      <c r="B26" t="s">
        <v>64</v>
      </c>
    </row>
    <row r="27" spans="1:3" x14ac:dyDescent="0.55000000000000004">
      <c r="A27" s="3" t="s">
        <v>204</v>
      </c>
      <c r="B27">
        <v>30</v>
      </c>
      <c r="C27" t="s">
        <v>299</v>
      </c>
    </row>
    <row r="28" spans="1:3" x14ac:dyDescent="0.55000000000000004">
      <c r="A28" s="3" t="s">
        <v>205</v>
      </c>
      <c r="B28" t="s">
        <v>219</v>
      </c>
    </row>
    <row r="29" spans="1:3" x14ac:dyDescent="0.55000000000000004">
      <c r="A29" s="3" t="s">
        <v>206</v>
      </c>
    </row>
    <row r="30" spans="1:3" x14ac:dyDescent="0.55000000000000004">
      <c r="A30" s="3" t="s">
        <v>73</v>
      </c>
      <c r="B30">
        <v>1323</v>
      </c>
      <c r="C30" t="s">
        <v>300</v>
      </c>
    </row>
    <row r="31" spans="1:3" x14ac:dyDescent="0.55000000000000004">
      <c r="A31" s="3"/>
    </row>
    <row r="32" spans="1:3" x14ac:dyDescent="0.55000000000000004">
      <c r="A32" s="3" t="s">
        <v>207</v>
      </c>
    </row>
    <row r="33" spans="1:21" x14ac:dyDescent="0.55000000000000004">
      <c r="A33" s="3" t="s">
        <v>49</v>
      </c>
      <c r="B33" t="s">
        <v>74</v>
      </c>
    </row>
    <row r="34" spans="1:21" x14ac:dyDescent="0.55000000000000004">
      <c r="A34" s="3" t="s">
        <v>204</v>
      </c>
    </row>
    <row r="35" spans="1:21" x14ac:dyDescent="0.55000000000000004">
      <c r="A35" s="3" t="s">
        <v>205</v>
      </c>
    </row>
    <row r="36" spans="1:21" x14ac:dyDescent="0.55000000000000004">
      <c r="A36" s="3" t="s">
        <v>206</v>
      </c>
    </row>
    <row r="37" spans="1:21" x14ac:dyDescent="0.55000000000000004">
      <c r="A37" s="3" t="s">
        <v>73</v>
      </c>
      <c r="B37">
        <v>300</v>
      </c>
      <c r="C37" t="s">
        <v>300</v>
      </c>
    </row>
    <row r="38" spans="1:21" x14ac:dyDescent="0.55000000000000004">
      <c r="A38" s="3"/>
    </row>
    <row r="39" spans="1:21" x14ac:dyDescent="0.55000000000000004">
      <c r="A39" s="3" t="s">
        <v>208</v>
      </c>
    </row>
    <row r="40" spans="1:21" x14ac:dyDescent="0.55000000000000004">
      <c r="A40" s="3" t="s">
        <v>49</v>
      </c>
      <c r="B40" t="s">
        <v>190</v>
      </c>
    </row>
    <row r="41" spans="1:21" x14ac:dyDescent="0.55000000000000004">
      <c r="A41" s="3" t="s">
        <v>204</v>
      </c>
    </row>
    <row r="42" spans="1:21" x14ac:dyDescent="0.55000000000000004">
      <c r="A42" s="3" t="s">
        <v>205</v>
      </c>
    </row>
    <row r="43" spans="1:21" x14ac:dyDescent="0.55000000000000004">
      <c r="A43" s="3" t="s">
        <v>206</v>
      </c>
    </row>
    <row r="44" spans="1:21" x14ac:dyDescent="0.55000000000000004">
      <c r="A44" s="3" t="s">
        <v>73</v>
      </c>
      <c r="B44">
        <v>100</v>
      </c>
      <c r="C44" t="s">
        <v>300</v>
      </c>
    </row>
    <row r="46" spans="1:21" x14ac:dyDescent="0.55000000000000004">
      <c r="A46" s="1" t="s">
        <v>191</v>
      </c>
    </row>
    <row r="47" spans="1:21" x14ac:dyDescent="0.55000000000000004">
      <c r="A47" s="3" t="s">
        <v>63</v>
      </c>
      <c r="B47" t="s">
        <v>24</v>
      </c>
      <c r="C47" t="s">
        <v>27</v>
      </c>
      <c r="D47" t="s">
        <v>25</v>
      </c>
      <c r="E47" t="s">
        <v>41</v>
      </c>
      <c r="F47" t="s">
        <v>65</v>
      </c>
      <c r="G47" t="s">
        <v>30</v>
      </c>
      <c r="H47" t="s">
        <v>26</v>
      </c>
      <c r="I47" t="s">
        <v>42</v>
      </c>
      <c r="J47" t="s">
        <v>66</v>
      </c>
      <c r="K47" t="s">
        <v>67</v>
      </c>
      <c r="L47" t="s">
        <v>43</v>
      </c>
      <c r="M47" t="s">
        <v>68</v>
      </c>
      <c r="N47" t="s">
        <v>69</v>
      </c>
      <c r="O47" t="s">
        <v>70</v>
      </c>
      <c r="P47" t="s">
        <v>71</v>
      </c>
      <c r="Q47" t="s">
        <v>72</v>
      </c>
      <c r="R47" t="s">
        <v>73</v>
      </c>
      <c r="S47" t="s">
        <v>28</v>
      </c>
      <c r="T47" t="s">
        <v>29</v>
      </c>
      <c r="U47" t="s">
        <v>157</v>
      </c>
    </row>
    <row r="48" spans="1:21" x14ac:dyDescent="0.55000000000000004">
      <c r="A48">
        <v>1</v>
      </c>
      <c r="B48">
        <f t="shared" ref="B48:B56" si="0">100-SUM(C48:Q48)</f>
        <v>78.680000000000007</v>
      </c>
      <c r="C48">
        <v>0.48</v>
      </c>
      <c r="D48">
        <v>19.899999999999999</v>
      </c>
      <c r="E48">
        <v>0</v>
      </c>
      <c r="F48">
        <v>0</v>
      </c>
      <c r="G48">
        <v>0.46</v>
      </c>
      <c r="H48">
        <v>0.48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100</v>
      </c>
      <c r="S48">
        <v>7.5</v>
      </c>
      <c r="T48" s="7">
        <v>0.13300000000000001</v>
      </c>
      <c r="U48" t="s">
        <v>153</v>
      </c>
    </row>
    <row r="49" spans="1:21" x14ac:dyDescent="0.55000000000000004">
      <c r="A49">
        <v>2</v>
      </c>
      <c r="B49">
        <f t="shared" si="0"/>
        <v>78.680000000000007</v>
      </c>
      <c r="C49">
        <v>0.48</v>
      </c>
      <c r="D49">
        <v>19.899999999999999</v>
      </c>
      <c r="E49">
        <v>0</v>
      </c>
      <c r="F49">
        <v>0</v>
      </c>
      <c r="G49">
        <v>0.46</v>
      </c>
      <c r="H49">
        <v>0.48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190</v>
      </c>
      <c r="S49">
        <v>8</v>
      </c>
      <c r="T49" s="5">
        <v>0.125</v>
      </c>
      <c r="U49" t="s">
        <v>153</v>
      </c>
    </row>
    <row r="50" spans="1:21" x14ac:dyDescent="0.55000000000000004">
      <c r="A50">
        <v>3</v>
      </c>
      <c r="B50">
        <f t="shared" si="0"/>
        <v>78.680000000000007</v>
      </c>
      <c r="C50">
        <v>0.48</v>
      </c>
      <c r="D50">
        <v>19.899999999999999</v>
      </c>
      <c r="E50">
        <v>0</v>
      </c>
      <c r="F50">
        <v>0</v>
      </c>
      <c r="G50">
        <v>0.46</v>
      </c>
      <c r="H50">
        <v>0.48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240</v>
      </c>
      <c r="S50">
        <v>8.1</v>
      </c>
      <c r="T50" s="5">
        <v>0.111</v>
      </c>
      <c r="U50" t="s">
        <v>153</v>
      </c>
    </row>
    <row r="51" spans="1:21" x14ac:dyDescent="0.55000000000000004">
      <c r="A51">
        <v>4</v>
      </c>
      <c r="B51">
        <f t="shared" si="0"/>
        <v>78.680000000000007</v>
      </c>
      <c r="C51">
        <v>0.48</v>
      </c>
      <c r="D51">
        <v>19.899999999999999</v>
      </c>
      <c r="E51">
        <v>0</v>
      </c>
      <c r="F51">
        <v>0</v>
      </c>
      <c r="G51">
        <v>0.46</v>
      </c>
      <c r="H51">
        <v>0.48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270</v>
      </c>
      <c r="S51">
        <v>8.5</v>
      </c>
      <c r="T51" s="5">
        <v>0.11799999999999999</v>
      </c>
      <c r="U51" t="s">
        <v>153</v>
      </c>
    </row>
    <row r="52" spans="1:21" x14ac:dyDescent="0.55000000000000004">
      <c r="A52">
        <v>5</v>
      </c>
      <c r="B52">
        <f t="shared" si="0"/>
        <v>78.680000000000007</v>
      </c>
      <c r="C52">
        <v>0.48</v>
      </c>
      <c r="D52">
        <v>19.899999999999999</v>
      </c>
      <c r="E52">
        <v>0</v>
      </c>
      <c r="F52">
        <v>0</v>
      </c>
      <c r="G52">
        <v>0.46</v>
      </c>
      <c r="H52">
        <v>0.48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290</v>
      </c>
      <c r="S52">
        <v>9.5</v>
      </c>
      <c r="T52" s="5">
        <v>0.105</v>
      </c>
      <c r="U52" t="s">
        <v>153</v>
      </c>
    </row>
    <row r="53" spans="1:21" x14ac:dyDescent="0.55000000000000004">
      <c r="A53">
        <v>6</v>
      </c>
      <c r="B53">
        <f t="shared" si="0"/>
        <v>78.680000000000007</v>
      </c>
      <c r="C53">
        <v>0.48</v>
      </c>
      <c r="D53">
        <v>19.899999999999999</v>
      </c>
      <c r="E53">
        <v>0</v>
      </c>
      <c r="F53">
        <v>0</v>
      </c>
      <c r="G53">
        <v>0.46</v>
      </c>
      <c r="H53">
        <v>0.48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295</v>
      </c>
      <c r="S53">
        <v>11.5</v>
      </c>
      <c r="T53" s="5">
        <v>6.9599999999999995E-2</v>
      </c>
      <c r="U53" t="s">
        <v>153</v>
      </c>
    </row>
    <row r="54" spans="1:21" x14ac:dyDescent="0.55000000000000004">
      <c r="A54">
        <v>7</v>
      </c>
      <c r="B54">
        <f t="shared" si="0"/>
        <v>78.680000000000007</v>
      </c>
      <c r="C54">
        <v>0.48</v>
      </c>
      <c r="D54">
        <v>19.899999999999999</v>
      </c>
      <c r="E54">
        <v>0</v>
      </c>
      <c r="F54">
        <v>0</v>
      </c>
      <c r="G54">
        <v>0.46</v>
      </c>
      <c r="H54">
        <v>0.48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320</v>
      </c>
      <c r="S54">
        <v>12.2</v>
      </c>
      <c r="T54" s="5">
        <v>6.5600000000000006E-2</v>
      </c>
    </row>
    <row r="55" spans="1:21" x14ac:dyDescent="0.55000000000000004">
      <c r="A55">
        <v>8</v>
      </c>
      <c r="B55">
        <f t="shared" si="0"/>
        <v>78.680000000000007</v>
      </c>
      <c r="C55">
        <v>0.48</v>
      </c>
      <c r="D55">
        <v>19.899999999999999</v>
      </c>
      <c r="E55">
        <v>0</v>
      </c>
      <c r="F55">
        <v>0</v>
      </c>
      <c r="G55">
        <v>0.46</v>
      </c>
      <c r="H55">
        <v>0.48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350</v>
      </c>
      <c r="S55">
        <v>13</v>
      </c>
      <c r="T55" s="5">
        <v>0.115</v>
      </c>
    </row>
    <row r="56" spans="1:21" x14ac:dyDescent="0.55000000000000004">
      <c r="A56">
        <v>9</v>
      </c>
      <c r="B56">
        <f t="shared" si="0"/>
        <v>78.680000000000007</v>
      </c>
      <c r="C56">
        <v>0.48</v>
      </c>
      <c r="D56">
        <v>19.899999999999999</v>
      </c>
      <c r="E56">
        <v>0</v>
      </c>
      <c r="F56">
        <v>0</v>
      </c>
      <c r="G56">
        <v>0.46</v>
      </c>
      <c r="H56">
        <v>0.48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390</v>
      </c>
      <c r="S56">
        <v>17</v>
      </c>
      <c r="T56" s="5">
        <v>8.8200000000000001E-2</v>
      </c>
    </row>
    <row r="58" spans="1:21" x14ac:dyDescent="0.55000000000000004">
      <c r="A58" s="1" t="s">
        <v>54</v>
      </c>
    </row>
    <row r="59" spans="1:21" x14ac:dyDescent="0.55000000000000004">
      <c r="A59" t="s">
        <v>192</v>
      </c>
    </row>
    <row r="60" spans="1:21" x14ac:dyDescent="0.55000000000000004">
      <c r="A60" t="s">
        <v>154</v>
      </c>
    </row>
    <row r="61" spans="1:21" x14ac:dyDescent="0.55000000000000004">
      <c r="A61" t="s">
        <v>155</v>
      </c>
    </row>
    <row r="62" spans="1:21" x14ac:dyDescent="0.55000000000000004">
      <c r="A62" t="s">
        <v>156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147</v>
      </c>
    </row>
    <row r="4" spans="1:2" x14ac:dyDescent="0.55000000000000004">
      <c r="A4" t="s">
        <v>3</v>
      </c>
      <c r="B4" t="s">
        <v>148</v>
      </c>
    </row>
    <row r="5" spans="1:2" x14ac:dyDescent="0.55000000000000004">
      <c r="A5" t="s">
        <v>6</v>
      </c>
      <c r="B5" t="s">
        <v>308</v>
      </c>
    </row>
    <row r="6" spans="1:2" x14ac:dyDescent="0.55000000000000004">
      <c r="A6" t="s">
        <v>8</v>
      </c>
      <c r="B6">
        <v>25</v>
      </c>
    </row>
    <row r="7" spans="1:2" x14ac:dyDescent="0.55000000000000004">
      <c r="A7" t="s">
        <v>9</v>
      </c>
      <c r="B7">
        <v>2</v>
      </c>
    </row>
    <row r="8" spans="1:2" x14ac:dyDescent="0.55000000000000004">
      <c r="A8" t="s">
        <v>10</v>
      </c>
      <c r="B8" t="s">
        <v>149</v>
      </c>
    </row>
    <row r="9" spans="1:2" x14ac:dyDescent="0.55000000000000004">
      <c r="A9" t="s">
        <v>12</v>
      </c>
      <c r="B9" s="4">
        <v>28157</v>
      </c>
    </row>
    <row r="10" spans="1:2" x14ac:dyDescent="0.55000000000000004">
      <c r="A10" t="s">
        <v>15</v>
      </c>
      <c r="B10" t="s">
        <v>150</v>
      </c>
    </row>
    <row r="11" spans="1:2" x14ac:dyDescent="0.55000000000000004">
      <c r="A11" t="s">
        <v>17</v>
      </c>
      <c r="B11" t="s">
        <v>151</v>
      </c>
    </row>
    <row r="12" spans="1:2" x14ac:dyDescent="0.55000000000000004">
      <c r="A12" t="s">
        <v>19</v>
      </c>
      <c r="B12" t="s">
        <v>152</v>
      </c>
    </row>
    <row r="13" spans="1:2" x14ac:dyDescent="0.55000000000000004">
      <c r="A13" t="s">
        <v>20</v>
      </c>
      <c r="B13" t="s">
        <v>40</v>
      </c>
    </row>
    <row r="14" spans="1:2" x14ac:dyDescent="0.55000000000000004">
      <c r="A14" t="s">
        <v>45</v>
      </c>
    </row>
    <row r="15" spans="1:2" x14ac:dyDescent="0.55000000000000004">
      <c r="A15" t="s">
        <v>46</v>
      </c>
    </row>
    <row r="17" spans="1:3" x14ac:dyDescent="0.55000000000000004">
      <c r="A17" s="1" t="s">
        <v>48</v>
      </c>
    </row>
    <row r="18" spans="1:3" x14ac:dyDescent="0.55000000000000004">
      <c r="A18" s="3"/>
    </row>
    <row r="19" spans="1:3" x14ac:dyDescent="0.55000000000000004">
      <c r="A19" s="3" t="s">
        <v>49</v>
      </c>
      <c r="B19" t="s">
        <v>52</v>
      </c>
    </row>
    <row r="20" spans="1:3" x14ac:dyDescent="0.55000000000000004">
      <c r="A20" s="3" t="s">
        <v>50</v>
      </c>
      <c r="B20" t="s">
        <v>61</v>
      </c>
    </row>
    <row r="21" spans="1:3" x14ac:dyDescent="0.55000000000000004">
      <c r="A21" s="3" t="s">
        <v>51</v>
      </c>
      <c r="B21" t="s">
        <v>58</v>
      </c>
    </row>
    <row r="23" spans="1:3" x14ac:dyDescent="0.55000000000000004">
      <c r="A23" s="1" t="s">
        <v>53</v>
      </c>
    </row>
    <row r="24" spans="1:3" x14ac:dyDescent="0.55000000000000004">
      <c r="A24" s="3"/>
    </row>
    <row r="25" spans="1:3" x14ac:dyDescent="0.55000000000000004">
      <c r="A25" s="3" t="s">
        <v>203</v>
      </c>
    </row>
    <row r="26" spans="1:3" x14ac:dyDescent="0.55000000000000004">
      <c r="A26" s="3" t="s">
        <v>49</v>
      </c>
      <c r="B26" t="s">
        <v>64</v>
      </c>
    </row>
    <row r="27" spans="1:3" x14ac:dyDescent="0.55000000000000004">
      <c r="A27" s="3" t="s">
        <v>204</v>
      </c>
      <c r="B27">
        <v>30</v>
      </c>
      <c r="C27" t="s">
        <v>299</v>
      </c>
    </row>
    <row r="28" spans="1:3" x14ac:dyDescent="0.55000000000000004">
      <c r="A28" s="3" t="s">
        <v>205</v>
      </c>
      <c r="B28" t="s">
        <v>219</v>
      </c>
    </row>
    <row r="29" spans="1:3" x14ac:dyDescent="0.55000000000000004">
      <c r="A29" s="3" t="s">
        <v>206</v>
      </c>
    </row>
    <row r="30" spans="1:3" x14ac:dyDescent="0.55000000000000004">
      <c r="A30" s="3" t="s">
        <v>73</v>
      </c>
      <c r="B30">
        <v>1323</v>
      </c>
      <c r="C30" t="s">
        <v>300</v>
      </c>
    </row>
    <row r="31" spans="1:3" x14ac:dyDescent="0.55000000000000004">
      <c r="A31" s="3"/>
    </row>
    <row r="32" spans="1:3" x14ac:dyDescent="0.55000000000000004">
      <c r="A32" s="3" t="s">
        <v>207</v>
      </c>
    </row>
    <row r="33" spans="1:3" x14ac:dyDescent="0.55000000000000004">
      <c r="A33" s="3" t="s">
        <v>49</v>
      </c>
      <c r="B33" t="s">
        <v>74</v>
      </c>
    </row>
    <row r="34" spans="1:3" x14ac:dyDescent="0.55000000000000004">
      <c r="A34" s="3" t="s">
        <v>204</v>
      </c>
    </row>
    <row r="35" spans="1:3" x14ac:dyDescent="0.55000000000000004">
      <c r="A35" s="3" t="s">
        <v>205</v>
      </c>
    </row>
    <row r="36" spans="1:3" x14ac:dyDescent="0.55000000000000004">
      <c r="A36" s="3" t="s">
        <v>206</v>
      </c>
    </row>
    <row r="37" spans="1:3" x14ac:dyDescent="0.55000000000000004">
      <c r="A37" s="3" t="s">
        <v>73</v>
      </c>
      <c r="B37">
        <v>300</v>
      </c>
      <c r="C37" t="s">
        <v>300</v>
      </c>
    </row>
    <row r="38" spans="1:3" x14ac:dyDescent="0.55000000000000004">
      <c r="A38" s="3"/>
    </row>
    <row r="39" spans="1:3" x14ac:dyDescent="0.55000000000000004">
      <c r="A39" s="3" t="s">
        <v>208</v>
      </c>
    </row>
    <row r="40" spans="1:3" x14ac:dyDescent="0.55000000000000004">
      <c r="A40" s="3" t="s">
        <v>49</v>
      </c>
      <c r="B40" t="s">
        <v>190</v>
      </c>
    </row>
    <row r="41" spans="1:3" x14ac:dyDescent="0.55000000000000004">
      <c r="A41" s="3" t="s">
        <v>204</v>
      </c>
    </row>
    <row r="42" spans="1:3" x14ac:dyDescent="0.55000000000000004">
      <c r="A42" s="3" t="s">
        <v>205</v>
      </c>
    </row>
    <row r="43" spans="1:3" x14ac:dyDescent="0.55000000000000004">
      <c r="A43" s="3" t="s">
        <v>206</v>
      </c>
    </row>
    <row r="44" spans="1:3" x14ac:dyDescent="0.55000000000000004">
      <c r="A44" s="3" t="s">
        <v>73</v>
      </c>
      <c r="B44">
        <v>100</v>
      </c>
      <c r="C44" t="s">
        <v>300</v>
      </c>
    </row>
    <row r="45" spans="1:3" x14ac:dyDescent="0.55000000000000004">
      <c r="A45" s="3"/>
    </row>
    <row r="46" spans="1:3" x14ac:dyDescent="0.55000000000000004">
      <c r="A46" s="3" t="s">
        <v>209</v>
      </c>
    </row>
    <row r="47" spans="1:3" x14ac:dyDescent="0.55000000000000004">
      <c r="A47" s="3" t="s">
        <v>49</v>
      </c>
      <c r="B47" t="s">
        <v>128</v>
      </c>
    </row>
    <row r="48" spans="1:3" x14ac:dyDescent="0.55000000000000004">
      <c r="A48" s="3" t="s">
        <v>204</v>
      </c>
    </row>
    <row r="49" spans="1:21" x14ac:dyDescent="0.55000000000000004">
      <c r="A49" s="3" t="s">
        <v>205</v>
      </c>
    </row>
    <row r="50" spans="1:21" x14ac:dyDescent="0.55000000000000004">
      <c r="A50" s="3" t="s">
        <v>206</v>
      </c>
    </row>
    <row r="51" spans="1:21" x14ac:dyDescent="0.55000000000000004">
      <c r="A51" s="3" t="s">
        <v>73</v>
      </c>
      <c r="B51">
        <v>390</v>
      </c>
      <c r="C51" t="s">
        <v>300</v>
      </c>
    </row>
    <row r="53" spans="1:21" x14ac:dyDescent="0.55000000000000004">
      <c r="A53" s="1" t="s">
        <v>191</v>
      </c>
    </row>
    <row r="54" spans="1:21" x14ac:dyDescent="0.55000000000000004">
      <c r="A54" s="3" t="s">
        <v>63</v>
      </c>
      <c r="B54" t="s">
        <v>24</v>
      </c>
      <c r="C54" t="s">
        <v>27</v>
      </c>
      <c r="D54" t="s">
        <v>25</v>
      </c>
      <c r="E54" t="s">
        <v>41</v>
      </c>
      <c r="F54" t="s">
        <v>65</v>
      </c>
      <c r="G54" t="s">
        <v>30</v>
      </c>
      <c r="H54" t="s">
        <v>26</v>
      </c>
      <c r="I54" t="s">
        <v>42</v>
      </c>
      <c r="J54" t="s">
        <v>66</v>
      </c>
      <c r="K54" t="s">
        <v>67</v>
      </c>
      <c r="L54" t="s">
        <v>43</v>
      </c>
      <c r="M54" t="s">
        <v>68</v>
      </c>
      <c r="N54" t="s">
        <v>69</v>
      </c>
      <c r="O54" t="s">
        <v>70</v>
      </c>
      <c r="P54" t="s">
        <v>71</v>
      </c>
      <c r="Q54" t="s">
        <v>72</v>
      </c>
      <c r="R54" t="s">
        <v>73</v>
      </c>
      <c r="S54" t="s">
        <v>28</v>
      </c>
      <c r="T54" t="s">
        <v>29</v>
      </c>
      <c r="U54" t="s">
        <v>157</v>
      </c>
    </row>
    <row r="55" spans="1:21" x14ac:dyDescent="0.55000000000000004">
      <c r="A55">
        <v>1</v>
      </c>
      <c r="B55">
        <f t="shared" ref="B55" si="0">100-SUM(C55:Q55)</f>
        <v>78.680000000000007</v>
      </c>
      <c r="C55">
        <v>0.48</v>
      </c>
      <c r="D55">
        <v>19.899999999999999</v>
      </c>
      <c r="E55">
        <v>0</v>
      </c>
      <c r="F55">
        <v>0</v>
      </c>
      <c r="G55">
        <v>0.46</v>
      </c>
      <c r="H55">
        <v>0.48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300</v>
      </c>
      <c r="S55">
        <v>14.9</v>
      </c>
      <c r="T55" s="5">
        <v>0.107</v>
      </c>
    </row>
    <row r="57" spans="1:21" x14ac:dyDescent="0.55000000000000004">
      <c r="A57" s="1" t="s">
        <v>54</v>
      </c>
    </row>
    <row r="58" spans="1:21" x14ac:dyDescent="0.55000000000000004">
      <c r="A58" t="s">
        <v>192</v>
      </c>
    </row>
    <row r="59" spans="1:21" x14ac:dyDescent="0.55000000000000004">
      <c r="A59" t="s">
        <v>154</v>
      </c>
    </row>
    <row r="60" spans="1:21" x14ac:dyDescent="0.55000000000000004">
      <c r="A60" t="s">
        <v>155</v>
      </c>
    </row>
    <row r="61" spans="1:21" x14ac:dyDescent="0.55000000000000004">
      <c r="A61" t="s">
        <v>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161</v>
      </c>
    </row>
    <row r="4" spans="1:2" x14ac:dyDescent="0.55000000000000004">
      <c r="A4" t="s">
        <v>3</v>
      </c>
      <c r="B4" t="s">
        <v>169</v>
      </c>
    </row>
    <row r="5" spans="1:2" x14ac:dyDescent="0.55000000000000004">
      <c r="A5" t="s">
        <v>3</v>
      </c>
      <c r="B5" t="s">
        <v>170</v>
      </c>
    </row>
    <row r="6" spans="1:2" x14ac:dyDescent="0.55000000000000004">
      <c r="A6" t="s">
        <v>3</v>
      </c>
      <c r="B6" t="s">
        <v>171</v>
      </c>
    </row>
    <row r="7" spans="1:2" x14ac:dyDescent="0.55000000000000004">
      <c r="A7" t="s">
        <v>3</v>
      </c>
      <c r="B7" t="s">
        <v>172</v>
      </c>
    </row>
    <row r="8" spans="1:2" x14ac:dyDescent="0.55000000000000004">
      <c r="A8" t="s">
        <v>3</v>
      </c>
      <c r="B8" t="s">
        <v>173</v>
      </c>
    </row>
    <row r="9" spans="1:2" x14ac:dyDescent="0.55000000000000004">
      <c r="A9" t="s">
        <v>3</v>
      </c>
      <c r="B9" t="s">
        <v>174</v>
      </c>
    </row>
    <row r="10" spans="1:2" x14ac:dyDescent="0.55000000000000004">
      <c r="A10" t="s">
        <v>3</v>
      </c>
      <c r="B10" t="s">
        <v>175</v>
      </c>
    </row>
    <row r="11" spans="1:2" x14ac:dyDescent="0.55000000000000004">
      <c r="A11" t="s">
        <v>6</v>
      </c>
      <c r="B11" t="s">
        <v>162</v>
      </c>
    </row>
    <row r="12" spans="1:2" x14ac:dyDescent="0.55000000000000004">
      <c r="A12" t="s">
        <v>8</v>
      </c>
      <c r="B12">
        <v>80</v>
      </c>
    </row>
    <row r="13" spans="1:2" x14ac:dyDescent="0.55000000000000004">
      <c r="A13" t="s">
        <v>9</v>
      </c>
      <c r="B13">
        <v>7</v>
      </c>
    </row>
    <row r="14" spans="1:2" x14ac:dyDescent="0.55000000000000004">
      <c r="A14" t="s">
        <v>10</v>
      </c>
      <c r="B14" t="s">
        <v>163</v>
      </c>
    </row>
    <row r="15" spans="1:2" x14ac:dyDescent="0.55000000000000004">
      <c r="A15" t="s">
        <v>12</v>
      </c>
      <c r="B15" s="6">
        <v>39995</v>
      </c>
    </row>
    <row r="16" spans="1:2" x14ac:dyDescent="0.55000000000000004">
      <c r="A16" t="s">
        <v>15</v>
      </c>
      <c r="B16" t="s">
        <v>164</v>
      </c>
    </row>
    <row r="17" spans="1:2" x14ac:dyDescent="0.55000000000000004">
      <c r="A17" t="s">
        <v>17</v>
      </c>
      <c r="B17" t="s">
        <v>165</v>
      </c>
    </row>
    <row r="18" spans="1:2" x14ac:dyDescent="0.55000000000000004">
      <c r="A18" t="s">
        <v>19</v>
      </c>
      <c r="B18" t="s">
        <v>166</v>
      </c>
    </row>
    <row r="19" spans="1:2" x14ac:dyDescent="0.55000000000000004">
      <c r="A19" t="s">
        <v>20</v>
      </c>
      <c r="B19" t="s">
        <v>167</v>
      </c>
    </row>
    <row r="20" spans="1:2" x14ac:dyDescent="0.55000000000000004">
      <c r="A20" t="s">
        <v>45</v>
      </c>
    </row>
    <row r="21" spans="1:2" x14ac:dyDescent="0.55000000000000004">
      <c r="A21" t="s">
        <v>46</v>
      </c>
    </row>
    <row r="23" spans="1:2" x14ac:dyDescent="0.55000000000000004">
      <c r="A23" s="1" t="s">
        <v>48</v>
      </c>
    </row>
    <row r="24" spans="1:2" x14ac:dyDescent="0.55000000000000004">
      <c r="A24" s="3"/>
    </row>
    <row r="25" spans="1:2" x14ac:dyDescent="0.55000000000000004">
      <c r="A25" s="3" t="s">
        <v>49</v>
      </c>
      <c r="B25" t="s">
        <v>52</v>
      </c>
    </row>
    <row r="26" spans="1:2" x14ac:dyDescent="0.55000000000000004">
      <c r="A26" s="3" t="s">
        <v>50</v>
      </c>
      <c r="B26" t="s">
        <v>61</v>
      </c>
    </row>
    <row r="27" spans="1:2" x14ac:dyDescent="0.55000000000000004">
      <c r="A27" s="3" t="s">
        <v>51</v>
      </c>
      <c r="B27" t="s">
        <v>168</v>
      </c>
    </row>
    <row r="29" spans="1:2" x14ac:dyDescent="0.55000000000000004">
      <c r="A29" s="1" t="s">
        <v>53</v>
      </c>
    </row>
    <row r="30" spans="1:2" x14ac:dyDescent="0.55000000000000004">
      <c r="A30" s="1"/>
    </row>
    <row r="31" spans="1:2" x14ac:dyDescent="0.55000000000000004">
      <c r="A31" s="3" t="s">
        <v>203</v>
      </c>
    </row>
    <row r="32" spans="1:2" x14ac:dyDescent="0.55000000000000004">
      <c r="A32" s="3" t="s">
        <v>49</v>
      </c>
      <c r="B32" t="s">
        <v>176</v>
      </c>
    </row>
    <row r="33" spans="1:21" x14ac:dyDescent="0.55000000000000004">
      <c r="A33" s="3" t="s">
        <v>204</v>
      </c>
    </row>
    <row r="34" spans="1:21" x14ac:dyDescent="0.55000000000000004">
      <c r="A34" s="3" t="s">
        <v>205</v>
      </c>
    </row>
    <row r="35" spans="1:21" x14ac:dyDescent="0.55000000000000004">
      <c r="A35" s="3" t="s">
        <v>206</v>
      </c>
    </row>
    <row r="36" spans="1:21" x14ac:dyDescent="0.55000000000000004">
      <c r="A36" s="3" t="s">
        <v>73</v>
      </c>
      <c r="B36">
        <v>300</v>
      </c>
      <c r="C36" t="s">
        <v>300</v>
      </c>
    </row>
    <row r="38" spans="1:21" x14ac:dyDescent="0.55000000000000004">
      <c r="A38" s="1" t="s">
        <v>47</v>
      </c>
    </row>
    <row r="39" spans="1:21" x14ac:dyDescent="0.55000000000000004">
      <c r="A39" s="3" t="s">
        <v>63</v>
      </c>
      <c r="B39" t="s">
        <v>24</v>
      </c>
      <c r="C39" t="s">
        <v>27</v>
      </c>
      <c r="D39" t="s">
        <v>25</v>
      </c>
      <c r="E39" t="s">
        <v>41</v>
      </c>
      <c r="F39" t="s">
        <v>65</v>
      </c>
      <c r="G39" t="s">
        <v>30</v>
      </c>
      <c r="H39" t="s">
        <v>26</v>
      </c>
      <c r="I39" t="s">
        <v>42</v>
      </c>
      <c r="J39" t="s">
        <v>66</v>
      </c>
      <c r="K39" t="s">
        <v>67</v>
      </c>
      <c r="L39" t="s">
        <v>43</v>
      </c>
      <c r="M39" t="s">
        <v>68</v>
      </c>
      <c r="N39" t="s">
        <v>69</v>
      </c>
      <c r="O39" t="s">
        <v>70</v>
      </c>
      <c r="P39" t="s">
        <v>71</v>
      </c>
      <c r="Q39" t="s">
        <v>72</v>
      </c>
      <c r="R39" t="s">
        <v>73</v>
      </c>
      <c r="S39" t="s">
        <v>28</v>
      </c>
      <c r="T39" t="s">
        <v>29</v>
      </c>
      <c r="U39" t="s">
        <v>157</v>
      </c>
    </row>
    <row r="40" spans="1:21" x14ac:dyDescent="0.55000000000000004">
      <c r="A40">
        <v>1</v>
      </c>
      <c r="B40">
        <f t="shared" ref="B40:B52" si="0">100-SUM(C40:Q40)</f>
        <v>70.149999999999991</v>
      </c>
      <c r="C40">
        <v>10</v>
      </c>
      <c r="D40">
        <v>0.01</v>
      </c>
      <c r="E40">
        <v>19.809999999999999</v>
      </c>
      <c r="F40">
        <v>0.01</v>
      </c>
      <c r="G40">
        <v>0.01</v>
      </c>
      <c r="H40">
        <v>0.01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300</v>
      </c>
      <c r="S40">
        <v>35.6</v>
      </c>
      <c r="T40" t="s">
        <v>44</v>
      </c>
    </row>
    <row r="41" spans="1:21" x14ac:dyDescent="0.55000000000000004">
      <c r="A41">
        <v>2</v>
      </c>
      <c r="B41">
        <f t="shared" si="0"/>
        <v>75</v>
      </c>
      <c r="C41">
        <v>14.98</v>
      </c>
      <c r="D41">
        <v>0.01</v>
      </c>
      <c r="E41">
        <v>9.98</v>
      </c>
      <c r="F41">
        <v>0.01</v>
      </c>
      <c r="G41">
        <v>0.01</v>
      </c>
      <c r="H41">
        <v>0.01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300</v>
      </c>
      <c r="S41">
        <v>15.2</v>
      </c>
      <c r="T41" t="s">
        <v>44</v>
      </c>
    </row>
    <row r="42" spans="1:21" x14ac:dyDescent="0.55000000000000004">
      <c r="A42">
        <v>3</v>
      </c>
      <c r="B42">
        <f t="shared" si="0"/>
        <v>69.72</v>
      </c>
      <c r="C42">
        <v>15.15</v>
      </c>
      <c r="D42">
        <v>0.01</v>
      </c>
      <c r="E42">
        <v>15.09</v>
      </c>
      <c r="F42">
        <v>0.01</v>
      </c>
      <c r="G42">
        <v>0.01</v>
      </c>
      <c r="H42">
        <v>0.01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27.8</v>
      </c>
      <c r="T42" t="s">
        <v>44</v>
      </c>
    </row>
    <row r="43" spans="1:21" x14ac:dyDescent="0.55000000000000004">
      <c r="A43">
        <v>4</v>
      </c>
      <c r="B43">
        <f t="shared" si="0"/>
        <v>65.050000000000011</v>
      </c>
      <c r="C43">
        <v>15.06</v>
      </c>
      <c r="D43">
        <v>0.01</v>
      </c>
      <c r="E43">
        <v>19.850000000000001</v>
      </c>
      <c r="F43">
        <v>0.01</v>
      </c>
      <c r="G43">
        <v>0.01</v>
      </c>
      <c r="H43">
        <v>0.01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300</v>
      </c>
      <c r="S43">
        <v>31.4</v>
      </c>
      <c r="T43" t="s">
        <v>44</v>
      </c>
    </row>
    <row r="44" spans="1:21" x14ac:dyDescent="0.55000000000000004">
      <c r="A44">
        <v>5</v>
      </c>
      <c r="B44">
        <f t="shared" si="0"/>
        <v>60.370000000000005</v>
      </c>
      <c r="C44">
        <v>15.13</v>
      </c>
      <c r="D44">
        <v>0.01</v>
      </c>
      <c r="E44">
        <v>24.46</v>
      </c>
      <c r="F44">
        <v>0.01</v>
      </c>
      <c r="G44">
        <v>0.01</v>
      </c>
      <c r="H44">
        <v>0.01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300</v>
      </c>
      <c r="S44">
        <v>36.9</v>
      </c>
      <c r="T44" t="s">
        <v>44</v>
      </c>
    </row>
    <row r="45" spans="1:21" x14ac:dyDescent="0.55000000000000004">
      <c r="A45">
        <v>6</v>
      </c>
      <c r="B45">
        <f t="shared" si="0"/>
        <v>70.649999999999991</v>
      </c>
      <c r="C45">
        <v>18.13</v>
      </c>
      <c r="D45">
        <v>0.01</v>
      </c>
      <c r="E45">
        <v>11.18</v>
      </c>
      <c r="F45">
        <v>0.01</v>
      </c>
      <c r="G45">
        <v>0.01</v>
      </c>
      <c r="H45">
        <v>0.01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300</v>
      </c>
      <c r="S45">
        <v>19.3</v>
      </c>
      <c r="T45" t="s">
        <v>44</v>
      </c>
    </row>
    <row r="46" spans="1:21" x14ac:dyDescent="0.55000000000000004">
      <c r="A46">
        <v>7</v>
      </c>
      <c r="B46">
        <f t="shared" si="0"/>
        <v>70.86999999999999</v>
      </c>
      <c r="C46">
        <v>19.13</v>
      </c>
      <c r="D46">
        <v>0.01</v>
      </c>
      <c r="E46">
        <v>9.9600000000000009</v>
      </c>
      <c r="F46">
        <v>0.01</v>
      </c>
      <c r="G46">
        <v>0.01</v>
      </c>
      <c r="H46">
        <v>0.01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300</v>
      </c>
      <c r="S46">
        <v>19.7</v>
      </c>
      <c r="T46" t="s">
        <v>44</v>
      </c>
    </row>
    <row r="47" spans="1:21" x14ac:dyDescent="0.55000000000000004">
      <c r="A47">
        <v>8</v>
      </c>
      <c r="B47">
        <f t="shared" si="0"/>
        <v>64.81</v>
      </c>
      <c r="C47">
        <v>20.059999999999999</v>
      </c>
      <c r="D47">
        <v>0.01</v>
      </c>
      <c r="E47">
        <v>15.09</v>
      </c>
      <c r="F47">
        <v>0.01</v>
      </c>
      <c r="G47">
        <v>0.01</v>
      </c>
      <c r="H47">
        <v>0.01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300</v>
      </c>
      <c r="S47">
        <v>21.8</v>
      </c>
      <c r="T47" t="s">
        <v>44</v>
      </c>
    </row>
    <row r="48" spans="1:21" x14ac:dyDescent="0.55000000000000004">
      <c r="A48">
        <v>9</v>
      </c>
      <c r="B48">
        <f t="shared" si="0"/>
        <v>60.370000000000005</v>
      </c>
      <c r="C48">
        <v>19.7</v>
      </c>
      <c r="D48">
        <v>0.01</v>
      </c>
      <c r="E48">
        <v>19.89</v>
      </c>
      <c r="F48">
        <v>0.01</v>
      </c>
      <c r="G48">
        <v>0.01</v>
      </c>
      <c r="H48">
        <v>0.01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300</v>
      </c>
      <c r="S48">
        <v>27.5</v>
      </c>
      <c r="T48" t="s">
        <v>44</v>
      </c>
    </row>
    <row r="49" spans="1:20" x14ac:dyDescent="0.55000000000000004">
      <c r="A49">
        <v>10</v>
      </c>
      <c r="B49">
        <f t="shared" si="0"/>
        <v>55.45</v>
      </c>
      <c r="C49">
        <v>20.09</v>
      </c>
      <c r="D49">
        <v>0.01</v>
      </c>
      <c r="E49">
        <v>24.42</v>
      </c>
      <c r="F49">
        <v>0.01</v>
      </c>
      <c r="G49">
        <v>0.01</v>
      </c>
      <c r="H49">
        <v>0.01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300</v>
      </c>
      <c r="S49">
        <v>36</v>
      </c>
      <c r="T49" t="s">
        <v>44</v>
      </c>
    </row>
    <row r="50" spans="1:20" x14ac:dyDescent="0.55000000000000004">
      <c r="A50">
        <v>11</v>
      </c>
      <c r="B50">
        <f t="shared" si="0"/>
        <v>59.93</v>
      </c>
      <c r="C50">
        <v>25.07</v>
      </c>
      <c r="D50">
        <v>0.01</v>
      </c>
      <c r="E50">
        <v>14.96</v>
      </c>
      <c r="F50">
        <v>0.01</v>
      </c>
      <c r="G50">
        <v>0.01</v>
      </c>
      <c r="H50">
        <v>0.01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300</v>
      </c>
      <c r="S50">
        <v>26</v>
      </c>
      <c r="T50" t="s">
        <v>44</v>
      </c>
    </row>
    <row r="51" spans="1:20" x14ac:dyDescent="0.55000000000000004">
      <c r="A51">
        <v>12</v>
      </c>
      <c r="B51">
        <f t="shared" si="0"/>
        <v>56.620000000000005</v>
      </c>
      <c r="C51">
        <v>24.56</v>
      </c>
      <c r="D51">
        <v>0.01</v>
      </c>
      <c r="E51">
        <v>18.78</v>
      </c>
      <c r="F51">
        <v>0.01</v>
      </c>
      <c r="G51">
        <v>0.01</v>
      </c>
      <c r="H51">
        <v>0.01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300</v>
      </c>
      <c r="S51">
        <v>28</v>
      </c>
      <c r="T51" t="s">
        <v>44</v>
      </c>
    </row>
    <row r="52" spans="1:20" x14ac:dyDescent="0.55000000000000004">
      <c r="A52">
        <v>13</v>
      </c>
      <c r="B52">
        <f t="shared" si="0"/>
        <v>51.620000000000005</v>
      </c>
      <c r="C52">
        <v>24.84</v>
      </c>
      <c r="D52">
        <v>0.01</v>
      </c>
      <c r="E52">
        <v>23.5</v>
      </c>
      <c r="F52">
        <v>0.01</v>
      </c>
      <c r="G52">
        <v>0.01</v>
      </c>
      <c r="H52">
        <v>0.01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300</v>
      </c>
      <c r="S52">
        <v>30.1</v>
      </c>
      <c r="T52" t="s">
        <v>44</v>
      </c>
    </row>
    <row r="54" spans="1:20" x14ac:dyDescent="0.55000000000000004">
      <c r="A54" s="1" t="s">
        <v>54</v>
      </c>
    </row>
    <row r="55" spans="1:20" x14ac:dyDescent="0.55000000000000004">
      <c r="A55" t="s">
        <v>177</v>
      </c>
    </row>
    <row r="56" spans="1:20" x14ac:dyDescent="0.55000000000000004">
      <c r="A56" t="s">
        <v>202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161</v>
      </c>
    </row>
    <row r="4" spans="1:2" x14ac:dyDescent="0.55000000000000004">
      <c r="A4" t="s">
        <v>3</v>
      </c>
      <c r="B4" t="s">
        <v>169</v>
      </c>
    </row>
    <row r="5" spans="1:2" x14ac:dyDescent="0.55000000000000004">
      <c r="A5" t="s">
        <v>3</v>
      </c>
      <c r="B5" t="s">
        <v>170</v>
      </c>
    </row>
    <row r="6" spans="1:2" x14ac:dyDescent="0.55000000000000004">
      <c r="A6" t="s">
        <v>3</v>
      </c>
      <c r="B6" t="s">
        <v>171</v>
      </c>
    </row>
    <row r="7" spans="1:2" x14ac:dyDescent="0.55000000000000004">
      <c r="A7" t="s">
        <v>3</v>
      </c>
      <c r="B7" t="s">
        <v>172</v>
      </c>
    </row>
    <row r="8" spans="1:2" x14ac:dyDescent="0.55000000000000004">
      <c r="A8" t="s">
        <v>3</v>
      </c>
      <c r="B8" t="s">
        <v>173</v>
      </c>
    </row>
    <row r="9" spans="1:2" x14ac:dyDescent="0.55000000000000004">
      <c r="A9" t="s">
        <v>3</v>
      </c>
      <c r="B9" t="s">
        <v>174</v>
      </c>
    </row>
    <row r="10" spans="1:2" x14ac:dyDescent="0.55000000000000004">
      <c r="A10" t="s">
        <v>3</v>
      </c>
      <c r="B10" t="s">
        <v>175</v>
      </c>
    </row>
    <row r="11" spans="1:2" x14ac:dyDescent="0.55000000000000004">
      <c r="A11" t="s">
        <v>6</v>
      </c>
      <c r="B11" t="s">
        <v>162</v>
      </c>
    </row>
    <row r="12" spans="1:2" x14ac:dyDescent="0.55000000000000004">
      <c r="A12" t="s">
        <v>8</v>
      </c>
      <c r="B12">
        <v>80</v>
      </c>
    </row>
    <row r="13" spans="1:2" x14ac:dyDescent="0.55000000000000004">
      <c r="A13" t="s">
        <v>9</v>
      </c>
      <c r="B13">
        <v>7</v>
      </c>
    </row>
    <row r="14" spans="1:2" x14ac:dyDescent="0.55000000000000004">
      <c r="A14" t="s">
        <v>10</v>
      </c>
      <c r="B14" t="s">
        <v>163</v>
      </c>
    </row>
    <row r="15" spans="1:2" x14ac:dyDescent="0.55000000000000004">
      <c r="A15" t="s">
        <v>12</v>
      </c>
      <c r="B15" s="6">
        <v>39995</v>
      </c>
    </row>
    <row r="16" spans="1:2" x14ac:dyDescent="0.55000000000000004">
      <c r="A16" t="s">
        <v>15</v>
      </c>
      <c r="B16" t="s">
        <v>164</v>
      </c>
    </row>
    <row r="17" spans="1:2" x14ac:dyDescent="0.55000000000000004">
      <c r="A17" t="s">
        <v>17</v>
      </c>
      <c r="B17" t="s">
        <v>165</v>
      </c>
    </row>
    <row r="18" spans="1:2" x14ac:dyDescent="0.55000000000000004">
      <c r="A18" t="s">
        <v>19</v>
      </c>
      <c r="B18" t="s">
        <v>166</v>
      </c>
    </row>
    <row r="19" spans="1:2" x14ac:dyDescent="0.55000000000000004">
      <c r="A19" t="s">
        <v>20</v>
      </c>
      <c r="B19" t="s">
        <v>167</v>
      </c>
    </row>
    <row r="20" spans="1:2" x14ac:dyDescent="0.55000000000000004">
      <c r="A20" t="s">
        <v>45</v>
      </c>
    </row>
    <row r="21" spans="1:2" x14ac:dyDescent="0.55000000000000004">
      <c r="A21" t="s">
        <v>46</v>
      </c>
    </row>
    <row r="23" spans="1:2" x14ac:dyDescent="0.55000000000000004">
      <c r="A23" s="1" t="s">
        <v>48</v>
      </c>
    </row>
    <row r="24" spans="1:2" x14ac:dyDescent="0.55000000000000004">
      <c r="A24" s="3"/>
    </row>
    <row r="25" spans="1:2" x14ac:dyDescent="0.55000000000000004">
      <c r="A25" s="3" t="s">
        <v>49</v>
      </c>
      <c r="B25" t="s">
        <v>52</v>
      </c>
    </row>
    <row r="26" spans="1:2" x14ac:dyDescent="0.55000000000000004">
      <c r="A26" s="3" t="s">
        <v>50</v>
      </c>
      <c r="B26" t="s">
        <v>61</v>
      </c>
    </row>
    <row r="27" spans="1:2" x14ac:dyDescent="0.55000000000000004">
      <c r="A27" s="3" t="s">
        <v>51</v>
      </c>
      <c r="B27" t="s">
        <v>168</v>
      </c>
    </row>
    <row r="29" spans="1:2" x14ac:dyDescent="0.55000000000000004">
      <c r="A29" s="1" t="s">
        <v>53</v>
      </c>
    </row>
    <row r="30" spans="1:2" x14ac:dyDescent="0.55000000000000004">
      <c r="A30" s="1"/>
    </row>
    <row r="31" spans="1:2" x14ac:dyDescent="0.55000000000000004">
      <c r="A31" s="3" t="s">
        <v>203</v>
      </c>
    </row>
    <row r="32" spans="1:2" x14ac:dyDescent="0.55000000000000004">
      <c r="A32" s="3" t="s">
        <v>49</v>
      </c>
      <c r="B32" t="s">
        <v>301</v>
      </c>
    </row>
    <row r="33" spans="1:21" x14ac:dyDescent="0.55000000000000004">
      <c r="A33" s="3" t="s">
        <v>204</v>
      </c>
    </row>
    <row r="34" spans="1:21" x14ac:dyDescent="0.55000000000000004">
      <c r="A34" s="3" t="s">
        <v>205</v>
      </c>
    </row>
    <row r="35" spans="1:21" x14ac:dyDescent="0.55000000000000004">
      <c r="A35" s="3" t="s">
        <v>206</v>
      </c>
      <c r="B35" t="s">
        <v>220</v>
      </c>
    </row>
    <row r="36" spans="1:21" x14ac:dyDescent="0.55000000000000004">
      <c r="A36" s="3" t="s">
        <v>73</v>
      </c>
      <c r="B36">
        <v>300</v>
      </c>
      <c r="C36" t="s">
        <v>300</v>
      </c>
    </row>
    <row r="38" spans="1:21" x14ac:dyDescent="0.55000000000000004">
      <c r="A38" s="1" t="s">
        <v>47</v>
      </c>
    </row>
    <row r="39" spans="1:21" x14ac:dyDescent="0.55000000000000004">
      <c r="A39" s="3" t="s">
        <v>63</v>
      </c>
      <c r="B39" t="s">
        <v>24</v>
      </c>
      <c r="C39" t="s">
        <v>27</v>
      </c>
      <c r="D39" t="s">
        <v>25</v>
      </c>
      <c r="E39" t="s">
        <v>41</v>
      </c>
      <c r="F39" t="s">
        <v>65</v>
      </c>
      <c r="G39" t="s">
        <v>30</v>
      </c>
      <c r="H39" t="s">
        <v>26</v>
      </c>
      <c r="I39" t="s">
        <v>42</v>
      </c>
      <c r="J39" t="s">
        <v>66</v>
      </c>
      <c r="K39" t="s">
        <v>67</v>
      </c>
      <c r="L39" t="s">
        <v>43</v>
      </c>
      <c r="M39" t="s">
        <v>68</v>
      </c>
      <c r="N39" t="s">
        <v>69</v>
      </c>
      <c r="O39" t="s">
        <v>70</v>
      </c>
      <c r="P39" t="s">
        <v>71</v>
      </c>
      <c r="Q39" t="s">
        <v>72</v>
      </c>
      <c r="R39" t="s">
        <v>73</v>
      </c>
      <c r="S39" t="s">
        <v>28</v>
      </c>
      <c r="T39" t="s">
        <v>29</v>
      </c>
      <c r="U39" t="s">
        <v>157</v>
      </c>
    </row>
    <row r="40" spans="1:21" x14ac:dyDescent="0.55000000000000004">
      <c r="A40">
        <v>1</v>
      </c>
      <c r="B40">
        <f>100-SUM(C40:Q40)</f>
        <v>65.645700000000005</v>
      </c>
      <c r="C40">
        <v>17.350000000000001</v>
      </c>
      <c r="D40">
        <v>1.3</v>
      </c>
      <c r="E40">
        <v>12.95</v>
      </c>
      <c r="F40">
        <v>2.29</v>
      </c>
      <c r="G40">
        <v>0.43</v>
      </c>
      <c r="H40">
        <v>1.4999999999999999E-2</v>
      </c>
      <c r="I40">
        <v>1.9300000000000001E-2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300</v>
      </c>
      <c r="S40">
        <v>14.2</v>
      </c>
      <c r="T40" t="s">
        <v>44</v>
      </c>
    </row>
    <row r="41" spans="1:21" x14ac:dyDescent="0.55000000000000004">
      <c r="A41">
        <v>2</v>
      </c>
      <c r="B41">
        <f t="shared" ref="B41:B42" si="0">100-SUM(C41:Q41)</f>
        <v>53.898999999999994</v>
      </c>
      <c r="C41">
        <v>25.1</v>
      </c>
      <c r="D41">
        <v>0.8</v>
      </c>
      <c r="E41">
        <v>19.8</v>
      </c>
      <c r="F41">
        <v>0</v>
      </c>
      <c r="G41">
        <v>0.33</v>
      </c>
      <c r="H41">
        <v>4.8000000000000001E-2</v>
      </c>
      <c r="I41">
        <v>2.3E-2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300</v>
      </c>
      <c r="S41">
        <v>30.9</v>
      </c>
      <c r="T41" t="s">
        <v>44</v>
      </c>
    </row>
    <row r="42" spans="1:21" x14ac:dyDescent="0.55000000000000004">
      <c r="A42">
        <v>3</v>
      </c>
      <c r="B42">
        <f t="shared" si="0"/>
        <v>53.376999999999995</v>
      </c>
      <c r="C42">
        <v>25</v>
      </c>
      <c r="D42">
        <v>0.84</v>
      </c>
      <c r="E42">
        <v>20.100000000000001</v>
      </c>
      <c r="F42">
        <v>0</v>
      </c>
      <c r="G42">
        <v>0.31</v>
      </c>
      <c r="H42">
        <v>4.8000000000000001E-2</v>
      </c>
      <c r="I42">
        <v>0.32500000000000001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42.9</v>
      </c>
      <c r="T42" t="s">
        <v>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161</v>
      </c>
    </row>
    <row r="4" spans="1:2" x14ac:dyDescent="0.55000000000000004">
      <c r="A4" t="s">
        <v>3</v>
      </c>
      <c r="B4" t="s">
        <v>169</v>
      </c>
    </row>
    <row r="5" spans="1:2" x14ac:dyDescent="0.55000000000000004">
      <c r="A5" t="s">
        <v>3</v>
      </c>
      <c r="B5" t="s">
        <v>170</v>
      </c>
    </row>
    <row r="6" spans="1:2" x14ac:dyDescent="0.55000000000000004">
      <c r="A6" t="s">
        <v>3</v>
      </c>
      <c r="B6" t="s">
        <v>171</v>
      </c>
    </row>
    <row r="7" spans="1:2" x14ac:dyDescent="0.55000000000000004">
      <c r="A7" t="s">
        <v>3</v>
      </c>
      <c r="B7" t="s">
        <v>172</v>
      </c>
    </row>
    <row r="8" spans="1:2" x14ac:dyDescent="0.55000000000000004">
      <c r="A8" t="s">
        <v>3</v>
      </c>
      <c r="B8" t="s">
        <v>173</v>
      </c>
    </row>
    <row r="9" spans="1:2" x14ac:dyDescent="0.55000000000000004">
      <c r="A9" t="s">
        <v>3</v>
      </c>
      <c r="B9" t="s">
        <v>174</v>
      </c>
    </row>
    <row r="10" spans="1:2" x14ac:dyDescent="0.55000000000000004">
      <c r="A10" t="s">
        <v>3</v>
      </c>
      <c r="B10" t="s">
        <v>175</v>
      </c>
    </row>
    <row r="11" spans="1:2" x14ac:dyDescent="0.55000000000000004">
      <c r="A11" t="s">
        <v>6</v>
      </c>
      <c r="B11" t="s">
        <v>162</v>
      </c>
    </row>
    <row r="12" spans="1:2" x14ac:dyDescent="0.55000000000000004">
      <c r="A12" t="s">
        <v>8</v>
      </c>
      <c r="B12">
        <v>80</v>
      </c>
    </row>
    <row r="13" spans="1:2" x14ac:dyDescent="0.55000000000000004">
      <c r="A13" t="s">
        <v>9</v>
      </c>
      <c r="B13">
        <v>7</v>
      </c>
    </row>
    <row r="14" spans="1:2" x14ac:dyDescent="0.55000000000000004">
      <c r="A14" t="s">
        <v>10</v>
      </c>
      <c r="B14" t="s">
        <v>163</v>
      </c>
    </row>
    <row r="15" spans="1:2" x14ac:dyDescent="0.55000000000000004">
      <c r="A15" t="s">
        <v>12</v>
      </c>
      <c r="B15" s="6">
        <v>39995</v>
      </c>
    </row>
    <row r="16" spans="1:2" x14ac:dyDescent="0.55000000000000004">
      <c r="A16" t="s">
        <v>15</v>
      </c>
      <c r="B16" t="s">
        <v>164</v>
      </c>
    </row>
    <row r="17" spans="1:2" x14ac:dyDescent="0.55000000000000004">
      <c r="A17" t="s">
        <v>17</v>
      </c>
      <c r="B17" t="s">
        <v>165</v>
      </c>
    </row>
    <row r="18" spans="1:2" x14ac:dyDescent="0.55000000000000004">
      <c r="A18" t="s">
        <v>19</v>
      </c>
      <c r="B18" t="s">
        <v>166</v>
      </c>
    </row>
    <row r="19" spans="1:2" x14ac:dyDescent="0.55000000000000004">
      <c r="A19" t="s">
        <v>20</v>
      </c>
      <c r="B19" t="s">
        <v>167</v>
      </c>
    </row>
    <row r="20" spans="1:2" x14ac:dyDescent="0.55000000000000004">
      <c r="A20" t="s">
        <v>45</v>
      </c>
    </row>
    <row r="21" spans="1:2" x14ac:dyDescent="0.55000000000000004">
      <c r="A21" t="s">
        <v>46</v>
      </c>
    </row>
    <row r="23" spans="1:2" x14ac:dyDescent="0.55000000000000004">
      <c r="A23" s="1" t="s">
        <v>48</v>
      </c>
    </row>
    <row r="24" spans="1:2" x14ac:dyDescent="0.55000000000000004">
      <c r="A24" s="3"/>
    </row>
    <row r="25" spans="1:2" x14ac:dyDescent="0.55000000000000004">
      <c r="A25" s="3" t="s">
        <v>49</v>
      </c>
      <c r="B25" t="s">
        <v>52</v>
      </c>
    </row>
    <row r="26" spans="1:2" x14ac:dyDescent="0.55000000000000004">
      <c r="A26" s="3" t="s">
        <v>50</v>
      </c>
      <c r="B26" t="s">
        <v>61</v>
      </c>
    </row>
    <row r="27" spans="1:2" x14ac:dyDescent="0.55000000000000004">
      <c r="A27" s="3" t="s">
        <v>51</v>
      </c>
      <c r="B27" t="s">
        <v>168</v>
      </c>
    </row>
    <row r="29" spans="1:2" x14ac:dyDescent="0.55000000000000004">
      <c r="A29" s="1" t="s">
        <v>53</v>
      </c>
    </row>
    <row r="30" spans="1:2" x14ac:dyDescent="0.55000000000000004">
      <c r="A30" s="1"/>
    </row>
    <row r="31" spans="1:2" x14ac:dyDescent="0.55000000000000004">
      <c r="A31" s="3" t="s">
        <v>203</v>
      </c>
    </row>
    <row r="32" spans="1:2" x14ac:dyDescent="0.55000000000000004">
      <c r="A32" s="3" t="s">
        <v>214</v>
      </c>
    </row>
    <row r="33" spans="1:21" x14ac:dyDescent="0.55000000000000004">
      <c r="A33" s="3" t="s">
        <v>204</v>
      </c>
    </row>
    <row r="34" spans="1:21" x14ac:dyDescent="0.55000000000000004">
      <c r="A34" s="3" t="s">
        <v>205</v>
      </c>
    </row>
    <row r="35" spans="1:21" x14ac:dyDescent="0.55000000000000004">
      <c r="A35" s="3" t="s">
        <v>206</v>
      </c>
    </row>
    <row r="36" spans="1:21" x14ac:dyDescent="0.55000000000000004">
      <c r="A36" s="3" t="s">
        <v>73</v>
      </c>
    </row>
    <row r="38" spans="1:21" x14ac:dyDescent="0.55000000000000004">
      <c r="A38" s="1" t="s">
        <v>47</v>
      </c>
    </row>
    <row r="39" spans="1:21" x14ac:dyDescent="0.55000000000000004">
      <c r="A39" s="3" t="s">
        <v>63</v>
      </c>
      <c r="B39" t="s">
        <v>24</v>
      </c>
      <c r="C39" t="s">
        <v>27</v>
      </c>
      <c r="D39" t="s">
        <v>25</v>
      </c>
      <c r="E39" t="s">
        <v>41</v>
      </c>
      <c r="F39" t="s">
        <v>65</v>
      </c>
      <c r="G39" t="s">
        <v>30</v>
      </c>
      <c r="H39" t="s">
        <v>26</v>
      </c>
      <c r="I39" t="s">
        <v>42</v>
      </c>
      <c r="J39" t="s">
        <v>66</v>
      </c>
      <c r="K39" t="s">
        <v>67</v>
      </c>
      <c r="L39" t="s">
        <v>43</v>
      </c>
      <c r="M39" t="s">
        <v>68</v>
      </c>
      <c r="N39" t="s">
        <v>69</v>
      </c>
      <c r="O39" t="s">
        <v>70</v>
      </c>
      <c r="P39" t="s">
        <v>71</v>
      </c>
      <c r="Q39" t="s">
        <v>72</v>
      </c>
      <c r="R39" t="s">
        <v>73</v>
      </c>
      <c r="S39" t="s">
        <v>28</v>
      </c>
      <c r="T39" t="s">
        <v>29</v>
      </c>
      <c r="U39" t="s">
        <v>157</v>
      </c>
    </row>
    <row r="40" spans="1:21" x14ac:dyDescent="0.55000000000000004">
      <c r="A40">
        <v>1</v>
      </c>
      <c r="B40">
        <f t="shared" ref="B40" si="0">100-SUM(C40:Q40)</f>
        <v>69.730999999999995</v>
      </c>
      <c r="C40">
        <v>23.09</v>
      </c>
      <c r="D40">
        <v>0</v>
      </c>
      <c r="E40">
        <v>4.16</v>
      </c>
      <c r="F40">
        <v>2</v>
      </c>
      <c r="G40">
        <v>0</v>
      </c>
      <c r="H40">
        <v>1.9E-2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300</v>
      </c>
      <c r="S40">
        <v>22.3</v>
      </c>
      <c r="T40" t="s">
        <v>44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/>
  </sheetViews>
  <sheetFormatPr defaultRowHeight="14.4" x14ac:dyDescent="0.55000000000000004"/>
  <cols>
    <col min="18" max="18" width="11.83984375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111</v>
      </c>
    </row>
    <row r="4" spans="1:2" x14ac:dyDescent="0.55000000000000004">
      <c r="A4" t="s">
        <v>3</v>
      </c>
      <c r="B4" t="s">
        <v>112</v>
      </c>
    </row>
    <row r="5" spans="1:2" x14ac:dyDescent="0.55000000000000004">
      <c r="A5" t="s">
        <v>3</v>
      </c>
      <c r="B5" t="s">
        <v>113</v>
      </c>
    </row>
    <row r="6" spans="1:2" x14ac:dyDescent="0.55000000000000004">
      <c r="A6" t="s">
        <v>3</v>
      </c>
      <c r="B6" t="s">
        <v>114</v>
      </c>
    </row>
    <row r="7" spans="1:2" x14ac:dyDescent="0.55000000000000004">
      <c r="A7" t="s">
        <v>6</v>
      </c>
      <c r="B7" t="s">
        <v>115</v>
      </c>
    </row>
    <row r="8" spans="1:2" x14ac:dyDescent="0.55000000000000004">
      <c r="A8" t="s">
        <v>8</v>
      </c>
      <c r="B8">
        <v>93</v>
      </c>
    </row>
    <row r="9" spans="1:2" x14ac:dyDescent="0.55000000000000004">
      <c r="A9" t="s">
        <v>9</v>
      </c>
      <c r="B9">
        <v>4</v>
      </c>
    </row>
    <row r="10" spans="1:2" x14ac:dyDescent="0.55000000000000004">
      <c r="A10" t="s">
        <v>10</v>
      </c>
      <c r="B10" t="s">
        <v>116</v>
      </c>
    </row>
    <row r="11" spans="1:2" x14ac:dyDescent="0.55000000000000004">
      <c r="A11" t="s">
        <v>12</v>
      </c>
      <c r="B11">
        <v>2002</v>
      </c>
    </row>
    <row r="12" spans="1:2" x14ac:dyDescent="0.55000000000000004">
      <c r="A12" t="s">
        <v>15</v>
      </c>
    </row>
    <row r="13" spans="1:2" x14ac:dyDescent="0.55000000000000004">
      <c r="A13" t="s">
        <v>17</v>
      </c>
      <c r="B13" t="s">
        <v>117</v>
      </c>
    </row>
    <row r="14" spans="1:2" x14ac:dyDescent="0.55000000000000004">
      <c r="A14" t="s">
        <v>19</v>
      </c>
      <c r="B14" t="s">
        <v>118</v>
      </c>
    </row>
    <row r="15" spans="1:2" x14ac:dyDescent="0.55000000000000004">
      <c r="A15" t="s">
        <v>20</v>
      </c>
      <c r="B15" t="s">
        <v>119</v>
      </c>
    </row>
    <row r="16" spans="1:2" x14ac:dyDescent="0.55000000000000004">
      <c r="A16" t="s">
        <v>45</v>
      </c>
    </row>
    <row r="17" spans="1:3" x14ac:dyDescent="0.55000000000000004">
      <c r="A17" t="s">
        <v>46</v>
      </c>
    </row>
    <row r="19" spans="1:3" x14ac:dyDescent="0.55000000000000004">
      <c r="A19" s="1" t="s">
        <v>48</v>
      </c>
    </row>
    <row r="20" spans="1:3" x14ac:dyDescent="0.55000000000000004">
      <c r="A20" s="3"/>
    </row>
    <row r="21" spans="1:3" x14ac:dyDescent="0.55000000000000004">
      <c r="A21" s="3" t="s">
        <v>49</v>
      </c>
      <c r="B21" t="s">
        <v>52</v>
      </c>
    </row>
    <row r="22" spans="1:3" x14ac:dyDescent="0.55000000000000004">
      <c r="A22" s="3" t="s">
        <v>50</v>
      </c>
      <c r="B22" t="s">
        <v>61</v>
      </c>
    </row>
    <row r="23" spans="1:3" x14ac:dyDescent="0.55000000000000004">
      <c r="A23" s="3" t="s">
        <v>51</v>
      </c>
      <c r="B23" t="s">
        <v>62</v>
      </c>
    </row>
    <row r="25" spans="1:3" x14ac:dyDescent="0.55000000000000004">
      <c r="A25" s="1" t="s">
        <v>53</v>
      </c>
    </row>
    <row r="26" spans="1:3" x14ac:dyDescent="0.55000000000000004">
      <c r="A26" s="1"/>
    </row>
    <row r="27" spans="1:3" x14ac:dyDescent="0.55000000000000004">
      <c r="A27" s="3" t="s">
        <v>203</v>
      </c>
    </row>
    <row r="28" spans="1:3" x14ac:dyDescent="0.55000000000000004">
      <c r="A28" s="3" t="s">
        <v>214</v>
      </c>
      <c r="B28" t="s">
        <v>64</v>
      </c>
    </row>
    <row r="29" spans="1:3" x14ac:dyDescent="0.55000000000000004">
      <c r="A29" s="3" t="s">
        <v>204</v>
      </c>
    </row>
    <row r="30" spans="1:3" x14ac:dyDescent="0.55000000000000004">
      <c r="A30" s="3" t="s">
        <v>205</v>
      </c>
      <c r="B30" t="s">
        <v>211</v>
      </c>
    </row>
    <row r="31" spans="1:3" x14ac:dyDescent="0.55000000000000004">
      <c r="A31" s="3" t="s">
        <v>206</v>
      </c>
    </row>
    <row r="32" spans="1:3" x14ac:dyDescent="0.55000000000000004">
      <c r="A32" s="3" t="s">
        <v>73</v>
      </c>
      <c r="B32">
        <v>1473</v>
      </c>
      <c r="C32" t="s">
        <v>300</v>
      </c>
    </row>
    <row r="34" spans="1:21" x14ac:dyDescent="0.55000000000000004">
      <c r="A34" s="1" t="s">
        <v>47</v>
      </c>
    </row>
    <row r="35" spans="1:21" x14ac:dyDescent="0.55000000000000004">
      <c r="A35" s="3" t="s">
        <v>63</v>
      </c>
      <c r="B35" t="s">
        <v>24</v>
      </c>
      <c r="C35" t="s">
        <v>27</v>
      </c>
      <c r="D35" t="s">
        <v>25</v>
      </c>
      <c r="E35" t="s">
        <v>41</v>
      </c>
      <c r="F35" t="s">
        <v>65</v>
      </c>
      <c r="G35" t="s">
        <v>30</v>
      </c>
      <c r="H35" t="s">
        <v>26</v>
      </c>
      <c r="I35" t="s">
        <v>42</v>
      </c>
      <c r="J35" t="s">
        <v>66</v>
      </c>
      <c r="K35" t="s">
        <v>67</v>
      </c>
      <c r="L35" t="s">
        <v>43</v>
      </c>
      <c r="M35" t="s">
        <v>68</v>
      </c>
      <c r="N35" t="s">
        <v>69</v>
      </c>
      <c r="O35" t="s">
        <v>70</v>
      </c>
      <c r="P35" t="s">
        <v>71</v>
      </c>
      <c r="Q35" t="s">
        <v>72</v>
      </c>
      <c r="R35" t="s">
        <v>73</v>
      </c>
      <c r="S35" t="s">
        <v>28</v>
      </c>
      <c r="T35" t="s">
        <v>29</v>
      </c>
      <c r="U35" t="s">
        <v>157</v>
      </c>
    </row>
    <row r="36" spans="1:21" x14ac:dyDescent="0.55000000000000004">
      <c r="A36">
        <v>1</v>
      </c>
      <c r="B36">
        <f>100-SUM(C36:Q36)</f>
        <v>39</v>
      </c>
      <c r="C36">
        <v>26</v>
      </c>
      <c r="D36">
        <v>0</v>
      </c>
      <c r="E36">
        <v>32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300</v>
      </c>
      <c r="S36">
        <v>60</v>
      </c>
      <c r="T36" t="s">
        <v>44</v>
      </c>
    </row>
    <row r="37" spans="1:21" x14ac:dyDescent="0.55000000000000004">
      <c r="A37">
        <v>2</v>
      </c>
      <c r="B37">
        <f t="shared" ref="B37:B40" si="0">100-SUM(C37:Q37)</f>
        <v>38.700000000000003</v>
      </c>
      <c r="C37">
        <v>26</v>
      </c>
      <c r="D37">
        <v>0</v>
      </c>
      <c r="E37">
        <v>32</v>
      </c>
      <c r="F37">
        <v>3</v>
      </c>
      <c r="G37">
        <v>0</v>
      </c>
      <c r="H37">
        <v>0</v>
      </c>
      <c r="I37">
        <v>0.3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300</v>
      </c>
      <c r="S37">
        <v>34</v>
      </c>
      <c r="T37" t="s">
        <v>44</v>
      </c>
    </row>
    <row r="38" spans="1:21" x14ac:dyDescent="0.55000000000000004">
      <c r="A38">
        <v>3</v>
      </c>
      <c r="B38">
        <f t="shared" si="0"/>
        <v>38.700000000000003</v>
      </c>
      <c r="C38">
        <v>26</v>
      </c>
      <c r="D38">
        <v>0</v>
      </c>
      <c r="E38">
        <v>32</v>
      </c>
      <c r="F38">
        <v>3</v>
      </c>
      <c r="G38">
        <v>0</v>
      </c>
      <c r="H38">
        <v>0</v>
      </c>
      <c r="I38">
        <v>0.3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77</v>
      </c>
      <c r="S38">
        <v>15</v>
      </c>
      <c r="T38" t="s">
        <v>44</v>
      </c>
    </row>
    <row r="39" spans="1:21" x14ac:dyDescent="0.55000000000000004">
      <c r="A39">
        <v>4</v>
      </c>
      <c r="B39">
        <f t="shared" si="0"/>
        <v>38.299999999999997</v>
      </c>
      <c r="C39">
        <v>26</v>
      </c>
      <c r="D39">
        <v>0</v>
      </c>
      <c r="E39">
        <v>32</v>
      </c>
      <c r="F39">
        <v>3</v>
      </c>
      <c r="G39">
        <v>0</v>
      </c>
      <c r="H39">
        <v>0</v>
      </c>
      <c r="I39">
        <v>0.7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300</v>
      </c>
      <c r="S39">
        <v>17</v>
      </c>
      <c r="T39" t="s">
        <v>44</v>
      </c>
      <c r="U39" t="s">
        <v>102</v>
      </c>
    </row>
    <row r="40" spans="1:21" x14ac:dyDescent="0.55000000000000004">
      <c r="A40">
        <v>5</v>
      </c>
      <c r="B40">
        <f t="shared" si="0"/>
        <v>38.299999999999997</v>
      </c>
      <c r="C40">
        <v>26</v>
      </c>
      <c r="D40">
        <v>0</v>
      </c>
      <c r="E40">
        <v>32</v>
      </c>
      <c r="F40">
        <v>3</v>
      </c>
      <c r="G40">
        <v>0</v>
      </c>
      <c r="H40">
        <v>0</v>
      </c>
      <c r="I40">
        <v>0.7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77</v>
      </c>
      <c r="S40">
        <v>8.6</v>
      </c>
      <c r="T40" t="s">
        <v>44</v>
      </c>
      <c r="U40" t="s">
        <v>120</v>
      </c>
    </row>
    <row r="42" spans="1:21" x14ac:dyDescent="0.55000000000000004">
      <c r="A42" s="1" t="s">
        <v>54</v>
      </c>
    </row>
    <row r="43" spans="1:21" x14ac:dyDescent="0.55000000000000004">
      <c r="A43" t="s">
        <v>179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180</v>
      </c>
    </row>
    <row r="4" spans="1:2" x14ac:dyDescent="0.55000000000000004">
      <c r="A4" t="s">
        <v>3</v>
      </c>
      <c r="B4" t="s">
        <v>184</v>
      </c>
    </row>
    <row r="5" spans="1:2" x14ac:dyDescent="0.55000000000000004">
      <c r="A5" t="s">
        <v>3</v>
      </c>
      <c r="B5" t="s">
        <v>185</v>
      </c>
    </row>
    <row r="6" spans="1:2" x14ac:dyDescent="0.55000000000000004">
      <c r="A6" t="s">
        <v>3</v>
      </c>
      <c r="B6" t="s">
        <v>193</v>
      </c>
    </row>
    <row r="7" spans="1:2" x14ac:dyDescent="0.55000000000000004">
      <c r="A7" t="s">
        <v>3</v>
      </c>
      <c r="B7" t="s">
        <v>186</v>
      </c>
    </row>
    <row r="8" spans="1:2" x14ac:dyDescent="0.55000000000000004">
      <c r="A8" t="s">
        <v>3</v>
      </c>
      <c r="B8" t="s">
        <v>187</v>
      </c>
    </row>
    <row r="9" spans="1:2" x14ac:dyDescent="0.55000000000000004">
      <c r="A9" t="s">
        <v>6</v>
      </c>
      <c r="B9" t="s">
        <v>132</v>
      </c>
    </row>
    <row r="10" spans="1:2" x14ac:dyDescent="0.55000000000000004">
      <c r="A10" t="s">
        <v>8</v>
      </c>
      <c r="B10">
        <v>58</v>
      </c>
    </row>
    <row r="11" spans="1:2" x14ac:dyDescent="0.55000000000000004">
      <c r="A11" t="s">
        <v>9</v>
      </c>
      <c r="B11">
        <v>7</v>
      </c>
    </row>
    <row r="12" spans="1:2" x14ac:dyDescent="0.55000000000000004">
      <c r="A12" t="s">
        <v>10</v>
      </c>
      <c r="B12" t="s">
        <v>181</v>
      </c>
    </row>
    <row r="13" spans="1:2" x14ac:dyDescent="0.55000000000000004">
      <c r="A13" t="s">
        <v>12</v>
      </c>
      <c r="B13" s="4">
        <v>40269</v>
      </c>
    </row>
    <row r="14" spans="1:2" x14ac:dyDescent="0.55000000000000004">
      <c r="A14" t="s">
        <v>15</v>
      </c>
      <c r="B14" t="s">
        <v>182</v>
      </c>
    </row>
    <row r="15" spans="1:2" x14ac:dyDescent="0.55000000000000004">
      <c r="A15" t="s">
        <v>17</v>
      </c>
      <c r="B15" t="s">
        <v>135</v>
      </c>
    </row>
    <row r="16" spans="1:2" x14ac:dyDescent="0.55000000000000004">
      <c r="A16" t="s">
        <v>19</v>
      </c>
      <c r="B16" t="s">
        <v>183</v>
      </c>
    </row>
    <row r="17" spans="1:3" x14ac:dyDescent="0.55000000000000004">
      <c r="A17" t="s">
        <v>20</v>
      </c>
      <c r="B17" t="s">
        <v>40</v>
      </c>
    </row>
    <row r="18" spans="1:3" x14ac:dyDescent="0.55000000000000004">
      <c r="A18" t="s">
        <v>45</v>
      </c>
    </row>
    <row r="19" spans="1:3" x14ac:dyDescent="0.55000000000000004">
      <c r="A19" t="s">
        <v>46</v>
      </c>
    </row>
    <row r="21" spans="1:3" x14ac:dyDescent="0.55000000000000004">
      <c r="A21" s="1" t="s">
        <v>48</v>
      </c>
    </row>
    <row r="22" spans="1:3" x14ac:dyDescent="0.55000000000000004">
      <c r="A22" s="3"/>
    </row>
    <row r="23" spans="1:3" x14ac:dyDescent="0.55000000000000004">
      <c r="A23" s="3" t="s">
        <v>49</v>
      </c>
      <c r="B23" t="s">
        <v>52</v>
      </c>
    </row>
    <row r="24" spans="1:3" x14ac:dyDescent="0.55000000000000004">
      <c r="A24" s="3" t="s">
        <v>50</v>
      </c>
      <c r="B24" t="s">
        <v>61</v>
      </c>
    </row>
    <row r="25" spans="1:3" x14ac:dyDescent="0.55000000000000004">
      <c r="A25" s="3" t="s">
        <v>51</v>
      </c>
      <c r="B25" t="s">
        <v>62</v>
      </c>
    </row>
    <row r="27" spans="1:3" x14ac:dyDescent="0.55000000000000004">
      <c r="A27" s="1" t="s">
        <v>53</v>
      </c>
    </row>
    <row r="28" spans="1:3" x14ac:dyDescent="0.55000000000000004">
      <c r="A28" s="1"/>
    </row>
    <row r="29" spans="1:3" x14ac:dyDescent="0.55000000000000004">
      <c r="A29" s="3" t="s">
        <v>203</v>
      </c>
    </row>
    <row r="30" spans="1:3" x14ac:dyDescent="0.55000000000000004">
      <c r="A30" s="3" t="s">
        <v>214</v>
      </c>
      <c r="B30" t="s">
        <v>64</v>
      </c>
    </row>
    <row r="31" spans="1:3" x14ac:dyDescent="0.55000000000000004">
      <c r="A31" s="3" t="s">
        <v>204</v>
      </c>
      <c r="B31">
        <v>8</v>
      </c>
      <c r="C31" t="s">
        <v>299</v>
      </c>
    </row>
    <row r="32" spans="1:3" x14ac:dyDescent="0.55000000000000004">
      <c r="A32" s="3" t="s">
        <v>205</v>
      </c>
    </row>
    <row r="33" spans="1:21" x14ac:dyDescent="0.55000000000000004">
      <c r="A33" s="3" t="s">
        <v>206</v>
      </c>
    </row>
    <row r="34" spans="1:21" x14ac:dyDescent="0.55000000000000004">
      <c r="A34" s="3" t="s">
        <v>73</v>
      </c>
      <c r="B34">
        <v>950</v>
      </c>
      <c r="C34" t="s">
        <v>26</v>
      </c>
    </row>
    <row r="36" spans="1:21" x14ac:dyDescent="0.55000000000000004">
      <c r="A36" s="1" t="s">
        <v>47</v>
      </c>
    </row>
    <row r="37" spans="1:21" x14ac:dyDescent="0.55000000000000004">
      <c r="A37" s="3" t="s">
        <v>63</v>
      </c>
      <c r="B37" t="s">
        <v>24</v>
      </c>
      <c r="C37" t="s">
        <v>27</v>
      </c>
      <c r="D37" t="s">
        <v>25</v>
      </c>
      <c r="E37" t="s">
        <v>41</v>
      </c>
      <c r="F37" t="s">
        <v>65</v>
      </c>
      <c r="G37" t="s">
        <v>30</v>
      </c>
      <c r="H37" t="s">
        <v>26</v>
      </c>
      <c r="I37" t="s">
        <v>42</v>
      </c>
      <c r="J37" t="s">
        <v>66</v>
      </c>
      <c r="K37" t="s">
        <v>67</v>
      </c>
      <c r="L37" t="s">
        <v>43</v>
      </c>
      <c r="M37" t="s">
        <v>68</v>
      </c>
      <c r="N37" t="s">
        <v>69</v>
      </c>
      <c r="O37" t="s">
        <v>70</v>
      </c>
      <c r="P37" t="s">
        <v>71</v>
      </c>
      <c r="Q37" t="s">
        <v>72</v>
      </c>
      <c r="R37" t="s">
        <v>73</v>
      </c>
      <c r="S37" t="s">
        <v>28</v>
      </c>
      <c r="T37" t="s">
        <v>29</v>
      </c>
      <c r="U37" t="s">
        <v>157</v>
      </c>
    </row>
    <row r="38" spans="1:21" x14ac:dyDescent="0.55000000000000004">
      <c r="A38">
        <v>1</v>
      </c>
      <c r="B38">
        <f>100-SUM(C38:Q38)</f>
        <v>78.8</v>
      </c>
      <c r="C38">
        <v>0</v>
      </c>
      <c r="D38">
        <v>20</v>
      </c>
      <c r="E38">
        <v>0</v>
      </c>
      <c r="F38">
        <v>0</v>
      </c>
      <c r="G38">
        <v>0</v>
      </c>
      <c r="H38">
        <v>1.2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300</v>
      </c>
      <c r="S38">
        <v>15</v>
      </c>
      <c r="T38" t="s">
        <v>44</v>
      </c>
      <c r="U38" t="s">
        <v>102</v>
      </c>
    </row>
    <row r="40" spans="1:21" x14ac:dyDescent="0.55000000000000004">
      <c r="A40" s="1" t="s">
        <v>54</v>
      </c>
    </row>
    <row r="41" spans="1:21" x14ac:dyDescent="0.55000000000000004">
      <c r="A41" t="s">
        <v>188</v>
      </c>
    </row>
    <row r="42" spans="1:21" x14ac:dyDescent="0.55000000000000004">
      <c r="A42" t="s">
        <v>189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workbookViewId="0"/>
  </sheetViews>
  <sheetFormatPr defaultRowHeight="14.4" x14ac:dyDescent="0.55000000000000004"/>
  <cols>
    <col min="18" max="18" width="12.41796875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194</v>
      </c>
    </row>
    <row r="4" spans="1:2" x14ac:dyDescent="0.55000000000000004">
      <c r="A4" t="s">
        <v>3</v>
      </c>
      <c r="B4" t="s">
        <v>197</v>
      </c>
    </row>
    <row r="5" spans="1:2" x14ac:dyDescent="0.55000000000000004">
      <c r="A5" t="s">
        <v>3</v>
      </c>
      <c r="B5" t="s">
        <v>196</v>
      </c>
    </row>
    <row r="6" spans="1:2" x14ac:dyDescent="0.55000000000000004">
      <c r="A6" t="s">
        <v>3</v>
      </c>
      <c r="B6" t="s">
        <v>195</v>
      </c>
    </row>
    <row r="7" spans="1:2" x14ac:dyDescent="0.55000000000000004">
      <c r="A7" t="s">
        <v>6</v>
      </c>
      <c r="B7" t="s">
        <v>198</v>
      </c>
    </row>
    <row r="8" spans="1:2" x14ac:dyDescent="0.55000000000000004">
      <c r="A8" t="s">
        <v>8</v>
      </c>
      <c r="B8">
        <v>242</v>
      </c>
    </row>
    <row r="9" spans="1:2" x14ac:dyDescent="0.55000000000000004">
      <c r="A9" t="s">
        <v>9</v>
      </c>
    </row>
    <row r="10" spans="1:2" x14ac:dyDescent="0.55000000000000004">
      <c r="A10" t="s">
        <v>10</v>
      </c>
      <c r="B10" t="s">
        <v>199</v>
      </c>
    </row>
    <row r="11" spans="1:2" x14ac:dyDescent="0.55000000000000004">
      <c r="A11" t="s">
        <v>12</v>
      </c>
      <c r="B11" s="4">
        <v>24959</v>
      </c>
    </row>
    <row r="12" spans="1:2" x14ac:dyDescent="0.55000000000000004">
      <c r="A12" t="s">
        <v>15</v>
      </c>
    </row>
    <row r="13" spans="1:2" x14ac:dyDescent="0.55000000000000004">
      <c r="A13" t="s">
        <v>17</v>
      </c>
    </row>
    <row r="14" spans="1:2" x14ac:dyDescent="0.55000000000000004">
      <c r="A14" t="s">
        <v>19</v>
      </c>
    </row>
    <row r="15" spans="1:2" x14ac:dyDescent="0.55000000000000004">
      <c r="A15" t="s">
        <v>20</v>
      </c>
    </row>
    <row r="16" spans="1:2" x14ac:dyDescent="0.55000000000000004">
      <c r="A16" t="s">
        <v>45</v>
      </c>
    </row>
    <row r="17" spans="1:3" x14ac:dyDescent="0.55000000000000004">
      <c r="A17" t="s">
        <v>46</v>
      </c>
    </row>
    <row r="19" spans="1:3" x14ac:dyDescent="0.55000000000000004">
      <c r="A19" s="1" t="s">
        <v>48</v>
      </c>
    </row>
    <row r="20" spans="1:3" x14ac:dyDescent="0.55000000000000004">
      <c r="A20" s="3"/>
    </row>
    <row r="21" spans="1:3" x14ac:dyDescent="0.55000000000000004">
      <c r="A21" s="3" t="s">
        <v>49</v>
      </c>
      <c r="B21" t="s">
        <v>52</v>
      </c>
    </row>
    <row r="22" spans="1:3" x14ac:dyDescent="0.55000000000000004">
      <c r="A22" s="3" t="s">
        <v>50</v>
      </c>
      <c r="B22" t="s">
        <v>61</v>
      </c>
    </row>
    <row r="23" spans="1:3" x14ac:dyDescent="0.55000000000000004">
      <c r="A23" s="3" t="s">
        <v>51</v>
      </c>
      <c r="B23" t="s">
        <v>58</v>
      </c>
    </row>
    <row r="25" spans="1:3" x14ac:dyDescent="0.55000000000000004">
      <c r="A25" s="1" t="s">
        <v>53</v>
      </c>
    </row>
    <row r="26" spans="1:3" x14ac:dyDescent="0.55000000000000004">
      <c r="A26" s="1"/>
    </row>
    <row r="27" spans="1:3" x14ac:dyDescent="0.55000000000000004">
      <c r="A27" s="3" t="s">
        <v>203</v>
      </c>
    </row>
    <row r="28" spans="1:3" x14ac:dyDescent="0.55000000000000004">
      <c r="A28" s="3" t="s">
        <v>214</v>
      </c>
      <c r="B28" t="s">
        <v>64</v>
      </c>
    </row>
    <row r="29" spans="1:3" x14ac:dyDescent="0.55000000000000004">
      <c r="A29" s="3" t="s">
        <v>204</v>
      </c>
      <c r="B29">
        <v>1</v>
      </c>
      <c r="C29" t="s">
        <v>306</v>
      </c>
    </row>
    <row r="30" spans="1:3" x14ac:dyDescent="0.55000000000000004">
      <c r="A30" s="3" t="s">
        <v>205</v>
      </c>
    </row>
    <row r="31" spans="1:3" x14ac:dyDescent="0.55000000000000004">
      <c r="A31" s="3" t="s">
        <v>206</v>
      </c>
      <c r="B31" t="s">
        <v>221</v>
      </c>
    </row>
    <row r="32" spans="1:3" x14ac:dyDescent="0.55000000000000004">
      <c r="A32" s="3" t="s">
        <v>73</v>
      </c>
      <c r="B32">
        <v>1000</v>
      </c>
      <c r="C32" t="s">
        <v>26</v>
      </c>
    </row>
    <row r="33" spans="1:21" x14ac:dyDescent="0.55000000000000004">
      <c r="A33" s="1"/>
    </row>
    <row r="34" spans="1:21" x14ac:dyDescent="0.55000000000000004">
      <c r="A34" s="3" t="s">
        <v>207</v>
      </c>
    </row>
    <row r="35" spans="1:21" x14ac:dyDescent="0.55000000000000004">
      <c r="A35" s="3" t="s">
        <v>214</v>
      </c>
      <c r="B35" t="s">
        <v>74</v>
      </c>
    </row>
    <row r="36" spans="1:21" x14ac:dyDescent="0.55000000000000004">
      <c r="A36" s="3" t="s">
        <v>204</v>
      </c>
    </row>
    <row r="37" spans="1:21" x14ac:dyDescent="0.55000000000000004">
      <c r="A37" s="3" t="s">
        <v>205</v>
      </c>
    </row>
    <row r="38" spans="1:21" x14ac:dyDescent="0.55000000000000004">
      <c r="A38" s="3" t="s">
        <v>206</v>
      </c>
    </row>
    <row r="39" spans="1:21" x14ac:dyDescent="0.55000000000000004">
      <c r="A39" s="3" t="s">
        <v>73</v>
      </c>
      <c r="B39">
        <v>300</v>
      </c>
      <c r="C39" t="s">
        <v>300</v>
      </c>
    </row>
    <row r="41" spans="1:21" x14ac:dyDescent="0.55000000000000004">
      <c r="A41" s="1" t="s">
        <v>47</v>
      </c>
    </row>
    <row r="42" spans="1:21" x14ac:dyDescent="0.55000000000000004">
      <c r="A42" s="3" t="s">
        <v>63</v>
      </c>
      <c r="B42" t="s">
        <v>24</v>
      </c>
      <c r="C42" t="s">
        <v>27</v>
      </c>
      <c r="D42" t="s">
        <v>25</v>
      </c>
      <c r="E42" t="s">
        <v>41</v>
      </c>
      <c r="F42" t="s">
        <v>65</v>
      </c>
      <c r="G42" t="s">
        <v>30</v>
      </c>
      <c r="H42" t="s">
        <v>26</v>
      </c>
      <c r="I42" t="s">
        <v>42</v>
      </c>
      <c r="J42" t="s">
        <v>66</v>
      </c>
      <c r="K42" t="s">
        <v>67</v>
      </c>
      <c r="L42" t="s">
        <v>43</v>
      </c>
      <c r="M42" t="s">
        <v>68</v>
      </c>
      <c r="N42" t="s">
        <v>69</v>
      </c>
      <c r="O42" t="s">
        <v>70</v>
      </c>
      <c r="P42" t="s">
        <v>71</v>
      </c>
      <c r="Q42" t="s">
        <v>72</v>
      </c>
      <c r="R42" t="s">
        <v>73</v>
      </c>
      <c r="S42" t="s">
        <v>28</v>
      </c>
      <c r="T42" t="s">
        <v>29</v>
      </c>
      <c r="U42" t="s">
        <v>157</v>
      </c>
    </row>
    <row r="43" spans="1:21" x14ac:dyDescent="0.55000000000000004">
      <c r="A43">
        <v>1</v>
      </c>
      <c r="B43">
        <f>100-SUM(C43:Q43)</f>
        <v>69.989000000000004</v>
      </c>
      <c r="C43">
        <v>20</v>
      </c>
      <c r="D43">
        <v>0</v>
      </c>
      <c r="E43">
        <v>10</v>
      </c>
      <c r="F43">
        <v>0</v>
      </c>
      <c r="G43">
        <v>0</v>
      </c>
      <c r="H43">
        <v>6.0000000000000001E-3</v>
      </c>
      <c r="I43">
        <v>5.0000000000000001E-3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300</v>
      </c>
      <c r="S43">
        <v>23</v>
      </c>
      <c r="T43" s="7">
        <v>0.2</v>
      </c>
    </row>
    <row r="44" spans="1:21" x14ac:dyDescent="0.55000000000000004">
      <c r="A44">
        <v>2</v>
      </c>
      <c r="B44">
        <f t="shared" ref="B44:B61" si="0">100-SUM(C44:Q44)</f>
        <v>64.978999999999999</v>
      </c>
      <c r="C44">
        <v>20</v>
      </c>
      <c r="D44">
        <v>0</v>
      </c>
      <c r="E44">
        <v>15</v>
      </c>
      <c r="F44">
        <v>0</v>
      </c>
      <c r="G44">
        <v>0</v>
      </c>
      <c r="H44">
        <v>1.7999999999999999E-2</v>
      </c>
      <c r="I44">
        <v>3.0000000000000001E-3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300</v>
      </c>
      <c r="S44">
        <v>32</v>
      </c>
      <c r="T44" s="7">
        <v>0.2</v>
      </c>
    </row>
    <row r="45" spans="1:21" x14ac:dyDescent="0.55000000000000004">
      <c r="A45">
        <v>3</v>
      </c>
      <c r="B45">
        <f t="shared" si="0"/>
        <v>59.978999999999999</v>
      </c>
      <c r="C45">
        <v>20</v>
      </c>
      <c r="D45">
        <v>0</v>
      </c>
      <c r="E45">
        <v>20</v>
      </c>
      <c r="F45">
        <v>0</v>
      </c>
      <c r="G45">
        <v>0</v>
      </c>
      <c r="H45">
        <v>1.4999999999999999E-2</v>
      </c>
      <c r="I45">
        <v>6.0000000000000001E-3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300</v>
      </c>
      <c r="S45">
        <v>40</v>
      </c>
      <c r="T45" s="7">
        <v>0.2</v>
      </c>
    </row>
    <row r="46" spans="1:21" x14ac:dyDescent="0.55000000000000004">
      <c r="A46">
        <v>4</v>
      </c>
      <c r="B46">
        <f t="shared" si="0"/>
        <v>54.984999999999999</v>
      </c>
      <c r="C46">
        <v>20</v>
      </c>
      <c r="D46">
        <v>0</v>
      </c>
      <c r="E46">
        <v>25</v>
      </c>
      <c r="F46">
        <v>0</v>
      </c>
      <c r="G46">
        <v>0</v>
      </c>
      <c r="H46">
        <v>8.9999999999999993E-3</v>
      </c>
      <c r="I46">
        <v>6.0000000000000001E-3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300</v>
      </c>
      <c r="S46">
        <v>38</v>
      </c>
      <c r="T46" s="7">
        <v>0.2</v>
      </c>
    </row>
    <row r="47" spans="1:21" x14ac:dyDescent="0.55000000000000004">
      <c r="A47">
        <v>5</v>
      </c>
      <c r="B47">
        <f t="shared" si="0"/>
        <v>49.982999999999997</v>
      </c>
      <c r="C47">
        <v>20</v>
      </c>
      <c r="D47">
        <v>0</v>
      </c>
      <c r="E47">
        <v>30</v>
      </c>
      <c r="F47">
        <v>0</v>
      </c>
      <c r="G47">
        <v>0</v>
      </c>
      <c r="H47">
        <v>1.0999999999999999E-2</v>
      </c>
      <c r="I47">
        <v>6.0000000000000001E-3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300</v>
      </c>
      <c r="S47">
        <v>34</v>
      </c>
      <c r="T47" s="7">
        <v>0.2</v>
      </c>
    </row>
    <row r="48" spans="1:21" x14ac:dyDescent="0.55000000000000004">
      <c r="A48">
        <v>6</v>
      </c>
      <c r="B48">
        <f t="shared" si="0"/>
        <v>69.983999999999995</v>
      </c>
      <c r="C48">
        <v>10</v>
      </c>
      <c r="D48">
        <v>0</v>
      </c>
      <c r="E48">
        <v>20</v>
      </c>
      <c r="F48">
        <v>0</v>
      </c>
      <c r="G48">
        <v>0</v>
      </c>
      <c r="H48">
        <v>1.2E-2</v>
      </c>
      <c r="I48">
        <v>4.0000000000000001E-3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300</v>
      </c>
      <c r="S48">
        <v>53</v>
      </c>
      <c r="T48" s="7">
        <v>0.2</v>
      </c>
    </row>
    <row r="49" spans="1:20" x14ac:dyDescent="0.55000000000000004">
      <c r="A49">
        <v>7</v>
      </c>
      <c r="B49">
        <f t="shared" si="0"/>
        <v>64.975999999999999</v>
      </c>
      <c r="C49">
        <v>15</v>
      </c>
      <c r="D49">
        <v>0</v>
      </c>
      <c r="E49">
        <v>20</v>
      </c>
      <c r="F49">
        <v>0</v>
      </c>
      <c r="G49">
        <v>0</v>
      </c>
      <c r="H49">
        <v>1.9E-2</v>
      </c>
      <c r="I49">
        <v>5.0000000000000001E-3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300</v>
      </c>
      <c r="S49">
        <v>40</v>
      </c>
      <c r="T49" s="7">
        <v>0.2</v>
      </c>
    </row>
    <row r="50" spans="1:20" x14ac:dyDescent="0.55000000000000004">
      <c r="A50">
        <v>8</v>
      </c>
      <c r="B50">
        <f t="shared" si="0"/>
        <v>54.972999999999999</v>
      </c>
      <c r="C50">
        <v>25</v>
      </c>
      <c r="D50">
        <v>0</v>
      </c>
      <c r="E50">
        <v>20</v>
      </c>
      <c r="F50">
        <v>0</v>
      </c>
      <c r="G50">
        <v>0</v>
      </c>
      <c r="H50">
        <v>2.1999999999999999E-2</v>
      </c>
      <c r="I50">
        <v>5.0000000000000001E-3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300</v>
      </c>
      <c r="S50">
        <v>45</v>
      </c>
      <c r="T50" s="7">
        <v>0.2</v>
      </c>
    </row>
    <row r="51" spans="1:20" x14ac:dyDescent="0.55000000000000004">
      <c r="A51">
        <v>9</v>
      </c>
      <c r="B51">
        <f t="shared" si="0"/>
        <v>49.958999999999996</v>
      </c>
      <c r="C51">
        <v>30</v>
      </c>
      <c r="D51">
        <v>0</v>
      </c>
      <c r="E51">
        <v>20</v>
      </c>
      <c r="F51">
        <v>0</v>
      </c>
      <c r="G51">
        <v>0</v>
      </c>
      <c r="H51">
        <v>3.5999999999999997E-2</v>
      </c>
      <c r="I51">
        <v>5.0000000000000001E-3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300</v>
      </c>
      <c r="S51">
        <v>57</v>
      </c>
      <c r="T51" s="7">
        <v>0.2</v>
      </c>
    </row>
    <row r="52" spans="1:20" x14ac:dyDescent="0.55000000000000004">
      <c r="A52">
        <v>10</v>
      </c>
      <c r="B52">
        <f t="shared" si="0"/>
        <v>69.944000000000003</v>
      </c>
      <c r="C52">
        <v>20</v>
      </c>
      <c r="D52">
        <v>0</v>
      </c>
      <c r="E52">
        <v>10</v>
      </c>
      <c r="F52">
        <v>0</v>
      </c>
      <c r="G52">
        <v>0</v>
      </c>
      <c r="H52">
        <v>1.2E-2</v>
      </c>
      <c r="I52">
        <v>4.3999999999999997E-2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300</v>
      </c>
      <c r="S52">
        <v>23</v>
      </c>
      <c r="T52" s="7">
        <v>0.2</v>
      </c>
    </row>
    <row r="53" spans="1:20" x14ac:dyDescent="0.55000000000000004">
      <c r="A53">
        <v>11</v>
      </c>
      <c r="B53">
        <f t="shared" si="0"/>
        <v>64.955000000000013</v>
      </c>
      <c r="C53">
        <v>20</v>
      </c>
      <c r="D53">
        <v>0</v>
      </c>
      <c r="E53">
        <v>15</v>
      </c>
      <c r="F53">
        <v>0</v>
      </c>
      <c r="G53">
        <v>0</v>
      </c>
      <c r="H53">
        <v>0.01</v>
      </c>
      <c r="I53">
        <v>3.5000000000000003E-2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300</v>
      </c>
      <c r="S53">
        <v>34</v>
      </c>
      <c r="T53" s="7">
        <v>0.2</v>
      </c>
    </row>
    <row r="54" spans="1:20" x14ac:dyDescent="0.55000000000000004">
      <c r="A54">
        <v>12</v>
      </c>
      <c r="B54">
        <f t="shared" si="0"/>
        <v>59.930999999999997</v>
      </c>
      <c r="C54">
        <v>20</v>
      </c>
      <c r="D54">
        <v>0</v>
      </c>
      <c r="E54">
        <v>20</v>
      </c>
      <c r="F54">
        <v>0</v>
      </c>
      <c r="G54">
        <v>0</v>
      </c>
      <c r="H54">
        <v>1.7999999999999999E-2</v>
      </c>
      <c r="I54">
        <v>5.0999999999999997E-2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300</v>
      </c>
      <c r="S54">
        <v>38</v>
      </c>
      <c r="T54" s="7">
        <v>0.2</v>
      </c>
    </row>
    <row r="55" spans="1:20" x14ac:dyDescent="0.55000000000000004">
      <c r="A55">
        <v>13</v>
      </c>
      <c r="B55">
        <f t="shared" si="0"/>
        <v>54.957999999999998</v>
      </c>
      <c r="C55">
        <v>20</v>
      </c>
      <c r="D55">
        <v>0</v>
      </c>
      <c r="E55">
        <v>25</v>
      </c>
      <c r="F55">
        <v>0</v>
      </c>
      <c r="G55">
        <v>0</v>
      </c>
      <c r="H55">
        <v>8.9999999999999993E-3</v>
      </c>
      <c r="I55">
        <v>3.3000000000000002E-2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300</v>
      </c>
      <c r="S55">
        <v>38</v>
      </c>
      <c r="T55" s="7">
        <v>0.2</v>
      </c>
    </row>
    <row r="56" spans="1:20" x14ac:dyDescent="0.55000000000000004">
      <c r="A56">
        <v>14</v>
      </c>
      <c r="B56">
        <f t="shared" si="0"/>
        <v>49.960999999999999</v>
      </c>
      <c r="C56">
        <v>20</v>
      </c>
      <c r="D56">
        <v>0</v>
      </c>
      <c r="E56">
        <v>30</v>
      </c>
      <c r="F56">
        <v>0</v>
      </c>
      <c r="G56">
        <v>0</v>
      </c>
      <c r="H56">
        <v>0.01</v>
      </c>
      <c r="I56">
        <v>2.9000000000000001E-2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300</v>
      </c>
      <c r="S56">
        <v>34</v>
      </c>
      <c r="T56" s="7">
        <v>0.2</v>
      </c>
    </row>
    <row r="57" spans="1:20" x14ac:dyDescent="0.55000000000000004">
      <c r="A57">
        <v>15</v>
      </c>
      <c r="B57">
        <f t="shared" si="0"/>
        <v>69.974999999999994</v>
      </c>
      <c r="C57">
        <v>10</v>
      </c>
      <c r="D57">
        <v>0</v>
      </c>
      <c r="E57">
        <v>20</v>
      </c>
      <c r="F57">
        <v>0</v>
      </c>
      <c r="G57">
        <v>0</v>
      </c>
      <c r="H57">
        <v>1.2E-2</v>
      </c>
      <c r="I57">
        <v>1.2999999999999999E-2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300</v>
      </c>
      <c r="S57">
        <v>48</v>
      </c>
      <c r="T57" s="7">
        <v>0.2</v>
      </c>
    </row>
    <row r="58" spans="1:20" x14ac:dyDescent="0.55000000000000004">
      <c r="A58">
        <v>16</v>
      </c>
      <c r="B58">
        <f t="shared" si="0"/>
        <v>64.977000000000004</v>
      </c>
      <c r="C58">
        <v>15</v>
      </c>
      <c r="D58">
        <v>0</v>
      </c>
      <c r="E58">
        <v>20</v>
      </c>
      <c r="F58">
        <v>0</v>
      </c>
      <c r="G58">
        <v>0</v>
      </c>
      <c r="H58">
        <v>1.2E-2</v>
      </c>
      <c r="I58">
        <v>1.0999999999999999E-2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300</v>
      </c>
      <c r="S58">
        <v>44</v>
      </c>
      <c r="T58" s="7">
        <v>0.2</v>
      </c>
    </row>
    <row r="59" spans="1:20" x14ac:dyDescent="0.55000000000000004">
      <c r="A59">
        <v>17</v>
      </c>
      <c r="B59">
        <f t="shared" si="0"/>
        <v>54.936</v>
      </c>
      <c r="C59">
        <v>25</v>
      </c>
      <c r="D59">
        <v>0</v>
      </c>
      <c r="E59">
        <v>20</v>
      </c>
      <c r="F59">
        <v>0</v>
      </c>
      <c r="G59">
        <v>0</v>
      </c>
      <c r="H59">
        <v>1.7000000000000001E-2</v>
      </c>
      <c r="I59">
        <v>4.7E-2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300</v>
      </c>
      <c r="S59">
        <v>47</v>
      </c>
      <c r="T59" s="7">
        <v>0.2</v>
      </c>
    </row>
    <row r="60" spans="1:20" x14ac:dyDescent="0.55000000000000004">
      <c r="A60">
        <v>18</v>
      </c>
      <c r="B60">
        <f t="shared" si="0"/>
        <v>59.97</v>
      </c>
      <c r="C60">
        <v>20</v>
      </c>
      <c r="D60">
        <v>0</v>
      </c>
      <c r="E60">
        <v>20</v>
      </c>
      <c r="F60">
        <v>0</v>
      </c>
      <c r="G60">
        <v>0</v>
      </c>
      <c r="H60">
        <v>2.7E-2</v>
      </c>
      <c r="I60">
        <v>3.0000000000000001E-3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300</v>
      </c>
      <c r="S60">
        <v>43</v>
      </c>
      <c r="T60" s="7">
        <v>0.2</v>
      </c>
    </row>
    <row r="61" spans="1:20" x14ac:dyDescent="0.55000000000000004">
      <c r="A61">
        <v>19</v>
      </c>
      <c r="B61">
        <f t="shared" si="0"/>
        <v>49.940000000000005</v>
      </c>
      <c r="C61">
        <v>20</v>
      </c>
      <c r="D61">
        <v>0</v>
      </c>
      <c r="E61">
        <v>30</v>
      </c>
      <c r="F61">
        <v>0</v>
      </c>
      <c r="G61">
        <v>0</v>
      </c>
      <c r="H61">
        <v>0.05</v>
      </c>
      <c r="I61">
        <v>0.01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300</v>
      </c>
      <c r="S61">
        <v>47</v>
      </c>
      <c r="T61" s="7">
        <v>0.2</v>
      </c>
    </row>
    <row r="63" spans="1:20" x14ac:dyDescent="0.55000000000000004">
      <c r="A63" s="1" t="s">
        <v>54</v>
      </c>
    </row>
    <row r="64" spans="1:20" x14ac:dyDescent="0.55000000000000004">
      <c r="A64" t="s">
        <v>200</v>
      </c>
    </row>
    <row r="65" spans="1:1" x14ac:dyDescent="0.55000000000000004">
      <c r="A65" t="s">
        <v>201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/>
  </sheetViews>
  <sheetFormatPr defaultRowHeight="14.4" x14ac:dyDescent="0.55000000000000004"/>
  <cols>
    <col min="2" max="2" width="15.1015625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222</v>
      </c>
    </row>
    <row r="4" spans="1:2" x14ac:dyDescent="0.55000000000000004">
      <c r="A4" t="s">
        <v>3</v>
      </c>
      <c r="B4" t="s">
        <v>232</v>
      </c>
    </row>
    <row r="5" spans="1:2" x14ac:dyDescent="0.55000000000000004">
      <c r="A5" t="s">
        <v>3</v>
      </c>
      <c r="B5" t="s">
        <v>233</v>
      </c>
    </row>
    <row r="6" spans="1:2" x14ac:dyDescent="0.55000000000000004">
      <c r="A6" s="10" t="s">
        <v>3</v>
      </c>
      <c r="B6" t="s">
        <v>234</v>
      </c>
    </row>
    <row r="7" spans="1:2" x14ac:dyDescent="0.55000000000000004">
      <c r="A7" t="s">
        <v>3</v>
      </c>
      <c r="B7" t="s">
        <v>235</v>
      </c>
    </row>
    <row r="8" spans="1:2" x14ac:dyDescent="0.55000000000000004">
      <c r="A8" t="s">
        <v>3</v>
      </c>
      <c r="B8" t="s">
        <v>236</v>
      </c>
    </row>
    <row r="9" spans="1:2" x14ac:dyDescent="0.55000000000000004">
      <c r="A9" t="s">
        <v>6</v>
      </c>
      <c r="B9" t="s">
        <v>7</v>
      </c>
    </row>
    <row r="10" spans="1:2" x14ac:dyDescent="0.55000000000000004">
      <c r="A10" t="s">
        <v>8</v>
      </c>
      <c r="B10">
        <v>43</v>
      </c>
    </row>
    <row r="11" spans="1:2" x14ac:dyDescent="0.55000000000000004">
      <c r="A11" t="s">
        <v>9</v>
      </c>
      <c r="B11">
        <v>12</v>
      </c>
    </row>
    <row r="12" spans="1:2" x14ac:dyDescent="0.55000000000000004">
      <c r="A12" t="s">
        <v>10</v>
      </c>
      <c r="B12" t="s">
        <v>223</v>
      </c>
    </row>
    <row r="13" spans="1:2" x14ac:dyDescent="0.55000000000000004">
      <c r="A13" t="s">
        <v>12</v>
      </c>
      <c r="B13" s="2">
        <v>41173</v>
      </c>
    </row>
    <row r="14" spans="1:2" x14ac:dyDescent="0.55000000000000004">
      <c r="A14" t="s">
        <v>15</v>
      </c>
      <c r="B14" t="s">
        <v>224</v>
      </c>
    </row>
    <row r="15" spans="1:2" x14ac:dyDescent="0.55000000000000004">
      <c r="A15" t="s">
        <v>17</v>
      </c>
      <c r="B15" t="s">
        <v>18</v>
      </c>
    </row>
    <row r="16" spans="1:2" x14ac:dyDescent="0.55000000000000004">
      <c r="A16" t="s">
        <v>19</v>
      </c>
      <c r="B16" t="s">
        <v>225</v>
      </c>
    </row>
    <row r="17" spans="1:3" x14ac:dyDescent="0.55000000000000004">
      <c r="A17" t="s">
        <v>20</v>
      </c>
      <c r="B17" t="s">
        <v>21</v>
      </c>
    </row>
    <row r="18" spans="1:3" x14ac:dyDescent="0.55000000000000004">
      <c r="A18" t="s">
        <v>45</v>
      </c>
    </row>
    <row r="19" spans="1:3" x14ac:dyDescent="0.55000000000000004">
      <c r="A19" t="s">
        <v>46</v>
      </c>
    </row>
    <row r="21" spans="1:3" x14ac:dyDescent="0.55000000000000004">
      <c r="A21" s="1" t="s">
        <v>48</v>
      </c>
    </row>
    <row r="22" spans="1:3" x14ac:dyDescent="0.55000000000000004">
      <c r="A22" s="3"/>
    </row>
    <row r="23" spans="1:3" x14ac:dyDescent="0.55000000000000004">
      <c r="A23" s="3" t="s">
        <v>49</v>
      </c>
      <c r="B23" t="s">
        <v>52</v>
      </c>
    </row>
    <row r="24" spans="1:3" x14ac:dyDescent="0.55000000000000004">
      <c r="A24" s="3" t="s">
        <v>50</v>
      </c>
      <c r="B24" t="s">
        <v>226</v>
      </c>
    </row>
    <row r="25" spans="1:3" x14ac:dyDescent="0.55000000000000004">
      <c r="A25" s="3" t="s">
        <v>51</v>
      </c>
      <c r="B25" t="s">
        <v>231</v>
      </c>
    </row>
    <row r="27" spans="1:3" x14ac:dyDescent="0.55000000000000004">
      <c r="A27" s="1" t="s">
        <v>53</v>
      </c>
    </row>
    <row r="28" spans="1:3" x14ac:dyDescent="0.55000000000000004">
      <c r="A28" s="1"/>
    </row>
    <row r="29" spans="1:3" x14ac:dyDescent="0.55000000000000004">
      <c r="A29" s="3" t="s">
        <v>203</v>
      </c>
    </row>
    <row r="30" spans="1:3" x14ac:dyDescent="0.55000000000000004">
      <c r="A30" s="3" t="s">
        <v>214</v>
      </c>
      <c r="B30" t="s">
        <v>64</v>
      </c>
    </row>
    <row r="31" spans="1:3" x14ac:dyDescent="0.55000000000000004">
      <c r="A31" s="3" t="s">
        <v>204</v>
      </c>
      <c r="B31">
        <v>1</v>
      </c>
      <c r="C31" t="s">
        <v>306</v>
      </c>
    </row>
    <row r="32" spans="1:3" x14ac:dyDescent="0.55000000000000004">
      <c r="A32" s="3" t="s">
        <v>205</v>
      </c>
    </row>
    <row r="33" spans="1:21" x14ac:dyDescent="0.55000000000000004">
      <c r="A33" s="3" t="s">
        <v>206</v>
      </c>
      <c r="B33" t="s">
        <v>227</v>
      </c>
    </row>
    <row r="34" spans="1:21" x14ac:dyDescent="0.55000000000000004">
      <c r="A34" s="3" t="s">
        <v>73</v>
      </c>
      <c r="B34">
        <v>1423</v>
      </c>
      <c r="C34" t="s">
        <v>300</v>
      </c>
    </row>
    <row r="35" spans="1:21" x14ac:dyDescent="0.55000000000000004">
      <c r="A35" s="1"/>
    </row>
    <row r="36" spans="1:21" x14ac:dyDescent="0.55000000000000004">
      <c r="A36" s="3" t="s">
        <v>207</v>
      </c>
    </row>
    <row r="37" spans="1:21" x14ac:dyDescent="0.55000000000000004">
      <c r="A37" s="3" t="s">
        <v>214</v>
      </c>
      <c r="B37" t="s">
        <v>228</v>
      </c>
    </row>
    <row r="38" spans="1:21" x14ac:dyDescent="0.55000000000000004">
      <c r="A38" s="3" t="s">
        <v>204</v>
      </c>
    </row>
    <row r="39" spans="1:21" x14ac:dyDescent="0.55000000000000004">
      <c r="A39" s="3" t="s">
        <v>205</v>
      </c>
    </row>
    <row r="40" spans="1:21" x14ac:dyDescent="0.55000000000000004">
      <c r="A40" s="3" t="s">
        <v>206</v>
      </c>
    </row>
    <row r="41" spans="1:21" x14ac:dyDescent="0.55000000000000004">
      <c r="A41" s="3" t="s">
        <v>73</v>
      </c>
      <c r="B41">
        <v>300</v>
      </c>
      <c r="C41" t="s">
        <v>300</v>
      </c>
    </row>
    <row r="43" spans="1:21" x14ac:dyDescent="0.55000000000000004">
      <c r="A43" s="1" t="s">
        <v>47</v>
      </c>
    </row>
    <row r="44" spans="1:21" x14ac:dyDescent="0.55000000000000004">
      <c r="A44" s="3" t="s">
        <v>63</v>
      </c>
      <c r="B44" t="s">
        <v>24</v>
      </c>
      <c r="C44" t="s">
        <v>27</v>
      </c>
      <c r="D44" t="s">
        <v>25</v>
      </c>
      <c r="E44" t="s">
        <v>41</v>
      </c>
      <c r="F44" t="s">
        <v>65</v>
      </c>
      <c r="G44" t="s">
        <v>30</v>
      </c>
      <c r="H44" t="s">
        <v>26</v>
      </c>
      <c r="I44" t="s">
        <v>42</v>
      </c>
      <c r="J44" t="s">
        <v>66</v>
      </c>
      <c r="K44" t="s">
        <v>67</v>
      </c>
      <c r="L44" t="s">
        <v>43</v>
      </c>
      <c r="M44" t="s">
        <v>68</v>
      </c>
      <c r="N44" t="s">
        <v>69</v>
      </c>
      <c r="O44" t="s">
        <v>70</v>
      </c>
      <c r="P44" t="s">
        <v>71</v>
      </c>
      <c r="Q44" t="s">
        <v>72</v>
      </c>
      <c r="R44" t="s">
        <v>73</v>
      </c>
      <c r="S44" t="s">
        <v>28</v>
      </c>
      <c r="T44" t="s">
        <v>29</v>
      </c>
      <c r="U44" t="s">
        <v>157</v>
      </c>
    </row>
    <row r="45" spans="1:21" x14ac:dyDescent="0.55000000000000004">
      <c r="A45">
        <v>1</v>
      </c>
      <c r="B45">
        <f>100-SUM(C45:Q45)</f>
        <v>71.06</v>
      </c>
      <c r="C45">
        <v>18.3</v>
      </c>
      <c r="D45">
        <v>9.6999999999999993</v>
      </c>
      <c r="E45">
        <v>0</v>
      </c>
      <c r="F45">
        <v>0</v>
      </c>
      <c r="G45">
        <v>0.31</v>
      </c>
      <c r="H45">
        <v>0.02</v>
      </c>
      <c r="I45">
        <v>0.61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300</v>
      </c>
      <c r="S45">
        <v>19.3</v>
      </c>
      <c r="T45" s="5">
        <v>1.04E-2</v>
      </c>
      <c r="U45" t="s">
        <v>159</v>
      </c>
    </row>
    <row r="46" spans="1:21" x14ac:dyDescent="0.55000000000000004">
      <c r="A46">
        <v>2</v>
      </c>
      <c r="B46">
        <f t="shared" ref="B46:B47" si="0">100-SUM(C46:Q46)</f>
        <v>71.61</v>
      </c>
      <c r="C46">
        <v>18.059999999999999</v>
      </c>
      <c r="D46">
        <v>9.51</v>
      </c>
      <c r="E46">
        <v>0</v>
      </c>
      <c r="F46">
        <v>0</v>
      </c>
      <c r="G46">
        <v>0.23</v>
      </c>
      <c r="H46">
        <v>0.24</v>
      </c>
      <c r="I46">
        <v>0.35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300</v>
      </c>
      <c r="S46">
        <v>20.8</v>
      </c>
      <c r="T46" s="5">
        <v>4.7999999999999996E-3</v>
      </c>
      <c r="U46" t="s">
        <v>102</v>
      </c>
    </row>
    <row r="47" spans="1:21" x14ac:dyDescent="0.55000000000000004">
      <c r="A47">
        <v>3</v>
      </c>
      <c r="B47">
        <f t="shared" si="0"/>
        <v>71.58</v>
      </c>
      <c r="C47">
        <v>18.059999999999999</v>
      </c>
      <c r="D47">
        <v>9.61</v>
      </c>
      <c r="E47">
        <v>0</v>
      </c>
      <c r="F47">
        <v>0</v>
      </c>
      <c r="G47">
        <v>0.13</v>
      </c>
      <c r="H47">
        <v>0.3</v>
      </c>
      <c r="I47">
        <v>0.32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300</v>
      </c>
      <c r="S47">
        <v>22.5</v>
      </c>
      <c r="T47" s="5">
        <v>4.4000000000000003E-3</v>
      </c>
      <c r="U47" t="s">
        <v>102</v>
      </c>
    </row>
    <row r="49" spans="1:1" x14ac:dyDescent="0.55000000000000004">
      <c r="A49" s="1" t="s">
        <v>54</v>
      </c>
    </row>
    <row r="50" spans="1:1" x14ac:dyDescent="0.55000000000000004">
      <c r="A50" t="s">
        <v>229</v>
      </c>
    </row>
    <row r="51" spans="1:1" x14ac:dyDescent="0.55000000000000004">
      <c r="A51" t="s">
        <v>230</v>
      </c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239</v>
      </c>
    </row>
    <row r="4" spans="1:2" x14ac:dyDescent="0.55000000000000004">
      <c r="A4" t="s">
        <v>3</v>
      </c>
      <c r="B4" t="s">
        <v>245</v>
      </c>
    </row>
    <row r="5" spans="1:2" x14ac:dyDescent="0.55000000000000004">
      <c r="A5" s="10" t="s">
        <v>3</v>
      </c>
      <c r="B5" t="s">
        <v>246</v>
      </c>
    </row>
    <row r="6" spans="1:2" x14ac:dyDescent="0.55000000000000004">
      <c r="A6" s="11" t="s">
        <v>3</v>
      </c>
      <c r="B6" t="s">
        <v>247</v>
      </c>
    </row>
    <row r="7" spans="1:2" x14ac:dyDescent="0.55000000000000004">
      <c r="A7" t="s">
        <v>3</v>
      </c>
      <c r="B7" t="s">
        <v>248</v>
      </c>
    </row>
    <row r="8" spans="1:2" x14ac:dyDescent="0.55000000000000004">
      <c r="A8" t="s">
        <v>3</v>
      </c>
      <c r="B8" t="s">
        <v>249</v>
      </c>
    </row>
    <row r="9" spans="1:2" x14ac:dyDescent="0.55000000000000004">
      <c r="A9" t="s">
        <v>6</v>
      </c>
      <c r="B9" t="s">
        <v>132</v>
      </c>
    </row>
    <row r="10" spans="1:2" x14ac:dyDescent="0.55000000000000004">
      <c r="A10" t="s">
        <v>8</v>
      </c>
      <c r="B10">
        <v>61</v>
      </c>
    </row>
    <row r="11" spans="1:2" x14ac:dyDescent="0.55000000000000004">
      <c r="A11" t="s">
        <v>9</v>
      </c>
      <c r="B11">
        <v>9</v>
      </c>
    </row>
    <row r="12" spans="1:2" x14ac:dyDescent="0.55000000000000004">
      <c r="A12" t="s">
        <v>10</v>
      </c>
      <c r="B12" t="s">
        <v>240</v>
      </c>
    </row>
    <row r="13" spans="1:2" x14ac:dyDescent="0.55000000000000004">
      <c r="A13" t="s">
        <v>12</v>
      </c>
      <c r="B13" s="4">
        <v>41395</v>
      </c>
    </row>
    <row r="14" spans="1:2" x14ac:dyDescent="0.55000000000000004">
      <c r="A14" t="s">
        <v>15</v>
      </c>
      <c r="B14" t="s">
        <v>241</v>
      </c>
    </row>
    <row r="15" spans="1:2" x14ac:dyDescent="0.55000000000000004">
      <c r="A15" t="s">
        <v>17</v>
      </c>
      <c r="B15" t="s">
        <v>135</v>
      </c>
    </row>
    <row r="16" spans="1:2" x14ac:dyDescent="0.55000000000000004">
      <c r="A16" t="s">
        <v>19</v>
      </c>
      <c r="B16" t="s">
        <v>242</v>
      </c>
    </row>
    <row r="17" spans="1:2" x14ac:dyDescent="0.55000000000000004">
      <c r="A17" t="s">
        <v>20</v>
      </c>
      <c r="B17" t="s">
        <v>40</v>
      </c>
    </row>
    <row r="18" spans="1:2" x14ac:dyDescent="0.55000000000000004">
      <c r="A18" t="s">
        <v>45</v>
      </c>
    </row>
    <row r="19" spans="1:2" x14ac:dyDescent="0.55000000000000004">
      <c r="A19" t="s">
        <v>46</v>
      </c>
    </row>
    <row r="21" spans="1:2" x14ac:dyDescent="0.55000000000000004">
      <c r="A21" s="1" t="s">
        <v>48</v>
      </c>
    </row>
    <row r="22" spans="1:2" x14ac:dyDescent="0.55000000000000004">
      <c r="A22" s="3"/>
    </row>
    <row r="23" spans="1:2" x14ac:dyDescent="0.55000000000000004">
      <c r="A23" s="3" t="s">
        <v>49</v>
      </c>
      <c r="B23" t="s">
        <v>52</v>
      </c>
    </row>
    <row r="24" spans="1:2" x14ac:dyDescent="0.55000000000000004">
      <c r="A24" s="3" t="s">
        <v>50</v>
      </c>
      <c r="B24" t="s">
        <v>237</v>
      </c>
    </row>
    <row r="25" spans="1:2" x14ac:dyDescent="0.55000000000000004">
      <c r="A25" s="3" t="s">
        <v>51</v>
      </c>
      <c r="B25" t="s">
        <v>238</v>
      </c>
    </row>
    <row r="27" spans="1:2" x14ac:dyDescent="0.55000000000000004">
      <c r="A27" s="1" t="s">
        <v>53</v>
      </c>
    </row>
    <row r="28" spans="1:2" x14ac:dyDescent="0.55000000000000004">
      <c r="A28" s="1"/>
    </row>
    <row r="29" spans="1:2" x14ac:dyDescent="0.55000000000000004">
      <c r="A29" s="3" t="s">
        <v>203</v>
      </c>
    </row>
    <row r="30" spans="1:2" x14ac:dyDescent="0.55000000000000004">
      <c r="A30" s="3" t="s">
        <v>214</v>
      </c>
      <c r="B30" t="s">
        <v>243</v>
      </c>
    </row>
    <row r="31" spans="1:2" x14ac:dyDescent="0.55000000000000004">
      <c r="A31" s="3" t="s">
        <v>204</v>
      </c>
    </row>
    <row r="32" spans="1:2" x14ac:dyDescent="0.55000000000000004">
      <c r="A32" s="3" t="s">
        <v>205</v>
      </c>
    </row>
    <row r="33" spans="1:3" x14ac:dyDescent="0.55000000000000004">
      <c r="A33" s="3" t="s">
        <v>206</v>
      </c>
    </row>
    <row r="34" spans="1:3" x14ac:dyDescent="0.55000000000000004">
      <c r="A34" s="3" t="s">
        <v>73</v>
      </c>
      <c r="B34">
        <v>300</v>
      </c>
      <c r="C34" t="s">
        <v>300</v>
      </c>
    </row>
    <row r="35" spans="1:3" x14ac:dyDescent="0.55000000000000004">
      <c r="A35" s="1"/>
    </row>
    <row r="36" spans="1:3" x14ac:dyDescent="0.55000000000000004">
      <c r="A36" s="3" t="s">
        <v>207</v>
      </c>
    </row>
    <row r="37" spans="1:3" x14ac:dyDescent="0.55000000000000004">
      <c r="A37" s="3" t="s">
        <v>214</v>
      </c>
      <c r="B37" t="s">
        <v>64</v>
      </c>
    </row>
    <row r="38" spans="1:3" x14ac:dyDescent="0.55000000000000004">
      <c r="A38" s="3" t="s">
        <v>204</v>
      </c>
      <c r="B38">
        <v>5</v>
      </c>
      <c r="C38" t="s">
        <v>299</v>
      </c>
    </row>
    <row r="39" spans="1:3" x14ac:dyDescent="0.55000000000000004">
      <c r="A39" s="3" t="s">
        <v>205</v>
      </c>
    </row>
    <row r="40" spans="1:3" x14ac:dyDescent="0.55000000000000004">
      <c r="A40" s="3" t="s">
        <v>206</v>
      </c>
    </row>
    <row r="41" spans="1:3" x14ac:dyDescent="0.55000000000000004">
      <c r="A41" s="3" t="s">
        <v>73</v>
      </c>
      <c r="B41">
        <v>900</v>
      </c>
      <c r="C41" t="s">
        <v>26</v>
      </c>
    </row>
    <row r="42" spans="1:3" x14ac:dyDescent="0.55000000000000004">
      <c r="A42" s="1"/>
    </row>
    <row r="43" spans="1:3" x14ac:dyDescent="0.55000000000000004">
      <c r="A43" s="3" t="s">
        <v>208</v>
      </c>
    </row>
    <row r="44" spans="1:3" x14ac:dyDescent="0.55000000000000004">
      <c r="A44" s="3" t="s">
        <v>214</v>
      </c>
      <c r="B44" t="s">
        <v>244</v>
      </c>
    </row>
    <row r="45" spans="1:3" x14ac:dyDescent="0.55000000000000004">
      <c r="A45" s="3" t="s">
        <v>204</v>
      </c>
    </row>
    <row r="46" spans="1:3" x14ac:dyDescent="0.55000000000000004">
      <c r="A46" s="3" t="s">
        <v>205</v>
      </c>
    </row>
    <row r="47" spans="1:3" x14ac:dyDescent="0.55000000000000004">
      <c r="A47" s="3" t="s">
        <v>206</v>
      </c>
    </row>
    <row r="48" spans="1:3" x14ac:dyDescent="0.55000000000000004">
      <c r="A48" s="3" t="s">
        <v>73</v>
      </c>
      <c r="B48">
        <v>300</v>
      </c>
      <c r="C48" t="s">
        <v>300</v>
      </c>
    </row>
    <row r="50" spans="1:21" x14ac:dyDescent="0.55000000000000004">
      <c r="A50" s="1" t="s">
        <v>47</v>
      </c>
    </row>
    <row r="51" spans="1:21" x14ac:dyDescent="0.55000000000000004">
      <c r="A51" s="3" t="s">
        <v>63</v>
      </c>
      <c r="B51" t="s">
        <v>24</v>
      </c>
      <c r="C51" t="s">
        <v>27</v>
      </c>
      <c r="D51" t="s">
        <v>25</v>
      </c>
      <c r="E51" t="s">
        <v>41</v>
      </c>
      <c r="F51" t="s">
        <v>65</v>
      </c>
      <c r="G51" t="s">
        <v>30</v>
      </c>
      <c r="H51" t="s">
        <v>26</v>
      </c>
      <c r="I51" t="s">
        <v>42</v>
      </c>
      <c r="J51" t="s">
        <v>66</v>
      </c>
      <c r="K51" t="s">
        <v>67</v>
      </c>
      <c r="L51" t="s">
        <v>43</v>
      </c>
      <c r="M51" t="s">
        <v>68</v>
      </c>
      <c r="N51" t="s">
        <v>69</v>
      </c>
      <c r="O51" t="s">
        <v>70</v>
      </c>
      <c r="P51" t="s">
        <v>71</v>
      </c>
      <c r="Q51" t="s">
        <v>72</v>
      </c>
      <c r="R51" t="s">
        <v>73</v>
      </c>
      <c r="S51" t="s">
        <v>28</v>
      </c>
      <c r="T51" t="s">
        <v>29</v>
      </c>
      <c r="U51" t="s">
        <v>157</v>
      </c>
    </row>
    <row r="52" spans="1:21" x14ac:dyDescent="0.55000000000000004">
      <c r="A52">
        <v>1</v>
      </c>
      <c r="B52">
        <f>100-SUM(C52:Q52)</f>
        <v>81.709999999999994</v>
      </c>
      <c r="C52">
        <v>0</v>
      </c>
      <c r="D52">
        <v>17.649999999999999</v>
      </c>
      <c r="E52">
        <v>0</v>
      </c>
      <c r="F52">
        <v>0</v>
      </c>
      <c r="G52">
        <v>0.01</v>
      </c>
      <c r="H52">
        <v>0.62</v>
      </c>
      <c r="I52">
        <v>0</v>
      </c>
      <c r="J52">
        <v>0.01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300</v>
      </c>
      <c r="S52">
        <v>13.8</v>
      </c>
      <c r="T52" t="s">
        <v>44</v>
      </c>
      <c r="U52" t="s">
        <v>102</v>
      </c>
    </row>
    <row r="53" spans="1:21" x14ac:dyDescent="0.55000000000000004">
      <c r="A53">
        <v>2</v>
      </c>
      <c r="B53">
        <f t="shared" ref="B53:B54" si="0">100-SUM(C53:Q53)</f>
        <v>80.319999999999993</v>
      </c>
      <c r="C53">
        <v>0</v>
      </c>
      <c r="D53">
        <v>17.510000000000002</v>
      </c>
      <c r="E53">
        <v>0</v>
      </c>
      <c r="F53">
        <v>0</v>
      </c>
      <c r="G53">
        <v>0.05</v>
      </c>
      <c r="H53">
        <v>0.57999999999999996</v>
      </c>
      <c r="I53">
        <v>0</v>
      </c>
      <c r="J53">
        <v>1.54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300</v>
      </c>
      <c r="S53">
        <v>29.1</v>
      </c>
      <c r="T53" t="s">
        <v>44</v>
      </c>
      <c r="U53" t="s">
        <v>102</v>
      </c>
    </row>
    <row r="54" spans="1:21" x14ac:dyDescent="0.55000000000000004">
      <c r="A54">
        <v>3</v>
      </c>
      <c r="B54">
        <f t="shared" si="0"/>
        <v>80.09</v>
      </c>
      <c r="C54">
        <v>0</v>
      </c>
      <c r="D54">
        <v>17.7</v>
      </c>
      <c r="E54">
        <v>0</v>
      </c>
      <c r="F54">
        <v>0</v>
      </c>
      <c r="G54">
        <v>1.59</v>
      </c>
      <c r="H54">
        <v>0.59</v>
      </c>
      <c r="I54">
        <v>0</v>
      </c>
      <c r="J54">
        <v>0.03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300</v>
      </c>
      <c r="S54">
        <v>19.3</v>
      </c>
      <c r="T54" t="s">
        <v>44</v>
      </c>
      <c r="U54" t="s">
        <v>102</v>
      </c>
    </row>
    <row r="56" spans="1:21" x14ac:dyDescent="0.55000000000000004">
      <c r="A56" s="1" t="s">
        <v>54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</v>
      </c>
    </row>
    <row r="4" spans="1:2" x14ac:dyDescent="0.55000000000000004">
      <c r="A4" t="s">
        <v>3</v>
      </c>
      <c r="B4" t="s">
        <v>4</v>
      </c>
    </row>
    <row r="5" spans="1:2" x14ac:dyDescent="0.55000000000000004">
      <c r="A5" t="s">
        <v>3</v>
      </c>
      <c r="B5" t="s">
        <v>23</v>
      </c>
    </row>
    <row r="6" spans="1:2" x14ac:dyDescent="0.55000000000000004">
      <c r="A6" t="s">
        <v>3</v>
      </c>
      <c r="B6" t="s">
        <v>5</v>
      </c>
    </row>
    <row r="7" spans="1:2" x14ac:dyDescent="0.55000000000000004">
      <c r="A7" t="s">
        <v>6</v>
      </c>
      <c r="B7" t="s">
        <v>7</v>
      </c>
    </row>
    <row r="8" spans="1:2" x14ac:dyDescent="0.55000000000000004">
      <c r="A8" t="s">
        <v>8</v>
      </c>
      <c r="B8">
        <v>38</v>
      </c>
    </row>
    <row r="9" spans="1:2" x14ac:dyDescent="0.55000000000000004">
      <c r="A9" t="s">
        <v>9</v>
      </c>
      <c r="B9">
        <v>3</v>
      </c>
    </row>
    <row r="10" spans="1:2" x14ac:dyDescent="0.55000000000000004">
      <c r="A10" t="s">
        <v>10</v>
      </c>
      <c r="B10" t="s">
        <v>11</v>
      </c>
    </row>
    <row r="11" spans="1:2" x14ac:dyDescent="0.55000000000000004">
      <c r="A11" t="s">
        <v>12</v>
      </c>
      <c r="B11" s="2">
        <v>39142</v>
      </c>
    </row>
    <row r="12" spans="1:2" x14ac:dyDescent="0.55000000000000004">
      <c r="A12" t="s">
        <v>13</v>
      </c>
      <c r="B12" t="s">
        <v>14</v>
      </c>
    </row>
    <row r="13" spans="1:2" x14ac:dyDescent="0.55000000000000004">
      <c r="A13" t="s">
        <v>15</v>
      </c>
      <c r="B13" t="s">
        <v>16</v>
      </c>
    </row>
    <row r="14" spans="1:2" x14ac:dyDescent="0.55000000000000004">
      <c r="A14" t="s">
        <v>17</v>
      </c>
      <c r="B14" t="s">
        <v>18</v>
      </c>
    </row>
    <row r="15" spans="1:2" x14ac:dyDescent="0.55000000000000004">
      <c r="A15" t="s">
        <v>19</v>
      </c>
      <c r="B15" t="s">
        <v>60</v>
      </c>
    </row>
    <row r="16" spans="1:2" x14ac:dyDescent="0.55000000000000004">
      <c r="A16" t="s">
        <v>22</v>
      </c>
      <c r="B16" t="s">
        <v>21</v>
      </c>
    </row>
    <row r="17" spans="1:3" x14ac:dyDescent="0.55000000000000004">
      <c r="A17" t="s">
        <v>45</v>
      </c>
      <c r="B17">
        <v>15</v>
      </c>
    </row>
    <row r="18" spans="1:3" x14ac:dyDescent="0.55000000000000004">
      <c r="A18" t="s">
        <v>46</v>
      </c>
      <c r="B18">
        <v>1</v>
      </c>
    </row>
    <row r="20" spans="1:3" x14ac:dyDescent="0.55000000000000004">
      <c r="A20" s="1" t="s">
        <v>48</v>
      </c>
    </row>
    <row r="21" spans="1:3" x14ac:dyDescent="0.55000000000000004">
      <c r="A21" s="1"/>
    </row>
    <row r="22" spans="1:3" x14ac:dyDescent="0.55000000000000004">
      <c r="A22" s="3" t="s">
        <v>49</v>
      </c>
      <c r="B22" t="s">
        <v>52</v>
      </c>
    </row>
    <row r="23" spans="1:3" x14ac:dyDescent="0.55000000000000004">
      <c r="A23" s="3" t="s">
        <v>50</v>
      </c>
      <c r="B23" t="s">
        <v>61</v>
      </c>
    </row>
    <row r="24" spans="1:3" x14ac:dyDescent="0.55000000000000004">
      <c r="A24" s="3" t="s">
        <v>51</v>
      </c>
      <c r="B24" t="s">
        <v>62</v>
      </c>
    </row>
    <row r="25" spans="1:3" x14ac:dyDescent="0.55000000000000004">
      <c r="A25" s="3"/>
    </row>
    <row r="26" spans="1:3" x14ac:dyDescent="0.55000000000000004">
      <c r="A26" s="1" t="s">
        <v>53</v>
      </c>
    </row>
    <row r="27" spans="1:3" x14ac:dyDescent="0.55000000000000004">
      <c r="A27" s="1"/>
    </row>
    <row r="28" spans="1:3" x14ac:dyDescent="0.55000000000000004">
      <c r="A28" s="3" t="s">
        <v>203</v>
      </c>
    </row>
    <row r="29" spans="1:3" x14ac:dyDescent="0.55000000000000004">
      <c r="A29" s="3" t="s">
        <v>49</v>
      </c>
      <c r="B29" s="3" t="s">
        <v>64</v>
      </c>
    </row>
    <row r="30" spans="1:3" x14ac:dyDescent="0.55000000000000004">
      <c r="A30" s="3" t="s">
        <v>204</v>
      </c>
      <c r="B30" s="3">
        <v>15</v>
      </c>
      <c r="C30" t="s">
        <v>299</v>
      </c>
    </row>
    <row r="31" spans="1:3" x14ac:dyDescent="0.55000000000000004">
      <c r="A31" s="3" t="s">
        <v>205</v>
      </c>
      <c r="B31" s="3"/>
    </row>
    <row r="32" spans="1:3" x14ac:dyDescent="0.55000000000000004">
      <c r="A32" s="3" t="s">
        <v>206</v>
      </c>
      <c r="B32" s="3"/>
    </row>
    <row r="33" spans="1:3" x14ac:dyDescent="0.55000000000000004">
      <c r="A33" s="3" t="s">
        <v>73</v>
      </c>
      <c r="B33" s="3">
        <v>1050</v>
      </c>
      <c r="C33" t="s">
        <v>26</v>
      </c>
    </row>
    <row r="34" spans="1:3" x14ac:dyDescent="0.55000000000000004">
      <c r="A34" s="3"/>
      <c r="B34" s="3"/>
    </row>
    <row r="35" spans="1:3" x14ac:dyDescent="0.55000000000000004">
      <c r="A35" s="3" t="s">
        <v>207</v>
      </c>
      <c r="B35" s="3"/>
    </row>
    <row r="36" spans="1:3" x14ac:dyDescent="0.55000000000000004">
      <c r="A36" s="3" t="s">
        <v>49</v>
      </c>
      <c r="B36" s="3" t="s">
        <v>74</v>
      </c>
    </row>
    <row r="37" spans="1:3" x14ac:dyDescent="0.55000000000000004">
      <c r="A37" s="3" t="s">
        <v>204</v>
      </c>
      <c r="B37" s="3"/>
    </row>
    <row r="38" spans="1:3" x14ac:dyDescent="0.55000000000000004">
      <c r="A38" s="3" t="s">
        <v>205</v>
      </c>
      <c r="B38" s="3"/>
    </row>
    <row r="39" spans="1:3" x14ac:dyDescent="0.55000000000000004">
      <c r="A39" s="3" t="s">
        <v>206</v>
      </c>
      <c r="B39" s="3"/>
    </row>
    <row r="40" spans="1:3" x14ac:dyDescent="0.55000000000000004">
      <c r="A40" s="3" t="s">
        <v>73</v>
      </c>
      <c r="B40" s="3">
        <v>300</v>
      </c>
      <c r="C40" t="s">
        <v>300</v>
      </c>
    </row>
    <row r="41" spans="1:3" x14ac:dyDescent="0.55000000000000004">
      <c r="A41" s="1"/>
    </row>
    <row r="42" spans="1:3" x14ac:dyDescent="0.55000000000000004">
      <c r="A42" s="3" t="s">
        <v>208</v>
      </c>
      <c r="B42" s="3"/>
    </row>
    <row r="43" spans="1:3" x14ac:dyDescent="0.55000000000000004">
      <c r="A43" s="3" t="s">
        <v>49</v>
      </c>
      <c r="B43" s="3" t="s">
        <v>301</v>
      </c>
    </row>
    <row r="44" spans="1:3" x14ac:dyDescent="0.55000000000000004">
      <c r="A44" s="3" t="s">
        <v>204</v>
      </c>
      <c r="B44" s="3"/>
    </row>
    <row r="45" spans="1:3" x14ac:dyDescent="0.55000000000000004">
      <c r="A45" s="3" t="s">
        <v>205</v>
      </c>
      <c r="B45" s="3"/>
    </row>
    <row r="46" spans="1:3" x14ac:dyDescent="0.55000000000000004">
      <c r="A46" s="3" t="s">
        <v>206</v>
      </c>
      <c r="B46" s="9">
        <v>0.02</v>
      </c>
    </row>
    <row r="47" spans="1:3" x14ac:dyDescent="0.55000000000000004">
      <c r="A47" s="3" t="s">
        <v>73</v>
      </c>
      <c r="B47" s="3">
        <v>300</v>
      </c>
      <c r="C47" t="s">
        <v>300</v>
      </c>
    </row>
    <row r="48" spans="1:3" x14ac:dyDescent="0.55000000000000004">
      <c r="A48" s="1"/>
    </row>
    <row r="49" spans="1:21" x14ac:dyDescent="0.55000000000000004">
      <c r="A49" s="1" t="s">
        <v>47</v>
      </c>
    </row>
    <row r="50" spans="1:21" x14ac:dyDescent="0.55000000000000004">
      <c r="A50" s="3" t="s">
        <v>63</v>
      </c>
      <c r="B50" t="s">
        <v>24</v>
      </c>
      <c r="C50" t="s">
        <v>27</v>
      </c>
      <c r="D50" t="s">
        <v>25</v>
      </c>
      <c r="E50" t="s">
        <v>41</v>
      </c>
      <c r="F50" t="s">
        <v>65</v>
      </c>
      <c r="G50" t="s">
        <v>30</v>
      </c>
      <c r="H50" t="s">
        <v>26</v>
      </c>
      <c r="I50" t="s">
        <v>42</v>
      </c>
      <c r="J50" t="s">
        <v>66</v>
      </c>
      <c r="K50" t="s">
        <v>67</v>
      </c>
      <c r="L50" t="s">
        <v>43</v>
      </c>
      <c r="M50" t="s">
        <v>68</v>
      </c>
      <c r="N50" t="s">
        <v>69</v>
      </c>
      <c r="O50" t="s">
        <v>70</v>
      </c>
      <c r="P50" t="s">
        <v>71</v>
      </c>
      <c r="Q50" t="s">
        <v>72</v>
      </c>
      <c r="R50" t="s">
        <v>73</v>
      </c>
      <c r="S50" t="s">
        <v>28</v>
      </c>
      <c r="T50" t="s">
        <v>29</v>
      </c>
      <c r="U50" t="s">
        <v>157</v>
      </c>
    </row>
    <row r="51" spans="1:21" x14ac:dyDescent="0.55000000000000004">
      <c r="A51">
        <v>1</v>
      </c>
      <c r="B51">
        <f>100-SUM(C51:Q51)</f>
        <v>70.623999999999995</v>
      </c>
      <c r="C51">
        <v>9.6999999999999993</v>
      </c>
      <c r="D51">
        <v>19</v>
      </c>
      <c r="E51">
        <v>0</v>
      </c>
      <c r="F51">
        <v>0</v>
      </c>
      <c r="G51">
        <v>0.24</v>
      </c>
      <c r="H51">
        <v>0.24</v>
      </c>
      <c r="I51">
        <v>0.19600000000000001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300</v>
      </c>
      <c r="S51">
        <v>20</v>
      </c>
      <c r="T51" t="s">
        <v>44</v>
      </c>
      <c r="U51" t="s">
        <v>159</v>
      </c>
    </row>
    <row r="53" spans="1:21" x14ac:dyDescent="0.55000000000000004">
      <c r="A53" s="1" t="s">
        <v>54</v>
      </c>
    </row>
    <row r="54" spans="1:21" x14ac:dyDescent="0.55000000000000004">
      <c r="A54" t="s">
        <v>56</v>
      </c>
    </row>
    <row r="55" spans="1:21" x14ac:dyDescent="0.55000000000000004">
      <c r="A55" t="s">
        <v>55</v>
      </c>
    </row>
    <row r="56" spans="1:21" x14ac:dyDescent="0.55000000000000004">
      <c r="A56" t="s">
        <v>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/>
  </sheetViews>
  <sheetFormatPr defaultRowHeight="14.4" x14ac:dyDescent="0.55000000000000004"/>
  <cols>
    <col min="2" max="2" width="15.20703125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250</v>
      </c>
    </row>
    <row r="4" spans="1:2" x14ac:dyDescent="0.55000000000000004">
      <c r="A4" t="s">
        <v>3</v>
      </c>
      <c r="B4" t="s">
        <v>309</v>
      </c>
    </row>
    <row r="5" spans="1:2" x14ac:dyDescent="0.55000000000000004">
      <c r="A5" s="10" t="s">
        <v>3</v>
      </c>
      <c r="B5" t="s">
        <v>310</v>
      </c>
    </row>
    <row r="6" spans="1:2" x14ac:dyDescent="0.55000000000000004">
      <c r="A6" s="11" t="s">
        <v>3</v>
      </c>
      <c r="B6" t="s">
        <v>311</v>
      </c>
    </row>
    <row r="7" spans="1:2" x14ac:dyDescent="0.55000000000000004">
      <c r="A7" s="11" t="s">
        <v>3</v>
      </c>
      <c r="B7" t="s">
        <v>312</v>
      </c>
    </row>
    <row r="8" spans="1:2" x14ac:dyDescent="0.55000000000000004">
      <c r="A8" s="11" t="s">
        <v>3</v>
      </c>
      <c r="B8" t="s">
        <v>313</v>
      </c>
    </row>
    <row r="9" spans="1:2" x14ac:dyDescent="0.55000000000000004">
      <c r="A9" s="11" t="s">
        <v>3</v>
      </c>
      <c r="B9" t="s">
        <v>314</v>
      </c>
    </row>
    <row r="10" spans="1:2" x14ac:dyDescent="0.55000000000000004">
      <c r="A10" s="11" t="s">
        <v>3</v>
      </c>
      <c r="B10" t="s">
        <v>315</v>
      </c>
    </row>
    <row r="11" spans="1:2" x14ac:dyDescent="0.55000000000000004">
      <c r="A11" t="s">
        <v>3</v>
      </c>
      <c r="B11" t="s">
        <v>316</v>
      </c>
    </row>
    <row r="12" spans="1:2" x14ac:dyDescent="0.55000000000000004">
      <c r="A12" t="s">
        <v>3</v>
      </c>
      <c r="B12" t="s">
        <v>317</v>
      </c>
    </row>
    <row r="13" spans="1:2" x14ac:dyDescent="0.55000000000000004">
      <c r="A13" t="s">
        <v>6</v>
      </c>
      <c r="B13" t="s">
        <v>7</v>
      </c>
    </row>
    <row r="14" spans="1:2" x14ac:dyDescent="0.55000000000000004">
      <c r="A14" t="s">
        <v>8</v>
      </c>
      <c r="B14">
        <v>45</v>
      </c>
    </row>
    <row r="15" spans="1:2" x14ac:dyDescent="0.55000000000000004">
      <c r="A15" t="s">
        <v>9</v>
      </c>
      <c r="B15">
        <v>4</v>
      </c>
    </row>
    <row r="16" spans="1:2" x14ac:dyDescent="0.55000000000000004">
      <c r="A16" t="s">
        <v>10</v>
      </c>
      <c r="B16" t="s">
        <v>251</v>
      </c>
    </row>
    <row r="17" spans="1:2" x14ac:dyDescent="0.55000000000000004">
      <c r="A17" t="s">
        <v>12</v>
      </c>
      <c r="B17" s="2">
        <v>41647</v>
      </c>
    </row>
    <row r="18" spans="1:2" x14ac:dyDescent="0.55000000000000004">
      <c r="A18" t="s">
        <v>15</v>
      </c>
      <c r="B18" t="s">
        <v>252</v>
      </c>
    </row>
    <row r="19" spans="1:2" x14ac:dyDescent="0.55000000000000004">
      <c r="A19" t="s">
        <v>17</v>
      </c>
      <c r="B19" t="s">
        <v>18</v>
      </c>
    </row>
    <row r="20" spans="1:2" x14ac:dyDescent="0.55000000000000004">
      <c r="A20" t="s">
        <v>19</v>
      </c>
      <c r="B20" t="s">
        <v>253</v>
      </c>
    </row>
    <row r="21" spans="1:2" x14ac:dyDescent="0.55000000000000004">
      <c r="A21" t="s">
        <v>20</v>
      </c>
      <c r="B21" t="s">
        <v>21</v>
      </c>
    </row>
    <row r="22" spans="1:2" x14ac:dyDescent="0.55000000000000004">
      <c r="A22" t="s">
        <v>45</v>
      </c>
    </row>
    <row r="23" spans="1:2" x14ac:dyDescent="0.55000000000000004">
      <c r="A23" t="s">
        <v>46</v>
      </c>
    </row>
    <row r="25" spans="1:2" x14ac:dyDescent="0.55000000000000004">
      <c r="A25" s="1" t="s">
        <v>48</v>
      </c>
    </row>
    <row r="26" spans="1:2" x14ac:dyDescent="0.55000000000000004">
      <c r="A26" s="3"/>
    </row>
    <row r="27" spans="1:2" x14ac:dyDescent="0.55000000000000004">
      <c r="A27" s="3" t="s">
        <v>49</v>
      </c>
      <c r="B27" t="s">
        <v>52</v>
      </c>
    </row>
    <row r="28" spans="1:2" x14ac:dyDescent="0.55000000000000004">
      <c r="A28" s="3" t="s">
        <v>50</v>
      </c>
      <c r="B28" t="s">
        <v>237</v>
      </c>
    </row>
    <row r="29" spans="1:2" x14ac:dyDescent="0.55000000000000004">
      <c r="A29" s="3" t="s">
        <v>51</v>
      </c>
      <c r="B29" t="s">
        <v>238</v>
      </c>
    </row>
    <row r="31" spans="1:2" x14ac:dyDescent="0.55000000000000004">
      <c r="A31" s="1" t="s">
        <v>53</v>
      </c>
    </row>
    <row r="32" spans="1:2" x14ac:dyDescent="0.55000000000000004">
      <c r="A32" s="1"/>
    </row>
    <row r="33" spans="1:2" x14ac:dyDescent="0.55000000000000004">
      <c r="A33" s="3" t="s">
        <v>203</v>
      </c>
    </row>
    <row r="34" spans="1:2" x14ac:dyDescent="0.55000000000000004">
      <c r="A34" s="3" t="s">
        <v>214</v>
      </c>
      <c r="B34" t="s">
        <v>243</v>
      </c>
    </row>
    <row r="35" spans="1:2" x14ac:dyDescent="0.55000000000000004">
      <c r="A35" s="3" t="s">
        <v>204</v>
      </c>
    </row>
    <row r="36" spans="1:2" x14ac:dyDescent="0.55000000000000004">
      <c r="A36" s="3" t="s">
        <v>205</v>
      </c>
    </row>
    <row r="37" spans="1:2" x14ac:dyDescent="0.55000000000000004">
      <c r="A37" s="3" t="s">
        <v>206</v>
      </c>
    </row>
    <row r="38" spans="1:2" x14ac:dyDescent="0.55000000000000004">
      <c r="A38" s="3" t="s">
        <v>73</v>
      </c>
    </row>
    <row r="39" spans="1:2" x14ac:dyDescent="0.55000000000000004">
      <c r="A39" s="1"/>
    </row>
    <row r="40" spans="1:2" x14ac:dyDescent="0.55000000000000004">
      <c r="A40" s="3" t="s">
        <v>207</v>
      </c>
    </row>
    <row r="41" spans="1:2" x14ac:dyDescent="0.55000000000000004">
      <c r="A41" s="3" t="s">
        <v>214</v>
      </c>
      <c r="B41" t="s">
        <v>64</v>
      </c>
    </row>
    <row r="42" spans="1:2" x14ac:dyDescent="0.55000000000000004">
      <c r="A42" s="3" t="s">
        <v>204</v>
      </c>
    </row>
    <row r="43" spans="1:2" x14ac:dyDescent="0.55000000000000004">
      <c r="A43" s="3" t="s">
        <v>205</v>
      </c>
    </row>
    <row r="44" spans="1:2" x14ac:dyDescent="0.55000000000000004">
      <c r="A44" s="3" t="s">
        <v>206</v>
      </c>
    </row>
    <row r="45" spans="1:2" x14ac:dyDescent="0.55000000000000004">
      <c r="A45" s="3" t="s">
        <v>73</v>
      </c>
    </row>
    <row r="46" spans="1:2" x14ac:dyDescent="0.55000000000000004">
      <c r="A46" s="1"/>
    </row>
    <row r="47" spans="1:2" x14ac:dyDescent="0.55000000000000004">
      <c r="A47" s="3" t="s">
        <v>208</v>
      </c>
    </row>
    <row r="48" spans="1:2" x14ac:dyDescent="0.55000000000000004">
      <c r="A48" s="3" t="s">
        <v>214</v>
      </c>
      <c r="B48" t="s">
        <v>254</v>
      </c>
    </row>
    <row r="49" spans="1:21" x14ac:dyDescent="0.55000000000000004">
      <c r="A49" s="3" t="s">
        <v>204</v>
      </c>
    </row>
    <row r="50" spans="1:21" x14ac:dyDescent="0.55000000000000004">
      <c r="A50" s="3" t="s">
        <v>205</v>
      </c>
    </row>
    <row r="51" spans="1:21" x14ac:dyDescent="0.55000000000000004">
      <c r="A51" s="3" t="s">
        <v>206</v>
      </c>
    </row>
    <row r="52" spans="1:21" x14ac:dyDescent="0.55000000000000004">
      <c r="A52" s="3" t="s">
        <v>73</v>
      </c>
    </row>
    <row r="53" spans="1:21" x14ac:dyDescent="0.55000000000000004">
      <c r="A53" s="1"/>
    </row>
    <row r="54" spans="1:21" x14ac:dyDescent="0.55000000000000004">
      <c r="A54" s="3" t="s">
        <v>209</v>
      </c>
    </row>
    <row r="55" spans="1:21" x14ac:dyDescent="0.55000000000000004">
      <c r="A55" s="3" t="s">
        <v>214</v>
      </c>
      <c r="B55" t="s">
        <v>255</v>
      </c>
    </row>
    <row r="56" spans="1:21" x14ac:dyDescent="0.55000000000000004">
      <c r="A56" s="3" t="s">
        <v>204</v>
      </c>
    </row>
    <row r="57" spans="1:21" x14ac:dyDescent="0.55000000000000004">
      <c r="A57" s="3" t="s">
        <v>205</v>
      </c>
    </row>
    <row r="58" spans="1:21" x14ac:dyDescent="0.55000000000000004">
      <c r="A58" s="3" t="s">
        <v>206</v>
      </c>
    </row>
    <row r="59" spans="1:21" x14ac:dyDescent="0.55000000000000004">
      <c r="A59" s="3" t="s">
        <v>73</v>
      </c>
    </row>
    <row r="60" spans="1:21" x14ac:dyDescent="0.55000000000000004">
      <c r="A60" s="1"/>
    </row>
    <row r="61" spans="1:21" x14ac:dyDescent="0.55000000000000004">
      <c r="A61" s="1" t="s">
        <v>47</v>
      </c>
    </row>
    <row r="62" spans="1:21" x14ac:dyDescent="0.55000000000000004">
      <c r="A62" s="3" t="s">
        <v>63</v>
      </c>
      <c r="B62" t="s">
        <v>24</v>
      </c>
      <c r="C62" t="s">
        <v>27</v>
      </c>
      <c r="D62" t="s">
        <v>25</v>
      </c>
      <c r="E62" t="s">
        <v>41</v>
      </c>
      <c r="F62" t="s">
        <v>65</v>
      </c>
      <c r="G62" t="s">
        <v>30</v>
      </c>
      <c r="H62" t="s">
        <v>26</v>
      </c>
      <c r="I62" t="s">
        <v>42</v>
      </c>
      <c r="J62" t="s">
        <v>66</v>
      </c>
      <c r="K62" t="s">
        <v>67</v>
      </c>
      <c r="L62" t="s">
        <v>43</v>
      </c>
      <c r="M62" t="s">
        <v>68</v>
      </c>
      <c r="N62" t="s">
        <v>69</v>
      </c>
      <c r="O62" t="s">
        <v>70</v>
      </c>
      <c r="P62" t="s">
        <v>71</v>
      </c>
      <c r="Q62" t="s">
        <v>72</v>
      </c>
      <c r="R62" t="s">
        <v>73</v>
      </c>
      <c r="S62" t="s">
        <v>28</v>
      </c>
      <c r="T62" t="s">
        <v>29</v>
      </c>
      <c r="U62" t="s">
        <v>157</v>
      </c>
    </row>
    <row r="63" spans="1:21" x14ac:dyDescent="0.55000000000000004">
      <c r="A63">
        <v>1</v>
      </c>
      <c r="B63">
        <f>100-SUM(C63:Q63)</f>
        <v>71.218000000000004</v>
      </c>
      <c r="C63">
        <v>17.48</v>
      </c>
      <c r="D63">
        <v>6.74</v>
      </c>
      <c r="E63">
        <v>3.71</v>
      </c>
      <c r="F63">
        <v>0.05</v>
      </c>
      <c r="G63">
        <v>0.32</v>
      </c>
      <c r="H63">
        <v>4.7E-2</v>
      </c>
      <c r="I63">
        <v>0.20499999999999999</v>
      </c>
      <c r="J63">
        <v>0</v>
      </c>
      <c r="K63">
        <v>0</v>
      </c>
      <c r="L63">
        <v>0</v>
      </c>
      <c r="M63">
        <v>0.23</v>
      </c>
      <c r="N63">
        <v>0</v>
      </c>
      <c r="O63">
        <v>0</v>
      </c>
      <c r="P63">
        <v>0</v>
      </c>
      <c r="Q63">
        <v>0</v>
      </c>
      <c r="R63">
        <v>273</v>
      </c>
      <c r="S63">
        <v>10.63</v>
      </c>
      <c r="T63" s="5">
        <v>5.0799999999999998E-2</v>
      </c>
      <c r="U63" t="s">
        <v>159</v>
      </c>
    </row>
    <row r="64" spans="1:21" x14ac:dyDescent="0.55000000000000004">
      <c r="A64">
        <v>2</v>
      </c>
      <c r="B64">
        <f t="shared" ref="B64:B67" si="0">100-SUM(C64:Q64)</f>
        <v>71.218000000000004</v>
      </c>
      <c r="C64">
        <v>17.48</v>
      </c>
      <c r="D64">
        <v>6.74</v>
      </c>
      <c r="E64">
        <v>3.71</v>
      </c>
      <c r="F64">
        <v>0.05</v>
      </c>
      <c r="G64">
        <v>0.32</v>
      </c>
      <c r="H64">
        <v>4.7E-2</v>
      </c>
      <c r="I64">
        <v>0.20499999999999999</v>
      </c>
      <c r="J64">
        <v>0</v>
      </c>
      <c r="K64">
        <v>0</v>
      </c>
      <c r="L64">
        <v>0</v>
      </c>
      <c r="M64">
        <v>0.23</v>
      </c>
      <c r="N64">
        <v>0</v>
      </c>
      <c r="O64">
        <v>0</v>
      </c>
      <c r="P64">
        <v>0</v>
      </c>
      <c r="Q64">
        <v>0</v>
      </c>
      <c r="R64">
        <v>293</v>
      </c>
      <c r="S64">
        <v>13.2</v>
      </c>
      <c r="T64" t="s">
        <v>44</v>
      </c>
      <c r="U64" t="s">
        <v>159</v>
      </c>
    </row>
    <row r="65" spans="1:21" x14ac:dyDescent="0.55000000000000004">
      <c r="A65">
        <v>3</v>
      </c>
      <c r="B65">
        <f t="shared" si="0"/>
        <v>71.218000000000004</v>
      </c>
      <c r="C65">
        <v>17.48</v>
      </c>
      <c r="D65">
        <v>6.74</v>
      </c>
      <c r="E65">
        <v>3.71</v>
      </c>
      <c r="F65">
        <v>0.05</v>
      </c>
      <c r="G65">
        <v>0.32</v>
      </c>
      <c r="H65">
        <v>4.7E-2</v>
      </c>
      <c r="I65">
        <v>0.20499999999999999</v>
      </c>
      <c r="J65">
        <v>0</v>
      </c>
      <c r="K65">
        <v>0</v>
      </c>
      <c r="L65">
        <v>0</v>
      </c>
      <c r="M65">
        <v>0.23</v>
      </c>
      <c r="N65">
        <v>0</v>
      </c>
      <c r="O65">
        <v>0</v>
      </c>
      <c r="P65">
        <v>0</v>
      </c>
      <c r="Q65">
        <v>0</v>
      </c>
      <c r="R65">
        <v>323</v>
      </c>
      <c r="S65">
        <v>15.08</v>
      </c>
      <c r="T65" t="s">
        <v>44</v>
      </c>
      <c r="U65" t="s">
        <v>159</v>
      </c>
    </row>
    <row r="66" spans="1:21" x14ac:dyDescent="0.55000000000000004">
      <c r="A66">
        <v>4</v>
      </c>
      <c r="B66">
        <f t="shared" si="0"/>
        <v>71.218000000000004</v>
      </c>
      <c r="C66">
        <v>17.48</v>
      </c>
      <c r="D66">
        <v>6.74</v>
      </c>
      <c r="E66">
        <v>3.71</v>
      </c>
      <c r="F66">
        <v>0.05</v>
      </c>
      <c r="G66">
        <v>0.32</v>
      </c>
      <c r="H66">
        <v>4.7E-2</v>
      </c>
      <c r="I66">
        <v>0.20499999999999999</v>
      </c>
      <c r="J66">
        <v>0</v>
      </c>
      <c r="K66">
        <v>0</v>
      </c>
      <c r="L66">
        <v>0</v>
      </c>
      <c r="M66">
        <v>0.23</v>
      </c>
      <c r="N66">
        <v>0</v>
      </c>
      <c r="O66">
        <v>0</v>
      </c>
      <c r="P66">
        <v>0</v>
      </c>
      <c r="Q66">
        <v>0</v>
      </c>
      <c r="R66">
        <v>423</v>
      </c>
      <c r="S66">
        <v>36.35</v>
      </c>
      <c r="T66" t="s">
        <v>44</v>
      </c>
      <c r="U66" t="s">
        <v>260</v>
      </c>
    </row>
    <row r="67" spans="1:21" x14ac:dyDescent="0.55000000000000004">
      <c r="A67">
        <v>5</v>
      </c>
      <c r="B67">
        <f t="shared" si="0"/>
        <v>71.218000000000004</v>
      </c>
      <c r="C67">
        <v>17.48</v>
      </c>
      <c r="D67">
        <v>6.74</v>
      </c>
      <c r="E67">
        <v>3.71</v>
      </c>
      <c r="F67">
        <v>0.05</v>
      </c>
      <c r="G67">
        <v>0.32</v>
      </c>
      <c r="H67">
        <v>4.7E-2</v>
      </c>
      <c r="I67">
        <v>0.20499999999999999</v>
      </c>
      <c r="J67">
        <v>0</v>
      </c>
      <c r="K67">
        <v>0</v>
      </c>
      <c r="L67">
        <v>0</v>
      </c>
      <c r="M67">
        <v>0.23</v>
      </c>
      <c r="N67">
        <v>0</v>
      </c>
      <c r="O67">
        <v>0</v>
      </c>
      <c r="P67">
        <v>0</v>
      </c>
      <c r="Q67">
        <v>0</v>
      </c>
      <c r="R67">
        <v>473</v>
      </c>
      <c r="S67">
        <v>40.39</v>
      </c>
      <c r="T67" s="5">
        <v>5.74E-2</v>
      </c>
      <c r="U67" t="s">
        <v>260</v>
      </c>
    </row>
    <row r="69" spans="1:21" x14ac:dyDescent="0.55000000000000004">
      <c r="A69" s="1" t="s">
        <v>54</v>
      </c>
    </row>
    <row r="70" spans="1:21" x14ac:dyDescent="0.55000000000000004">
      <c r="A70" t="s">
        <v>256</v>
      </c>
    </row>
    <row r="71" spans="1:21" x14ac:dyDescent="0.55000000000000004">
      <c r="A71" t="s">
        <v>257</v>
      </c>
    </row>
    <row r="72" spans="1:21" x14ac:dyDescent="0.55000000000000004">
      <c r="A72" t="s">
        <v>258</v>
      </c>
    </row>
    <row r="73" spans="1:21" x14ac:dyDescent="0.55000000000000004">
      <c r="A73" t="s">
        <v>259</v>
      </c>
    </row>
    <row r="74" spans="1:21" x14ac:dyDescent="0.55000000000000004">
      <c r="A74" t="s">
        <v>261</v>
      </c>
    </row>
    <row r="75" spans="1:21" x14ac:dyDescent="0.55000000000000004">
      <c r="A75" t="s">
        <v>262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/>
  </sheetViews>
  <sheetFormatPr defaultRowHeight="14.4" x14ac:dyDescent="0.55000000000000004"/>
  <cols>
    <col min="2" max="2" width="10.734375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250</v>
      </c>
    </row>
    <row r="4" spans="1:2" x14ac:dyDescent="0.55000000000000004">
      <c r="A4" t="s">
        <v>3</v>
      </c>
      <c r="B4" t="s">
        <v>309</v>
      </c>
    </row>
    <row r="5" spans="1:2" x14ac:dyDescent="0.55000000000000004">
      <c r="A5" s="10" t="s">
        <v>3</v>
      </c>
      <c r="B5" t="s">
        <v>310</v>
      </c>
    </row>
    <row r="6" spans="1:2" x14ac:dyDescent="0.55000000000000004">
      <c r="A6" s="11" t="s">
        <v>3</v>
      </c>
      <c r="B6" t="s">
        <v>311</v>
      </c>
    </row>
    <row r="7" spans="1:2" x14ac:dyDescent="0.55000000000000004">
      <c r="A7" s="11" t="s">
        <v>3</v>
      </c>
      <c r="B7" t="s">
        <v>312</v>
      </c>
    </row>
    <row r="8" spans="1:2" x14ac:dyDescent="0.55000000000000004">
      <c r="A8" s="11" t="s">
        <v>3</v>
      </c>
      <c r="B8" t="s">
        <v>313</v>
      </c>
    </row>
    <row r="9" spans="1:2" x14ac:dyDescent="0.55000000000000004">
      <c r="A9" s="11" t="s">
        <v>3</v>
      </c>
      <c r="B9" t="s">
        <v>314</v>
      </c>
    </row>
    <row r="10" spans="1:2" x14ac:dyDescent="0.55000000000000004">
      <c r="A10" s="11" t="s">
        <v>3</v>
      </c>
      <c r="B10" t="s">
        <v>315</v>
      </c>
    </row>
    <row r="11" spans="1:2" x14ac:dyDescent="0.55000000000000004">
      <c r="A11" t="s">
        <v>3</v>
      </c>
      <c r="B11" t="s">
        <v>316</v>
      </c>
    </row>
    <row r="12" spans="1:2" x14ac:dyDescent="0.55000000000000004">
      <c r="A12" t="s">
        <v>3</v>
      </c>
      <c r="B12" t="s">
        <v>317</v>
      </c>
    </row>
    <row r="13" spans="1:2" x14ac:dyDescent="0.55000000000000004">
      <c r="A13" t="s">
        <v>6</v>
      </c>
      <c r="B13" t="s">
        <v>7</v>
      </c>
    </row>
    <row r="14" spans="1:2" x14ac:dyDescent="0.55000000000000004">
      <c r="A14" t="s">
        <v>8</v>
      </c>
      <c r="B14">
        <v>45</v>
      </c>
    </row>
    <row r="15" spans="1:2" x14ac:dyDescent="0.55000000000000004">
      <c r="A15" t="s">
        <v>9</v>
      </c>
      <c r="B15">
        <v>4</v>
      </c>
    </row>
    <row r="16" spans="1:2" x14ac:dyDescent="0.55000000000000004">
      <c r="A16" t="s">
        <v>10</v>
      </c>
      <c r="B16" t="s">
        <v>251</v>
      </c>
    </row>
    <row r="17" spans="1:2" x14ac:dyDescent="0.55000000000000004">
      <c r="A17" t="s">
        <v>12</v>
      </c>
      <c r="B17" s="2">
        <v>41647</v>
      </c>
    </row>
    <row r="18" spans="1:2" x14ac:dyDescent="0.55000000000000004">
      <c r="A18" t="s">
        <v>15</v>
      </c>
      <c r="B18" t="s">
        <v>252</v>
      </c>
    </row>
    <row r="19" spans="1:2" x14ac:dyDescent="0.55000000000000004">
      <c r="A19" t="s">
        <v>17</v>
      </c>
      <c r="B19" t="s">
        <v>18</v>
      </c>
    </row>
    <row r="20" spans="1:2" x14ac:dyDescent="0.55000000000000004">
      <c r="A20" t="s">
        <v>19</v>
      </c>
      <c r="B20" t="s">
        <v>253</v>
      </c>
    </row>
    <row r="21" spans="1:2" x14ac:dyDescent="0.55000000000000004">
      <c r="A21" t="s">
        <v>20</v>
      </c>
      <c r="B21" t="s">
        <v>21</v>
      </c>
    </row>
    <row r="22" spans="1:2" x14ac:dyDescent="0.55000000000000004">
      <c r="A22" t="s">
        <v>45</v>
      </c>
    </row>
    <row r="23" spans="1:2" x14ac:dyDescent="0.55000000000000004">
      <c r="A23" t="s">
        <v>46</v>
      </c>
    </row>
    <row r="25" spans="1:2" x14ac:dyDescent="0.55000000000000004">
      <c r="A25" s="1" t="s">
        <v>48</v>
      </c>
    </row>
    <row r="26" spans="1:2" x14ac:dyDescent="0.55000000000000004">
      <c r="A26" s="3"/>
    </row>
    <row r="27" spans="1:2" x14ac:dyDescent="0.55000000000000004">
      <c r="A27" s="3" t="s">
        <v>49</v>
      </c>
      <c r="B27" t="s">
        <v>52</v>
      </c>
    </row>
    <row r="28" spans="1:2" x14ac:dyDescent="0.55000000000000004">
      <c r="A28" s="3" t="s">
        <v>50</v>
      </c>
      <c r="B28" t="s">
        <v>237</v>
      </c>
    </row>
    <row r="29" spans="1:2" x14ac:dyDescent="0.55000000000000004">
      <c r="A29" s="3" t="s">
        <v>51</v>
      </c>
      <c r="B29" t="s">
        <v>238</v>
      </c>
    </row>
    <row r="31" spans="1:2" x14ac:dyDescent="0.55000000000000004">
      <c r="A31" s="1" t="s">
        <v>53</v>
      </c>
    </row>
    <row r="32" spans="1:2" x14ac:dyDescent="0.55000000000000004">
      <c r="A32" s="1"/>
    </row>
    <row r="33" spans="1:2" x14ac:dyDescent="0.55000000000000004">
      <c r="A33" s="3" t="s">
        <v>203</v>
      </c>
    </row>
    <row r="34" spans="1:2" x14ac:dyDescent="0.55000000000000004">
      <c r="A34" s="3" t="s">
        <v>214</v>
      </c>
      <c r="B34" t="s">
        <v>243</v>
      </c>
    </row>
    <row r="35" spans="1:2" x14ac:dyDescent="0.55000000000000004">
      <c r="A35" s="3" t="s">
        <v>204</v>
      </c>
    </row>
    <row r="36" spans="1:2" x14ac:dyDescent="0.55000000000000004">
      <c r="A36" s="3" t="s">
        <v>205</v>
      </c>
    </row>
    <row r="37" spans="1:2" x14ac:dyDescent="0.55000000000000004">
      <c r="A37" s="3" t="s">
        <v>206</v>
      </c>
    </row>
    <row r="38" spans="1:2" x14ac:dyDescent="0.55000000000000004">
      <c r="A38" s="3" t="s">
        <v>73</v>
      </c>
    </row>
    <row r="39" spans="1:2" x14ac:dyDescent="0.55000000000000004">
      <c r="A39" s="1"/>
    </row>
    <row r="40" spans="1:2" x14ac:dyDescent="0.55000000000000004">
      <c r="A40" s="3" t="s">
        <v>207</v>
      </c>
    </row>
    <row r="41" spans="1:2" x14ac:dyDescent="0.55000000000000004">
      <c r="A41" s="3" t="s">
        <v>214</v>
      </c>
      <c r="B41" t="s">
        <v>64</v>
      </c>
    </row>
    <row r="42" spans="1:2" x14ac:dyDescent="0.55000000000000004">
      <c r="A42" s="3" t="s">
        <v>204</v>
      </c>
    </row>
    <row r="43" spans="1:2" x14ac:dyDescent="0.55000000000000004">
      <c r="A43" s="3" t="s">
        <v>205</v>
      </c>
    </row>
    <row r="44" spans="1:2" x14ac:dyDescent="0.55000000000000004">
      <c r="A44" s="3" t="s">
        <v>206</v>
      </c>
    </row>
    <row r="45" spans="1:2" x14ac:dyDescent="0.55000000000000004">
      <c r="A45" s="3" t="s">
        <v>73</v>
      </c>
    </row>
    <row r="46" spans="1:2" x14ac:dyDescent="0.55000000000000004">
      <c r="A46" s="1"/>
    </row>
    <row r="47" spans="1:2" x14ac:dyDescent="0.55000000000000004">
      <c r="A47" s="3" t="s">
        <v>208</v>
      </c>
    </row>
    <row r="48" spans="1:2" x14ac:dyDescent="0.55000000000000004">
      <c r="A48" s="3" t="s">
        <v>214</v>
      </c>
      <c r="B48" t="s">
        <v>254</v>
      </c>
    </row>
    <row r="49" spans="1:21" x14ac:dyDescent="0.55000000000000004">
      <c r="A49" s="3" t="s">
        <v>204</v>
      </c>
    </row>
    <row r="50" spans="1:21" x14ac:dyDescent="0.55000000000000004">
      <c r="A50" s="3" t="s">
        <v>205</v>
      </c>
    </row>
    <row r="51" spans="1:21" x14ac:dyDescent="0.55000000000000004">
      <c r="A51" s="3" t="s">
        <v>206</v>
      </c>
    </row>
    <row r="52" spans="1:21" x14ac:dyDescent="0.55000000000000004">
      <c r="A52" s="3" t="s">
        <v>73</v>
      </c>
    </row>
    <row r="53" spans="1:21" x14ac:dyDescent="0.55000000000000004">
      <c r="A53" s="1"/>
    </row>
    <row r="54" spans="1:21" x14ac:dyDescent="0.55000000000000004">
      <c r="A54" s="3" t="s">
        <v>209</v>
      </c>
    </row>
    <row r="55" spans="1:21" x14ac:dyDescent="0.55000000000000004">
      <c r="A55" s="3" t="s">
        <v>214</v>
      </c>
      <c r="B55" t="s">
        <v>255</v>
      </c>
    </row>
    <row r="56" spans="1:21" x14ac:dyDescent="0.55000000000000004">
      <c r="A56" s="3" t="s">
        <v>204</v>
      </c>
    </row>
    <row r="57" spans="1:21" x14ac:dyDescent="0.55000000000000004">
      <c r="A57" s="3" t="s">
        <v>205</v>
      </c>
    </row>
    <row r="58" spans="1:21" x14ac:dyDescent="0.55000000000000004">
      <c r="A58" s="3" t="s">
        <v>206</v>
      </c>
    </row>
    <row r="59" spans="1:21" x14ac:dyDescent="0.55000000000000004">
      <c r="A59" s="3" t="s">
        <v>73</v>
      </c>
    </row>
    <row r="60" spans="1:21" x14ac:dyDescent="0.55000000000000004">
      <c r="A60" s="1"/>
    </row>
    <row r="61" spans="1:21" x14ac:dyDescent="0.55000000000000004">
      <c r="A61" s="1" t="s">
        <v>47</v>
      </c>
    </row>
    <row r="62" spans="1:21" x14ac:dyDescent="0.55000000000000004">
      <c r="A62" s="3" t="s">
        <v>63</v>
      </c>
      <c r="B62" t="s">
        <v>24</v>
      </c>
      <c r="C62" t="s">
        <v>27</v>
      </c>
      <c r="D62" t="s">
        <v>25</v>
      </c>
      <c r="E62" t="s">
        <v>41</v>
      </c>
      <c r="F62" t="s">
        <v>65</v>
      </c>
      <c r="G62" t="s">
        <v>30</v>
      </c>
      <c r="H62" t="s">
        <v>26</v>
      </c>
      <c r="I62" t="s">
        <v>42</v>
      </c>
      <c r="J62" t="s">
        <v>66</v>
      </c>
      <c r="K62" t="s">
        <v>67</v>
      </c>
      <c r="L62" t="s">
        <v>43</v>
      </c>
      <c r="M62" t="s">
        <v>68</v>
      </c>
      <c r="N62" t="s">
        <v>69</v>
      </c>
      <c r="O62" t="s">
        <v>70</v>
      </c>
      <c r="P62" t="s">
        <v>71</v>
      </c>
      <c r="Q62" t="s">
        <v>72</v>
      </c>
      <c r="R62" t="s">
        <v>73</v>
      </c>
      <c r="S62" t="s">
        <v>28</v>
      </c>
      <c r="T62" t="s">
        <v>29</v>
      </c>
      <c r="U62" t="s">
        <v>157</v>
      </c>
    </row>
    <row r="63" spans="1:21" x14ac:dyDescent="0.55000000000000004">
      <c r="A63">
        <v>1</v>
      </c>
      <c r="B63">
        <f>100-SUM(C63:Q63)</f>
        <v>71.218000000000004</v>
      </c>
      <c r="C63">
        <v>17.48</v>
      </c>
      <c r="D63">
        <v>6.74</v>
      </c>
      <c r="E63">
        <v>3.71</v>
      </c>
      <c r="F63">
        <v>0.05</v>
      </c>
      <c r="G63">
        <v>0.32</v>
      </c>
      <c r="H63">
        <v>4.7E-2</v>
      </c>
      <c r="I63">
        <v>0.20499999999999999</v>
      </c>
      <c r="J63">
        <v>0</v>
      </c>
      <c r="K63">
        <v>0</v>
      </c>
      <c r="L63">
        <v>0</v>
      </c>
      <c r="M63">
        <v>0.23</v>
      </c>
      <c r="N63">
        <v>0</v>
      </c>
      <c r="O63">
        <v>0</v>
      </c>
      <c r="P63">
        <v>0</v>
      </c>
      <c r="Q63">
        <v>0</v>
      </c>
      <c r="R63">
        <v>273</v>
      </c>
      <c r="S63">
        <v>11.6</v>
      </c>
      <c r="T63" s="5">
        <v>5.6000000000000001E-2</v>
      </c>
      <c r="U63" t="s">
        <v>159</v>
      </c>
    </row>
    <row r="64" spans="1:21" x14ac:dyDescent="0.55000000000000004">
      <c r="A64">
        <v>2</v>
      </c>
      <c r="B64">
        <f t="shared" ref="B64:B67" si="0">100-SUM(C64:Q64)</f>
        <v>71.218000000000004</v>
      </c>
      <c r="C64">
        <v>17.48</v>
      </c>
      <c r="D64">
        <v>6.74</v>
      </c>
      <c r="E64">
        <v>3.71</v>
      </c>
      <c r="F64">
        <v>0.05</v>
      </c>
      <c r="G64">
        <v>0.32</v>
      </c>
      <c r="H64">
        <v>4.7E-2</v>
      </c>
      <c r="I64">
        <v>0.20499999999999999</v>
      </c>
      <c r="J64">
        <v>0</v>
      </c>
      <c r="K64">
        <v>0</v>
      </c>
      <c r="L64">
        <v>0</v>
      </c>
      <c r="M64">
        <v>0.23</v>
      </c>
      <c r="N64">
        <v>0</v>
      </c>
      <c r="O64">
        <v>0</v>
      </c>
      <c r="P64">
        <v>0</v>
      </c>
      <c r="Q64">
        <v>0</v>
      </c>
      <c r="R64">
        <v>293</v>
      </c>
      <c r="S64">
        <v>15.84</v>
      </c>
      <c r="T64" t="s">
        <v>44</v>
      </c>
      <c r="U64" t="s">
        <v>159</v>
      </c>
    </row>
    <row r="65" spans="1:21" x14ac:dyDescent="0.55000000000000004">
      <c r="A65">
        <v>3</v>
      </c>
      <c r="B65">
        <f t="shared" si="0"/>
        <v>71.218000000000004</v>
      </c>
      <c r="C65">
        <v>17.48</v>
      </c>
      <c r="D65">
        <v>6.74</v>
      </c>
      <c r="E65">
        <v>3.71</v>
      </c>
      <c r="F65">
        <v>0.05</v>
      </c>
      <c r="G65">
        <v>0.32</v>
      </c>
      <c r="H65">
        <v>4.7E-2</v>
      </c>
      <c r="I65">
        <v>0.20499999999999999</v>
      </c>
      <c r="J65">
        <v>0</v>
      </c>
      <c r="K65">
        <v>0</v>
      </c>
      <c r="L65">
        <v>0</v>
      </c>
      <c r="M65">
        <v>0.23</v>
      </c>
      <c r="N65">
        <v>0</v>
      </c>
      <c r="O65">
        <v>0</v>
      </c>
      <c r="P65">
        <v>0</v>
      </c>
      <c r="Q65">
        <v>0</v>
      </c>
      <c r="R65">
        <v>323</v>
      </c>
      <c r="S65">
        <v>17.21</v>
      </c>
      <c r="T65" t="s">
        <v>44</v>
      </c>
      <c r="U65" t="s">
        <v>159</v>
      </c>
    </row>
    <row r="66" spans="1:21" x14ac:dyDescent="0.55000000000000004">
      <c r="A66">
        <v>4</v>
      </c>
      <c r="B66">
        <f t="shared" si="0"/>
        <v>71.218000000000004</v>
      </c>
      <c r="C66">
        <v>17.48</v>
      </c>
      <c r="D66">
        <v>6.74</v>
      </c>
      <c r="E66">
        <v>3.71</v>
      </c>
      <c r="F66">
        <v>0.05</v>
      </c>
      <c r="G66">
        <v>0.32</v>
      </c>
      <c r="H66">
        <v>4.7E-2</v>
      </c>
      <c r="I66">
        <v>0.20499999999999999</v>
      </c>
      <c r="J66">
        <v>0</v>
      </c>
      <c r="K66">
        <v>0</v>
      </c>
      <c r="L66">
        <v>0</v>
      </c>
      <c r="M66">
        <v>0.23</v>
      </c>
      <c r="N66">
        <v>0</v>
      </c>
      <c r="O66">
        <v>0</v>
      </c>
      <c r="P66">
        <v>0</v>
      </c>
      <c r="Q66">
        <v>0</v>
      </c>
      <c r="R66">
        <v>423</v>
      </c>
      <c r="S66">
        <v>34.61</v>
      </c>
      <c r="T66" t="s">
        <v>44</v>
      </c>
      <c r="U66" t="s">
        <v>260</v>
      </c>
    </row>
    <row r="67" spans="1:21" x14ac:dyDescent="0.55000000000000004">
      <c r="A67">
        <v>5</v>
      </c>
      <c r="B67">
        <f t="shared" si="0"/>
        <v>71.218000000000004</v>
      </c>
      <c r="C67">
        <v>17.48</v>
      </c>
      <c r="D67">
        <v>6.74</v>
      </c>
      <c r="E67">
        <v>3.71</v>
      </c>
      <c r="F67">
        <v>0.05</v>
      </c>
      <c r="G67">
        <v>0.32</v>
      </c>
      <c r="H67">
        <v>4.7E-2</v>
      </c>
      <c r="I67">
        <v>0.20499999999999999</v>
      </c>
      <c r="J67">
        <v>0</v>
      </c>
      <c r="K67">
        <v>0</v>
      </c>
      <c r="L67">
        <v>0</v>
      </c>
      <c r="M67">
        <v>0.23</v>
      </c>
      <c r="N67">
        <v>0</v>
      </c>
      <c r="O67">
        <v>0</v>
      </c>
      <c r="P67">
        <v>0</v>
      </c>
      <c r="Q67">
        <v>0</v>
      </c>
      <c r="R67">
        <v>473</v>
      </c>
      <c r="S67">
        <v>40.04</v>
      </c>
      <c r="T67" s="5">
        <v>9.3700000000000006E-2</v>
      </c>
      <c r="U67" t="s">
        <v>260</v>
      </c>
    </row>
    <row r="69" spans="1:21" x14ac:dyDescent="0.55000000000000004">
      <c r="A69" s="1" t="s">
        <v>54</v>
      </c>
    </row>
    <row r="70" spans="1:21" x14ac:dyDescent="0.55000000000000004">
      <c r="A70" t="s">
        <v>256</v>
      </c>
    </row>
    <row r="71" spans="1:21" x14ac:dyDescent="0.55000000000000004">
      <c r="A71" t="s">
        <v>257</v>
      </c>
    </row>
    <row r="72" spans="1:21" x14ac:dyDescent="0.55000000000000004">
      <c r="A72" t="s">
        <v>258</v>
      </c>
    </row>
    <row r="73" spans="1:21" x14ac:dyDescent="0.55000000000000004">
      <c r="A73" t="s">
        <v>259</v>
      </c>
    </row>
    <row r="74" spans="1:21" x14ac:dyDescent="0.55000000000000004">
      <c r="A74" t="s">
        <v>261</v>
      </c>
    </row>
    <row r="75" spans="1:21" x14ac:dyDescent="0.55000000000000004">
      <c r="A75" t="s">
        <v>263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/>
  </sheetViews>
  <sheetFormatPr defaultRowHeight="14.4" x14ac:dyDescent="0.55000000000000004"/>
  <cols>
    <col min="2" max="2" width="15.05078125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264</v>
      </c>
    </row>
    <row r="4" spans="1:2" x14ac:dyDescent="0.55000000000000004">
      <c r="A4" s="11" t="s">
        <v>3</v>
      </c>
      <c r="B4" t="s">
        <v>318</v>
      </c>
    </row>
    <row r="5" spans="1:2" x14ac:dyDescent="0.55000000000000004">
      <c r="A5" t="s">
        <v>3</v>
      </c>
      <c r="B5" t="s">
        <v>319</v>
      </c>
    </row>
    <row r="6" spans="1:2" x14ac:dyDescent="0.55000000000000004">
      <c r="A6" t="s">
        <v>3</v>
      </c>
      <c r="B6" t="s">
        <v>320</v>
      </c>
    </row>
    <row r="7" spans="1:2" x14ac:dyDescent="0.55000000000000004">
      <c r="A7" t="s">
        <v>6</v>
      </c>
      <c r="B7" t="s">
        <v>265</v>
      </c>
    </row>
    <row r="8" spans="1:2" x14ac:dyDescent="0.55000000000000004">
      <c r="A8" t="s">
        <v>8</v>
      </c>
      <c r="B8">
        <v>24</v>
      </c>
    </row>
    <row r="9" spans="1:2" x14ac:dyDescent="0.55000000000000004">
      <c r="A9" t="s">
        <v>9</v>
      </c>
      <c r="B9">
        <v>6</v>
      </c>
    </row>
    <row r="10" spans="1:2" x14ac:dyDescent="0.55000000000000004">
      <c r="A10" t="s">
        <v>10</v>
      </c>
      <c r="B10" t="s">
        <v>266</v>
      </c>
    </row>
    <row r="11" spans="1:2" x14ac:dyDescent="0.55000000000000004">
      <c r="A11" t="s">
        <v>12</v>
      </c>
      <c r="B11" s="2">
        <v>42111</v>
      </c>
    </row>
    <row r="12" spans="1:2" x14ac:dyDescent="0.55000000000000004">
      <c r="A12" t="s">
        <v>15</v>
      </c>
      <c r="B12" t="s">
        <v>267</v>
      </c>
    </row>
    <row r="13" spans="1:2" x14ac:dyDescent="0.55000000000000004">
      <c r="A13" t="s">
        <v>17</v>
      </c>
      <c r="B13" t="s">
        <v>268</v>
      </c>
    </row>
    <row r="14" spans="1:2" x14ac:dyDescent="0.55000000000000004">
      <c r="A14" t="s">
        <v>19</v>
      </c>
      <c r="B14" t="s">
        <v>269</v>
      </c>
    </row>
    <row r="15" spans="1:2" x14ac:dyDescent="0.55000000000000004">
      <c r="A15" t="s">
        <v>20</v>
      </c>
      <c r="B15" t="s">
        <v>21</v>
      </c>
    </row>
    <row r="16" spans="1:2" x14ac:dyDescent="0.55000000000000004">
      <c r="A16" t="s">
        <v>45</v>
      </c>
    </row>
    <row r="17" spans="1:3" x14ac:dyDescent="0.55000000000000004">
      <c r="A17" t="s">
        <v>46</v>
      </c>
    </row>
    <row r="19" spans="1:3" x14ac:dyDescent="0.55000000000000004">
      <c r="A19" s="1" t="s">
        <v>48</v>
      </c>
    </row>
    <row r="20" spans="1:3" x14ac:dyDescent="0.55000000000000004">
      <c r="A20" s="3"/>
    </row>
    <row r="21" spans="1:3" x14ac:dyDescent="0.55000000000000004">
      <c r="A21" s="3" t="s">
        <v>49</v>
      </c>
      <c r="B21" t="s">
        <v>52</v>
      </c>
    </row>
    <row r="22" spans="1:3" x14ac:dyDescent="0.55000000000000004">
      <c r="A22" s="3" t="s">
        <v>50</v>
      </c>
      <c r="B22" t="s">
        <v>237</v>
      </c>
    </row>
    <row r="23" spans="1:3" x14ac:dyDescent="0.55000000000000004">
      <c r="A23" s="3" t="s">
        <v>51</v>
      </c>
      <c r="B23" t="s">
        <v>238</v>
      </c>
    </row>
    <row r="25" spans="1:3" x14ac:dyDescent="0.55000000000000004">
      <c r="A25" s="1" t="s">
        <v>53</v>
      </c>
    </row>
    <row r="26" spans="1:3" x14ac:dyDescent="0.55000000000000004">
      <c r="A26" s="1"/>
    </row>
    <row r="27" spans="1:3" x14ac:dyDescent="0.55000000000000004">
      <c r="A27" s="3" t="s">
        <v>203</v>
      </c>
    </row>
    <row r="28" spans="1:3" x14ac:dyDescent="0.55000000000000004">
      <c r="A28" s="3" t="s">
        <v>214</v>
      </c>
      <c r="B28" t="s">
        <v>307</v>
      </c>
    </row>
    <row r="29" spans="1:3" x14ac:dyDescent="0.55000000000000004">
      <c r="A29" s="3" t="s">
        <v>204</v>
      </c>
      <c r="B29">
        <v>45</v>
      </c>
      <c r="C29" t="s">
        <v>299</v>
      </c>
    </row>
    <row r="30" spans="1:3" x14ac:dyDescent="0.55000000000000004">
      <c r="A30" s="3" t="s">
        <v>205</v>
      </c>
    </row>
    <row r="31" spans="1:3" x14ac:dyDescent="0.55000000000000004">
      <c r="A31" s="3" t="s">
        <v>206</v>
      </c>
    </row>
    <row r="32" spans="1:3" x14ac:dyDescent="0.55000000000000004">
      <c r="A32" s="3" t="s">
        <v>73</v>
      </c>
      <c r="B32">
        <v>1150</v>
      </c>
      <c r="C32" t="s">
        <v>26</v>
      </c>
    </row>
    <row r="34" spans="1:21" x14ac:dyDescent="0.55000000000000004">
      <c r="A34" s="1" t="s">
        <v>47</v>
      </c>
    </row>
    <row r="35" spans="1:21" x14ac:dyDescent="0.55000000000000004">
      <c r="A35" s="3" t="s">
        <v>63</v>
      </c>
      <c r="B35" t="s">
        <v>24</v>
      </c>
      <c r="C35" t="s">
        <v>27</v>
      </c>
      <c r="D35" t="s">
        <v>25</v>
      </c>
      <c r="E35" t="s">
        <v>41</v>
      </c>
      <c r="F35" t="s">
        <v>65</v>
      </c>
      <c r="G35" t="s">
        <v>30</v>
      </c>
      <c r="H35" t="s">
        <v>26</v>
      </c>
      <c r="I35" t="s">
        <v>42</v>
      </c>
      <c r="J35" t="s">
        <v>66</v>
      </c>
      <c r="K35" t="s">
        <v>67</v>
      </c>
      <c r="L35" t="s">
        <v>43</v>
      </c>
      <c r="M35" t="s">
        <v>68</v>
      </c>
      <c r="N35" t="s">
        <v>69</v>
      </c>
      <c r="O35" t="s">
        <v>70</v>
      </c>
      <c r="P35" t="s">
        <v>71</v>
      </c>
      <c r="Q35" t="s">
        <v>72</v>
      </c>
      <c r="R35" t="s">
        <v>73</v>
      </c>
      <c r="S35" t="s">
        <v>28</v>
      </c>
      <c r="T35" t="s">
        <v>29</v>
      </c>
      <c r="U35" t="s">
        <v>157</v>
      </c>
    </row>
    <row r="36" spans="1:21" x14ac:dyDescent="0.55000000000000004">
      <c r="A36">
        <v>1</v>
      </c>
      <c r="B36">
        <f>100-SUM(C36:Q36)</f>
        <v>39.266000000000005</v>
      </c>
      <c r="C36">
        <v>25.84</v>
      </c>
      <c r="D36">
        <v>0.83</v>
      </c>
      <c r="E36">
        <v>29.88</v>
      </c>
      <c r="F36">
        <v>3.06</v>
      </c>
      <c r="G36">
        <v>0.48</v>
      </c>
      <c r="H36">
        <v>3.3000000000000002E-2</v>
      </c>
      <c r="I36">
        <v>0</v>
      </c>
      <c r="J36">
        <v>0</v>
      </c>
      <c r="K36">
        <v>0</v>
      </c>
      <c r="L36">
        <v>1E-3</v>
      </c>
      <c r="M36">
        <v>0.61</v>
      </c>
      <c r="N36">
        <v>0</v>
      </c>
      <c r="O36">
        <v>0</v>
      </c>
      <c r="P36">
        <v>0</v>
      </c>
      <c r="Q36">
        <v>0</v>
      </c>
      <c r="R36">
        <v>300</v>
      </c>
      <c r="S36">
        <v>27.2</v>
      </c>
      <c r="U36" t="s">
        <v>102</v>
      </c>
    </row>
    <row r="38" spans="1:21" x14ac:dyDescent="0.55000000000000004">
      <c r="A38" s="1" t="s">
        <v>54</v>
      </c>
    </row>
    <row r="39" spans="1:21" x14ac:dyDescent="0.55000000000000004">
      <c r="A39" t="s">
        <v>270</v>
      </c>
    </row>
    <row r="40" spans="1:21" x14ac:dyDescent="0.55000000000000004">
      <c r="A40" t="s">
        <v>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272</v>
      </c>
    </row>
    <row r="4" spans="1:2" x14ac:dyDescent="0.55000000000000004">
      <c r="A4" s="11" t="s">
        <v>3</v>
      </c>
      <c r="B4" t="s">
        <v>273</v>
      </c>
    </row>
    <row r="5" spans="1:2" x14ac:dyDescent="0.55000000000000004">
      <c r="A5" t="s">
        <v>3</v>
      </c>
      <c r="B5" t="s">
        <v>274</v>
      </c>
    </row>
    <row r="6" spans="1:2" x14ac:dyDescent="0.55000000000000004">
      <c r="A6" t="s">
        <v>3</v>
      </c>
      <c r="B6" t="s">
        <v>275</v>
      </c>
    </row>
    <row r="7" spans="1:2" x14ac:dyDescent="0.55000000000000004">
      <c r="A7" t="s">
        <v>6</v>
      </c>
      <c r="B7" t="s">
        <v>276</v>
      </c>
    </row>
    <row r="8" spans="1:2" x14ac:dyDescent="0.55000000000000004">
      <c r="A8" t="s">
        <v>8</v>
      </c>
    </row>
    <row r="9" spans="1:2" x14ac:dyDescent="0.55000000000000004">
      <c r="A9" t="s">
        <v>9</v>
      </c>
    </row>
    <row r="10" spans="1:2" x14ac:dyDescent="0.55000000000000004">
      <c r="A10" t="s">
        <v>10</v>
      </c>
      <c r="B10" t="s">
        <v>277</v>
      </c>
    </row>
    <row r="11" spans="1:2" x14ac:dyDescent="0.55000000000000004">
      <c r="A11" t="s">
        <v>12</v>
      </c>
      <c r="B11" s="4">
        <v>40695</v>
      </c>
    </row>
    <row r="12" spans="1:2" x14ac:dyDescent="0.55000000000000004">
      <c r="A12" t="s">
        <v>15</v>
      </c>
    </row>
    <row r="13" spans="1:2" x14ac:dyDescent="0.55000000000000004">
      <c r="A13" t="s">
        <v>17</v>
      </c>
    </row>
    <row r="14" spans="1:2" x14ac:dyDescent="0.55000000000000004">
      <c r="A14" t="s">
        <v>19</v>
      </c>
      <c r="B14" t="s">
        <v>278</v>
      </c>
    </row>
    <row r="15" spans="1:2" x14ac:dyDescent="0.55000000000000004">
      <c r="A15" t="s">
        <v>20</v>
      </c>
      <c r="B15" t="s">
        <v>279</v>
      </c>
    </row>
    <row r="16" spans="1:2" x14ac:dyDescent="0.55000000000000004">
      <c r="A16" t="s">
        <v>45</v>
      </c>
    </row>
    <row r="17" spans="1:3" x14ac:dyDescent="0.55000000000000004">
      <c r="A17" t="s">
        <v>46</v>
      </c>
    </row>
    <row r="19" spans="1:3" x14ac:dyDescent="0.55000000000000004">
      <c r="A19" s="1" t="s">
        <v>48</v>
      </c>
    </row>
    <row r="20" spans="1:3" x14ac:dyDescent="0.55000000000000004">
      <c r="A20" s="3"/>
    </row>
    <row r="21" spans="1:3" x14ac:dyDescent="0.55000000000000004">
      <c r="A21" s="3" t="s">
        <v>49</v>
      </c>
      <c r="B21" t="s">
        <v>100</v>
      </c>
    </row>
    <row r="22" spans="1:3" x14ac:dyDescent="0.55000000000000004">
      <c r="A22" s="3" t="s">
        <v>50</v>
      </c>
      <c r="B22" t="s">
        <v>61</v>
      </c>
    </row>
    <row r="23" spans="1:3" x14ac:dyDescent="0.55000000000000004">
      <c r="A23" s="3" t="s">
        <v>51</v>
      </c>
      <c r="B23" t="s">
        <v>58</v>
      </c>
    </row>
    <row r="25" spans="1:3" x14ac:dyDescent="0.55000000000000004">
      <c r="A25" s="1" t="s">
        <v>53</v>
      </c>
    </row>
    <row r="26" spans="1:3" x14ac:dyDescent="0.55000000000000004">
      <c r="A26" s="1"/>
    </row>
    <row r="27" spans="1:3" x14ac:dyDescent="0.55000000000000004">
      <c r="A27" s="3" t="s">
        <v>203</v>
      </c>
    </row>
    <row r="28" spans="1:3" x14ac:dyDescent="0.55000000000000004">
      <c r="A28" s="3" t="s">
        <v>214</v>
      </c>
      <c r="B28" t="s">
        <v>280</v>
      </c>
    </row>
    <row r="29" spans="1:3" x14ac:dyDescent="0.55000000000000004">
      <c r="A29" s="3" t="s">
        <v>204</v>
      </c>
      <c r="B29">
        <v>16</v>
      </c>
      <c r="C29" t="s">
        <v>302</v>
      </c>
    </row>
    <row r="30" spans="1:3" x14ac:dyDescent="0.55000000000000004">
      <c r="A30" s="3" t="s">
        <v>205</v>
      </c>
      <c r="B30" t="s">
        <v>281</v>
      </c>
    </row>
    <row r="31" spans="1:3" x14ac:dyDescent="0.55000000000000004">
      <c r="A31" s="3" t="s">
        <v>206</v>
      </c>
    </row>
    <row r="32" spans="1:3" x14ac:dyDescent="0.55000000000000004">
      <c r="A32" s="3" t="s">
        <v>73</v>
      </c>
      <c r="B32">
        <v>1200</v>
      </c>
      <c r="C32" t="s">
        <v>26</v>
      </c>
    </row>
    <row r="34" spans="1:21" x14ac:dyDescent="0.55000000000000004">
      <c r="A34" s="3" t="s">
        <v>207</v>
      </c>
    </row>
    <row r="35" spans="1:21" x14ac:dyDescent="0.55000000000000004">
      <c r="A35" s="3" t="s">
        <v>214</v>
      </c>
      <c r="B35" t="s">
        <v>74</v>
      </c>
    </row>
    <row r="36" spans="1:21" x14ac:dyDescent="0.55000000000000004">
      <c r="A36" s="3" t="s">
        <v>204</v>
      </c>
    </row>
    <row r="37" spans="1:21" x14ac:dyDescent="0.55000000000000004">
      <c r="A37" s="3" t="s">
        <v>205</v>
      </c>
    </row>
    <row r="38" spans="1:21" x14ac:dyDescent="0.55000000000000004">
      <c r="A38" s="3" t="s">
        <v>206</v>
      </c>
    </row>
    <row r="39" spans="1:21" x14ac:dyDescent="0.55000000000000004">
      <c r="A39" s="3" t="s">
        <v>73</v>
      </c>
      <c r="B39">
        <v>300</v>
      </c>
      <c r="C39" t="s">
        <v>300</v>
      </c>
    </row>
    <row r="41" spans="1:21" x14ac:dyDescent="0.55000000000000004">
      <c r="A41" s="1" t="s">
        <v>47</v>
      </c>
    </row>
    <row r="42" spans="1:21" x14ac:dyDescent="0.55000000000000004">
      <c r="A42" s="3" t="s">
        <v>63</v>
      </c>
      <c r="B42" t="s">
        <v>24</v>
      </c>
      <c r="C42" t="s">
        <v>27</v>
      </c>
      <c r="D42" t="s">
        <v>25</v>
      </c>
      <c r="E42" t="s">
        <v>41</v>
      </c>
      <c r="F42" t="s">
        <v>65</v>
      </c>
      <c r="G42" t="s">
        <v>30</v>
      </c>
      <c r="H42" t="s">
        <v>26</v>
      </c>
      <c r="I42" t="s">
        <v>42</v>
      </c>
      <c r="J42" t="s">
        <v>66</v>
      </c>
      <c r="K42" t="s">
        <v>67</v>
      </c>
      <c r="L42" t="s">
        <v>43</v>
      </c>
      <c r="M42" t="s">
        <v>68</v>
      </c>
      <c r="N42" t="s">
        <v>69</v>
      </c>
      <c r="O42" t="s">
        <v>70</v>
      </c>
      <c r="P42" t="s">
        <v>71</v>
      </c>
      <c r="Q42" t="s">
        <v>72</v>
      </c>
      <c r="R42" t="s">
        <v>73</v>
      </c>
      <c r="S42" t="s">
        <v>28</v>
      </c>
      <c r="T42" t="s">
        <v>29</v>
      </c>
      <c r="U42" t="s">
        <v>157</v>
      </c>
    </row>
    <row r="43" spans="1:21" x14ac:dyDescent="0.55000000000000004">
      <c r="A43">
        <v>1</v>
      </c>
      <c r="B43">
        <f>100-SUM(C43:Q43)</f>
        <v>62.300000000000004</v>
      </c>
      <c r="C43">
        <v>12</v>
      </c>
      <c r="D43">
        <v>25</v>
      </c>
      <c r="E43">
        <v>0</v>
      </c>
      <c r="F43">
        <v>0</v>
      </c>
      <c r="G43">
        <v>0</v>
      </c>
      <c r="H43">
        <v>0.3</v>
      </c>
      <c r="I43">
        <v>0.4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300</v>
      </c>
      <c r="S43">
        <v>31</v>
      </c>
      <c r="T43" t="s">
        <v>44</v>
      </c>
      <c r="U43" t="s">
        <v>102</v>
      </c>
    </row>
    <row r="45" spans="1:21" x14ac:dyDescent="0.55000000000000004">
      <c r="A45" s="1" t="s">
        <v>54</v>
      </c>
    </row>
    <row r="46" spans="1:21" x14ac:dyDescent="0.55000000000000004">
      <c r="A46" t="s">
        <v>282</v>
      </c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298</v>
      </c>
    </row>
    <row r="4" spans="1:2" x14ac:dyDescent="0.55000000000000004">
      <c r="A4" s="11" t="s">
        <v>3</v>
      </c>
      <c r="B4" t="s">
        <v>321</v>
      </c>
    </row>
    <row r="5" spans="1:2" x14ac:dyDescent="0.55000000000000004">
      <c r="A5" t="s">
        <v>3</v>
      </c>
      <c r="B5" t="s">
        <v>322</v>
      </c>
    </row>
    <row r="6" spans="1:2" x14ac:dyDescent="0.55000000000000004">
      <c r="A6" t="s">
        <v>6</v>
      </c>
      <c r="B6" t="s">
        <v>132</v>
      </c>
    </row>
    <row r="7" spans="1:2" x14ac:dyDescent="0.55000000000000004">
      <c r="A7" t="s">
        <v>8</v>
      </c>
      <c r="B7">
        <v>60</v>
      </c>
    </row>
    <row r="8" spans="1:2" x14ac:dyDescent="0.55000000000000004">
      <c r="A8" t="s">
        <v>9</v>
      </c>
      <c r="B8">
        <v>4</v>
      </c>
    </row>
    <row r="9" spans="1:2" x14ac:dyDescent="0.55000000000000004">
      <c r="A9" t="s">
        <v>10</v>
      </c>
      <c r="B9" t="s">
        <v>285</v>
      </c>
    </row>
    <row r="10" spans="1:2" x14ac:dyDescent="0.55000000000000004">
      <c r="A10" t="s">
        <v>12</v>
      </c>
      <c r="B10" s="4">
        <v>40940</v>
      </c>
    </row>
    <row r="11" spans="1:2" x14ac:dyDescent="0.55000000000000004">
      <c r="A11" t="s">
        <v>15</v>
      </c>
      <c r="B11" t="s">
        <v>284</v>
      </c>
    </row>
    <row r="12" spans="1:2" x14ac:dyDescent="0.55000000000000004">
      <c r="A12" t="s">
        <v>17</v>
      </c>
      <c r="B12" t="s">
        <v>135</v>
      </c>
    </row>
    <row r="13" spans="1:2" x14ac:dyDescent="0.55000000000000004">
      <c r="A13" t="s">
        <v>19</v>
      </c>
      <c r="B13" t="s">
        <v>286</v>
      </c>
    </row>
    <row r="14" spans="1:2" x14ac:dyDescent="0.55000000000000004">
      <c r="A14" t="s">
        <v>20</v>
      </c>
      <c r="B14" t="s">
        <v>40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3" x14ac:dyDescent="0.55000000000000004">
      <c r="A18" s="1" t="s">
        <v>48</v>
      </c>
    </row>
    <row r="19" spans="1:3" x14ac:dyDescent="0.55000000000000004">
      <c r="A19" s="3"/>
    </row>
    <row r="20" spans="1:3" x14ac:dyDescent="0.55000000000000004">
      <c r="A20" s="3" t="s">
        <v>49</v>
      </c>
      <c r="B20" t="s">
        <v>52</v>
      </c>
    </row>
    <row r="21" spans="1:3" x14ac:dyDescent="0.55000000000000004">
      <c r="A21" s="3" t="s">
        <v>50</v>
      </c>
      <c r="B21" t="s">
        <v>237</v>
      </c>
    </row>
    <row r="22" spans="1:3" x14ac:dyDescent="0.55000000000000004">
      <c r="A22" s="3" t="s">
        <v>51</v>
      </c>
      <c r="B22" t="s">
        <v>238</v>
      </c>
    </row>
    <row r="24" spans="1:3" x14ac:dyDescent="0.55000000000000004">
      <c r="A24" s="1" t="s">
        <v>53</v>
      </c>
    </row>
    <row r="25" spans="1:3" x14ac:dyDescent="0.55000000000000004">
      <c r="A25" s="1"/>
    </row>
    <row r="26" spans="1:3" x14ac:dyDescent="0.55000000000000004">
      <c r="A26" s="3" t="s">
        <v>203</v>
      </c>
    </row>
    <row r="27" spans="1:3" x14ac:dyDescent="0.55000000000000004">
      <c r="A27" s="3" t="s">
        <v>214</v>
      </c>
      <c r="B27" t="s">
        <v>64</v>
      </c>
    </row>
    <row r="28" spans="1:3" x14ac:dyDescent="0.55000000000000004">
      <c r="A28" s="3" t="s">
        <v>204</v>
      </c>
      <c r="B28">
        <v>10</v>
      </c>
      <c r="C28" t="s">
        <v>299</v>
      </c>
    </row>
    <row r="29" spans="1:3" x14ac:dyDescent="0.55000000000000004">
      <c r="A29" s="3" t="s">
        <v>205</v>
      </c>
    </row>
    <row r="30" spans="1:3" x14ac:dyDescent="0.55000000000000004">
      <c r="A30" s="3" t="s">
        <v>206</v>
      </c>
    </row>
    <row r="31" spans="1:3" x14ac:dyDescent="0.55000000000000004">
      <c r="A31" s="3" t="s">
        <v>73</v>
      </c>
      <c r="B31">
        <v>800</v>
      </c>
      <c r="C31" t="s">
        <v>26</v>
      </c>
    </row>
    <row r="33" spans="1:21" x14ac:dyDescent="0.55000000000000004">
      <c r="A33" s="1" t="s">
        <v>47</v>
      </c>
    </row>
    <row r="34" spans="1:21" x14ac:dyDescent="0.55000000000000004">
      <c r="A34" s="3" t="s">
        <v>63</v>
      </c>
      <c r="B34" t="s">
        <v>24</v>
      </c>
      <c r="C34" t="s">
        <v>27</v>
      </c>
      <c r="D34" t="s">
        <v>25</v>
      </c>
      <c r="E34" t="s">
        <v>41</v>
      </c>
      <c r="F34" t="s">
        <v>65</v>
      </c>
      <c r="G34" t="s">
        <v>30</v>
      </c>
      <c r="H34" t="s">
        <v>26</v>
      </c>
      <c r="I34" t="s">
        <v>42</v>
      </c>
      <c r="J34" t="s">
        <v>66</v>
      </c>
      <c r="K34" t="s">
        <v>67</v>
      </c>
      <c r="L34" t="s">
        <v>43</v>
      </c>
      <c r="M34" t="s">
        <v>68</v>
      </c>
      <c r="N34" t="s">
        <v>69</v>
      </c>
      <c r="O34" t="s">
        <v>70</v>
      </c>
      <c r="P34" t="s">
        <v>71</v>
      </c>
      <c r="Q34" t="s">
        <v>72</v>
      </c>
      <c r="R34" t="s">
        <v>73</v>
      </c>
      <c r="S34" t="s">
        <v>28</v>
      </c>
      <c r="T34" t="s">
        <v>29</v>
      </c>
      <c r="U34" t="s">
        <v>157</v>
      </c>
    </row>
    <row r="35" spans="1:21" x14ac:dyDescent="0.55000000000000004">
      <c r="A35">
        <v>1</v>
      </c>
      <c r="B35">
        <f>100-SUM(C35:Q35)</f>
        <v>81.626000000000005</v>
      </c>
      <c r="C35">
        <v>0</v>
      </c>
      <c r="D35">
        <v>17.649999999999999</v>
      </c>
      <c r="E35">
        <v>0</v>
      </c>
      <c r="F35">
        <v>0</v>
      </c>
      <c r="G35">
        <v>0</v>
      </c>
      <c r="H35">
        <v>0.62</v>
      </c>
      <c r="I35">
        <v>1.2E-2</v>
      </c>
      <c r="J35">
        <v>0.02</v>
      </c>
      <c r="K35">
        <v>1.2E-2</v>
      </c>
      <c r="L35">
        <v>0.06</v>
      </c>
      <c r="M35">
        <v>0</v>
      </c>
      <c r="N35">
        <v>0</v>
      </c>
      <c r="O35">
        <v>0</v>
      </c>
      <c r="P35">
        <v>0</v>
      </c>
      <c r="Q35">
        <v>0</v>
      </c>
      <c r="R35">
        <v>300</v>
      </c>
      <c r="S35">
        <v>17</v>
      </c>
      <c r="T35" s="5">
        <v>0.17649999999999999</v>
      </c>
      <c r="U35" t="s">
        <v>102</v>
      </c>
    </row>
    <row r="36" spans="1:21" x14ac:dyDescent="0.55000000000000004">
      <c r="A36">
        <v>2</v>
      </c>
      <c r="B36">
        <f t="shared" ref="B36:B37" si="0">100-SUM(C36:Q36)</f>
        <v>79.361999999999995</v>
      </c>
      <c r="C36">
        <v>0</v>
      </c>
      <c r="D36">
        <v>19.010000000000002</v>
      </c>
      <c r="E36">
        <v>0</v>
      </c>
      <c r="F36">
        <v>0</v>
      </c>
      <c r="G36">
        <v>0</v>
      </c>
      <c r="H36">
        <v>0.61</v>
      </c>
      <c r="I36">
        <v>1.0999999999999999E-2</v>
      </c>
      <c r="J36">
        <v>0.96</v>
      </c>
      <c r="K36">
        <v>1.0999999999999999E-2</v>
      </c>
      <c r="L36">
        <v>3.5999999999999997E-2</v>
      </c>
      <c r="M36">
        <v>0</v>
      </c>
      <c r="N36">
        <v>0</v>
      </c>
      <c r="O36">
        <v>0</v>
      </c>
      <c r="P36">
        <v>0</v>
      </c>
      <c r="Q36">
        <v>0</v>
      </c>
      <c r="R36">
        <v>300</v>
      </c>
      <c r="S36">
        <v>29</v>
      </c>
      <c r="T36" s="5">
        <v>0.1724</v>
      </c>
      <c r="U36" t="s">
        <v>102</v>
      </c>
    </row>
    <row r="37" spans="1:21" x14ac:dyDescent="0.55000000000000004">
      <c r="A37">
        <v>3</v>
      </c>
      <c r="B37">
        <f t="shared" si="0"/>
        <v>78.301999999999992</v>
      </c>
      <c r="C37">
        <v>0</v>
      </c>
      <c r="D37">
        <v>19.07</v>
      </c>
      <c r="E37">
        <v>0</v>
      </c>
      <c r="F37">
        <v>0</v>
      </c>
      <c r="G37">
        <v>0</v>
      </c>
      <c r="H37">
        <v>0.57999999999999996</v>
      </c>
      <c r="I37">
        <v>0.01</v>
      </c>
      <c r="J37">
        <v>2.02</v>
      </c>
      <c r="K37">
        <v>0.01</v>
      </c>
      <c r="L37">
        <v>8.0000000000000002E-3</v>
      </c>
      <c r="M37">
        <v>0</v>
      </c>
      <c r="N37">
        <v>0</v>
      </c>
      <c r="O37">
        <v>0</v>
      </c>
      <c r="P37">
        <v>0</v>
      </c>
      <c r="Q37">
        <v>0</v>
      </c>
      <c r="R37">
        <v>300</v>
      </c>
      <c r="S37">
        <v>36</v>
      </c>
      <c r="T37" s="5">
        <v>2.7799999999999998E-2</v>
      </c>
      <c r="U37" t="s">
        <v>102</v>
      </c>
    </row>
    <row r="39" spans="1:21" x14ac:dyDescent="0.55000000000000004">
      <c r="A39" s="1" t="s">
        <v>54</v>
      </c>
    </row>
    <row r="40" spans="1:21" x14ac:dyDescent="0.55000000000000004">
      <c r="A40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287</v>
      </c>
    </row>
    <row r="4" spans="1:2" x14ac:dyDescent="0.55000000000000004">
      <c r="A4" s="11" t="s">
        <v>3</v>
      </c>
      <c r="B4" t="s">
        <v>323</v>
      </c>
    </row>
    <row r="5" spans="1:2" x14ac:dyDescent="0.55000000000000004">
      <c r="A5" s="11" t="s">
        <v>3</v>
      </c>
      <c r="B5" t="s">
        <v>324</v>
      </c>
    </row>
    <row r="6" spans="1:2" x14ac:dyDescent="0.55000000000000004">
      <c r="A6" s="11" t="s">
        <v>3</v>
      </c>
      <c r="B6" t="s">
        <v>325</v>
      </c>
    </row>
    <row r="7" spans="1:2" x14ac:dyDescent="0.55000000000000004">
      <c r="A7" s="11" t="s">
        <v>3</v>
      </c>
      <c r="B7" t="s">
        <v>326</v>
      </c>
    </row>
    <row r="8" spans="1:2" x14ac:dyDescent="0.55000000000000004">
      <c r="A8" t="s">
        <v>3</v>
      </c>
      <c r="B8" t="s">
        <v>327</v>
      </c>
    </row>
    <row r="9" spans="1:2" x14ac:dyDescent="0.55000000000000004">
      <c r="A9" t="s">
        <v>6</v>
      </c>
      <c r="B9" t="s">
        <v>132</v>
      </c>
    </row>
    <row r="10" spans="1:2" x14ac:dyDescent="0.55000000000000004">
      <c r="A10" t="s">
        <v>8</v>
      </c>
      <c r="B10">
        <v>60</v>
      </c>
    </row>
    <row r="11" spans="1:2" x14ac:dyDescent="0.55000000000000004">
      <c r="A11" t="s">
        <v>9</v>
      </c>
      <c r="B11">
        <v>5</v>
      </c>
    </row>
    <row r="12" spans="1:2" x14ac:dyDescent="0.55000000000000004">
      <c r="A12" t="s">
        <v>10</v>
      </c>
      <c r="B12" t="s">
        <v>288</v>
      </c>
    </row>
    <row r="13" spans="1:2" x14ac:dyDescent="0.55000000000000004">
      <c r="A13" t="s">
        <v>12</v>
      </c>
      <c r="B13" s="4">
        <v>40969</v>
      </c>
    </row>
    <row r="14" spans="1:2" x14ac:dyDescent="0.55000000000000004">
      <c r="A14" t="s">
        <v>15</v>
      </c>
      <c r="B14" t="s">
        <v>289</v>
      </c>
    </row>
    <row r="15" spans="1:2" x14ac:dyDescent="0.55000000000000004">
      <c r="A15" t="s">
        <v>17</v>
      </c>
      <c r="B15" t="s">
        <v>135</v>
      </c>
    </row>
    <row r="16" spans="1:2" x14ac:dyDescent="0.55000000000000004">
      <c r="A16" t="s">
        <v>19</v>
      </c>
      <c r="B16" t="s">
        <v>290</v>
      </c>
    </row>
    <row r="17" spans="1:2" x14ac:dyDescent="0.55000000000000004">
      <c r="A17" t="s">
        <v>20</v>
      </c>
      <c r="B17" t="s">
        <v>40</v>
      </c>
    </row>
    <row r="18" spans="1:2" x14ac:dyDescent="0.55000000000000004">
      <c r="A18" t="s">
        <v>45</v>
      </c>
    </row>
    <row r="19" spans="1:2" x14ac:dyDescent="0.55000000000000004">
      <c r="A19" t="s">
        <v>46</v>
      </c>
    </row>
    <row r="21" spans="1:2" x14ac:dyDescent="0.55000000000000004">
      <c r="A21" s="1" t="s">
        <v>48</v>
      </c>
    </row>
    <row r="22" spans="1:2" x14ac:dyDescent="0.55000000000000004">
      <c r="A22" s="3"/>
    </row>
    <row r="23" spans="1:2" x14ac:dyDescent="0.55000000000000004">
      <c r="A23" s="3" t="s">
        <v>49</v>
      </c>
      <c r="B23" t="s">
        <v>52</v>
      </c>
    </row>
    <row r="24" spans="1:2" x14ac:dyDescent="0.55000000000000004">
      <c r="A24" s="3" t="s">
        <v>50</v>
      </c>
      <c r="B24" t="s">
        <v>226</v>
      </c>
    </row>
    <row r="25" spans="1:2" x14ac:dyDescent="0.55000000000000004">
      <c r="A25" s="3" t="s">
        <v>51</v>
      </c>
      <c r="B25" t="s">
        <v>231</v>
      </c>
    </row>
    <row r="27" spans="1:2" x14ac:dyDescent="0.55000000000000004">
      <c r="A27" s="1" t="s">
        <v>53</v>
      </c>
    </row>
    <row r="28" spans="1:2" x14ac:dyDescent="0.55000000000000004">
      <c r="A28" s="1"/>
    </row>
    <row r="29" spans="1:2" x14ac:dyDescent="0.55000000000000004">
      <c r="A29" s="3" t="s">
        <v>203</v>
      </c>
    </row>
    <row r="30" spans="1:2" x14ac:dyDescent="0.55000000000000004">
      <c r="A30" s="3" t="s">
        <v>214</v>
      </c>
    </row>
    <row r="31" spans="1:2" x14ac:dyDescent="0.55000000000000004">
      <c r="A31" s="3" t="s">
        <v>204</v>
      </c>
    </row>
    <row r="32" spans="1:2" x14ac:dyDescent="0.55000000000000004">
      <c r="A32" s="3" t="s">
        <v>205</v>
      </c>
    </row>
    <row r="33" spans="1:21" x14ac:dyDescent="0.55000000000000004">
      <c r="A33" s="3" t="s">
        <v>206</v>
      </c>
    </row>
    <row r="34" spans="1:21" x14ac:dyDescent="0.55000000000000004">
      <c r="A34" s="3" t="s">
        <v>73</v>
      </c>
    </row>
    <row r="36" spans="1:21" x14ac:dyDescent="0.55000000000000004">
      <c r="A36" s="1" t="s">
        <v>47</v>
      </c>
    </row>
    <row r="37" spans="1:21" x14ac:dyDescent="0.55000000000000004">
      <c r="A37" s="3" t="s">
        <v>63</v>
      </c>
      <c r="B37" t="s">
        <v>24</v>
      </c>
      <c r="C37" t="s">
        <v>27</v>
      </c>
      <c r="D37" t="s">
        <v>25</v>
      </c>
      <c r="E37" t="s">
        <v>41</v>
      </c>
      <c r="F37" t="s">
        <v>65</v>
      </c>
      <c r="G37" t="s">
        <v>30</v>
      </c>
      <c r="H37" t="s">
        <v>26</v>
      </c>
      <c r="I37" t="s">
        <v>42</v>
      </c>
      <c r="J37" t="s">
        <v>66</v>
      </c>
      <c r="K37" t="s">
        <v>67</v>
      </c>
      <c r="L37" t="s">
        <v>43</v>
      </c>
      <c r="M37" t="s">
        <v>68</v>
      </c>
      <c r="N37" t="s">
        <v>69</v>
      </c>
      <c r="O37" t="s">
        <v>70</v>
      </c>
      <c r="P37" t="s">
        <v>71</v>
      </c>
      <c r="Q37" t="s">
        <v>72</v>
      </c>
      <c r="R37" t="s">
        <v>73</v>
      </c>
      <c r="S37" t="s">
        <v>28</v>
      </c>
      <c r="T37" t="s">
        <v>29</v>
      </c>
      <c r="U37" t="s">
        <v>157</v>
      </c>
    </row>
    <row r="38" spans="1:21" x14ac:dyDescent="0.55000000000000004">
      <c r="A38">
        <v>1</v>
      </c>
      <c r="B38">
        <f>100-SUM(C38:Q38)</f>
        <v>81.400000000000006</v>
      </c>
      <c r="C38">
        <v>0</v>
      </c>
      <c r="D38">
        <v>18</v>
      </c>
      <c r="E38">
        <v>0</v>
      </c>
      <c r="F38">
        <v>0</v>
      </c>
      <c r="G38">
        <v>0</v>
      </c>
      <c r="H38">
        <v>0.6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300</v>
      </c>
      <c r="S38">
        <v>21</v>
      </c>
      <c r="T38" s="5">
        <v>0.1951</v>
      </c>
      <c r="U38" t="s">
        <v>102</v>
      </c>
    </row>
    <row r="39" spans="1:21" x14ac:dyDescent="0.55000000000000004">
      <c r="A39">
        <v>2</v>
      </c>
      <c r="B39">
        <f t="shared" ref="B39:B41" si="0">100-SUM(C39:Q39)</f>
        <v>79.900000000000006</v>
      </c>
      <c r="C39">
        <v>0</v>
      </c>
      <c r="D39">
        <v>18</v>
      </c>
      <c r="E39">
        <v>0</v>
      </c>
      <c r="F39">
        <v>0</v>
      </c>
      <c r="G39">
        <v>0</v>
      </c>
      <c r="H39">
        <v>0.6</v>
      </c>
      <c r="I39">
        <v>0</v>
      </c>
      <c r="J39">
        <v>1.5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300</v>
      </c>
      <c r="S39">
        <v>28</v>
      </c>
      <c r="T39" s="5">
        <v>7.1400000000000005E-2</v>
      </c>
      <c r="U39" t="s">
        <v>102</v>
      </c>
    </row>
    <row r="40" spans="1:21" x14ac:dyDescent="0.55000000000000004">
      <c r="A40">
        <v>3</v>
      </c>
      <c r="B40">
        <f t="shared" si="0"/>
        <v>79.400000000000006</v>
      </c>
      <c r="C40">
        <v>0</v>
      </c>
      <c r="D40">
        <v>18</v>
      </c>
      <c r="E40">
        <v>0</v>
      </c>
      <c r="F40">
        <v>0</v>
      </c>
      <c r="G40">
        <v>0</v>
      </c>
      <c r="H40">
        <v>0.6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300</v>
      </c>
      <c r="S40">
        <v>42.5</v>
      </c>
      <c r="T40" s="5">
        <v>7.0599999999999996E-2</v>
      </c>
      <c r="U40" t="s">
        <v>294</v>
      </c>
    </row>
    <row r="41" spans="1:21" x14ac:dyDescent="0.55000000000000004">
      <c r="A41">
        <v>4</v>
      </c>
      <c r="B41">
        <f t="shared" si="0"/>
        <v>78.400000000000006</v>
      </c>
      <c r="C41">
        <v>0</v>
      </c>
      <c r="D41">
        <v>18</v>
      </c>
      <c r="E41">
        <v>0</v>
      </c>
      <c r="F41">
        <v>0</v>
      </c>
      <c r="G41">
        <v>0</v>
      </c>
      <c r="H41">
        <v>0.6</v>
      </c>
      <c r="I41">
        <v>0</v>
      </c>
      <c r="J41"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300</v>
      </c>
      <c r="S41">
        <v>44</v>
      </c>
      <c r="T41" s="5">
        <v>9.0899999999999995E-2</v>
      </c>
      <c r="U41" t="s">
        <v>295</v>
      </c>
    </row>
    <row r="43" spans="1:21" x14ac:dyDescent="0.55000000000000004">
      <c r="A43" s="1" t="s">
        <v>54</v>
      </c>
    </row>
    <row r="44" spans="1:21" x14ac:dyDescent="0.55000000000000004">
      <c r="A44" t="s">
        <v>291</v>
      </c>
    </row>
    <row r="45" spans="1:21" x14ac:dyDescent="0.55000000000000004">
      <c r="A45" t="s">
        <v>292</v>
      </c>
    </row>
    <row r="46" spans="1:21" x14ac:dyDescent="0.55000000000000004">
      <c r="A46" t="s">
        <v>293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328</v>
      </c>
    </row>
    <row r="4" spans="1:2" x14ac:dyDescent="0.55000000000000004">
      <c r="A4" s="11" t="s">
        <v>3</v>
      </c>
      <c r="B4" t="s">
        <v>332</v>
      </c>
    </row>
    <row r="5" spans="1:2" x14ac:dyDescent="0.55000000000000004">
      <c r="A5" t="s">
        <v>6</v>
      </c>
    </row>
    <row r="6" spans="1:2" x14ac:dyDescent="0.55000000000000004">
      <c r="A6" t="s">
        <v>8</v>
      </c>
    </row>
    <row r="7" spans="1:2" x14ac:dyDescent="0.55000000000000004">
      <c r="A7" t="s">
        <v>9</v>
      </c>
    </row>
    <row r="8" spans="1:2" x14ac:dyDescent="0.55000000000000004">
      <c r="A8" t="s">
        <v>10</v>
      </c>
    </row>
    <row r="9" spans="1:2" x14ac:dyDescent="0.55000000000000004">
      <c r="A9" t="s">
        <v>12</v>
      </c>
      <c r="B9">
        <v>2015</v>
      </c>
    </row>
    <row r="10" spans="1:2" x14ac:dyDescent="0.55000000000000004">
      <c r="A10" t="s">
        <v>15</v>
      </c>
    </row>
    <row r="11" spans="1:2" x14ac:dyDescent="0.55000000000000004">
      <c r="A11" t="s">
        <v>17</v>
      </c>
      <c r="B11" t="s">
        <v>329</v>
      </c>
    </row>
    <row r="12" spans="1:2" x14ac:dyDescent="0.55000000000000004">
      <c r="A12" t="s">
        <v>19</v>
      </c>
      <c r="B12" t="s">
        <v>330</v>
      </c>
    </row>
    <row r="13" spans="1:2" x14ac:dyDescent="0.55000000000000004">
      <c r="A13" t="s">
        <v>20</v>
      </c>
      <c r="B13" t="s">
        <v>167</v>
      </c>
    </row>
    <row r="14" spans="1:2" x14ac:dyDescent="0.55000000000000004">
      <c r="A14" t="s">
        <v>45</v>
      </c>
    </row>
    <row r="15" spans="1:2" x14ac:dyDescent="0.55000000000000004">
      <c r="A15" t="s">
        <v>46</v>
      </c>
    </row>
    <row r="17" spans="1:2" x14ac:dyDescent="0.55000000000000004">
      <c r="A17" s="1" t="s">
        <v>48</v>
      </c>
    </row>
    <row r="18" spans="1:2" x14ac:dyDescent="0.55000000000000004">
      <c r="A18" s="3"/>
    </row>
    <row r="19" spans="1:2" x14ac:dyDescent="0.55000000000000004">
      <c r="A19" s="3" t="s">
        <v>49</v>
      </c>
      <c r="B19" t="s">
        <v>52</v>
      </c>
    </row>
    <row r="20" spans="1:2" x14ac:dyDescent="0.55000000000000004">
      <c r="A20" s="3" t="s">
        <v>50</v>
      </c>
      <c r="B20" t="s">
        <v>237</v>
      </c>
    </row>
    <row r="21" spans="1:2" x14ac:dyDescent="0.55000000000000004">
      <c r="A21" s="3" t="s">
        <v>51</v>
      </c>
      <c r="B21" t="s">
        <v>238</v>
      </c>
    </row>
    <row r="23" spans="1:2" x14ac:dyDescent="0.55000000000000004">
      <c r="A23" s="1" t="s">
        <v>53</v>
      </c>
    </row>
    <row r="24" spans="1:2" x14ac:dyDescent="0.55000000000000004">
      <c r="A24" s="1"/>
    </row>
    <row r="25" spans="1:2" x14ac:dyDescent="0.55000000000000004">
      <c r="A25" s="3" t="s">
        <v>203</v>
      </c>
    </row>
    <row r="26" spans="1:2" x14ac:dyDescent="0.55000000000000004">
      <c r="A26" s="3" t="s">
        <v>214</v>
      </c>
    </row>
    <row r="27" spans="1:2" x14ac:dyDescent="0.55000000000000004">
      <c r="A27" s="3" t="s">
        <v>204</v>
      </c>
    </row>
    <row r="28" spans="1:2" x14ac:dyDescent="0.55000000000000004">
      <c r="A28" s="3" t="s">
        <v>205</v>
      </c>
    </row>
    <row r="29" spans="1:2" x14ac:dyDescent="0.55000000000000004">
      <c r="A29" s="3" t="s">
        <v>206</v>
      </c>
    </row>
    <row r="30" spans="1:2" x14ac:dyDescent="0.55000000000000004">
      <c r="A30" s="3" t="s">
        <v>73</v>
      </c>
    </row>
    <row r="32" spans="1:2" x14ac:dyDescent="0.55000000000000004">
      <c r="A32" s="1" t="s">
        <v>47</v>
      </c>
    </row>
    <row r="33" spans="1:21" x14ac:dyDescent="0.55000000000000004">
      <c r="A33" s="3" t="s">
        <v>63</v>
      </c>
      <c r="B33" t="s">
        <v>24</v>
      </c>
      <c r="C33" t="s">
        <v>27</v>
      </c>
      <c r="D33" t="s">
        <v>25</v>
      </c>
      <c r="E33" t="s">
        <v>41</v>
      </c>
      <c r="F33" t="s">
        <v>65</v>
      </c>
      <c r="G33" t="s">
        <v>30</v>
      </c>
      <c r="H33" t="s">
        <v>26</v>
      </c>
      <c r="I33" t="s">
        <v>42</v>
      </c>
      <c r="J33" t="s">
        <v>66</v>
      </c>
      <c r="K33" t="s">
        <v>67</v>
      </c>
      <c r="L33" t="s">
        <v>43</v>
      </c>
      <c r="M33" t="s">
        <v>68</v>
      </c>
      <c r="N33" t="s">
        <v>69</v>
      </c>
      <c r="O33" t="s">
        <v>70</v>
      </c>
      <c r="P33" t="s">
        <v>71</v>
      </c>
      <c r="Q33" t="s">
        <v>72</v>
      </c>
      <c r="R33" t="s">
        <v>73</v>
      </c>
      <c r="S33" t="s">
        <v>28</v>
      </c>
      <c r="T33" t="s">
        <v>29</v>
      </c>
      <c r="U33" t="s">
        <v>157</v>
      </c>
    </row>
    <row r="34" spans="1:21" x14ac:dyDescent="0.55000000000000004">
      <c r="A34">
        <v>1</v>
      </c>
      <c r="B34">
        <f>100-SUM(C34:Q34)</f>
        <v>84.85</v>
      </c>
      <c r="C34">
        <v>0</v>
      </c>
      <c r="D34">
        <v>15</v>
      </c>
      <c r="E34">
        <v>0</v>
      </c>
      <c r="F34">
        <v>0</v>
      </c>
      <c r="G34">
        <v>0</v>
      </c>
      <c r="H34">
        <v>0.15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300</v>
      </c>
      <c r="S34">
        <v>3.62</v>
      </c>
      <c r="T34" t="s">
        <v>44</v>
      </c>
    </row>
    <row r="35" spans="1:21" x14ac:dyDescent="0.55000000000000004">
      <c r="A35">
        <v>2</v>
      </c>
      <c r="B35">
        <f t="shared" ref="B35:B44" si="0">100-SUM(C35:Q35)</f>
        <v>81.5</v>
      </c>
      <c r="C35">
        <v>0</v>
      </c>
      <c r="D35">
        <v>18</v>
      </c>
      <c r="E35">
        <v>0</v>
      </c>
      <c r="F35">
        <v>0</v>
      </c>
      <c r="G35">
        <v>0</v>
      </c>
      <c r="H35">
        <v>0.5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300</v>
      </c>
      <c r="S35">
        <v>8.49</v>
      </c>
      <c r="T35" t="s">
        <v>44</v>
      </c>
    </row>
    <row r="36" spans="1:21" x14ac:dyDescent="0.55000000000000004">
      <c r="A36">
        <v>3</v>
      </c>
      <c r="B36">
        <f t="shared" si="0"/>
        <v>75.400000000000006</v>
      </c>
      <c r="C36">
        <v>0</v>
      </c>
      <c r="D36">
        <v>20</v>
      </c>
      <c r="E36">
        <v>0</v>
      </c>
      <c r="F36">
        <v>0</v>
      </c>
      <c r="G36">
        <v>0.23</v>
      </c>
      <c r="H36">
        <v>0.37</v>
      </c>
      <c r="I36">
        <v>0</v>
      </c>
      <c r="J36">
        <v>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300</v>
      </c>
      <c r="S36">
        <v>27.14</v>
      </c>
      <c r="T36" t="s">
        <v>44</v>
      </c>
    </row>
    <row r="37" spans="1:21" x14ac:dyDescent="0.55000000000000004">
      <c r="A37">
        <v>4</v>
      </c>
      <c r="B37">
        <f t="shared" si="0"/>
        <v>75.5</v>
      </c>
      <c r="C37">
        <v>0</v>
      </c>
      <c r="D37">
        <v>22</v>
      </c>
      <c r="E37">
        <v>0</v>
      </c>
      <c r="F37">
        <v>0</v>
      </c>
      <c r="G37">
        <v>0</v>
      </c>
      <c r="H37">
        <v>0.5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300</v>
      </c>
      <c r="S37">
        <v>24.84</v>
      </c>
      <c r="T37" t="s">
        <v>44</v>
      </c>
    </row>
    <row r="38" spans="1:21" x14ac:dyDescent="0.55000000000000004">
      <c r="A38">
        <v>5</v>
      </c>
      <c r="B38">
        <f t="shared" si="0"/>
        <v>74.650000000000006</v>
      </c>
      <c r="C38">
        <v>0</v>
      </c>
      <c r="D38">
        <v>25</v>
      </c>
      <c r="E38">
        <v>0</v>
      </c>
      <c r="F38">
        <v>0</v>
      </c>
      <c r="G38">
        <v>0</v>
      </c>
      <c r="H38">
        <v>0.35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300</v>
      </c>
      <c r="S38">
        <v>4.1980000000000004</v>
      </c>
      <c r="T38" t="s">
        <v>44</v>
      </c>
    </row>
    <row r="39" spans="1:21" x14ac:dyDescent="0.55000000000000004">
      <c r="A39">
        <v>6</v>
      </c>
      <c r="B39">
        <f t="shared" si="0"/>
        <v>73.150000000000006</v>
      </c>
      <c r="C39">
        <v>0</v>
      </c>
      <c r="D39">
        <v>25</v>
      </c>
      <c r="E39">
        <v>0</v>
      </c>
      <c r="F39">
        <v>0</v>
      </c>
      <c r="G39">
        <v>0</v>
      </c>
      <c r="H39">
        <v>0.35</v>
      </c>
      <c r="I39">
        <v>0</v>
      </c>
      <c r="J39">
        <v>1.5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300</v>
      </c>
      <c r="S39">
        <v>8.1</v>
      </c>
      <c r="T39" t="s">
        <v>44</v>
      </c>
    </row>
    <row r="40" spans="1:21" x14ac:dyDescent="0.55000000000000004">
      <c r="A40">
        <v>7</v>
      </c>
      <c r="B40">
        <f t="shared" si="0"/>
        <v>73</v>
      </c>
      <c r="C40">
        <v>0</v>
      </c>
      <c r="D40">
        <v>25</v>
      </c>
      <c r="E40">
        <v>0</v>
      </c>
      <c r="F40">
        <v>0</v>
      </c>
      <c r="G40">
        <v>0</v>
      </c>
      <c r="H40">
        <v>0.5</v>
      </c>
      <c r="I40">
        <v>0</v>
      </c>
      <c r="J40">
        <v>1.5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300</v>
      </c>
      <c r="S40">
        <v>14.85</v>
      </c>
      <c r="T40" t="s">
        <v>44</v>
      </c>
    </row>
    <row r="41" spans="1:21" x14ac:dyDescent="0.55000000000000004">
      <c r="A41">
        <v>8</v>
      </c>
      <c r="B41">
        <f t="shared" si="0"/>
        <v>68.5</v>
      </c>
      <c r="C41">
        <v>0</v>
      </c>
      <c r="D41">
        <v>26</v>
      </c>
      <c r="E41">
        <v>0</v>
      </c>
      <c r="F41">
        <v>0</v>
      </c>
      <c r="G41">
        <v>2</v>
      </c>
      <c r="H41">
        <v>0.5</v>
      </c>
      <c r="I41">
        <v>0</v>
      </c>
      <c r="J41"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300</v>
      </c>
      <c r="S41">
        <v>32.22</v>
      </c>
      <c r="T41" t="s">
        <v>44</v>
      </c>
    </row>
    <row r="42" spans="1:21" x14ac:dyDescent="0.55000000000000004">
      <c r="A42">
        <v>9</v>
      </c>
      <c r="B42">
        <f t="shared" si="0"/>
        <v>71.8</v>
      </c>
      <c r="C42">
        <v>0</v>
      </c>
      <c r="D42">
        <v>28</v>
      </c>
      <c r="E42">
        <v>0</v>
      </c>
      <c r="F42">
        <v>0</v>
      </c>
      <c r="G42">
        <v>0</v>
      </c>
      <c r="H42">
        <v>0.2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12.32</v>
      </c>
      <c r="T42" t="s">
        <v>44</v>
      </c>
    </row>
    <row r="43" spans="1:21" x14ac:dyDescent="0.55000000000000004">
      <c r="A43">
        <v>10</v>
      </c>
      <c r="B43">
        <f t="shared" si="0"/>
        <v>69.10499999999999</v>
      </c>
      <c r="C43">
        <v>18</v>
      </c>
      <c r="D43">
        <v>2</v>
      </c>
      <c r="E43">
        <v>10</v>
      </c>
      <c r="F43">
        <v>0</v>
      </c>
      <c r="G43">
        <v>0.72</v>
      </c>
      <c r="H43">
        <v>0.03</v>
      </c>
      <c r="I43">
        <v>0.1</v>
      </c>
      <c r="J43">
        <v>0</v>
      </c>
      <c r="K43">
        <v>4.4999999999999998E-2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300</v>
      </c>
      <c r="S43">
        <v>21.48</v>
      </c>
      <c r="T43" t="s">
        <v>44</v>
      </c>
    </row>
    <row r="44" spans="1:21" x14ac:dyDescent="0.55000000000000004">
      <c r="A44">
        <v>11</v>
      </c>
      <c r="B44">
        <f t="shared" si="0"/>
        <v>70.289999999999992</v>
      </c>
      <c r="C44">
        <v>15.15</v>
      </c>
      <c r="D44">
        <v>9.25</v>
      </c>
      <c r="E44">
        <v>1.01</v>
      </c>
      <c r="F44">
        <v>0</v>
      </c>
      <c r="G44">
        <v>4.2</v>
      </c>
      <c r="H44">
        <v>0.1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300</v>
      </c>
      <c r="S44">
        <v>15.83</v>
      </c>
      <c r="T44" t="s">
        <v>44</v>
      </c>
    </row>
    <row r="46" spans="1:21" x14ac:dyDescent="0.55000000000000004">
      <c r="A46" s="1" t="s">
        <v>54</v>
      </c>
    </row>
    <row r="47" spans="1:21" x14ac:dyDescent="0.55000000000000004">
      <c r="A47" t="s">
        <v>331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333</v>
      </c>
    </row>
    <row r="4" spans="1:2" x14ac:dyDescent="0.55000000000000004">
      <c r="A4" t="s">
        <v>3</v>
      </c>
      <c r="B4" t="s">
        <v>334</v>
      </c>
    </row>
    <row r="5" spans="1:2" x14ac:dyDescent="0.55000000000000004">
      <c r="A5" s="11" t="s">
        <v>3</v>
      </c>
      <c r="B5" t="s">
        <v>335</v>
      </c>
    </row>
    <row r="6" spans="1:2" x14ac:dyDescent="0.55000000000000004">
      <c r="A6" t="s">
        <v>6</v>
      </c>
      <c r="B6" t="s">
        <v>336</v>
      </c>
    </row>
    <row r="7" spans="1:2" x14ac:dyDescent="0.55000000000000004">
      <c r="A7" t="s">
        <v>8</v>
      </c>
      <c r="B7">
        <v>17</v>
      </c>
    </row>
    <row r="8" spans="1:2" x14ac:dyDescent="0.55000000000000004">
      <c r="A8" t="s">
        <v>9</v>
      </c>
      <c r="B8">
        <v>3</v>
      </c>
    </row>
    <row r="9" spans="1:2" x14ac:dyDescent="0.55000000000000004">
      <c r="A9" t="s">
        <v>10</v>
      </c>
      <c r="B9" t="s">
        <v>337</v>
      </c>
    </row>
    <row r="10" spans="1:2" x14ac:dyDescent="0.55000000000000004">
      <c r="A10" t="s">
        <v>12</v>
      </c>
      <c r="B10" t="s">
        <v>338</v>
      </c>
    </row>
    <row r="11" spans="1:2" x14ac:dyDescent="0.55000000000000004">
      <c r="A11" t="s">
        <v>15</v>
      </c>
      <c r="B11" t="s">
        <v>339</v>
      </c>
    </row>
    <row r="12" spans="1:2" x14ac:dyDescent="0.55000000000000004">
      <c r="A12" t="s">
        <v>17</v>
      </c>
      <c r="B12" t="s">
        <v>340</v>
      </c>
    </row>
    <row r="13" spans="1:2" x14ac:dyDescent="0.55000000000000004">
      <c r="A13" t="s">
        <v>19</v>
      </c>
      <c r="B13" t="s">
        <v>341</v>
      </c>
    </row>
    <row r="14" spans="1:2" x14ac:dyDescent="0.55000000000000004">
      <c r="A14" t="s">
        <v>20</v>
      </c>
      <c r="B14" t="s">
        <v>21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3" x14ac:dyDescent="0.55000000000000004">
      <c r="A18" s="1" t="s">
        <v>48</v>
      </c>
    </row>
    <row r="19" spans="1:3" x14ac:dyDescent="0.55000000000000004">
      <c r="A19" s="3"/>
    </row>
    <row r="20" spans="1:3" x14ac:dyDescent="0.55000000000000004">
      <c r="A20" s="3" t="s">
        <v>49</v>
      </c>
      <c r="B20" t="s">
        <v>52</v>
      </c>
    </row>
    <row r="21" spans="1:3" x14ac:dyDescent="0.55000000000000004">
      <c r="A21" s="3" t="s">
        <v>50</v>
      </c>
      <c r="B21" t="s">
        <v>237</v>
      </c>
    </row>
    <row r="22" spans="1:3" x14ac:dyDescent="0.55000000000000004">
      <c r="A22" s="3" t="s">
        <v>51</v>
      </c>
      <c r="B22" t="s">
        <v>238</v>
      </c>
    </row>
    <row r="24" spans="1:3" x14ac:dyDescent="0.55000000000000004">
      <c r="A24" s="1" t="s">
        <v>53</v>
      </c>
    </row>
    <row r="25" spans="1:3" x14ac:dyDescent="0.55000000000000004">
      <c r="A25" s="1"/>
    </row>
    <row r="26" spans="1:3" x14ac:dyDescent="0.55000000000000004">
      <c r="A26" s="3" t="s">
        <v>203</v>
      </c>
    </row>
    <row r="27" spans="1:3" x14ac:dyDescent="0.55000000000000004">
      <c r="A27" s="3" t="s">
        <v>214</v>
      </c>
      <c r="B27" t="s">
        <v>75</v>
      </c>
    </row>
    <row r="28" spans="1:3" x14ac:dyDescent="0.55000000000000004">
      <c r="A28" s="3" t="s">
        <v>204</v>
      </c>
      <c r="B28">
        <v>1</v>
      </c>
      <c r="C28" t="s">
        <v>306</v>
      </c>
    </row>
    <row r="29" spans="1:3" x14ac:dyDescent="0.55000000000000004">
      <c r="A29" s="3" t="s">
        <v>205</v>
      </c>
      <c r="B29" t="s">
        <v>342</v>
      </c>
    </row>
    <row r="30" spans="1:3" x14ac:dyDescent="0.55000000000000004">
      <c r="A30" s="3" t="s">
        <v>206</v>
      </c>
    </row>
    <row r="31" spans="1:3" x14ac:dyDescent="0.55000000000000004">
      <c r="A31" s="3" t="s">
        <v>73</v>
      </c>
      <c r="B31">
        <v>1050</v>
      </c>
      <c r="C31" t="s">
        <v>26</v>
      </c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74</v>
      </c>
    </row>
    <row r="35" spans="1:21" x14ac:dyDescent="0.55000000000000004">
      <c r="A35" s="3" t="s">
        <v>204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</row>
    <row r="38" spans="1:21" x14ac:dyDescent="0.55000000000000004">
      <c r="A38" s="3" t="s">
        <v>73</v>
      </c>
      <c r="B38">
        <v>300</v>
      </c>
      <c r="C38" t="s">
        <v>300</v>
      </c>
    </row>
    <row r="40" spans="1:21" x14ac:dyDescent="0.55000000000000004">
      <c r="A40" s="1" t="s">
        <v>47</v>
      </c>
    </row>
    <row r="41" spans="1:21" x14ac:dyDescent="0.55000000000000004">
      <c r="A41" s="3" t="s">
        <v>63</v>
      </c>
      <c r="B41" t="s">
        <v>24</v>
      </c>
      <c r="C41" t="s">
        <v>27</v>
      </c>
      <c r="D41" t="s">
        <v>25</v>
      </c>
      <c r="E41" t="s">
        <v>41</v>
      </c>
      <c r="F41" t="s">
        <v>65</v>
      </c>
      <c r="G41" t="s">
        <v>30</v>
      </c>
      <c r="H41" t="s">
        <v>26</v>
      </c>
      <c r="I41" t="s">
        <v>42</v>
      </c>
      <c r="J41" t="s">
        <v>66</v>
      </c>
      <c r="K41" t="s">
        <v>67</v>
      </c>
      <c r="L41" t="s">
        <v>43</v>
      </c>
      <c r="M41" t="s">
        <v>68</v>
      </c>
      <c r="N41" t="s">
        <v>69</v>
      </c>
      <c r="O41" t="s">
        <v>70</v>
      </c>
      <c r="P41" t="s">
        <v>71</v>
      </c>
      <c r="Q41" t="s">
        <v>72</v>
      </c>
      <c r="R41" t="s">
        <v>73</v>
      </c>
      <c r="S41" t="s">
        <v>28</v>
      </c>
      <c r="T41" t="s">
        <v>29</v>
      </c>
      <c r="U41" t="s">
        <v>157</v>
      </c>
    </row>
    <row r="42" spans="1:21" x14ac:dyDescent="0.55000000000000004">
      <c r="A42">
        <v>1</v>
      </c>
      <c r="B42">
        <f>100-SUM(C42:Q42)</f>
        <v>71.312100000000001</v>
      </c>
      <c r="C42">
        <v>18.2</v>
      </c>
      <c r="D42">
        <v>1.36</v>
      </c>
      <c r="E42">
        <v>8.75</v>
      </c>
      <c r="F42">
        <v>0</v>
      </c>
      <c r="G42">
        <v>0.32</v>
      </c>
      <c r="H42">
        <v>0.04</v>
      </c>
      <c r="I42">
        <v>4.8999999999999998E-3</v>
      </c>
      <c r="J42">
        <v>0</v>
      </c>
      <c r="K42">
        <v>1.2999999999999999E-2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8</v>
      </c>
      <c r="T42" t="s">
        <v>44</v>
      </c>
      <c r="U42" t="s">
        <v>158</v>
      </c>
    </row>
    <row r="43" spans="1:21" x14ac:dyDescent="0.55000000000000004">
      <c r="A43">
        <v>2</v>
      </c>
      <c r="B43">
        <f t="shared" ref="B43:B48" si="0">100-SUM(C43:Q43)</f>
        <v>67.239999999999995</v>
      </c>
      <c r="C43">
        <v>17.3</v>
      </c>
      <c r="D43">
        <v>0.4</v>
      </c>
      <c r="E43">
        <v>13.3</v>
      </c>
      <c r="F43">
        <v>1.7</v>
      </c>
      <c r="G43">
        <v>0</v>
      </c>
      <c r="H43">
        <v>0.06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300</v>
      </c>
      <c r="S43">
        <v>68</v>
      </c>
      <c r="T43" t="s">
        <v>44</v>
      </c>
      <c r="U43" t="s">
        <v>102</v>
      </c>
    </row>
    <row r="44" spans="1:21" x14ac:dyDescent="0.55000000000000004">
      <c r="A44">
        <v>3</v>
      </c>
      <c r="B44">
        <f t="shared" si="0"/>
        <v>67.884</v>
      </c>
      <c r="C44">
        <v>18</v>
      </c>
      <c r="D44">
        <v>0</v>
      </c>
      <c r="E44">
        <v>14.1</v>
      </c>
      <c r="F44">
        <v>0</v>
      </c>
      <c r="G44">
        <v>0</v>
      </c>
      <c r="H44">
        <v>1.6E-2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300</v>
      </c>
      <c r="S44">
        <v>25</v>
      </c>
      <c r="T44" t="s">
        <v>44</v>
      </c>
      <c r="U44" t="s">
        <v>102</v>
      </c>
    </row>
    <row r="45" spans="1:21" x14ac:dyDescent="0.55000000000000004">
      <c r="A45">
        <v>4</v>
      </c>
      <c r="B45">
        <f t="shared" si="0"/>
        <v>66.881</v>
      </c>
      <c r="C45">
        <v>19</v>
      </c>
      <c r="D45">
        <v>0</v>
      </c>
      <c r="E45">
        <v>14.1</v>
      </c>
      <c r="F45">
        <v>0</v>
      </c>
      <c r="G45">
        <v>0</v>
      </c>
      <c r="H45">
        <v>1.9E-2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300</v>
      </c>
      <c r="S45">
        <v>43</v>
      </c>
      <c r="T45" t="s">
        <v>44</v>
      </c>
      <c r="U45" t="s">
        <v>158</v>
      </c>
    </row>
    <row r="46" spans="1:21" x14ac:dyDescent="0.55000000000000004">
      <c r="A46">
        <v>5</v>
      </c>
      <c r="B46">
        <f t="shared" si="0"/>
        <v>66.994</v>
      </c>
      <c r="C46">
        <v>19</v>
      </c>
      <c r="D46">
        <v>0</v>
      </c>
      <c r="E46">
        <v>14</v>
      </c>
      <c r="F46">
        <v>0</v>
      </c>
      <c r="G46">
        <v>0</v>
      </c>
      <c r="H46">
        <v>6.0000000000000001E-3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300</v>
      </c>
      <c r="S46">
        <v>35</v>
      </c>
      <c r="T46" t="s">
        <v>44</v>
      </c>
      <c r="U46" t="s">
        <v>102</v>
      </c>
    </row>
    <row r="47" spans="1:21" x14ac:dyDescent="0.55000000000000004">
      <c r="A47">
        <v>6</v>
      </c>
      <c r="B47">
        <f t="shared" si="0"/>
        <v>73.694999999999993</v>
      </c>
      <c r="C47">
        <v>14.9</v>
      </c>
      <c r="D47">
        <v>0</v>
      </c>
      <c r="E47">
        <v>11.4</v>
      </c>
      <c r="F47">
        <v>0</v>
      </c>
      <c r="G47">
        <v>0</v>
      </c>
      <c r="H47">
        <v>5.0000000000000001E-3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300</v>
      </c>
      <c r="S47">
        <v>13</v>
      </c>
      <c r="T47" t="s">
        <v>44</v>
      </c>
      <c r="U47" t="s">
        <v>158</v>
      </c>
    </row>
    <row r="48" spans="1:21" x14ac:dyDescent="0.55000000000000004">
      <c r="A48">
        <v>7</v>
      </c>
      <c r="B48">
        <f t="shared" si="0"/>
        <v>61.294999999999995</v>
      </c>
      <c r="C48">
        <v>18.100000000000001</v>
      </c>
      <c r="D48">
        <v>0</v>
      </c>
      <c r="E48">
        <v>20.6</v>
      </c>
      <c r="F48">
        <v>0</v>
      </c>
      <c r="G48">
        <v>0</v>
      </c>
      <c r="H48">
        <v>5.0000000000000001E-3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300</v>
      </c>
      <c r="S48">
        <v>43</v>
      </c>
      <c r="T48" t="s">
        <v>44</v>
      </c>
      <c r="U48" t="s">
        <v>102</v>
      </c>
    </row>
    <row r="50" spans="1:1" x14ac:dyDescent="0.55000000000000004">
      <c r="A50" s="1" t="s">
        <v>54</v>
      </c>
    </row>
    <row r="51" spans="1:1" x14ac:dyDescent="0.55000000000000004">
      <c r="A51" t="s">
        <v>343</v>
      </c>
    </row>
    <row r="52" spans="1:1" x14ac:dyDescent="0.55000000000000004">
      <c r="A52" t="s">
        <v>344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345</v>
      </c>
    </row>
    <row r="4" spans="1:2" x14ac:dyDescent="0.55000000000000004">
      <c r="A4" t="s">
        <v>3</v>
      </c>
      <c r="B4" t="s">
        <v>346</v>
      </c>
    </row>
    <row r="5" spans="1:2" x14ac:dyDescent="0.55000000000000004">
      <c r="A5" s="11" t="s">
        <v>3</v>
      </c>
      <c r="B5" t="s">
        <v>347</v>
      </c>
    </row>
    <row r="6" spans="1:2" x14ac:dyDescent="0.55000000000000004">
      <c r="A6" t="s">
        <v>6</v>
      </c>
      <c r="B6" t="s">
        <v>348</v>
      </c>
    </row>
    <row r="7" spans="1:2" x14ac:dyDescent="0.55000000000000004">
      <c r="A7" t="s">
        <v>8</v>
      </c>
      <c r="B7">
        <v>3</v>
      </c>
    </row>
    <row r="8" spans="1:2" x14ac:dyDescent="0.55000000000000004">
      <c r="A8" t="s">
        <v>9</v>
      </c>
      <c r="B8">
        <v>2</v>
      </c>
    </row>
    <row r="9" spans="1:2" x14ac:dyDescent="0.55000000000000004">
      <c r="A9" t="s">
        <v>10</v>
      </c>
      <c r="B9" t="s">
        <v>349</v>
      </c>
    </row>
    <row r="10" spans="1:2" x14ac:dyDescent="0.55000000000000004">
      <c r="A10" t="s">
        <v>12</v>
      </c>
      <c r="B10" t="s">
        <v>350</v>
      </c>
    </row>
    <row r="11" spans="1:2" x14ac:dyDescent="0.55000000000000004">
      <c r="A11" t="s">
        <v>15</v>
      </c>
      <c r="B11" t="s">
        <v>351</v>
      </c>
    </row>
    <row r="12" spans="1:2" x14ac:dyDescent="0.55000000000000004">
      <c r="A12" t="s">
        <v>17</v>
      </c>
      <c r="B12" t="s">
        <v>352</v>
      </c>
    </row>
    <row r="13" spans="1:2" x14ac:dyDescent="0.55000000000000004">
      <c r="A13" t="s">
        <v>19</v>
      </c>
      <c r="B13" t="s">
        <v>353</v>
      </c>
    </row>
    <row r="14" spans="1:2" x14ac:dyDescent="0.55000000000000004">
      <c r="A14" t="s">
        <v>20</v>
      </c>
      <c r="B14" t="s">
        <v>21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3" x14ac:dyDescent="0.55000000000000004">
      <c r="A18" s="1" t="s">
        <v>48</v>
      </c>
    </row>
    <row r="19" spans="1:3" x14ac:dyDescent="0.55000000000000004">
      <c r="A19" s="3"/>
    </row>
    <row r="20" spans="1:3" x14ac:dyDescent="0.55000000000000004">
      <c r="A20" s="3" t="s">
        <v>49</v>
      </c>
      <c r="B20" t="s">
        <v>52</v>
      </c>
    </row>
    <row r="21" spans="1:3" x14ac:dyDescent="0.55000000000000004">
      <c r="A21" s="3" t="s">
        <v>50</v>
      </c>
      <c r="B21" t="s">
        <v>61</v>
      </c>
    </row>
    <row r="22" spans="1:3" x14ac:dyDescent="0.55000000000000004">
      <c r="A22" s="3" t="s">
        <v>51</v>
      </c>
      <c r="B22" t="s">
        <v>58</v>
      </c>
    </row>
    <row r="24" spans="1:3" x14ac:dyDescent="0.55000000000000004">
      <c r="A24" s="1" t="s">
        <v>53</v>
      </c>
    </row>
    <row r="25" spans="1:3" x14ac:dyDescent="0.55000000000000004">
      <c r="A25" s="1"/>
    </row>
    <row r="26" spans="1:3" x14ac:dyDescent="0.55000000000000004">
      <c r="A26" s="3" t="s">
        <v>203</v>
      </c>
    </row>
    <row r="27" spans="1:3" x14ac:dyDescent="0.55000000000000004">
      <c r="A27" s="3" t="s">
        <v>214</v>
      </c>
      <c r="B27" t="s">
        <v>354</v>
      </c>
    </row>
    <row r="28" spans="1:3" x14ac:dyDescent="0.55000000000000004">
      <c r="A28" s="3" t="s">
        <v>204</v>
      </c>
      <c r="B28">
        <v>30</v>
      </c>
      <c r="C28" t="s">
        <v>299</v>
      </c>
    </row>
    <row r="29" spans="1:3" x14ac:dyDescent="0.55000000000000004">
      <c r="A29" s="3" t="s">
        <v>205</v>
      </c>
    </row>
    <row r="30" spans="1:3" x14ac:dyDescent="0.55000000000000004">
      <c r="A30" s="3" t="s">
        <v>206</v>
      </c>
      <c r="B30" t="s">
        <v>355</v>
      </c>
    </row>
    <row r="31" spans="1:3" x14ac:dyDescent="0.55000000000000004">
      <c r="A31" s="3" t="s">
        <v>73</v>
      </c>
      <c r="B31">
        <v>1100</v>
      </c>
      <c r="C31" t="s">
        <v>26</v>
      </c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356</v>
      </c>
    </row>
    <row r="35" spans="1:21" x14ac:dyDescent="0.55000000000000004">
      <c r="A35" s="3" t="s">
        <v>204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</row>
    <row r="38" spans="1:21" x14ac:dyDescent="0.55000000000000004">
      <c r="A38" s="3" t="s">
        <v>73</v>
      </c>
      <c r="B38">
        <v>300</v>
      </c>
      <c r="C38" t="s">
        <v>300</v>
      </c>
    </row>
    <row r="40" spans="1:21" x14ac:dyDescent="0.55000000000000004">
      <c r="A40" s="1" t="s">
        <v>47</v>
      </c>
    </row>
    <row r="41" spans="1:21" x14ac:dyDescent="0.55000000000000004">
      <c r="A41" s="3" t="s">
        <v>63</v>
      </c>
      <c r="B41" t="s">
        <v>24</v>
      </c>
      <c r="C41" t="s">
        <v>27</v>
      </c>
      <c r="D41" t="s">
        <v>25</v>
      </c>
      <c r="E41" t="s">
        <v>41</v>
      </c>
      <c r="F41" t="s">
        <v>65</v>
      </c>
      <c r="G41" t="s">
        <v>30</v>
      </c>
      <c r="H41" t="s">
        <v>26</v>
      </c>
      <c r="I41" t="s">
        <v>42</v>
      </c>
      <c r="J41" t="s">
        <v>66</v>
      </c>
      <c r="K41" t="s">
        <v>67</v>
      </c>
      <c r="L41" t="s">
        <v>43</v>
      </c>
      <c r="M41" t="s">
        <v>68</v>
      </c>
      <c r="N41" t="s">
        <v>69</v>
      </c>
      <c r="O41" t="s">
        <v>70</v>
      </c>
      <c r="P41" t="s">
        <v>71</v>
      </c>
      <c r="Q41" t="s">
        <v>72</v>
      </c>
      <c r="R41" t="s">
        <v>73</v>
      </c>
      <c r="S41" t="s">
        <v>28</v>
      </c>
      <c r="T41" t="s">
        <v>29</v>
      </c>
      <c r="U41" t="s">
        <v>157</v>
      </c>
    </row>
    <row r="42" spans="1:21" x14ac:dyDescent="0.55000000000000004">
      <c r="A42">
        <v>1</v>
      </c>
      <c r="B42">
        <f>100-SUM(C42:Q42)</f>
        <v>70.192000000000007</v>
      </c>
      <c r="C42">
        <v>17.8</v>
      </c>
      <c r="D42">
        <v>0</v>
      </c>
      <c r="E42">
        <v>12</v>
      </c>
      <c r="F42">
        <v>0</v>
      </c>
      <c r="G42">
        <v>0</v>
      </c>
      <c r="H42">
        <v>8.0000000000000002E-3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360</v>
      </c>
    </row>
    <row r="4" spans="1:2" x14ac:dyDescent="0.55000000000000004">
      <c r="A4" t="s">
        <v>3</v>
      </c>
      <c r="B4" t="s">
        <v>357</v>
      </c>
    </row>
    <row r="5" spans="1:2" x14ac:dyDescent="0.55000000000000004">
      <c r="A5" t="s">
        <v>3</v>
      </c>
      <c r="B5" t="s">
        <v>358</v>
      </c>
    </row>
    <row r="6" spans="1:2" x14ac:dyDescent="0.55000000000000004">
      <c r="A6" s="11" t="s">
        <v>3</v>
      </c>
      <c r="B6" t="s">
        <v>359</v>
      </c>
    </row>
    <row r="7" spans="1:2" x14ac:dyDescent="0.55000000000000004">
      <c r="A7" t="s">
        <v>6</v>
      </c>
      <c r="B7" t="s">
        <v>361</v>
      </c>
    </row>
    <row r="8" spans="1:2" x14ac:dyDescent="0.55000000000000004">
      <c r="A8" t="s">
        <v>8</v>
      </c>
      <c r="B8">
        <v>67</v>
      </c>
    </row>
    <row r="9" spans="1:2" x14ac:dyDescent="0.55000000000000004">
      <c r="A9" t="s">
        <v>9</v>
      </c>
      <c r="B9">
        <v>6</v>
      </c>
    </row>
    <row r="10" spans="1:2" x14ac:dyDescent="0.55000000000000004">
      <c r="A10" t="s">
        <v>10</v>
      </c>
      <c r="B10" t="s">
        <v>363</v>
      </c>
    </row>
    <row r="11" spans="1:2" x14ac:dyDescent="0.55000000000000004">
      <c r="A11" t="s">
        <v>12</v>
      </c>
      <c r="B11">
        <v>1996</v>
      </c>
    </row>
    <row r="12" spans="1:2" x14ac:dyDescent="0.55000000000000004">
      <c r="A12" t="s">
        <v>15</v>
      </c>
    </row>
    <row r="13" spans="1:2" x14ac:dyDescent="0.55000000000000004">
      <c r="A13" t="s">
        <v>17</v>
      </c>
      <c r="B13" t="s">
        <v>362</v>
      </c>
    </row>
    <row r="14" spans="1:2" x14ac:dyDescent="0.55000000000000004">
      <c r="A14" t="s">
        <v>19</v>
      </c>
    </row>
    <row r="15" spans="1:2" x14ac:dyDescent="0.55000000000000004">
      <c r="A15" t="s">
        <v>20</v>
      </c>
    </row>
    <row r="16" spans="1:2" x14ac:dyDescent="0.55000000000000004">
      <c r="A16" t="s">
        <v>45</v>
      </c>
    </row>
    <row r="17" spans="1:3" x14ac:dyDescent="0.55000000000000004">
      <c r="A17" t="s">
        <v>46</v>
      </c>
    </row>
    <row r="19" spans="1:3" x14ac:dyDescent="0.55000000000000004">
      <c r="A19" s="1" t="s">
        <v>48</v>
      </c>
    </row>
    <row r="20" spans="1:3" x14ac:dyDescent="0.55000000000000004">
      <c r="A20" s="3"/>
    </row>
    <row r="21" spans="1:3" x14ac:dyDescent="0.55000000000000004">
      <c r="A21" s="3" t="s">
        <v>49</v>
      </c>
      <c r="B21" t="s">
        <v>52</v>
      </c>
    </row>
    <row r="22" spans="1:3" x14ac:dyDescent="0.55000000000000004">
      <c r="A22" s="3" t="s">
        <v>50</v>
      </c>
      <c r="B22" t="s">
        <v>61</v>
      </c>
    </row>
    <row r="23" spans="1:3" x14ac:dyDescent="0.55000000000000004">
      <c r="A23" s="3" t="s">
        <v>51</v>
      </c>
      <c r="B23" t="s">
        <v>58</v>
      </c>
    </row>
    <row r="25" spans="1:3" x14ac:dyDescent="0.55000000000000004">
      <c r="A25" s="1" t="s">
        <v>53</v>
      </c>
    </row>
    <row r="26" spans="1:3" x14ac:dyDescent="0.55000000000000004">
      <c r="A26" s="1"/>
    </row>
    <row r="27" spans="1:3" x14ac:dyDescent="0.55000000000000004">
      <c r="A27" s="3" t="s">
        <v>203</v>
      </c>
    </row>
    <row r="28" spans="1:3" x14ac:dyDescent="0.55000000000000004">
      <c r="A28" s="3" t="s">
        <v>214</v>
      </c>
      <c r="B28" t="s">
        <v>64</v>
      </c>
    </row>
    <row r="29" spans="1:3" x14ac:dyDescent="0.55000000000000004">
      <c r="A29" s="3" t="s">
        <v>204</v>
      </c>
      <c r="B29">
        <v>30</v>
      </c>
      <c r="C29" t="s">
        <v>299</v>
      </c>
    </row>
    <row r="30" spans="1:3" x14ac:dyDescent="0.55000000000000004">
      <c r="A30" s="3" t="s">
        <v>205</v>
      </c>
    </row>
    <row r="31" spans="1:3" x14ac:dyDescent="0.55000000000000004">
      <c r="A31" s="3" t="s">
        <v>206</v>
      </c>
    </row>
    <row r="32" spans="1:3" x14ac:dyDescent="0.55000000000000004">
      <c r="A32" s="3" t="s">
        <v>73</v>
      </c>
      <c r="B32">
        <v>1050</v>
      </c>
      <c r="C32" t="s">
        <v>26</v>
      </c>
    </row>
    <row r="34" spans="1:21" x14ac:dyDescent="0.55000000000000004">
      <c r="A34" s="3" t="s">
        <v>207</v>
      </c>
    </row>
    <row r="35" spans="1:21" x14ac:dyDescent="0.55000000000000004">
      <c r="A35" s="3" t="s">
        <v>214</v>
      </c>
      <c r="B35" t="s">
        <v>228</v>
      </c>
    </row>
    <row r="36" spans="1:21" x14ac:dyDescent="0.55000000000000004">
      <c r="A36" s="3" t="s">
        <v>204</v>
      </c>
    </row>
    <row r="37" spans="1:21" x14ac:dyDescent="0.55000000000000004">
      <c r="A37" s="3" t="s">
        <v>205</v>
      </c>
    </row>
    <row r="38" spans="1:21" x14ac:dyDescent="0.55000000000000004">
      <c r="A38" s="3" t="s">
        <v>206</v>
      </c>
    </row>
    <row r="39" spans="1:21" x14ac:dyDescent="0.55000000000000004">
      <c r="A39" s="3" t="s">
        <v>73</v>
      </c>
      <c r="B39">
        <v>300</v>
      </c>
      <c r="C39" t="s">
        <v>300</v>
      </c>
    </row>
    <row r="42" spans="1:21" x14ac:dyDescent="0.55000000000000004">
      <c r="A42" s="1" t="s">
        <v>47</v>
      </c>
    </row>
    <row r="43" spans="1:21" x14ac:dyDescent="0.55000000000000004">
      <c r="A43" s="3" t="s">
        <v>63</v>
      </c>
      <c r="B43" t="s">
        <v>24</v>
      </c>
      <c r="C43" t="s">
        <v>27</v>
      </c>
      <c r="D43" t="s">
        <v>25</v>
      </c>
      <c r="E43" t="s">
        <v>41</v>
      </c>
      <c r="F43" t="s">
        <v>65</v>
      </c>
      <c r="G43" t="s">
        <v>30</v>
      </c>
      <c r="H43" t="s">
        <v>26</v>
      </c>
      <c r="I43" t="s">
        <v>42</v>
      </c>
      <c r="J43" t="s">
        <v>66</v>
      </c>
      <c r="K43" t="s">
        <v>67</v>
      </c>
      <c r="L43" t="s">
        <v>43</v>
      </c>
      <c r="M43" t="s">
        <v>68</v>
      </c>
      <c r="N43" t="s">
        <v>69</v>
      </c>
      <c r="O43" t="s">
        <v>70</v>
      </c>
      <c r="P43" t="s">
        <v>71</v>
      </c>
      <c r="Q43" t="s">
        <v>72</v>
      </c>
      <c r="R43" t="s">
        <v>73</v>
      </c>
      <c r="S43" t="s">
        <v>28</v>
      </c>
      <c r="T43" t="s">
        <v>29</v>
      </c>
      <c r="U43" t="s">
        <v>157</v>
      </c>
    </row>
    <row r="44" spans="1:21" x14ac:dyDescent="0.55000000000000004">
      <c r="A44">
        <v>1</v>
      </c>
      <c r="B44">
        <v>69.64</v>
      </c>
      <c r="C44">
        <v>21.04</v>
      </c>
      <c r="D44">
        <v>0</v>
      </c>
      <c r="E44">
        <v>7.08</v>
      </c>
      <c r="F44">
        <v>2.2400000000000002</v>
      </c>
      <c r="G44">
        <v>0</v>
      </c>
      <c r="H44">
        <v>0</v>
      </c>
      <c r="I44">
        <v>0.22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300</v>
      </c>
      <c r="S44">
        <v>10</v>
      </c>
      <c r="T44" s="7">
        <v>0.15</v>
      </c>
      <c r="U44" t="s">
        <v>158</v>
      </c>
    </row>
    <row r="46" spans="1:21" x14ac:dyDescent="0.55000000000000004">
      <c r="A46" s="1" t="s">
        <v>54</v>
      </c>
    </row>
    <row r="47" spans="1:21" x14ac:dyDescent="0.55000000000000004">
      <c r="A47" t="s">
        <v>373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31</v>
      </c>
    </row>
    <row r="4" spans="1:2" x14ac:dyDescent="0.55000000000000004">
      <c r="A4" t="s">
        <v>3</v>
      </c>
      <c r="B4" t="s">
        <v>32</v>
      </c>
    </row>
    <row r="5" spans="1:2" x14ac:dyDescent="0.55000000000000004">
      <c r="A5" t="s">
        <v>3</v>
      </c>
      <c r="B5" t="s">
        <v>33</v>
      </c>
    </row>
    <row r="6" spans="1:2" x14ac:dyDescent="0.55000000000000004">
      <c r="A6" t="s">
        <v>3</v>
      </c>
      <c r="B6" t="s">
        <v>34</v>
      </c>
    </row>
    <row r="7" spans="1:2" x14ac:dyDescent="0.55000000000000004">
      <c r="A7" t="s">
        <v>6</v>
      </c>
      <c r="B7" t="s">
        <v>35</v>
      </c>
    </row>
    <row r="8" spans="1:2" x14ac:dyDescent="0.55000000000000004">
      <c r="A8" t="s">
        <v>8</v>
      </c>
      <c r="B8">
        <v>55</v>
      </c>
    </row>
    <row r="9" spans="1:2" x14ac:dyDescent="0.55000000000000004">
      <c r="A9" t="s">
        <v>9</v>
      </c>
      <c r="B9">
        <v>6</v>
      </c>
    </row>
    <row r="10" spans="1:2" x14ac:dyDescent="0.55000000000000004">
      <c r="A10" t="s">
        <v>10</v>
      </c>
      <c r="B10" t="s">
        <v>36</v>
      </c>
    </row>
    <row r="11" spans="1:2" x14ac:dyDescent="0.55000000000000004">
      <c r="A11" t="s">
        <v>12</v>
      </c>
      <c r="B11" s="4">
        <v>38961</v>
      </c>
    </row>
    <row r="12" spans="1:2" x14ac:dyDescent="0.55000000000000004">
      <c r="A12" t="s">
        <v>15</v>
      </c>
      <c r="B12" t="s">
        <v>37</v>
      </c>
    </row>
    <row r="13" spans="1:2" x14ac:dyDescent="0.55000000000000004">
      <c r="A13" t="s">
        <v>17</v>
      </c>
      <c r="B13" t="s">
        <v>38</v>
      </c>
    </row>
    <row r="14" spans="1:2" x14ac:dyDescent="0.55000000000000004">
      <c r="A14" t="s">
        <v>19</v>
      </c>
      <c r="B14" t="s">
        <v>39</v>
      </c>
    </row>
    <row r="15" spans="1:2" x14ac:dyDescent="0.55000000000000004">
      <c r="A15" t="s">
        <v>20</v>
      </c>
      <c r="B15" t="s">
        <v>40</v>
      </c>
    </row>
    <row r="16" spans="1:2" x14ac:dyDescent="0.55000000000000004">
      <c r="A16" t="s">
        <v>45</v>
      </c>
      <c r="B16">
        <v>34</v>
      </c>
    </row>
    <row r="17" spans="1:2" x14ac:dyDescent="0.55000000000000004">
      <c r="A17" t="s">
        <v>46</v>
      </c>
      <c r="B17">
        <v>2</v>
      </c>
    </row>
    <row r="19" spans="1:2" x14ac:dyDescent="0.55000000000000004">
      <c r="A19" s="1" t="s">
        <v>48</v>
      </c>
    </row>
    <row r="20" spans="1:2" x14ac:dyDescent="0.55000000000000004">
      <c r="A20" s="1"/>
    </row>
    <row r="21" spans="1:2" x14ac:dyDescent="0.55000000000000004">
      <c r="A21" t="s">
        <v>49</v>
      </c>
      <c r="B21" t="s">
        <v>52</v>
      </c>
    </row>
    <row r="22" spans="1:2" x14ac:dyDescent="0.55000000000000004">
      <c r="A22" t="s">
        <v>50</v>
      </c>
      <c r="B22" t="s">
        <v>61</v>
      </c>
    </row>
    <row r="23" spans="1:2" x14ac:dyDescent="0.55000000000000004">
      <c r="A23" s="3" t="s">
        <v>51</v>
      </c>
      <c r="B23" t="s">
        <v>58</v>
      </c>
    </row>
    <row r="24" spans="1:2" x14ac:dyDescent="0.55000000000000004">
      <c r="A24" s="3"/>
    </row>
    <row r="25" spans="1:2" x14ac:dyDescent="0.55000000000000004">
      <c r="A25" s="1" t="s">
        <v>53</v>
      </c>
    </row>
    <row r="26" spans="1:2" x14ac:dyDescent="0.55000000000000004">
      <c r="A26" s="1"/>
    </row>
    <row r="27" spans="1:2" x14ac:dyDescent="0.55000000000000004">
      <c r="A27" s="3" t="s">
        <v>203</v>
      </c>
    </row>
    <row r="28" spans="1:2" x14ac:dyDescent="0.55000000000000004">
      <c r="A28" s="3" t="s">
        <v>49</v>
      </c>
      <c r="B28" t="s">
        <v>64</v>
      </c>
    </row>
    <row r="29" spans="1:2" x14ac:dyDescent="0.55000000000000004">
      <c r="A29" s="3" t="s">
        <v>204</v>
      </c>
    </row>
    <row r="30" spans="1:2" x14ac:dyDescent="0.55000000000000004">
      <c r="A30" s="3" t="s">
        <v>205</v>
      </c>
    </row>
    <row r="31" spans="1:2" x14ac:dyDescent="0.55000000000000004">
      <c r="A31" s="3" t="s">
        <v>206</v>
      </c>
    </row>
    <row r="32" spans="1:2" x14ac:dyDescent="0.55000000000000004">
      <c r="A32" s="3" t="s">
        <v>73</v>
      </c>
    </row>
    <row r="33" spans="1:3" x14ac:dyDescent="0.55000000000000004">
      <c r="A33" s="3"/>
    </row>
    <row r="34" spans="1:3" x14ac:dyDescent="0.55000000000000004">
      <c r="A34" s="3" t="s">
        <v>207</v>
      </c>
    </row>
    <row r="35" spans="1:3" x14ac:dyDescent="0.55000000000000004">
      <c r="A35" s="3" t="s">
        <v>49</v>
      </c>
      <c r="B35" t="s">
        <v>75</v>
      </c>
    </row>
    <row r="36" spans="1:3" x14ac:dyDescent="0.55000000000000004">
      <c r="A36" s="3" t="s">
        <v>204</v>
      </c>
    </row>
    <row r="37" spans="1:3" x14ac:dyDescent="0.55000000000000004">
      <c r="A37" s="3" t="s">
        <v>205</v>
      </c>
    </row>
    <row r="38" spans="1:3" x14ac:dyDescent="0.55000000000000004">
      <c r="A38" s="3" t="s">
        <v>206</v>
      </c>
    </row>
    <row r="39" spans="1:3" x14ac:dyDescent="0.55000000000000004">
      <c r="A39" s="3" t="s">
        <v>73</v>
      </c>
      <c r="B39">
        <v>1150</v>
      </c>
      <c r="C39" t="s">
        <v>26</v>
      </c>
    </row>
    <row r="40" spans="1:3" x14ac:dyDescent="0.55000000000000004">
      <c r="A40" s="3"/>
    </row>
    <row r="41" spans="1:3" x14ac:dyDescent="0.55000000000000004">
      <c r="A41" s="3" t="s">
        <v>208</v>
      </c>
    </row>
    <row r="42" spans="1:3" x14ac:dyDescent="0.55000000000000004">
      <c r="A42" s="3" t="s">
        <v>49</v>
      </c>
      <c r="B42" t="s">
        <v>74</v>
      </c>
    </row>
    <row r="43" spans="1:3" x14ac:dyDescent="0.55000000000000004">
      <c r="A43" s="3" t="s">
        <v>204</v>
      </c>
    </row>
    <row r="44" spans="1:3" x14ac:dyDescent="0.55000000000000004">
      <c r="A44" s="3" t="s">
        <v>205</v>
      </c>
    </row>
    <row r="45" spans="1:3" x14ac:dyDescent="0.55000000000000004">
      <c r="A45" s="3" t="s">
        <v>206</v>
      </c>
    </row>
    <row r="46" spans="1:3" x14ac:dyDescent="0.55000000000000004">
      <c r="A46" s="3" t="s">
        <v>73</v>
      </c>
      <c r="B46">
        <v>300</v>
      </c>
      <c r="C46" t="s">
        <v>300</v>
      </c>
    </row>
    <row r="47" spans="1:3" x14ac:dyDescent="0.55000000000000004">
      <c r="A47" s="1"/>
    </row>
    <row r="48" spans="1:3" x14ac:dyDescent="0.55000000000000004">
      <c r="A48" s="1" t="s">
        <v>47</v>
      </c>
    </row>
    <row r="49" spans="1:21" x14ac:dyDescent="0.55000000000000004">
      <c r="A49" s="3" t="s">
        <v>63</v>
      </c>
      <c r="B49" t="s">
        <v>24</v>
      </c>
      <c r="C49" t="s">
        <v>27</v>
      </c>
      <c r="D49" t="s">
        <v>25</v>
      </c>
      <c r="E49" t="s">
        <v>41</v>
      </c>
      <c r="F49" t="s">
        <v>65</v>
      </c>
      <c r="G49" t="s">
        <v>30</v>
      </c>
      <c r="H49" t="s">
        <v>26</v>
      </c>
      <c r="I49" t="s">
        <v>42</v>
      </c>
      <c r="J49" t="s">
        <v>66</v>
      </c>
      <c r="K49" t="s">
        <v>67</v>
      </c>
      <c r="L49" t="s">
        <v>43</v>
      </c>
      <c r="M49" t="s">
        <v>68</v>
      </c>
      <c r="N49" t="s">
        <v>69</v>
      </c>
      <c r="O49" t="s">
        <v>70</v>
      </c>
      <c r="P49" t="s">
        <v>71</v>
      </c>
      <c r="Q49" t="s">
        <v>72</v>
      </c>
      <c r="R49" t="s">
        <v>73</v>
      </c>
      <c r="S49" t="s">
        <v>28</v>
      </c>
      <c r="T49" t="s">
        <v>29</v>
      </c>
      <c r="U49" t="s">
        <v>157</v>
      </c>
    </row>
    <row r="50" spans="1:21" x14ac:dyDescent="0.55000000000000004">
      <c r="A50">
        <v>1</v>
      </c>
      <c r="B50">
        <f>100-SUM(C50:Q50)</f>
        <v>55.05</v>
      </c>
      <c r="C50">
        <v>18.48</v>
      </c>
      <c r="D50">
        <v>9.64</v>
      </c>
      <c r="E50">
        <v>16.13</v>
      </c>
      <c r="F50">
        <v>0</v>
      </c>
      <c r="G50">
        <v>0.45</v>
      </c>
      <c r="H50">
        <v>7.0000000000000007E-2</v>
      </c>
      <c r="I50">
        <v>0.06</v>
      </c>
      <c r="J50">
        <v>0</v>
      </c>
      <c r="K50">
        <v>0.08</v>
      </c>
      <c r="L50">
        <v>0.04</v>
      </c>
      <c r="M50">
        <v>0</v>
      </c>
      <c r="N50">
        <v>0</v>
      </c>
      <c r="O50">
        <v>0</v>
      </c>
      <c r="P50">
        <v>0</v>
      </c>
      <c r="Q50">
        <v>0</v>
      </c>
      <c r="R50">
        <v>300</v>
      </c>
      <c r="S50">
        <v>43</v>
      </c>
      <c r="T50" s="5">
        <v>4.65E-2</v>
      </c>
    </row>
    <row r="51" spans="1:21" x14ac:dyDescent="0.55000000000000004">
      <c r="A51">
        <v>2</v>
      </c>
      <c r="B51">
        <f t="shared" ref="B51:B57" si="0">100-SUM(C51:Q51)</f>
        <v>54.9</v>
      </c>
      <c r="C51">
        <v>18.48</v>
      </c>
      <c r="D51">
        <v>9.64</v>
      </c>
      <c r="E51">
        <v>16.13</v>
      </c>
      <c r="F51">
        <v>0</v>
      </c>
      <c r="G51">
        <v>0.45</v>
      </c>
      <c r="H51">
        <v>7.0000000000000007E-2</v>
      </c>
      <c r="I51">
        <v>0.21</v>
      </c>
      <c r="J51">
        <v>0</v>
      </c>
      <c r="K51">
        <v>0.08</v>
      </c>
      <c r="L51">
        <v>0.04</v>
      </c>
      <c r="M51">
        <v>0</v>
      </c>
      <c r="N51">
        <v>0</v>
      </c>
      <c r="O51">
        <v>0</v>
      </c>
      <c r="P51">
        <v>0</v>
      </c>
      <c r="Q51">
        <v>0</v>
      </c>
      <c r="R51">
        <v>300</v>
      </c>
      <c r="S51">
        <v>54</v>
      </c>
      <c r="T51" s="5">
        <v>4.6300000000000001E-2</v>
      </c>
    </row>
    <row r="52" spans="1:21" x14ac:dyDescent="0.55000000000000004">
      <c r="A52">
        <v>3</v>
      </c>
      <c r="B52">
        <f t="shared" si="0"/>
        <v>54.8</v>
      </c>
      <c r="C52">
        <v>18.48</v>
      </c>
      <c r="D52">
        <v>9.64</v>
      </c>
      <c r="E52">
        <v>16.13</v>
      </c>
      <c r="F52">
        <v>0</v>
      </c>
      <c r="G52">
        <v>0.45</v>
      </c>
      <c r="H52">
        <v>7.0000000000000007E-2</v>
      </c>
      <c r="I52">
        <v>0.31</v>
      </c>
      <c r="J52">
        <v>0</v>
      </c>
      <c r="K52">
        <v>0.08</v>
      </c>
      <c r="L52">
        <v>0.04</v>
      </c>
      <c r="M52">
        <v>0</v>
      </c>
      <c r="N52">
        <v>0</v>
      </c>
      <c r="O52">
        <v>0</v>
      </c>
      <c r="P52">
        <v>0</v>
      </c>
      <c r="Q52">
        <v>0</v>
      </c>
      <c r="R52">
        <v>300</v>
      </c>
      <c r="S52">
        <v>62</v>
      </c>
      <c r="T52" s="5">
        <v>7.2599999999999998E-2</v>
      </c>
    </row>
    <row r="53" spans="1:21" x14ac:dyDescent="0.55000000000000004">
      <c r="A53">
        <v>4</v>
      </c>
      <c r="B53">
        <f t="shared" si="0"/>
        <v>54.71</v>
      </c>
      <c r="C53">
        <v>18.48</v>
      </c>
      <c r="D53">
        <v>9.64</v>
      </c>
      <c r="E53">
        <v>16.13</v>
      </c>
      <c r="F53">
        <v>0</v>
      </c>
      <c r="G53">
        <v>0.45</v>
      </c>
      <c r="H53">
        <v>7.0000000000000007E-2</v>
      </c>
      <c r="I53">
        <v>0.4</v>
      </c>
      <c r="J53">
        <v>0</v>
      </c>
      <c r="K53">
        <v>0.08</v>
      </c>
      <c r="L53">
        <v>0.04</v>
      </c>
      <c r="M53">
        <v>0</v>
      </c>
      <c r="N53">
        <v>0</v>
      </c>
      <c r="O53">
        <v>0</v>
      </c>
      <c r="P53">
        <v>0</v>
      </c>
      <c r="Q53">
        <v>0</v>
      </c>
      <c r="R53">
        <v>300</v>
      </c>
      <c r="S53">
        <v>65</v>
      </c>
      <c r="T53" s="5">
        <v>4.6199999999999998E-2</v>
      </c>
    </row>
    <row r="54" spans="1:21" x14ac:dyDescent="0.55000000000000004">
      <c r="A54">
        <v>5</v>
      </c>
      <c r="B54">
        <f t="shared" si="0"/>
        <v>54.57</v>
      </c>
      <c r="C54">
        <v>18.48</v>
      </c>
      <c r="D54">
        <v>9.64</v>
      </c>
      <c r="E54">
        <v>16.13</v>
      </c>
      <c r="F54">
        <v>0</v>
      </c>
      <c r="G54">
        <v>0.45</v>
      </c>
      <c r="H54">
        <v>7.0000000000000007E-2</v>
      </c>
      <c r="I54">
        <v>0.54</v>
      </c>
      <c r="J54">
        <v>0</v>
      </c>
      <c r="K54">
        <v>0.08</v>
      </c>
      <c r="L54">
        <v>0.04</v>
      </c>
      <c r="M54">
        <v>0</v>
      </c>
      <c r="N54">
        <v>0</v>
      </c>
      <c r="O54">
        <v>0</v>
      </c>
      <c r="P54">
        <v>0</v>
      </c>
      <c r="Q54">
        <v>0</v>
      </c>
      <c r="R54">
        <v>300</v>
      </c>
      <c r="S54">
        <v>52</v>
      </c>
      <c r="T54" s="5">
        <v>4.8099999999999997E-2</v>
      </c>
    </row>
    <row r="55" spans="1:21" x14ac:dyDescent="0.55000000000000004">
      <c r="A55">
        <v>6</v>
      </c>
      <c r="B55">
        <f t="shared" si="0"/>
        <v>67.47</v>
      </c>
      <c r="C55">
        <v>15.1</v>
      </c>
      <c r="D55">
        <v>17.2</v>
      </c>
      <c r="E55">
        <v>0</v>
      </c>
      <c r="F55">
        <v>0</v>
      </c>
      <c r="G55">
        <v>0</v>
      </c>
      <c r="H55">
        <v>0</v>
      </c>
      <c r="I55">
        <v>0.23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300</v>
      </c>
      <c r="S55">
        <v>25</v>
      </c>
      <c r="T55" s="5">
        <v>0.08</v>
      </c>
    </row>
    <row r="56" spans="1:21" x14ac:dyDescent="0.55000000000000004">
      <c r="A56">
        <v>7</v>
      </c>
      <c r="B56">
        <f t="shared" si="0"/>
        <v>67.22</v>
      </c>
      <c r="C56">
        <v>15.1</v>
      </c>
      <c r="D56">
        <v>17.2</v>
      </c>
      <c r="E56">
        <v>0</v>
      </c>
      <c r="F56">
        <v>0</v>
      </c>
      <c r="G56">
        <v>0</v>
      </c>
      <c r="H56">
        <v>0</v>
      </c>
      <c r="I56">
        <v>0.48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300</v>
      </c>
      <c r="S56">
        <v>21</v>
      </c>
      <c r="T56" s="5">
        <v>0.2</v>
      </c>
    </row>
    <row r="57" spans="1:21" x14ac:dyDescent="0.55000000000000004">
      <c r="A57">
        <v>8</v>
      </c>
      <c r="B57">
        <f t="shared" si="0"/>
        <v>66.900000000000006</v>
      </c>
      <c r="C57">
        <v>15.1</v>
      </c>
      <c r="D57">
        <v>17.2</v>
      </c>
      <c r="E57">
        <v>0</v>
      </c>
      <c r="F57">
        <v>0</v>
      </c>
      <c r="G57">
        <v>0</v>
      </c>
      <c r="H57">
        <v>0</v>
      </c>
      <c r="I57">
        <v>0.8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300</v>
      </c>
      <c r="S57">
        <v>40</v>
      </c>
      <c r="T57" s="5">
        <v>0.1</v>
      </c>
    </row>
    <row r="59" spans="1:21" x14ac:dyDescent="0.55000000000000004">
      <c r="A59" s="1" t="s">
        <v>54</v>
      </c>
    </row>
    <row r="60" spans="1:21" x14ac:dyDescent="0.55000000000000004">
      <c r="A60" t="s">
        <v>59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workbookViewId="0"/>
  </sheetViews>
  <sheetFormatPr defaultRowHeight="14.4" x14ac:dyDescent="0.55000000000000004"/>
  <cols>
    <col min="2" max="2" width="9.68359375" bestFit="1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364</v>
      </c>
    </row>
    <row r="4" spans="1:2" x14ac:dyDescent="0.55000000000000004">
      <c r="A4" t="s">
        <v>3</v>
      </c>
      <c r="B4" t="s">
        <v>365</v>
      </c>
    </row>
    <row r="5" spans="1:2" x14ac:dyDescent="0.55000000000000004">
      <c r="A5" t="s">
        <v>3</v>
      </c>
      <c r="B5" t="s">
        <v>366</v>
      </c>
    </row>
    <row r="6" spans="1:2" x14ac:dyDescent="0.55000000000000004">
      <c r="A6" t="s">
        <v>3</v>
      </c>
      <c r="B6" t="s">
        <v>367</v>
      </c>
    </row>
    <row r="7" spans="1:2" x14ac:dyDescent="0.55000000000000004">
      <c r="A7" t="s">
        <v>3</v>
      </c>
      <c r="B7" t="s">
        <v>368</v>
      </c>
    </row>
    <row r="8" spans="1:2" x14ac:dyDescent="0.55000000000000004">
      <c r="A8" s="11" t="s">
        <v>3</v>
      </c>
      <c r="B8" t="s">
        <v>369</v>
      </c>
    </row>
    <row r="9" spans="1:2" x14ac:dyDescent="0.55000000000000004">
      <c r="A9" t="s">
        <v>6</v>
      </c>
      <c r="B9" t="s">
        <v>132</v>
      </c>
    </row>
    <row r="10" spans="1:2" x14ac:dyDescent="0.55000000000000004">
      <c r="A10" t="s">
        <v>8</v>
      </c>
      <c r="B10">
        <v>46</v>
      </c>
    </row>
    <row r="11" spans="1:2" x14ac:dyDescent="0.55000000000000004">
      <c r="A11" t="s">
        <v>9</v>
      </c>
      <c r="B11">
        <v>4</v>
      </c>
    </row>
    <row r="12" spans="1:2" x14ac:dyDescent="0.55000000000000004">
      <c r="A12" t="s">
        <v>10</v>
      </c>
      <c r="B12" t="s">
        <v>370</v>
      </c>
    </row>
    <row r="13" spans="1:2" x14ac:dyDescent="0.55000000000000004">
      <c r="A13" t="s">
        <v>12</v>
      </c>
      <c r="B13" s="6">
        <v>35839</v>
      </c>
    </row>
    <row r="14" spans="1:2" x14ac:dyDescent="0.55000000000000004">
      <c r="A14" t="s">
        <v>15</v>
      </c>
      <c r="B14" t="s">
        <v>371</v>
      </c>
    </row>
    <row r="15" spans="1:2" x14ac:dyDescent="0.55000000000000004">
      <c r="A15" t="s">
        <v>17</v>
      </c>
      <c r="B15" t="s">
        <v>135</v>
      </c>
    </row>
    <row r="16" spans="1:2" x14ac:dyDescent="0.55000000000000004">
      <c r="A16" t="s">
        <v>19</v>
      </c>
      <c r="B16" t="s">
        <v>372</v>
      </c>
    </row>
    <row r="17" spans="1:3" x14ac:dyDescent="0.55000000000000004">
      <c r="A17" t="s">
        <v>20</v>
      </c>
      <c r="B17" t="s">
        <v>40</v>
      </c>
    </row>
    <row r="18" spans="1:3" x14ac:dyDescent="0.55000000000000004">
      <c r="A18" t="s">
        <v>45</v>
      </c>
    </row>
    <row r="19" spans="1:3" x14ac:dyDescent="0.55000000000000004">
      <c r="A19" t="s">
        <v>46</v>
      </c>
    </row>
    <row r="21" spans="1:3" x14ac:dyDescent="0.55000000000000004">
      <c r="A21" s="1" t="s">
        <v>48</v>
      </c>
    </row>
    <row r="22" spans="1:3" x14ac:dyDescent="0.55000000000000004">
      <c r="A22" s="3"/>
    </row>
    <row r="23" spans="1:3" x14ac:dyDescent="0.55000000000000004">
      <c r="A23" s="3" t="s">
        <v>49</v>
      </c>
      <c r="B23" t="s">
        <v>100</v>
      </c>
    </row>
    <row r="24" spans="1:3" x14ac:dyDescent="0.55000000000000004">
      <c r="A24" s="3" t="s">
        <v>50</v>
      </c>
      <c r="B24" t="s">
        <v>61</v>
      </c>
    </row>
    <row r="25" spans="1:3" x14ac:dyDescent="0.55000000000000004">
      <c r="A25" s="3" t="s">
        <v>51</v>
      </c>
      <c r="B25" t="s">
        <v>58</v>
      </c>
    </row>
    <row r="27" spans="1:3" x14ac:dyDescent="0.55000000000000004">
      <c r="A27" s="1" t="s">
        <v>53</v>
      </c>
    </row>
    <row r="28" spans="1:3" x14ac:dyDescent="0.55000000000000004">
      <c r="A28" s="1"/>
    </row>
    <row r="29" spans="1:3" x14ac:dyDescent="0.55000000000000004">
      <c r="A29" s="3" t="s">
        <v>203</v>
      </c>
    </row>
    <row r="30" spans="1:3" x14ac:dyDescent="0.55000000000000004">
      <c r="A30" s="3" t="s">
        <v>214</v>
      </c>
      <c r="B30" t="s">
        <v>376</v>
      </c>
    </row>
    <row r="31" spans="1:3" x14ac:dyDescent="0.55000000000000004">
      <c r="A31" s="3" t="s">
        <v>204</v>
      </c>
      <c r="B31">
        <v>15</v>
      </c>
      <c r="C31" t="s">
        <v>299</v>
      </c>
    </row>
    <row r="32" spans="1:3" x14ac:dyDescent="0.55000000000000004">
      <c r="A32" s="3" t="s">
        <v>205</v>
      </c>
      <c r="B32" t="s">
        <v>342</v>
      </c>
    </row>
    <row r="33" spans="1:3" x14ac:dyDescent="0.55000000000000004">
      <c r="A33" s="3" t="s">
        <v>206</v>
      </c>
    </row>
    <row r="34" spans="1:3" x14ac:dyDescent="0.55000000000000004">
      <c r="A34" s="3" t="s">
        <v>73</v>
      </c>
      <c r="B34">
        <v>1100</v>
      </c>
      <c r="C34" t="s">
        <v>26</v>
      </c>
    </row>
    <row r="36" spans="1:3" x14ac:dyDescent="0.55000000000000004">
      <c r="A36" s="3" t="s">
        <v>207</v>
      </c>
    </row>
    <row r="37" spans="1:3" x14ac:dyDescent="0.55000000000000004">
      <c r="A37" s="3" t="s">
        <v>214</v>
      </c>
      <c r="B37" t="s">
        <v>74</v>
      </c>
    </row>
    <row r="38" spans="1:3" x14ac:dyDescent="0.55000000000000004">
      <c r="A38" s="3" t="s">
        <v>204</v>
      </c>
    </row>
    <row r="39" spans="1:3" x14ac:dyDescent="0.55000000000000004">
      <c r="A39" s="3" t="s">
        <v>205</v>
      </c>
    </row>
    <row r="40" spans="1:3" x14ac:dyDescent="0.55000000000000004">
      <c r="A40" s="3" t="s">
        <v>206</v>
      </c>
    </row>
    <row r="41" spans="1:3" x14ac:dyDescent="0.55000000000000004">
      <c r="A41" s="3" t="s">
        <v>73</v>
      </c>
      <c r="B41">
        <v>300</v>
      </c>
      <c r="C41" t="s">
        <v>300</v>
      </c>
    </row>
    <row r="43" spans="1:3" x14ac:dyDescent="0.55000000000000004">
      <c r="A43" s="3" t="s">
        <v>208</v>
      </c>
    </row>
    <row r="44" spans="1:3" x14ac:dyDescent="0.55000000000000004">
      <c r="A44" s="3" t="s">
        <v>214</v>
      </c>
      <c r="B44" t="s">
        <v>190</v>
      </c>
    </row>
    <row r="45" spans="1:3" x14ac:dyDescent="0.55000000000000004">
      <c r="A45" s="3" t="s">
        <v>204</v>
      </c>
    </row>
    <row r="46" spans="1:3" x14ac:dyDescent="0.55000000000000004">
      <c r="A46" s="3" t="s">
        <v>205</v>
      </c>
    </row>
    <row r="47" spans="1:3" x14ac:dyDescent="0.55000000000000004">
      <c r="A47" s="3" t="s">
        <v>206</v>
      </c>
      <c r="B47" t="s">
        <v>374</v>
      </c>
    </row>
    <row r="48" spans="1:3" x14ac:dyDescent="0.55000000000000004">
      <c r="A48" s="3" t="s">
        <v>73</v>
      </c>
      <c r="B48" t="s">
        <v>375</v>
      </c>
    </row>
    <row r="50" spans="1:21" x14ac:dyDescent="0.55000000000000004">
      <c r="A50" s="1" t="s">
        <v>47</v>
      </c>
    </row>
    <row r="51" spans="1:21" x14ac:dyDescent="0.55000000000000004">
      <c r="A51" s="3" t="s">
        <v>63</v>
      </c>
      <c r="B51" t="s">
        <v>24</v>
      </c>
      <c r="C51" t="s">
        <v>27</v>
      </c>
      <c r="D51" t="s">
        <v>25</v>
      </c>
      <c r="E51" t="s">
        <v>41</v>
      </c>
      <c r="F51" t="s">
        <v>65</v>
      </c>
      <c r="G51" t="s">
        <v>30</v>
      </c>
      <c r="H51" t="s">
        <v>26</v>
      </c>
      <c r="I51" t="s">
        <v>42</v>
      </c>
      <c r="J51" t="s">
        <v>66</v>
      </c>
      <c r="K51" t="s">
        <v>67</v>
      </c>
      <c r="L51" t="s">
        <v>43</v>
      </c>
      <c r="M51" t="s">
        <v>68</v>
      </c>
      <c r="N51" t="s">
        <v>69</v>
      </c>
      <c r="O51" t="s">
        <v>70</v>
      </c>
      <c r="P51" t="s">
        <v>71</v>
      </c>
      <c r="Q51" t="s">
        <v>72</v>
      </c>
      <c r="R51" t="s">
        <v>73</v>
      </c>
      <c r="S51" t="s">
        <v>28</v>
      </c>
      <c r="T51" t="s">
        <v>29</v>
      </c>
      <c r="U51" t="s">
        <v>157</v>
      </c>
    </row>
    <row r="52" spans="1:21" x14ac:dyDescent="0.55000000000000004">
      <c r="A52">
        <v>1</v>
      </c>
      <c r="B52">
        <f>100-SUM(C52:Q52)</f>
        <v>54.697999999999993</v>
      </c>
      <c r="C52">
        <v>18.48</v>
      </c>
      <c r="D52">
        <v>9.64</v>
      </c>
      <c r="E52">
        <v>16.3</v>
      </c>
      <c r="F52">
        <v>0</v>
      </c>
      <c r="G52">
        <v>0.45</v>
      </c>
      <c r="H52">
        <v>0.03</v>
      </c>
      <c r="I52">
        <v>0.39800000000000002</v>
      </c>
      <c r="J52">
        <v>0</v>
      </c>
      <c r="K52">
        <v>0</v>
      </c>
      <c r="L52">
        <v>4.0000000000000001E-3</v>
      </c>
      <c r="M52">
        <v>0</v>
      </c>
      <c r="N52">
        <v>0</v>
      </c>
      <c r="O52">
        <v>0</v>
      </c>
      <c r="P52">
        <v>0</v>
      </c>
      <c r="Q52">
        <v>0</v>
      </c>
      <c r="R52">
        <v>293</v>
      </c>
      <c r="S52">
        <v>73</v>
      </c>
      <c r="T52" s="5">
        <v>6.8400000000000002E-2</v>
      </c>
    </row>
    <row r="53" spans="1:21" x14ac:dyDescent="0.55000000000000004">
      <c r="A53">
        <v>2</v>
      </c>
      <c r="B53">
        <f t="shared" ref="B53:B59" si="0">100-SUM(C53:Q53)</f>
        <v>54.697999999999993</v>
      </c>
      <c r="C53">
        <v>18.48</v>
      </c>
      <c r="D53">
        <v>9.64</v>
      </c>
      <c r="E53">
        <v>16.3</v>
      </c>
      <c r="F53">
        <v>0</v>
      </c>
      <c r="G53">
        <v>0.45</v>
      </c>
      <c r="H53">
        <v>0.03</v>
      </c>
      <c r="I53">
        <v>0.39800000000000002</v>
      </c>
      <c r="J53">
        <v>0</v>
      </c>
      <c r="K53">
        <v>0</v>
      </c>
      <c r="L53">
        <v>4.0000000000000001E-3</v>
      </c>
      <c r="M53">
        <v>0</v>
      </c>
      <c r="N53">
        <v>0</v>
      </c>
      <c r="O53">
        <v>0</v>
      </c>
      <c r="P53">
        <v>0</v>
      </c>
      <c r="Q53">
        <v>0</v>
      </c>
      <c r="R53">
        <v>271</v>
      </c>
      <c r="S53">
        <v>73</v>
      </c>
      <c r="T53" s="5">
        <v>6.8400000000000002E-2</v>
      </c>
    </row>
    <row r="54" spans="1:21" x14ac:dyDescent="0.55000000000000004">
      <c r="A54">
        <v>3</v>
      </c>
      <c r="B54">
        <f t="shared" si="0"/>
        <v>54.697999999999993</v>
      </c>
      <c r="C54">
        <v>18.48</v>
      </c>
      <c r="D54">
        <v>9.64</v>
      </c>
      <c r="E54">
        <v>16.3</v>
      </c>
      <c r="F54">
        <v>0</v>
      </c>
      <c r="G54">
        <v>0.45</v>
      </c>
      <c r="H54">
        <v>0.03</v>
      </c>
      <c r="I54">
        <v>0.39800000000000002</v>
      </c>
      <c r="J54">
        <v>0</v>
      </c>
      <c r="K54">
        <v>0</v>
      </c>
      <c r="L54">
        <v>4.0000000000000001E-3</v>
      </c>
      <c r="M54">
        <v>0</v>
      </c>
      <c r="N54">
        <v>0</v>
      </c>
      <c r="O54">
        <v>0</v>
      </c>
      <c r="P54">
        <v>0</v>
      </c>
      <c r="Q54">
        <v>0</v>
      </c>
      <c r="R54">
        <v>252</v>
      </c>
      <c r="S54">
        <v>72</v>
      </c>
      <c r="T54" s="5">
        <v>6.9400000000000003E-2</v>
      </c>
    </row>
    <row r="55" spans="1:21" x14ac:dyDescent="0.55000000000000004">
      <c r="A55">
        <v>4</v>
      </c>
      <c r="B55">
        <f t="shared" si="0"/>
        <v>54.697999999999993</v>
      </c>
      <c r="C55">
        <v>18.48</v>
      </c>
      <c r="D55">
        <v>9.64</v>
      </c>
      <c r="E55">
        <v>16.3</v>
      </c>
      <c r="F55">
        <v>0</v>
      </c>
      <c r="G55">
        <v>0.45</v>
      </c>
      <c r="H55">
        <v>0.03</v>
      </c>
      <c r="I55">
        <v>0.39800000000000002</v>
      </c>
      <c r="J55">
        <v>0</v>
      </c>
      <c r="K55">
        <v>0</v>
      </c>
      <c r="L55">
        <v>4.0000000000000001E-3</v>
      </c>
      <c r="M55">
        <v>0</v>
      </c>
      <c r="N55">
        <v>0</v>
      </c>
      <c r="O55">
        <v>0</v>
      </c>
      <c r="P55">
        <v>0</v>
      </c>
      <c r="Q55">
        <v>0</v>
      </c>
      <c r="R55">
        <v>231</v>
      </c>
      <c r="S55">
        <v>68</v>
      </c>
      <c r="T55" s="5">
        <v>7.3499999999999996E-2</v>
      </c>
    </row>
    <row r="56" spans="1:21" x14ac:dyDescent="0.55000000000000004">
      <c r="A56">
        <v>5</v>
      </c>
      <c r="B56">
        <f t="shared" si="0"/>
        <v>54.697999999999993</v>
      </c>
      <c r="C56">
        <v>18.48</v>
      </c>
      <c r="D56">
        <v>9.64</v>
      </c>
      <c r="E56">
        <v>16.3</v>
      </c>
      <c r="F56">
        <v>0</v>
      </c>
      <c r="G56">
        <v>0.45</v>
      </c>
      <c r="H56">
        <v>0.03</v>
      </c>
      <c r="I56">
        <v>0.39800000000000002</v>
      </c>
      <c r="J56">
        <v>0</v>
      </c>
      <c r="K56">
        <v>0</v>
      </c>
      <c r="L56">
        <v>4.0000000000000001E-3</v>
      </c>
      <c r="M56">
        <v>0</v>
      </c>
      <c r="N56">
        <v>0</v>
      </c>
      <c r="O56">
        <v>0</v>
      </c>
      <c r="P56">
        <v>0</v>
      </c>
      <c r="Q56">
        <v>0</v>
      </c>
      <c r="R56">
        <v>214</v>
      </c>
      <c r="S56">
        <v>58</v>
      </c>
      <c r="T56" s="5">
        <v>8.6199999999999999E-2</v>
      </c>
    </row>
    <row r="57" spans="1:21" x14ac:dyDescent="0.55000000000000004">
      <c r="A57">
        <v>6</v>
      </c>
      <c r="B57">
        <f t="shared" si="0"/>
        <v>54.697999999999993</v>
      </c>
      <c r="C57">
        <v>18.48</v>
      </c>
      <c r="D57">
        <v>9.64</v>
      </c>
      <c r="E57">
        <v>16.3</v>
      </c>
      <c r="F57">
        <v>0</v>
      </c>
      <c r="G57">
        <v>0.45</v>
      </c>
      <c r="H57">
        <v>0.03</v>
      </c>
      <c r="I57">
        <v>0.39800000000000002</v>
      </c>
      <c r="J57">
        <v>0</v>
      </c>
      <c r="K57">
        <v>0</v>
      </c>
      <c r="L57">
        <v>4.0000000000000001E-3</v>
      </c>
      <c r="M57">
        <v>0</v>
      </c>
      <c r="N57">
        <v>0</v>
      </c>
      <c r="O57">
        <v>0</v>
      </c>
      <c r="P57">
        <v>0</v>
      </c>
      <c r="Q57">
        <v>0</v>
      </c>
      <c r="R57">
        <v>194</v>
      </c>
      <c r="S57">
        <v>41</v>
      </c>
      <c r="T57" s="5">
        <v>0.122</v>
      </c>
    </row>
    <row r="58" spans="1:21" x14ac:dyDescent="0.55000000000000004">
      <c r="A58">
        <v>7</v>
      </c>
      <c r="B58">
        <f t="shared" si="0"/>
        <v>54.697999999999993</v>
      </c>
      <c r="C58">
        <v>18.48</v>
      </c>
      <c r="D58">
        <v>9.64</v>
      </c>
      <c r="E58">
        <v>16.3</v>
      </c>
      <c r="F58">
        <v>0</v>
      </c>
      <c r="G58">
        <v>0.45</v>
      </c>
      <c r="H58">
        <v>0.03</v>
      </c>
      <c r="I58">
        <v>0.39800000000000002</v>
      </c>
      <c r="J58">
        <v>0</v>
      </c>
      <c r="K58">
        <v>0</v>
      </c>
      <c r="L58">
        <v>4.0000000000000001E-3</v>
      </c>
      <c r="M58">
        <v>0</v>
      </c>
      <c r="N58">
        <v>0</v>
      </c>
      <c r="O58">
        <v>0</v>
      </c>
      <c r="P58">
        <v>0</v>
      </c>
      <c r="Q58">
        <v>0</v>
      </c>
      <c r="R58">
        <v>176</v>
      </c>
      <c r="S58">
        <v>37</v>
      </c>
      <c r="T58" s="5">
        <v>0.1351</v>
      </c>
    </row>
    <row r="59" spans="1:21" x14ac:dyDescent="0.55000000000000004">
      <c r="A59">
        <v>8</v>
      </c>
      <c r="B59">
        <f t="shared" si="0"/>
        <v>54.697999999999993</v>
      </c>
      <c r="C59">
        <v>18.48</v>
      </c>
      <c r="D59">
        <v>9.64</v>
      </c>
      <c r="E59">
        <v>16.3</v>
      </c>
      <c r="F59">
        <v>0</v>
      </c>
      <c r="G59">
        <v>0.45</v>
      </c>
      <c r="H59">
        <v>0.03</v>
      </c>
      <c r="I59">
        <v>0.39800000000000002</v>
      </c>
      <c r="J59">
        <v>0</v>
      </c>
      <c r="K59">
        <v>0</v>
      </c>
      <c r="L59">
        <v>4.0000000000000001E-3</v>
      </c>
      <c r="M59">
        <v>0</v>
      </c>
      <c r="N59">
        <v>0</v>
      </c>
      <c r="O59">
        <v>0</v>
      </c>
      <c r="P59">
        <v>0</v>
      </c>
      <c r="Q59">
        <v>0</v>
      </c>
      <c r="R59">
        <v>154</v>
      </c>
      <c r="S59">
        <v>35</v>
      </c>
      <c r="T59" s="5">
        <v>0.1429</v>
      </c>
    </row>
    <row r="60" spans="1:21" x14ac:dyDescent="0.55000000000000004">
      <c r="A60">
        <v>9</v>
      </c>
      <c r="B60">
        <f t="shared" ref="B60" si="1">100-SUM(C60:Q60)</f>
        <v>54.697999999999993</v>
      </c>
      <c r="C60">
        <v>18.48</v>
      </c>
      <c r="D60">
        <v>9.64</v>
      </c>
      <c r="E60">
        <v>16.3</v>
      </c>
      <c r="F60">
        <v>0</v>
      </c>
      <c r="G60">
        <v>0.45</v>
      </c>
      <c r="H60">
        <v>0.03</v>
      </c>
      <c r="I60">
        <v>0.39800000000000002</v>
      </c>
      <c r="J60">
        <v>0</v>
      </c>
      <c r="K60">
        <v>0</v>
      </c>
      <c r="L60">
        <v>4.0000000000000001E-3</v>
      </c>
      <c r="M60">
        <v>0</v>
      </c>
      <c r="N60">
        <v>0</v>
      </c>
      <c r="O60">
        <v>0</v>
      </c>
      <c r="P60">
        <v>0</v>
      </c>
      <c r="Q60">
        <v>0</v>
      </c>
      <c r="R60">
        <v>130</v>
      </c>
      <c r="S60">
        <v>33</v>
      </c>
      <c r="T60" s="5">
        <v>0.1515</v>
      </c>
    </row>
    <row r="62" spans="1:21" x14ac:dyDescent="0.55000000000000004">
      <c r="A62" s="1" t="s">
        <v>54</v>
      </c>
    </row>
    <row r="63" spans="1:21" x14ac:dyDescent="0.55000000000000004">
      <c r="A63" t="s">
        <v>377</v>
      </c>
    </row>
    <row r="64" spans="1:21" x14ac:dyDescent="0.55000000000000004">
      <c r="A64" t="s">
        <v>378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/>
  </sheetViews>
  <sheetFormatPr defaultRowHeight="14.4" x14ac:dyDescent="0.55000000000000004"/>
  <cols>
    <col min="2" max="2" width="9.68359375" bestFit="1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364</v>
      </c>
    </row>
    <row r="4" spans="1:2" x14ac:dyDescent="0.55000000000000004">
      <c r="A4" t="s">
        <v>3</v>
      </c>
      <c r="B4" t="s">
        <v>365</v>
      </c>
    </row>
    <row r="5" spans="1:2" x14ac:dyDescent="0.55000000000000004">
      <c r="A5" t="s">
        <v>3</v>
      </c>
      <c r="B5" t="s">
        <v>366</v>
      </c>
    </row>
    <row r="6" spans="1:2" x14ac:dyDescent="0.55000000000000004">
      <c r="A6" t="s">
        <v>3</v>
      </c>
      <c r="B6" t="s">
        <v>367</v>
      </c>
    </row>
    <row r="7" spans="1:2" x14ac:dyDescent="0.55000000000000004">
      <c r="A7" t="s">
        <v>3</v>
      </c>
      <c r="B7" t="s">
        <v>368</v>
      </c>
    </row>
    <row r="8" spans="1:2" x14ac:dyDescent="0.55000000000000004">
      <c r="A8" s="11" t="s">
        <v>3</v>
      </c>
      <c r="B8" t="s">
        <v>369</v>
      </c>
    </row>
    <row r="9" spans="1:2" x14ac:dyDescent="0.55000000000000004">
      <c r="A9" t="s">
        <v>6</v>
      </c>
      <c r="B9" t="s">
        <v>132</v>
      </c>
    </row>
    <row r="10" spans="1:2" x14ac:dyDescent="0.55000000000000004">
      <c r="A10" t="s">
        <v>8</v>
      </c>
      <c r="B10">
        <v>46</v>
      </c>
    </row>
    <row r="11" spans="1:2" x14ac:dyDescent="0.55000000000000004">
      <c r="A11" t="s">
        <v>9</v>
      </c>
      <c r="B11">
        <v>4</v>
      </c>
    </row>
    <row r="12" spans="1:2" x14ac:dyDescent="0.55000000000000004">
      <c r="A12" t="s">
        <v>10</v>
      </c>
      <c r="B12" t="s">
        <v>370</v>
      </c>
    </row>
    <row r="13" spans="1:2" x14ac:dyDescent="0.55000000000000004">
      <c r="A13" t="s">
        <v>12</v>
      </c>
      <c r="B13" s="6">
        <v>35839</v>
      </c>
    </row>
    <row r="14" spans="1:2" x14ac:dyDescent="0.55000000000000004">
      <c r="A14" t="s">
        <v>15</v>
      </c>
      <c r="B14" t="s">
        <v>371</v>
      </c>
    </row>
    <row r="15" spans="1:2" x14ac:dyDescent="0.55000000000000004">
      <c r="A15" t="s">
        <v>17</v>
      </c>
      <c r="B15" t="s">
        <v>135</v>
      </c>
    </row>
    <row r="16" spans="1:2" x14ac:dyDescent="0.55000000000000004">
      <c r="A16" t="s">
        <v>19</v>
      </c>
      <c r="B16" t="s">
        <v>372</v>
      </c>
    </row>
    <row r="17" spans="1:3" x14ac:dyDescent="0.55000000000000004">
      <c r="A17" t="s">
        <v>20</v>
      </c>
      <c r="B17" t="s">
        <v>40</v>
      </c>
    </row>
    <row r="18" spans="1:3" x14ac:dyDescent="0.55000000000000004">
      <c r="A18" t="s">
        <v>45</v>
      </c>
    </row>
    <row r="19" spans="1:3" x14ac:dyDescent="0.55000000000000004">
      <c r="A19" t="s">
        <v>46</v>
      </c>
    </row>
    <row r="21" spans="1:3" x14ac:dyDescent="0.55000000000000004">
      <c r="A21" s="1" t="s">
        <v>48</v>
      </c>
    </row>
    <row r="22" spans="1:3" x14ac:dyDescent="0.55000000000000004">
      <c r="A22" s="3"/>
    </row>
    <row r="23" spans="1:3" x14ac:dyDescent="0.55000000000000004">
      <c r="A23" s="3" t="s">
        <v>49</v>
      </c>
      <c r="B23" t="s">
        <v>100</v>
      </c>
    </row>
    <row r="24" spans="1:3" x14ac:dyDescent="0.55000000000000004">
      <c r="A24" s="3" t="s">
        <v>50</v>
      </c>
      <c r="B24" t="s">
        <v>61</v>
      </c>
    </row>
    <row r="25" spans="1:3" x14ac:dyDescent="0.55000000000000004">
      <c r="A25" s="3" t="s">
        <v>51</v>
      </c>
      <c r="B25" t="s">
        <v>58</v>
      </c>
    </row>
    <row r="27" spans="1:3" x14ac:dyDescent="0.55000000000000004">
      <c r="A27" s="1" t="s">
        <v>53</v>
      </c>
    </row>
    <row r="28" spans="1:3" x14ac:dyDescent="0.55000000000000004">
      <c r="A28" s="1"/>
    </row>
    <row r="29" spans="1:3" x14ac:dyDescent="0.55000000000000004">
      <c r="A29" s="3" t="s">
        <v>203</v>
      </c>
    </row>
    <row r="30" spans="1:3" x14ac:dyDescent="0.55000000000000004">
      <c r="A30" s="3" t="s">
        <v>214</v>
      </c>
      <c r="B30" t="s">
        <v>376</v>
      </c>
    </row>
    <row r="31" spans="1:3" x14ac:dyDescent="0.55000000000000004">
      <c r="A31" s="3" t="s">
        <v>204</v>
      </c>
      <c r="B31">
        <v>15</v>
      </c>
      <c r="C31" t="s">
        <v>299</v>
      </c>
    </row>
    <row r="32" spans="1:3" x14ac:dyDescent="0.55000000000000004">
      <c r="A32" s="3" t="s">
        <v>205</v>
      </c>
      <c r="B32" t="s">
        <v>342</v>
      </c>
    </row>
    <row r="33" spans="1:3" x14ac:dyDescent="0.55000000000000004">
      <c r="A33" s="3" t="s">
        <v>206</v>
      </c>
    </row>
    <row r="34" spans="1:3" x14ac:dyDescent="0.55000000000000004">
      <c r="A34" s="3" t="s">
        <v>73</v>
      </c>
      <c r="B34">
        <v>1080</v>
      </c>
      <c r="C34" t="s">
        <v>26</v>
      </c>
    </row>
    <row r="36" spans="1:3" x14ac:dyDescent="0.55000000000000004">
      <c r="A36" s="3" t="s">
        <v>207</v>
      </c>
    </row>
    <row r="37" spans="1:3" x14ac:dyDescent="0.55000000000000004">
      <c r="A37" s="3" t="s">
        <v>214</v>
      </c>
      <c r="B37" t="s">
        <v>74</v>
      </c>
    </row>
    <row r="38" spans="1:3" x14ac:dyDescent="0.55000000000000004">
      <c r="A38" s="3" t="s">
        <v>204</v>
      </c>
    </row>
    <row r="39" spans="1:3" x14ac:dyDescent="0.55000000000000004">
      <c r="A39" s="3" t="s">
        <v>205</v>
      </c>
    </row>
    <row r="40" spans="1:3" x14ac:dyDescent="0.55000000000000004">
      <c r="A40" s="3" t="s">
        <v>206</v>
      </c>
    </row>
    <row r="41" spans="1:3" x14ac:dyDescent="0.55000000000000004">
      <c r="A41" s="3" t="s">
        <v>73</v>
      </c>
      <c r="B41">
        <v>300</v>
      </c>
      <c r="C41" t="s">
        <v>300</v>
      </c>
    </row>
    <row r="43" spans="1:3" x14ac:dyDescent="0.55000000000000004">
      <c r="A43" s="3" t="s">
        <v>208</v>
      </c>
    </row>
    <row r="44" spans="1:3" x14ac:dyDescent="0.55000000000000004">
      <c r="A44" s="3" t="s">
        <v>214</v>
      </c>
      <c r="B44" t="s">
        <v>190</v>
      </c>
    </row>
    <row r="45" spans="1:3" x14ac:dyDescent="0.55000000000000004">
      <c r="A45" s="3" t="s">
        <v>204</v>
      </c>
    </row>
    <row r="46" spans="1:3" x14ac:dyDescent="0.55000000000000004">
      <c r="A46" s="3" t="s">
        <v>205</v>
      </c>
    </row>
    <row r="47" spans="1:3" x14ac:dyDescent="0.55000000000000004">
      <c r="A47" s="3" t="s">
        <v>206</v>
      </c>
      <c r="B47" t="s">
        <v>374</v>
      </c>
    </row>
    <row r="48" spans="1:3" x14ac:dyDescent="0.55000000000000004">
      <c r="A48" s="3" t="s">
        <v>73</v>
      </c>
      <c r="B48" t="s">
        <v>375</v>
      </c>
    </row>
    <row r="50" spans="1:21" x14ac:dyDescent="0.55000000000000004">
      <c r="A50" s="1" t="s">
        <v>47</v>
      </c>
    </row>
    <row r="51" spans="1:21" x14ac:dyDescent="0.55000000000000004">
      <c r="A51" s="3" t="s">
        <v>63</v>
      </c>
      <c r="B51" t="s">
        <v>24</v>
      </c>
      <c r="C51" t="s">
        <v>27</v>
      </c>
      <c r="D51" t="s">
        <v>25</v>
      </c>
      <c r="E51" t="s">
        <v>41</v>
      </c>
      <c r="F51" t="s">
        <v>65</v>
      </c>
      <c r="G51" t="s">
        <v>30</v>
      </c>
      <c r="H51" t="s">
        <v>26</v>
      </c>
      <c r="I51" t="s">
        <v>42</v>
      </c>
      <c r="J51" t="s">
        <v>66</v>
      </c>
      <c r="K51" t="s">
        <v>67</v>
      </c>
      <c r="L51" t="s">
        <v>43</v>
      </c>
      <c r="M51" t="s">
        <v>68</v>
      </c>
      <c r="N51" t="s">
        <v>69</v>
      </c>
      <c r="O51" t="s">
        <v>70</v>
      </c>
      <c r="P51" t="s">
        <v>71</v>
      </c>
      <c r="Q51" t="s">
        <v>72</v>
      </c>
      <c r="R51" t="s">
        <v>73</v>
      </c>
      <c r="S51" t="s">
        <v>28</v>
      </c>
      <c r="T51" t="s">
        <v>29</v>
      </c>
      <c r="U51" t="s">
        <v>157</v>
      </c>
    </row>
    <row r="52" spans="1:21" x14ac:dyDescent="0.55000000000000004">
      <c r="A52">
        <v>1</v>
      </c>
      <c r="B52">
        <f>100-SUM(C52:Q52)</f>
        <v>54.66</v>
      </c>
      <c r="C52">
        <v>18.48</v>
      </c>
      <c r="D52">
        <v>9.64</v>
      </c>
      <c r="E52">
        <v>16.3</v>
      </c>
      <c r="F52">
        <v>0</v>
      </c>
      <c r="G52">
        <v>0.45</v>
      </c>
      <c r="H52">
        <v>0.4</v>
      </c>
      <c r="I52">
        <v>6.6000000000000003E-2</v>
      </c>
      <c r="J52">
        <v>0</v>
      </c>
      <c r="K52">
        <v>0</v>
      </c>
      <c r="L52">
        <v>4.0000000000000001E-3</v>
      </c>
      <c r="M52">
        <v>0</v>
      </c>
      <c r="N52">
        <v>0</v>
      </c>
      <c r="O52">
        <v>0</v>
      </c>
      <c r="P52">
        <v>0</v>
      </c>
      <c r="Q52">
        <v>0</v>
      </c>
      <c r="R52">
        <v>293</v>
      </c>
      <c r="S52">
        <v>39</v>
      </c>
      <c r="T52" s="5">
        <v>0.12820000000000001</v>
      </c>
    </row>
    <row r="53" spans="1:21" x14ac:dyDescent="0.55000000000000004">
      <c r="A53">
        <v>2</v>
      </c>
      <c r="B53">
        <f t="shared" ref="B53:B56" si="0">100-SUM(C53:Q53)</f>
        <v>54.66</v>
      </c>
      <c r="C53">
        <v>18.48</v>
      </c>
      <c r="D53">
        <v>9.64</v>
      </c>
      <c r="E53">
        <v>16.3</v>
      </c>
      <c r="F53">
        <v>0</v>
      </c>
      <c r="G53">
        <v>0.45</v>
      </c>
      <c r="H53">
        <v>0.4</v>
      </c>
      <c r="I53">
        <v>6.6000000000000003E-2</v>
      </c>
      <c r="J53">
        <v>0</v>
      </c>
      <c r="K53">
        <v>0</v>
      </c>
      <c r="L53">
        <v>4.0000000000000001E-3</v>
      </c>
      <c r="M53">
        <v>0</v>
      </c>
      <c r="N53">
        <v>0</v>
      </c>
      <c r="O53">
        <v>0</v>
      </c>
      <c r="P53">
        <v>0</v>
      </c>
      <c r="Q53">
        <v>0</v>
      </c>
      <c r="R53">
        <v>253</v>
      </c>
      <c r="S53">
        <v>37</v>
      </c>
      <c r="T53" s="5">
        <v>0.1351</v>
      </c>
    </row>
    <row r="54" spans="1:21" x14ac:dyDescent="0.55000000000000004">
      <c r="A54">
        <v>3</v>
      </c>
      <c r="B54">
        <f t="shared" si="0"/>
        <v>54.66</v>
      </c>
      <c r="C54">
        <v>18.48</v>
      </c>
      <c r="D54">
        <v>9.64</v>
      </c>
      <c r="E54">
        <v>16.3</v>
      </c>
      <c r="F54">
        <v>0</v>
      </c>
      <c r="G54">
        <v>0.45</v>
      </c>
      <c r="H54">
        <v>0.4</v>
      </c>
      <c r="I54">
        <v>6.6000000000000003E-2</v>
      </c>
      <c r="J54">
        <v>0</v>
      </c>
      <c r="K54">
        <v>0</v>
      </c>
      <c r="L54">
        <v>4.0000000000000001E-3</v>
      </c>
      <c r="M54">
        <v>0</v>
      </c>
      <c r="N54">
        <v>0</v>
      </c>
      <c r="O54">
        <v>0</v>
      </c>
      <c r="P54">
        <v>0</v>
      </c>
      <c r="Q54">
        <v>0</v>
      </c>
      <c r="R54">
        <v>233</v>
      </c>
      <c r="S54">
        <v>35</v>
      </c>
      <c r="T54" s="5">
        <v>0.1429</v>
      </c>
    </row>
    <row r="55" spans="1:21" x14ac:dyDescent="0.55000000000000004">
      <c r="A55">
        <v>4</v>
      </c>
      <c r="B55">
        <f t="shared" si="0"/>
        <v>54.66</v>
      </c>
      <c r="C55">
        <v>18.48</v>
      </c>
      <c r="D55">
        <v>9.64</v>
      </c>
      <c r="E55">
        <v>16.3</v>
      </c>
      <c r="F55">
        <v>0</v>
      </c>
      <c r="G55">
        <v>0.45</v>
      </c>
      <c r="H55">
        <v>0.4</v>
      </c>
      <c r="I55">
        <v>6.6000000000000003E-2</v>
      </c>
      <c r="J55">
        <v>0</v>
      </c>
      <c r="K55">
        <v>0</v>
      </c>
      <c r="L55">
        <v>4.0000000000000001E-3</v>
      </c>
      <c r="M55">
        <v>0</v>
      </c>
      <c r="N55">
        <v>0</v>
      </c>
      <c r="O55">
        <v>0</v>
      </c>
      <c r="P55">
        <v>0</v>
      </c>
      <c r="Q55">
        <v>0</v>
      </c>
      <c r="R55">
        <v>172</v>
      </c>
      <c r="S55">
        <v>32</v>
      </c>
      <c r="T55" s="5">
        <v>0.15629999999999999</v>
      </c>
    </row>
    <row r="56" spans="1:21" x14ac:dyDescent="0.55000000000000004">
      <c r="A56">
        <v>5</v>
      </c>
      <c r="B56">
        <f t="shared" si="0"/>
        <v>54.66</v>
      </c>
      <c r="C56">
        <v>18.48</v>
      </c>
      <c r="D56">
        <v>9.64</v>
      </c>
      <c r="E56">
        <v>16.3</v>
      </c>
      <c r="F56">
        <v>0</v>
      </c>
      <c r="G56">
        <v>0.45</v>
      </c>
      <c r="H56">
        <v>0.4</v>
      </c>
      <c r="I56">
        <v>6.6000000000000003E-2</v>
      </c>
      <c r="J56">
        <v>0</v>
      </c>
      <c r="K56">
        <v>0</v>
      </c>
      <c r="L56">
        <v>4.0000000000000001E-3</v>
      </c>
      <c r="M56">
        <v>0</v>
      </c>
      <c r="N56">
        <v>0</v>
      </c>
      <c r="O56">
        <v>0</v>
      </c>
      <c r="P56">
        <v>0</v>
      </c>
      <c r="Q56">
        <v>0</v>
      </c>
      <c r="R56">
        <v>130</v>
      </c>
      <c r="S56">
        <v>30</v>
      </c>
      <c r="T56" s="5">
        <v>0.16669999999999999</v>
      </c>
    </row>
    <row r="58" spans="1:21" x14ac:dyDescent="0.55000000000000004">
      <c r="A58" s="1" t="s">
        <v>54</v>
      </c>
    </row>
    <row r="59" spans="1:21" x14ac:dyDescent="0.55000000000000004">
      <c r="A59" t="s">
        <v>377</v>
      </c>
    </row>
    <row r="60" spans="1:21" x14ac:dyDescent="0.55000000000000004">
      <c r="A60" t="s">
        <v>378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387</v>
      </c>
    </row>
    <row r="4" spans="1:2" x14ac:dyDescent="0.55000000000000004">
      <c r="A4" t="s">
        <v>3</v>
      </c>
      <c r="B4" t="s">
        <v>379</v>
      </c>
    </row>
    <row r="5" spans="1:2" x14ac:dyDescent="0.55000000000000004">
      <c r="A5" t="s">
        <v>3</v>
      </c>
      <c r="B5" t="s">
        <v>380</v>
      </c>
    </row>
    <row r="6" spans="1:2" x14ac:dyDescent="0.55000000000000004">
      <c r="A6" s="11" t="s">
        <v>3</v>
      </c>
      <c r="B6" t="s">
        <v>381</v>
      </c>
    </row>
    <row r="7" spans="1:2" x14ac:dyDescent="0.55000000000000004">
      <c r="A7" t="s">
        <v>6</v>
      </c>
      <c r="B7" t="s">
        <v>382</v>
      </c>
    </row>
    <row r="8" spans="1:2" x14ac:dyDescent="0.55000000000000004">
      <c r="A8" t="s">
        <v>8</v>
      </c>
      <c r="B8">
        <v>42</v>
      </c>
    </row>
    <row r="9" spans="1:2" x14ac:dyDescent="0.55000000000000004">
      <c r="A9" t="s">
        <v>9</v>
      </c>
      <c r="B9">
        <v>2</v>
      </c>
    </row>
    <row r="10" spans="1:2" x14ac:dyDescent="0.55000000000000004">
      <c r="A10" t="s">
        <v>10</v>
      </c>
      <c r="B10" t="s">
        <v>383</v>
      </c>
    </row>
    <row r="11" spans="1:2" x14ac:dyDescent="0.55000000000000004">
      <c r="A11" t="s">
        <v>12</v>
      </c>
      <c r="B11" t="s">
        <v>384</v>
      </c>
    </row>
    <row r="12" spans="1:2" x14ac:dyDescent="0.55000000000000004">
      <c r="A12" t="s">
        <v>15</v>
      </c>
    </row>
    <row r="13" spans="1:2" x14ac:dyDescent="0.55000000000000004">
      <c r="A13" t="s">
        <v>17</v>
      </c>
    </row>
    <row r="14" spans="1:2" x14ac:dyDescent="0.55000000000000004">
      <c r="A14" t="s">
        <v>19</v>
      </c>
    </row>
    <row r="15" spans="1:2" x14ac:dyDescent="0.55000000000000004">
      <c r="A15" t="s">
        <v>20</v>
      </c>
    </row>
    <row r="16" spans="1:2" x14ac:dyDescent="0.55000000000000004">
      <c r="A16" t="s">
        <v>45</v>
      </c>
    </row>
    <row r="17" spans="1:3" x14ac:dyDescent="0.55000000000000004">
      <c r="A17" t="s">
        <v>46</v>
      </c>
    </row>
    <row r="19" spans="1:3" x14ac:dyDescent="0.55000000000000004">
      <c r="A19" s="1" t="s">
        <v>48</v>
      </c>
    </row>
    <row r="20" spans="1:3" x14ac:dyDescent="0.55000000000000004">
      <c r="A20" s="3"/>
    </row>
    <row r="21" spans="1:3" x14ac:dyDescent="0.55000000000000004">
      <c r="A21" s="3" t="s">
        <v>49</v>
      </c>
      <c r="B21" t="s">
        <v>52</v>
      </c>
    </row>
    <row r="22" spans="1:3" x14ac:dyDescent="0.55000000000000004">
      <c r="A22" s="3" t="s">
        <v>50</v>
      </c>
      <c r="B22" t="s">
        <v>61</v>
      </c>
    </row>
    <row r="23" spans="1:3" x14ac:dyDescent="0.55000000000000004">
      <c r="A23" s="3" t="s">
        <v>51</v>
      </c>
      <c r="B23" t="s">
        <v>58</v>
      </c>
    </row>
    <row r="25" spans="1:3" x14ac:dyDescent="0.55000000000000004">
      <c r="A25" s="1" t="s">
        <v>53</v>
      </c>
    </row>
    <row r="26" spans="1:3" x14ac:dyDescent="0.55000000000000004">
      <c r="A26" s="1"/>
    </row>
    <row r="27" spans="1:3" x14ac:dyDescent="0.55000000000000004">
      <c r="A27" s="3" t="s">
        <v>203</v>
      </c>
    </row>
    <row r="28" spans="1:3" x14ac:dyDescent="0.55000000000000004">
      <c r="A28" s="3" t="s">
        <v>214</v>
      </c>
      <c r="B28" t="s">
        <v>228</v>
      </c>
    </row>
    <row r="29" spans="1:3" x14ac:dyDescent="0.55000000000000004">
      <c r="A29" s="3" t="s">
        <v>204</v>
      </c>
    </row>
    <row r="30" spans="1:3" x14ac:dyDescent="0.55000000000000004">
      <c r="A30" s="3" t="s">
        <v>205</v>
      </c>
    </row>
    <row r="31" spans="1:3" x14ac:dyDescent="0.55000000000000004">
      <c r="A31" s="3" t="s">
        <v>206</v>
      </c>
      <c r="B31" t="s">
        <v>385</v>
      </c>
    </row>
    <row r="32" spans="1:3" x14ac:dyDescent="0.55000000000000004">
      <c r="A32" s="3" t="s">
        <v>73</v>
      </c>
      <c r="B32">
        <v>300</v>
      </c>
      <c r="C32" t="s">
        <v>300</v>
      </c>
    </row>
    <row r="34" spans="1:21" x14ac:dyDescent="0.55000000000000004">
      <c r="A34" s="1" t="s">
        <v>47</v>
      </c>
    </row>
    <row r="35" spans="1:21" x14ac:dyDescent="0.55000000000000004">
      <c r="A35" s="3" t="s">
        <v>63</v>
      </c>
      <c r="B35" t="s">
        <v>24</v>
      </c>
      <c r="C35" t="s">
        <v>27</v>
      </c>
      <c r="D35" t="s">
        <v>25</v>
      </c>
      <c r="E35" t="s">
        <v>41</v>
      </c>
      <c r="F35" t="s">
        <v>65</v>
      </c>
      <c r="G35" t="s">
        <v>30</v>
      </c>
      <c r="H35" t="s">
        <v>26</v>
      </c>
      <c r="I35" t="s">
        <v>42</v>
      </c>
      <c r="J35" t="s">
        <v>66</v>
      </c>
      <c r="K35" t="s">
        <v>67</v>
      </c>
      <c r="L35" t="s">
        <v>43</v>
      </c>
      <c r="M35" t="s">
        <v>68</v>
      </c>
      <c r="N35" t="s">
        <v>69</v>
      </c>
      <c r="O35" t="s">
        <v>70</v>
      </c>
      <c r="P35" t="s">
        <v>71</v>
      </c>
      <c r="Q35" t="s">
        <v>72</v>
      </c>
      <c r="R35" t="s">
        <v>73</v>
      </c>
      <c r="S35" t="s">
        <v>28</v>
      </c>
      <c r="T35" t="s">
        <v>29</v>
      </c>
      <c r="U35" t="s">
        <v>157</v>
      </c>
    </row>
    <row r="36" spans="1:21" x14ac:dyDescent="0.55000000000000004">
      <c r="A36">
        <v>1</v>
      </c>
      <c r="B36">
        <f>100-SUM(C36:Q36)</f>
        <v>85</v>
      </c>
      <c r="C36">
        <v>0</v>
      </c>
      <c r="D36">
        <v>15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300</v>
      </c>
      <c r="S36">
        <v>26</v>
      </c>
      <c r="U36" t="s">
        <v>158</v>
      </c>
    </row>
    <row r="37" spans="1:21" x14ac:dyDescent="0.55000000000000004">
      <c r="A37">
        <v>2</v>
      </c>
      <c r="B37">
        <f t="shared" ref="B37:B41" si="0">100-SUM(C37:Q37)</f>
        <v>83</v>
      </c>
      <c r="C37">
        <v>0</v>
      </c>
      <c r="D37">
        <v>17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300</v>
      </c>
      <c r="S37">
        <v>23</v>
      </c>
      <c r="U37" t="s">
        <v>158</v>
      </c>
    </row>
    <row r="38" spans="1:21" x14ac:dyDescent="0.55000000000000004">
      <c r="A38">
        <v>3</v>
      </c>
      <c r="B38">
        <f t="shared" si="0"/>
        <v>80</v>
      </c>
      <c r="C38">
        <v>0</v>
      </c>
      <c r="D38">
        <v>20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300</v>
      </c>
      <c r="S38">
        <v>18</v>
      </c>
      <c r="U38" t="s">
        <v>158</v>
      </c>
    </row>
    <row r="39" spans="1:21" x14ac:dyDescent="0.55000000000000004">
      <c r="A39">
        <v>4</v>
      </c>
      <c r="B39">
        <f t="shared" si="0"/>
        <v>78</v>
      </c>
      <c r="C39">
        <v>0</v>
      </c>
      <c r="D39">
        <v>22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300</v>
      </c>
      <c r="S39">
        <v>15</v>
      </c>
      <c r="U39" t="s">
        <v>158</v>
      </c>
    </row>
    <row r="40" spans="1:21" x14ac:dyDescent="0.55000000000000004">
      <c r="A40">
        <v>5</v>
      </c>
      <c r="B40">
        <f t="shared" si="0"/>
        <v>75</v>
      </c>
      <c r="C40">
        <v>0</v>
      </c>
      <c r="D40">
        <v>25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300</v>
      </c>
      <c r="S40">
        <v>27</v>
      </c>
      <c r="U40" t="s">
        <v>158</v>
      </c>
    </row>
    <row r="41" spans="1:21" x14ac:dyDescent="0.55000000000000004">
      <c r="A41">
        <v>6</v>
      </c>
      <c r="B41">
        <f t="shared" si="0"/>
        <v>70</v>
      </c>
      <c r="C41">
        <v>0</v>
      </c>
      <c r="D41">
        <v>30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300</v>
      </c>
      <c r="S41">
        <v>42</v>
      </c>
    </row>
    <row r="43" spans="1:21" x14ac:dyDescent="0.55000000000000004">
      <c r="A43" s="1" t="s">
        <v>54</v>
      </c>
    </row>
    <row r="44" spans="1:21" x14ac:dyDescent="0.55000000000000004">
      <c r="A44" t="s">
        <v>386</v>
      </c>
    </row>
  </sheetData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RowHeight="14.4" x14ac:dyDescent="0.55000000000000004"/>
  <cols>
    <col min="2" max="2" width="13.5234375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388</v>
      </c>
    </row>
    <row r="4" spans="1:2" x14ac:dyDescent="0.55000000000000004">
      <c r="A4" t="s">
        <v>3</v>
      </c>
      <c r="B4" t="s">
        <v>390</v>
      </c>
    </row>
    <row r="5" spans="1:2" x14ac:dyDescent="0.55000000000000004">
      <c r="A5" t="s">
        <v>3</v>
      </c>
      <c r="B5" t="s">
        <v>389</v>
      </c>
    </row>
    <row r="6" spans="1:2" x14ac:dyDescent="0.55000000000000004">
      <c r="A6" t="s">
        <v>6</v>
      </c>
      <c r="B6" t="s">
        <v>391</v>
      </c>
    </row>
    <row r="7" spans="1:2" x14ac:dyDescent="0.55000000000000004">
      <c r="A7" t="s">
        <v>8</v>
      </c>
      <c r="B7">
        <v>40</v>
      </c>
    </row>
    <row r="8" spans="1:2" x14ac:dyDescent="0.55000000000000004">
      <c r="A8" t="s">
        <v>9</v>
      </c>
      <c r="B8">
        <v>7</v>
      </c>
    </row>
    <row r="9" spans="1:2" x14ac:dyDescent="0.55000000000000004">
      <c r="A9" t="s">
        <v>10</v>
      </c>
      <c r="B9" t="s">
        <v>392</v>
      </c>
    </row>
    <row r="10" spans="1:2" x14ac:dyDescent="0.55000000000000004">
      <c r="A10" t="s">
        <v>12</v>
      </c>
      <c r="B10" s="2">
        <v>25355</v>
      </c>
    </row>
    <row r="11" spans="1:2" x14ac:dyDescent="0.55000000000000004">
      <c r="A11" t="s">
        <v>15</v>
      </c>
      <c r="B11" t="s">
        <v>393</v>
      </c>
    </row>
    <row r="12" spans="1:2" x14ac:dyDescent="0.55000000000000004">
      <c r="A12" t="s">
        <v>17</v>
      </c>
      <c r="B12" t="s">
        <v>394</v>
      </c>
    </row>
    <row r="13" spans="1:2" x14ac:dyDescent="0.55000000000000004">
      <c r="A13" t="s">
        <v>19</v>
      </c>
      <c r="B13" t="s">
        <v>395</v>
      </c>
    </row>
    <row r="14" spans="1:2" x14ac:dyDescent="0.55000000000000004">
      <c r="A14" t="s">
        <v>20</v>
      </c>
      <c r="B14" t="s">
        <v>396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64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</row>
    <row r="30" spans="1:2" x14ac:dyDescent="0.55000000000000004">
      <c r="A30" s="3" t="s">
        <v>206</v>
      </c>
    </row>
    <row r="31" spans="1:2" x14ac:dyDescent="0.55000000000000004">
      <c r="A31" s="3" t="s">
        <v>73</v>
      </c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397</v>
      </c>
    </row>
    <row r="35" spans="1:21" x14ac:dyDescent="0.55000000000000004">
      <c r="A35" s="3" t="s">
        <v>204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  <c r="B37" t="s">
        <v>398</v>
      </c>
    </row>
    <row r="38" spans="1:21" x14ac:dyDescent="0.55000000000000004">
      <c r="A38" s="3" t="s">
        <v>73</v>
      </c>
    </row>
    <row r="40" spans="1:21" x14ac:dyDescent="0.55000000000000004">
      <c r="A40" s="1" t="s">
        <v>47</v>
      </c>
    </row>
    <row r="41" spans="1:21" x14ac:dyDescent="0.55000000000000004">
      <c r="A41" s="3" t="s">
        <v>63</v>
      </c>
      <c r="B41" t="s">
        <v>24</v>
      </c>
      <c r="C41" t="s">
        <v>27</v>
      </c>
      <c r="D41" t="s">
        <v>25</v>
      </c>
      <c r="E41" t="s">
        <v>41</v>
      </c>
      <c r="F41" t="s">
        <v>65</v>
      </c>
      <c r="G41" t="s">
        <v>30</v>
      </c>
      <c r="H41" t="s">
        <v>26</v>
      </c>
      <c r="I41" t="s">
        <v>42</v>
      </c>
      <c r="J41" t="s">
        <v>66</v>
      </c>
      <c r="K41" t="s">
        <v>67</v>
      </c>
      <c r="L41" t="s">
        <v>43</v>
      </c>
      <c r="M41" t="s">
        <v>68</v>
      </c>
      <c r="N41" t="s">
        <v>69</v>
      </c>
      <c r="O41" t="s">
        <v>70</v>
      </c>
      <c r="P41" t="s">
        <v>71</v>
      </c>
      <c r="Q41" t="s">
        <v>72</v>
      </c>
      <c r="R41" t="s">
        <v>73</v>
      </c>
      <c r="S41" t="s">
        <v>28</v>
      </c>
      <c r="T41" t="s">
        <v>29</v>
      </c>
      <c r="U41" t="s">
        <v>157</v>
      </c>
    </row>
    <row r="42" spans="1:21" x14ac:dyDescent="0.55000000000000004">
      <c r="A42">
        <v>1</v>
      </c>
      <c r="B42">
        <f>100-SUM(C42:Q42)</f>
        <v>65.400000000000006</v>
      </c>
      <c r="C42">
        <v>18.7</v>
      </c>
      <c r="D42">
        <v>0</v>
      </c>
      <c r="E42">
        <v>15.9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22.8</v>
      </c>
      <c r="T42" s="5">
        <v>6.1400000000000003E-2</v>
      </c>
    </row>
    <row r="44" spans="1:21" x14ac:dyDescent="0.55000000000000004">
      <c r="A44" s="1" t="s">
        <v>54</v>
      </c>
    </row>
    <row r="45" spans="1:21" x14ac:dyDescent="0.55000000000000004">
      <c r="A45" t="s">
        <v>399</v>
      </c>
    </row>
  </sheetData>
  <pageMargins left="0.7" right="0.7" top="0.75" bottom="0.75" header="0.3" footer="0.3"/>
  <pageSetup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400</v>
      </c>
    </row>
    <row r="4" spans="1:2" x14ac:dyDescent="0.55000000000000004">
      <c r="A4" t="s">
        <v>3</v>
      </c>
      <c r="B4" t="s">
        <v>401</v>
      </c>
    </row>
    <row r="5" spans="1:2" x14ac:dyDescent="0.55000000000000004">
      <c r="A5" t="s">
        <v>3</v>
      </c>
      <c r="B5" t="s">
        <v>402</v>
      </c>
    </row>
    <row r="6" spans="1:2" x14ac:dyDescent="0.55000000000000004">
      <c r="A6" t="s">
        <v>6</v>
      </c>
      <c r="B6" t="s">
        <v>404</v>
      </c>
    </row>
    <row r="7" spans="1:2" x14ac:dyDescent="0.55000000000000004">
      <c r="A7" t="s">
        <v>8</v>
      </c>
    </row>
    <row r="8" spans="1:2" x14ac:dyDescent="0.55000000000000004">
      <c r="A8" t="s">
        <v>9</v>
      </c>
    </row>
    <row r="9" spans="1:2" x14ac:dyDescent="0.55000000000000004">
      <c r="A9" t="s">
        <v>10</v>
      </c>
      <c r="B9" t="s">
        <v>403</v>
      </c>
    </row>
    <row r="10" spans="1:2" x14ac:dyDescent="0.55000000000000004">
      <c r="A10" t="s">
        <v>12</v>
      </c>
      <c r="B10" s="4">
        <v>23529</v>
      </c>
    </row>
    <row r="11" spans="1:2" x14ac:dyDescent="0.55000000000000004">
      <c r="A11" t="s">
        <v>15</v>
      </c>
    </row>
    <row r="12" spans="1:2" x14ac:dyDescent="0.55000000000000004">
      <c r="A12" t="s">
        <v>17</v>
      </c>
    </row>
    <row r="13" spans="1:2" x14ac:dyDescent="0.55000000000000004">
      <c r="A13" t="s">
        <v>19</v>
      </c>
    </row>
    <row r="14" spans="1:2" x14ac:dyDescent="0.55000000000000004">
      <c r="A14" t="s">
        <v>20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405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  <c r="B29" t="s">
        <v>342</v>
      </c>
    </row>
    <row r="30" spans="1:2" x14ac:dyDescent="0.55000000000000004">
      <c r="A30" s="3" t="s">
        <v>206</v>
      </c>
      <c r="B30" t="s">
        <v>406</v>
      </c>
    </row>
    <row r="31" spans="1:2" x14ac:dyDescent="0.55000000000000004">
      <c r="A31" s="3" t="s">
        <v>73</v>
      </c>
    </row>
    <row r="33" spans="1:21" x14ac:dyDescent="0.55000000000000004">
      <c r="A33" s="1" t="s">
        <v>47</v>
      </c>
    </row>
    <row r="34" spans="1:21" x14ac:dyDescent="0.55000000000000004">
      <c r="A34" s="3" t="s">
        <v>63</v>
      </c>
      <c r="B34" t="s">
        <v>24</v>
      </c>
      <c r="C34" t="s">
        <v>27</v>
      </c>
      <c r="D34" t="s">
        <v>25</v>
      </c>
      <c r="E34" t="s">
        <v>41</v>
      </c>
      <c r="F34" t="s">
        <v>65</v>
      </c>
      <c r="G34" t="s">
        <v>30</v>
      </c>
      <c r="H34" t="s">
        <v>26</v>
      </c>
      <c r="I34" t="s">
        <v>42</v>
      </c>
      <c r="J34" t="s">
        <v>66</v>
      </c>
      <c r="K34" t="s">
        <v>67</v>
      </c>
      <c r="L34" t="s">
        <v>43</v>
      </c>
      <c r="M34" t="s">
        <v>68</v>
      </c>
      <c r="N34" t="s">
        <v>69</v>
      </c>
      <c r="O34" t="s">
        <v>70</v>
      </c>
      <c r="P34" t="s">
        <v>71</v>
      </c>
      <c r="Q34" t="s">
        <v>72</v>
      </c>
      <c r="R34" t="s">
        <v>73</v>
      </c>
      <c r="S34" t="s">
        <v>28</v>
      </c>
      <c r="T34" t="s">
        <v>29</v>
      </c>
      <c r="U34" t="s">
        <v>157</v>
      </c>
    </row>
    <row r="35" spans="1:21" x14ac:dyDescent="0.55000000000000004">
      <c r="A35">
        <v>1</v>
      </c>
      <c r="B35">
        <f t="shared" ref="B35:B36" si="0">100-SUM(C35:Q35)</f>
        <v>69.28</v>
      </c>
      <c r="C35">
        <v>17.899999999999999</v>
      </c>
      <c r="D35">
        <v>0.47</v>
      </c>
      <c r="E35">
        <v>11.16</v>
      </c>
      <c r="F35">
        <v>0</v>
      </c>
      <c r="G35">
        <v>1.06</v>
      </c>
      <c r="H35">
        <v>0.13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300</v>
      </c>
      <c r="S35">
        <v>17.25</v>
      </c>
      <c r="T35" s="5">
        <v>6.6699999999999995E-2</v>
      </c>
    </row>
    <row r="36" spans="1:21" x14ac:dyDescent="0.55000000000000004">
      <c r="A36">
        <v>2</v>
      </c>
      <c r="B36">
        <f t="shared" si="0"/>
        <v>66.667000000000002</v>
      </c>
      <c r="C36">
        <v>17.96</v>
      </c>
      <c r="D36">
        <v>0.15</v>
      </c>
      <c r="E36">
        <v>8.59</v>
      </c>
      <c r="F36">
        <v>0</v>
      </c>
      <c r="G36">
        <v>0.19</v>
      </c>
      <c r="H36">
        <v>2.3E-2</v>
      </c>
      <c r="I36">
        <v>0</v>
      </c>
      <c r="J36">
        <v>0</v>
      </c>
      <c r="K36">
        <v>0</v>
      </c>
      <c r="L36">
        <v>0</v>
      </c>
      <c r="M36">
        <v>0</v>
      </c>
      <c r="N36">
        <v>6.42</v>
      </c>
      <c r="O36">
        <v>0</v>
      </c>
      <c r="P36">
        <v>0</v>
      </c>
      <c r="Q36">
        <v>0</v>
      </c>
      <c r="R36">
        <v>300</v>
      </c>
      <c r="S36">
        <v>11.5</v>
      </c>
      <c r="T36" s="5" t="s">
        <v>44</v>
      </c>
    </row>
    <row r="37" spans="1:21" x14ac:dyDescent="0.55000000000000004">
      <c r="A37">
        <v>3</v>
      </c>
      <c r="B37">
        <f>100-SUM(C37:Q37)</f>
        <v>66.525000000000006</v>
      </c>
      <c r="C37">
        <v>17.8</v>
      </c>
      <c r="D37">
        <v>0.22</v>
      </c>
      <c r="E37">
        <v>10.039999999999999</v>
      </c>
      <c r="F37">
        <v>0</v>
      </c>
      <c r="G37">
        <v>0.1</v>
      </c>
      <c r="H37">
        <v>0.115</v>
      </c>
      <c r="I37">
        <v>0</v>
      </c>
      <c r="J37">
        <v>0</v>
      </c>
      <c r="K37">
        <v>0</v>
      </c>
      <c r="L37">
        <v>0</v>
      </c>
      <c r="M37">
        <v>5.2</v>
      </c>
      <c r="N37">
        <v>0</v>
      </c>
      <c r="O37">
        <v>0</v>
      </c>
      <c r="P37">
        <v>0</v>
      </c>
      <c r="Q37">
        <v>0</v>
      </c>
      <c r="R37">
        <v>300</v>
      </c>
      <c r="S37">
        <v>63.25</v>
      </c>
      <c r="T37" s="5">
        <v>9.0899999999999995E-2</v>
      </c>
    </row>
    <row r="39" spans="1:21" x14ac:dyDescent="0.55000000000000004">
      <c r="A39" s="1" t="s">
        <v>54</v>
      </c>
    </row>
    <row r="40" spans="1:21" x14ac:dyDescent="0.55000000000000004">
      <c r="A40" t="s">
        <v>411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400</v>
      </c>
    </row>
    <row r="4" spans="1:2" x14ac:dyDescent="0.55000000000000004">
      <c r="A4" t="s">
        <v>3</v>
      </c>
      <c r="B4" t="s">
        <v>401</v>
      </c>
    </row>
    <row r="5" spans="1:2" x14ac:dyDescent="0.55000000000000004">
      <c r="A5" t="s">
        <v>3</v>
      </c>
      <c r="B5" t="s">
        <v>402</v>
      </c>
    </row>
    <row r="6" spans="1:2" x14ac:dyDescent="0.55000000000000004">
      <c r="A6" t="s">
        <v>6</v>
      </c>
      <c r="B6" t="s">
        <v>404</v>
      </c>
    </row>
    <row r="7" spans="1:2" x14ac:dyDescent="0.55000000000000004">
      <c r="A7" t="s">
        <v>8</v>
      </c>
    </row>
    <row r="8" spans="1:2" x14ac:dyDescent="0.55000000000000004">
      <c r="A8" t="s">
        <v>9</v>
      </c>
    </row>
    <row r="9" spans="1:2" x14ac:dyDescent="0.55000000000000004">
      <c r="A9" t="s">
        <v>10</v>
      </c>
      <c r="B9" t="s">
        <v>403</v>
      </c>
    </row>
    <row r="10" spans="1:2" x14ac:dyDescent="0.55000000000000004">
      <c r="A10" t="s">
        <v>12</v>
      </c>
      <c r="B10" s="4">
        <v>23529</v>
      </c>
    </row>
    <row r="11" spans="1:2" x14ac:dyDescent="0.55000000000000004">
      <c r="A11" t="s">
        <v>15</v>
      </c>
    </row>
    <row r="12" spans="1:2" x14ac:dyDescent="0.55000000000000004">
      <c r="A12" t="s">
        <v>17</v>
      </c>
    </row>
    <row r="13" spans="1:2" x14ac:dyDescent="0.55000000000000004">
      <c r="A13" t="s">
        <v>19</v>
      </c>
    </row>
    <row r="14" spans="1:2" x14ac:dyDescent="0.55000000000000004">
      <c r="A14" t="s">
        <v>20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64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  <c r="B29" t="s">
        <v>342</v>
      </c>
    </row>
    <row r="30" spans="1:2" x14ac:dyDescent="0.55000000000000004">
      <c r="A30" s="3" t="s">
        <v>206</v>
      </c>
      <c r="B30" t="s">
        <v>406</v>
      </c>
    </row>
    <row r="31" spans="1:2" x14ac:dyDescent="0.55000000000000004">
      <c r="A31" s="3" t="s">
        <v>73</v>
      </c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64</v>
      </c>
    </row>
    <row r="35" spans="1:21" x14ac:dyDescent="0.55000000000000004">
      <c r="A35" s="3" t="s">
        <v>204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</row>
    <row r="38" spans="1:21" x14ac:dyDescent="0.55000000000000004">
      <c r="A38" s="3" t="s">
        <v>73</v>
      </c>
      <c r="B38">
        <v>910</v>
      </c>
      <c r="C38" t="s">
        <v>26</v>
      </c>
    </row>
    <row r="40" spans="1:21" x14ac:dyDescent="0.55000000000000004">
      <c r="A40" s="1" t="s">
        <v>47</v>
      </c>
    </row>
    <row r="41" spans="1:21" x14ac:dyDescent="0.55000000000000004">
      <c r="A41" s="3" t="s">
        <v>63</v>
      </c>
      <c r="B41" t="s">
        <v>24</v>
      </c>
      <c r="C41" t="s">
        <v>27</v>
      </c>
      <c r="D41" t="s">
        <v>25</v>
      </c>
      <c r="E41" t="s">
        <v>41</v>
      </c>
      <c r="F41" t="s">
        <v>65</v>
      </c>
      <c r="G41" t="s">
        <v>30</v>
      </c>
      <c r="H41" t="s">
        <v>26</v>
      </c>
      <c r="I41" t="s">
        <v>42</v>
      </c>
      <c r="J41" t="s">
        <v>66</v>
      </c>
      <c r="K41" t="s">
        <v>67</v>
      </c>
      <c r="L41" t="s">
        <v>43</v>
      </c>
      <c r="M41" t="s">
        <v>68</v>
      </c>
      <c r="N41" t="s">
        <v>69</v>
      </c>
      <c r="O41" t="s">
        <v>70</v>
      </c>
      <c r="P41" t="s">
        <v>71</v>
      </c>
      <c r="Q41" t="s">
        <v>72</v>
      </c>
      <c r="R41" t="s">
        <v>73</v>
      </c>
      <c r="S41" t="s">
        <v>28</v>
      </c>
      <c r="T41" t="s">
        <v>29</v>
      </c>
      <c r="U41" t="s">
        <v>157</v>
      </c>
    </row>
    <row r="42" spans="1:21" x14ac:dyDescent="0.55000000000000004">
      <c r="A42">
        <v>1</v>
      </c>
      <c r="B42">
        <f>100-SUM(C42:Q42)</f>
        <v>65.7</v>
      </c>
      <c r="C42">
        <v>23.2</v>
      </c>
      <c r="D42">
        <v>0.34</v>
      </c>
      <c r="E42">
        <v>9.8699999999999992</v>
      </c>
      <c r="F42">
        <v>0</v>
      </c>
      <c r="G42">
        <v>0.1</v>
      </c>
      <c r="H42">
        <v>0.79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30</v>
      </c>
      <c r="T42" s="5">
        <v>6.6699999999999995E-2</v>
      </c>
    </row>
    <row r="44" spans="1:21" x14ac:dyDescent="0.55000000000000004">
      <c r="A44" s="1" t="s">
        <v>54</v>
      </c>
    </row>
    <row r="45" spans="1:21" x14ac:dyDescent="0.55000000000000004">
      <c r="A45" t="s">
        <v>407</v>
      </c>
    </row>
  </sheetData>
  <pageMargins left="0.7" right="0.7" top="0.75" bottom="0.75" header="0.3" footer="0.3"/>
  <pageSetup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400</v>
      </c>
    </row>
    <row r="4" spans="1:2" x14ac:dyDescent="0.55000000000000004">
      <c r="A4" t="s">
        <v>3</v>
      </c>
      <c r="B4" t="s">
        <v>401</v>
      </c>
    </row>
    <row r="5" spans="1:2" x14ac:dyDescent="0.55000000000000004">
      <c r="A5" t="s">
        <v>3</v>
      </c>
      <c r="B5" t="s">
        <v>402</v>
      </c>
    </row>
    <row r="6" spans="1:2" x14ac:dyDescent="0.55000000000000004">
      <c r="A6" t="s">
        <v>6</v>
      </c>
      <c r="B6" t="s">
        <v>404</v>
      </c>
    </row>
    <row r="7" spans="1:2" x14ac:dyDescent="0.55000000000000004">
      <c r="A7" t="s">
        <v>8</v>
      </c>
    </row>
    <row r="8" spans="1:2" x14ac:dyDescent="0.55000000000000004">
      <c r="A8" t="s">
        <v>9</v>
      </c>
    </row>
    <row r="9" spans="1:2" x14ac:dyDescent="0.55000000000000004">
      <c r="A9" t="s">
        <v>10</v>
      </c>
      <c r="B9" t="s">
        <v>403</v>
      </c>
    </row>
    <row r="10" spans="1:2" x14ac:dyDescent="0.55000000000000004">
      <c r="A10" t="s">
        <v>12</v>
      </c>
      <c r="B10" s="4">
        <v>23529</v>
      </c>
    </row>
    <row r="11" spans="1:2" x14ac:dyDescent="0.55000000000000004">
      <c r="A11" t="s">
        <v>15</v>
      </c>
    </row>
    <row r="12" spans="1:2" x14ac:dyDescent="0.55000000000000004">
      <c r="A12" t="s">
        <v>17</v>
      </c>
    </row>
    <row r="13" spans="1:2" x14ac:dyDescent="0.55000000000000004">
      <c r="A13" t="s">
        <v>19</v>
      </c>
    </row>
    <row r="14" spans="1:2" x14ac:dyDescent="0.55000000000000004">
      <c r="A14" t="s">
        <v>20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64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  <c r="B29" t="s">
        <v>342</v>
      </c>
    </row>
    <row r="30" spans="1:2" x14ac:dyDescent="0.55000000000000004">
      <c r="A30" s="3" t="s">
        <v>206</v>
      </c>
      <c r="B30" t="s">
        <v>406</v>
      </c>
    </row>
    <row r="31" spans="1:2" x14ac:dyDescent="0.55000000000000004">
      <c r="A31" s="3" t="s">
        <v>73</v>
      </c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64</v>
      </c>
    </row>
    <row r="35" spans="1:21" x14ac:dyDescent="0.55000000000000004">
      <c r="A35" s="3" t="s">
        <v>204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</row>
    <row r="38" spans="1:21" x14ac:dyDescent="0.55000000000000004">
      <c r="A38" s="3" t="s">
        <v>73</v>
      </c>
      <c r="B38">
        <v>1200</v>
      </c>
      <c r="C38" t="s">
        <v>26</v>
      </c>
    </row>
    <row r="40" spans="1:21" x14ac:dyDescent="0.55000000000000004">
      <c r="A40" s="1" t="s">
        <v>47</v>
      </c>
    </row>
    <row r="41" spans="1:21" x14ac:dyDescent="0.55000000000000004">
      <c r="A41" s="3" t="s">
        <v>63</v>
      </c>
      <c r="B41" t="s">
        <v>24</v>
      </c>
      <c r="C41" t="s">
        <v>27</v>
      </c>
      <c r="D41" t="s">
        <v>25</v>
      </c>
      <c r="E41" t="s">
        <v>41</v>
      </c>
      <c r="F41" t="s">
        <v>65</v>
      </c>
      <c r="G41" t="s">
        <v>30</v>
      </c>
      <c r="H41" t="s">
        <v>26</v>
      </c>
      <c r="I41" t="s">
        <v>42</v>
      </c>
      <c r="J41" t="s">
        <v>66</v>
      </c>
      <c r="K41" t="s">
        <v>67</v>
      </c>
      <c r="L41" t="s">
        <v>43</v>
      </c>
      <c r="M41" t="s">
        <v>68</v>
      </c>
      <c r="N41" t="s">
        <v>69</v>
      </c>
      <c r="O41" t="s">
        <v>70</v>
      </c>
      <c r="P41" t="s">
        <v>71</v>
      </c>
      <c r="Q41" t="s">
        <v>72</v>
      </c>
      <c r="R41" t="s">
        <v>73</v>
      </c>
      <c r="S41" t="s">
        <v>28</v>
      </c>
      <c r="T41" t="s">
        <v>29</v>
      </c>
      <c r="U41" t="s">
        <v>157</v>
      </c>
    </row>
    <row r="42" spans="1:21" x14ac:dyDescent="0.55000000000000004">
      <c r="A42">
        <v>1</v>
      </c>
      <c r="B42">
        <f>100-SUM(C42:Q42)</f>
        <v>72.900000000000006</v>
      </c>
      <c r="C42">
        <v>16</v>
      </c>
      <c r="D42">
        <v>0.34</v>
      </c>
      <c r="E42">
        <v>9.8699999999999992</v>
      </c>
      <c r="F42">
        <v>0</v>
      </c>
      <c r="G42">
        <v>0.1</v>
      </c>
      <c r="H42">
        <v>0.79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22.5</v>
      </c>
      <c r="T42" s="5">
        <v>0.111</v>
      </c>
    </row>
    <row r="44" spans="1:21" x14ac:dyDescent="0.55000000000000004">
      <c r="A44" s="1" t="s">
        <v>54</v>
      </c>
    </row>
    <row r="45" spans="1:21" x14ac:dyDescent="0.55000000000000004">
      <c r="A45" t="s">
        <v>407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400</v>
      </c>
    </row>
    <row r="4" spans="1:2" x14ac:dyDescent="0.55000000000000004">
      <c r="A4" t="s">
        <v>3</v>
      </c>
      <c r="B4" t="s">
        <v>401</v>
      </c>
    </row>
    <row r="5" spans="1:2" x14ac:dyDescent="0.55000000000000004">
      <c r="A5" t="s">
        <v>3</v>
      </c>
      <c r="B5" t="s">
        <v>402</v>
      </c>
    </row>
    <row r="6" spans="1:2" x14ac:dyDescent="0.55000000000000004">
      <c r="A6" t="s">
        <v>6</v>
      </c>
      <c r="B6" t="s">
        <v>404</v>
      </c>
    </row>
    <row r="7" spans="1:2" x14ac:dyDescent="0.55000000000000004">
      <c r="A7" t="s">
        <v>8</v>
      </c>
    </row>
    <row r="8" spans="1:2" x14ac:dyDescent="0.55000000000000004">
      <c r="A8" t="s">
        <v>9</v>
      </c>
    </row>
    <row r="9" spans="1:2" x14ac:dyDescent="0.55000000000000004">
      <c r="A9" t="s">
        <v>10</v>
      </c>
      <c r="B9" t="s">
        <v>403</v>
      </c>
    </row>
    <row r="10" spans="1:2" x14ac:dyDescent="0.55000000000000004">
      <c r="A10" t="s">
        <v>12</v>
      </c>
      <c r="B10" s="4">
        <v>23529</v>
      </c>
    </row>
    <row r="11" spans="1:2" x14ac:dyDescent="0.55000000000000004">
      <c r="A11" t="s">
        <v>15</v>
      </c>
    </row>
    <row r="12" spans="1:2" x14ac:dyDescent="0.55000000000000004">
      <c r="A12" t="s">
        <v>17</v>
      </c>
    </row>
    <row r="13" spans="1:2" x14ac:dyDescent="0.55000000000000004">
      <c r="A13" t="s">
        <v>19</v>
      </c>
    </row>
    <row r="14" spans="1:2" x14ac:dyDescent="0.55000000000000004">
      <c r="A14" t="s">
        <v>20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64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  <c r="B29" t="s">
        <v>342</v>
      </c>
    </row>
    <row r="30" spans="1:2" x14ac:dyDescent="0.55000000000000004">
      <c r="A30" s="3" t="s">
        <v>206</v>
      </c>
      <c r="B30" t="s">
        <v>406</v>
      </c>
    </row>
    <row r="31" spans="1:2" x14ac:dyDescent="0.55000000000000004">
      <c r="A31" s="3" t="s">
        <v>73</v>
      </c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64</v>
      </c>
    </row>
    <row r="35" spans="1:21" x14ac:dyDescent="0.55000000000000004">
      <c r="A35" s="3" t="s">
        <v>204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</row>
    <row r="38" spans="1:21" x14ac:dyDescent="0.55000000000000004">
      <c r="A38" s="3" t="s">
        <v>73</v>
      </c>
      <c r="B38">
        <v>1350</v>
      </c>
      <c r="C38" t="s">
        <v>26</v>
      </c>
    </row>
    <row r="40" spans="1:21" x14ac:dyDescent="0.55000000000000004">
      <c r="A40" s="1" t="s">
        <v>47</v>
      </c>
    </row>
    <row r="41" spans="1:21" x14ac:dyDescent="0.55000000000000004">
      <c r="A41" s="3" t="s">
        <v>63</v>
      </c>
      <c r="B41" t="s">
        <v>24</v>
      </c>
      <c r="C41" t="s">
        <v>27</v>
      </c>
      <c r="D41" t="s">
        <v>25</v>
      </c>
      <c r="E41" t="s">
        <v>41</v>
      </c>
      <c r="F41" t="s">
        <v>65</v>
      </c>
      <c r="G41" t="s">
        <v>30</v>
      </c>
      <c r="H41" t="s">
        <v>26</v>
      </c>
      <c r="I41" t="s">
        <v>42</v>
      </c>
      <c r="J41" t="s">
        <v>66</v>
      </c>
      <c r="K41" t="s">
        <v>67</v>
      </c>
      <c r="L41" t="s">
        <v>43</v>
      </c>
      <c r="M41" t="s">
        <v>68</v>
      </c>
      <c r="N41" t="s">
        <v>69</v>
      </c>
      <c r="O41" t="s">
        <v>70</v>
      </c>
      <c r="P41" t="s">
        <v>71</v>
      </c>
      <c r="Q41" t="s">
        <v>72</v>
      </c>
      <c r="R41" t="s">
        <v>73</v>
      </c>
      <c r="S41" t="s">
        <v>28</v>
      </c>
      <c r="T41" t="s">
        <v>29</v>
      </c>
      <c r="U41" t="s">
        <v>157</v>
      </c>
    </row>
    <row r="42" spans="1:21" x14ac:dyDescent="0.55000000000000004">
      <c r="A42">
        <v>1</v>
      </c>
      <c r="B42">
        <f>100-SUM(C42:Q42)</f>
        <v>70.900000000000006</v>
      </c>
      <c r="C42">
        <v>18</v>
      </c>
      <c r="D42">
        <v>0.34</v>
      </c>
      <c r="E42">
        <v>9.8699999999999992</v>
      </c>
      <c r="F42">
        <v>0</v>
      </c>
      <c r="G42">
        <v>0.1</v>
      </c>
      <c r="H42">
        <v>0.79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25.5</v>
      </c>
      <c r="T42" s="5">
        <v>9.8000000000000004E-2</v>
      </c>
    </row>
    <row r="44" spans="1:21" x14ac:dyDescent="0.55000000000000004">
      <c r="A44" s="1" t="s">
        <v>54</v>
      </c>
    </row>
    <row r="45" spans="1:21" x14ac:dyDescent="0.55000000000000004">
      <c r="A45" t="s">
        <v>407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400</v>
      </c>
    </row>
    <row r="4" spans="1:2" x14ac:dyDescent="0.55000000000000004">
      <c r="A4" t="s">
        <v>3</v>
      </c>
      <c r="B4" t="s">
        <v>401</v>
      </c>
    </row>
    <row r="5" spans="1:2" x14ac:dyDescent="0.55000000000000004">
      <c r="A5" t="s">
        <v>3</v>
      </c>
      <c r="B5" t="s">
        <v>402</v>
      </c>
    </row>
    <row r="6" spans="1:2" x14ac:dyDescent="0.55000000000000004">
      <c r="A6" t="s">
        <v>6</v>
      </c>
      <c r="B6" t="s">
        <v>404</v>
      </c>
    </row>
    <row r="7" spans="1:2" x14ac:dyDescent="0.55000000000000004">
      <c r="A7" t="s">
        <v>8</v>
      </c>
    </row>
    <row r="8" spans="1:2" x14ac:dyDescent="0.55000000000000004">
      <c r="A8" t="s">
        <v>9</v>
      </c>
    </row>
    <row r="9" spans="1:2" x14ac:dyDescent="0.55000000000000004">
      <c r="A9" t="s">
        <v>10</v>
      </c>
      <c r="B9" t="s">
        <v>403</v>
      </c>
    </row>
    <row r="10" spans="1:2" x14ac:dyDescent="0.55000000000000004">
      <c r="A10" t="s">
        <v>12</v>
      </c>
      <c r="B10" s="4">
        <v>23529</v>
      </c>
    </row>
    <row r="11" spans="1:2" x14ac:dyDescent="0.55000000000000004">
      <c r="A11" t="s">
        <v>15</v>
      </c>
    </row>
    <row r="12" spans="1:2" x14ac:dyDescent="0.55000000000000004">
      <c r="A12" t="s">
        <v>17</v>
      </c>
    </row>
    <row r="13" spans="1:2" x14ac:dyDescent="0.55000000000000004">
      <c r="A13" t="s">
        <v>19</v>
      </c>
    </row>
    <row r="14" spans="1:2" x14ac:dyDescent="0.55000000000000004">
      <c r="A14" t="s">
        <v>20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405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  <c r="B29" t="s">
        <v>342</v>
      </c>
    </row>
    <row r="30" spans="1:2" x14ac:dyDescent="0.55000000000000004">
      <c r="A30" s="3" t="s">
        <v>206</v>
      </c>
      <c r="B30" t="s">
        <v>406</v>
      </c>
    </row>
    <row r="31" spans="1:2" x14ac:dyDescent="0.55000000000000004">
      <c r="A31" s="3" t="s">
        <v>73</v>
      </c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408</v>
      </c>
    </row>
    <row r="35" spans="1:21" x14ac:dyDescent="0.55000000000000004">
      <c r="A35" s="3" t="s">
        <v>204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</row>
    <row r="38" spans="1:21" x14ac:dyDescent="0.55000000000000004">
      <c r="A38" s="3" t="s">
        <v>73</v>
      </c>
      <c r="B38">
        <v>300</v>
      </c>
      <c r="C38" t="s">
        <v>300</v>
      </c>
    </row>
    <row r="40" spans="1:21" x14ac:dyDescent="0.55000000000000004">
      <c r="A40" s="1" t="s">
        <v>47</v>
      </c>
    </row>
    <row r="41" spans="1:21" x14ac:dyDescent="0.55000000000000004">
      <c r="A41" s="3" t="s">
        <v>63</v>
      </c>
      <c r="B41" t="s">
        <v>24</v>
      </c>
      <c r="C41" t="s">
        <v>27</v>
      </c>
      <c r="D41" t="s">
        <v>25</v>
      </c>
      <c r="E41" t="s">
        <v>41</v>
      </c>
      <c r="F41" t="s">
        <v>65</v>
      </c>
      <c r="G41" t="s">
        <v>30</v>
      </c>
      <c r="H41" t="s">
        <v>26</v>
      </c>
      <c r="I41" t="s">
        <v>42</v>
      </c>
      <c r="J41" t="s">
        <v>66</v>
      </c>
      <c r="K41" t="s">
        <v>67</v>
      </c>
      <c r="L41" t="s">
        <v>43</v>
      </c>
      <c r="M41" t="s">
        <v>68</v>
      </c>
      <c r="N41" t="s">
        <v>69</v>
      </c>
      <c r="O41" t="s">
        <v>70</v>
      </c>
      <c r="P41" t="s">
        <v>71</v>
      </c>
      <c r="Q41" t="s">
        <v>72</v>
      </c>
      <c r="R41" t="s">
        <v>73</v>
      </c>
      <c r="S41" t="s">
        <v>28</v>
      </c>
      <c r="T41" t="s">
        <v>29</v>
      </c>
      <c r="U41" t="s">
        <v>157</v>
      </c>
    </row>
    <row r="42" spans="1:21" x14ac:dyDescent="0.55000000000000004">
      <c r="A42">
        <v>1</v>
      </c>
      <c r="B42">
        <f>100-SUM(C42:Q42)</f>
        <v>73.834999999999994</v>
      </c>
      <c r="C42">
        <v>20.25</v>
      </c>
      <c r="D42">
        <v>0.12</v>
      </c>
      <c r="E42">
        <v>5.4</v>
      </c>
      <c r="F42">
        <v>0</v>
      </c>
      <c r="G42">
        <v>0.33</v>
      </c>
      <c r="H42">
        <v>6.5000000000000002E-2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16.100000000000001</v>
      </c>
      <c r="T42" s="5">
        <v>0.214</v>
      </c>
    </row>
    <row r="43" spans="1:21" x14ac:dyDescent="0.55000000000000004">
      <c r="A43">
        <v>2</v>
      </c>
      <c r="B43">
        <f t="shared" ref="B43:B44" si="0">100-SUM(C43:Q43)</f>
        <v>65.992999999999995</v>
      </c>
      <c r="C43">
        <v>15.77</v>
      </c>
      <c r="D43">
        <v>0</v>
      </c>
      <c r="E43">
        <v>18.21</v>
      </c>
      <c r="F43">
        <v>0</v>
      </c>
      <c r="G43">
        <v>0</v>
      </c>
      <c r="H43">
        <v>1.6E-2</v>
      </c>
      <c r="I43">
        <v>1.0999999999999999E-2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300</v>
      </c>
      <c r="S43">
        <v>41.4</v>
      </c>
      <c r="T43" s="5">
        <v>0.111</v>
      </c>
    </row>
    <row r="44" spans="1:21" x14ac:dyDescent="0.55000000000000004">
      <c r="A44">
        <v>3</v>
      </c>
      <c r="B44">
        <f t="shared" si="0"/>
        <v>57.8</v>
      </c>
      <c r="C44">
        <v>15.77</v>
      </c>
      <c r="D44">
        <v>0</v>
      </c>
      <c r="E44">
        <v>26.4</v>
      </c>
      <c r="F44">
        <v>0</v>
      </c>
      <c r="G44">
        <v>0</v>
      </c>
      <c r="H44">
        <v>0.02</v>
      </c>
      <c r="I44">
        <v>0.01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300</v>
      </c>
      <c r="S44">
        <v>64.400000000000006</v>
      </c>
      <c r="T44" s="5">
        <v>0.14299999999999999</v>
      </c>
    </row>
    <row r="46" spans="1:21" x14ac:dyDescent="0.55000000000000004">
      <c r="A46" s="1" t="s">
        <v>54</v>
      </c>
    </row>
    <row r="47" spans="1:21" x14ac:dyDescent="0.55000000000000004">
      <c r="A47" t="s">
        <v>409</v>
      </c>
    </row>
    <row r="48" spans="1:21" x14ac:dyDescent="0.55000000000000004">
      <c r="A48" t="s">
        <v>410</v>
      </c>
    </row>
  </sheetData>
  <pageMargins left="0.7" right="0.7" top="0.75" bottom="0.75" header="0.3" footer="0.3"/>
  <pageSetup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400</v>
      </c>
    </row>
    <row r="4" spans="1:2" x14ac:dyDescent="0.55000000000000004">
      <c r="A4" t="s">
        <v>3</v>
      </c>
      <c r="B4" t="s">
        <v>401</v>
      </c>
    </row>
    <row r="5" spans="1:2" x14ac:dyDescent="0.55000000000000004">
      <c r="A5" t="s">
        <v>3</v>
      </c>
      <c r="B5" t="s">
        <v>402</v>
      </c>
    </row>
    <row r="6" spans="1:2" x14ac:dyDescent="0.55000000000000004">
      <c r="A6" t="s">
        <v>6</v>
      </c>
      <c r="B6" t="s">
        <v>404</v>
      </c>
    </row>
    <row r="7" spans="1:2" x14ac:dyDescent="0.55000000000000004">
      <c r="A7" t="s">
        <v>8</v>
      </c>
    </row>
    <row r="8" spans="1:2" x14ac:dyDescent="0.55000000000000004">
      <c r="A8" t="s">
        <v>9</v>
      </c>
    </row>
    <row r="9" spans="1:2" x14ac:dyDescent="0.55000000000000004">
      <c r="A9" t="s">
        <v>10</v>
      </c>
      <c r="B9" t="s">
        <v>403</v>
      </c>
    </row>
    <row r="10" spans="1:2" x14ac:dyDescent="0.55000000000000004">
      <c r="A10" t="s">
        <v>12</v>
      </c>
      <c r="B10" s="4">
        <v>23529</v>
      </c>
    </row>
    <row r="11" spans="1:2" x14ac:dyDescent="0.55000000000000004">
      <c r="A11" t="s">
        <v>15</v>
      </c>
    </row>
    <row r="12" spans="1:2" x14ac:dyDescent="0.55000000000000004">
      <c r="A12" t="s">
        <v>17</v>
      </c>
    </row>
    <row r="13" spans="1:2" x14ac:dyDescent="0.55000000000000004">
      <c r="A13" t="s">
        <v>19</v>
      </c>
    </row>
    <row r="14" spans="1:2" x14ac:dyDescent="0.55000000000000004">
      <c r="A14" t="s">
        <v>20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405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  <c r="B29" t="s">
        <v>342</v>
      </c>
    </row>
    <row r="30" spans="1:2" x14ac:dyDescent="0.55000000000000004">
      <c r="A30" s="3" t="s">
        <v>206</v>
      </c>
      <c r="B30" t="s">
        <v>406</v>
      </c>
    </row>
    <row r="31" spans="1:2" x14ac:dyDescent="0.55000000000000004">
      <c r="A31" s="3" t="s">
        <v>73</v>
      </c>
    </row>
    <row r="32" spans="1:2" x14ac:dyDescent="0.55000000000000004">
      <c r="A32" s="3"/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412</v>
      </c>
    </row>
    <row r="35" spans="1:21" x14ac:dyDescent="0.55000000000000004">
      <c r="A35" s="3" t="s">
        <v>204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</row>
    <row r="38" spans="1:21" x14ac:dyDescent="0.55000000000000004">
      <c r="A38" s="3" t="s">
        <v>73</v>
      </c>
      <c r="B38">
        <v>1220</v>
      </c>
      <c r="C38" t="s">
        <v>26</v>
      </c>
    </row>
    <row r="40" spans="1:21" x14ac:dyDescent="0.55000000000000004">
      <c r="A40" s="1" t="s">
        <v>47</v>
      </c>
    </row>
    <row r="41" spans="1:21" x14ac:dyDescent="0.55000000000000004">
      <c r="A41" s="3" t="s">
        <v>63</v>
      </c>
      <c r="B41" t="s">
        <v>24</v>
      </c>
      <c r="C41" t="s">
        <v>27</v>
      </c>
      <c r="D41" t="s">
        <v>25</v>
      </c>
      <c r="E41" t="s">
        <v>41</v>
      </c>
      <c r="F41" t="s">
        <v>65</v>
      </c>
      <c r="G41" t="s">
        <v>30</v>
      </c>
      <c r="H41" t="s">
        <v>26</v>
      </c>
      <c r="I41" t="s">
        <v>42</v>
      </c>
      <c r="J41" t="s">
        <v>66</v>
      </c>
      <c r="K41" t="s">
        <v>67</v>
      </c>
      <c r="L41" t="s">
        <v>43</v>
      </c>
      <c r="M41" t="s">
        <v>68</v>
      </c>
      <c r="N41" t="s">
        <v>69</v>
      </c>
      <c r="O41" t="s">
        <v>70</v>
      </c>
      <c r="P41" t="s">
        <v>71</v>
      </c>
      <c r="Q41" t="s">
        <v>72</v>
      </c>
      <c r="R41" t="s">
        <v>73</v>
      </c>
      <c r="S41" t="s">
        <v>28</v>
      </c>
      <c r="T41" t="s">
        <v>29</v>
      </c>
      <c r="U41" t="s">
        <v>157</v>
      </c>
    </row>
    <row r="42" spans="1:21" x14ac:dyDescent="0.55000000000000004">
      <c r="A42">
        <v>1</v>
      </c>
      <c r="B42">
        <f>100-SUM(C42:Q42)</f>
        <v>64.44</v>
      </c>
      <c r="C42">
        <v>19.7</v>
      </c>
      <c r="D42">
        <v>0.39</v>
      </c>
      <c r="E42">
        <v>11.89</v>
      </c>
      <c r="F42">
        <v>0</v>
      </c>
      <c r="G42">
        <v>0.28000000000000003</v>
      </c>
      <c r="H42">
        <v>0.1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3.2</v>
      </c>
      <c r="R42">
        <v>300</v>
      </c>
      <c r="S42">
        <v>41.4</v>
      </c>
      <c r="T42" s="5">
        <v>5.5599999999999997E-2</v>
      </c>
    </row>
    <row r="44" spans="1:21" x14ac:dyDescent="0.55000000000000004">
      <c r="A44" s="1" t="s">
        <v>54</v>
      </c>
    </row>
    <row r="45" spans="1:21" x14ac:dyDescent="0.55000000000000004">
      <c r="A45" t="s">
        <v>413</v>
      </c>
    </row>
    <row r="46" spans="1:21" x14ac:dyDescent="0.55000000000000004">
      <c r="A46" t="s">
        <v>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B1" sqref="B1"/>
    </sheetView>
  </sheetViews>
  <sheetFormatPr defaultRowHeight="14.4" x14ac:dyDescent="0.55000000000000004"/>
  <cols>
    <col min="2" max="2" width="12.41796875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76</v>
      </c>
    </row>
    <row r="4" spans="1:2" x14ac:dyDescent="0.55000000000000004">
      <c r="A4" t="s">
        <v>3</v>
      </c>
      <c r="B4" t="s">
        <v>77</v>
      </c>
    </row>
    <row r="5" spans="1:2" x14ac:dyDescent="0.55000000000000004">
      <c r="A5" t="s">
        <v>3</v>
      </c>
      <c r="B5" t="s">
        <v>78</v>
      </c>
    </row>
    <row r="6" spans="1:2" x14ac:dyDescent="0.55000000000000004">
      <c r="A6" t="s">
        <v>3</v>
      </c>
      <c r="B6" t="s">
        <v>79</v>
      </c>
    </row>
    <row r="7" spans="1:2" x14ac:dyDescent="0.55000000000000004">
      <c r="A7" t="s">
        <v>3</v>
      </c>
      <c r="B7" t="s">
        <v>80</v>
      </c>
    </row>
    <row r="8" spans="1:2" x14ac:dyDescent="0.55000000000000004">
      <c r="A8" t="s">
        <v>3</v>
      </c>
      <c r="B8" t="s">
        <v>81</v>
      </c>
    </row>
    <row r="9" spans="1:2" x14ac:dyDescent="0.55000000000000004">
      <c r="A9" t="s">
        <v>3</v>
      </c>
      <c r="B9" t="s">
        <v>82</v>
      </c>
    </row>
    <row r="10" spans="1:2" x14ac:dyDescent="0.55000000000000004">
      <c r="A10" t="s">
        <v>6</v>
      </c>
      <c r="B10" s="3" t="s">
        <v>83</v>
      </c>
    </row>
    <row r="11" spans="1:2" x14ac:dyDescent="0.55000000000000004">
      <c r="A11" t="s">
        <v>8</v>
      </c>
      <c r="B11">
        <v>271</v>
      </c>
    </row>
    <row r="12" spans="1:2" x14ac:dyDescent="0.55000000000000004">
      <c r="A12" t="s">
        <v>9</v>
      </c>
      <c r="B12" t="s">
        <v>84</v>
      </c>
    </row>
    <row r="13" spans="1:2" x14ac:dyDescent="0.55000000000000004">
      <c r="A13" t="s">
        <v>10</v>
      </c>
      <c r="B13" t="s">
        <v>85</v>
      </c>
    </row>
    <row r="14" spans="1:2" x14ac:dyDescent="0.55000000000000004">
      <c r="A14" t="s">
        <v>12</v>
      </c>
      <c r="B14" s="6">
        <v>36465</v>
      </c>
    </row>
    <row r="15" spans="1:2" x14ac:dyDescent="0.55000000000000004">
      <c r="A15" t="s">
        <v>15</v>
      </c>
      <c r="B15" t="s">
        <v>86</v>
      </c>
    </row>
    <row r="16" spans="1:2" x14ac:dyDescent="0.55000000000000004">
      <c r="A16" t="s">
        <v>17</v>
      </c>
      <c r="B16" t="s">
        <v>87</v>
      </c>
    </row>
    <row r="17" spans="1:3" x14ac:dyDescent="0.55000000000000004">
      <c r="A17" t="s">
        <v>19</v>
      </c>
      <c r="B17" t="s">
        <v>88</v>
      </c>
    </row>
    <row r="18" spans="1:3" x14ac:dyDescent="0.55000000000000004">
      <c r="A18" t="s">
        <v>20</v>
      </c>
      <c r="B18" t="s">
        <v>40</v>
      </c>
    </row>
    <row r="19" spans="1:3" x14ac:dyDescent="0.55000000000000004">
      <c r="A19" t="s">
        <v>45</v>
      </c>
      <c r="B19">
        <v>41</v>
      </c>
    </row>
    <row r="20" spans="1:3" x14ac:dyDescent="0.55000000000000004">
      <c r="A20" t="s">
        <v>46</v>
      </c>
      <c r="B20">
        <v>1</v>
      </c>
    </row>
    <row r="22" spans="1:3" x14ac:dyDescent="0.55000000000000004">
      <c r="A22" s="1" t="s">
        <v>48</v>
      </c>
    </row>
    <row r="23" spans="1:3" x14ac:dyDescent="0.55000000000000004">
      <c r="A23" s="3"/>
    </row>
    <row r="24" spans="1:3" x14ac:dyDescent="0.55000000000000004">
      <c r="A24" s="3" t="s">
        <v>49</v>
      </c>
      <c r="B24" t="s">
        <v>52</v>
      </c>
    </row>
    <row r="25" spans="1:3" x14ac:dyDescent="0.55000000000000004">
      <c r="A25" s="3" t="s">
        <v>50</v>
      </c>
      <c r="B25" t="s">
        <v>61</v>
      </c>
    </row>
    <row r="26" spans="1:3" x14ac:dyDescent="0.55000000000000004">
      <c r="A26" s="3" t="s">
        <v>51</v>
      </c>
      <c r="B26" t="s">
        <v>58</v>
      </c>
    </row>
    <row r="28" spans="1:3" x14ac:dyDescent="0.55000000000000004">
      <c r="A28" s="1" t="s">
        <v>53</v>
      </c>
    </row>
    <row r="29" spans="1:3" x14ac:dyDescent="0.55000000000000004">
      <c r="A29" s="1"/>
    </row>
    <row r="30" spans="1:3" x14ac:dyDescent="0.55000000000000004">
      <c r="A30" s="3" t="s">
        <v>203</v>
      </c>
    </row>
    <row r="31" spans="1:3" x14ac:dyDescent="0.55000000000000004">
      <c r="A31" s="3" t="s">
        <v>49</v>
      </c>
      <c r="B31" t="s">
        <v>75</v>
      </c>
    </row>
    <row r="32" spans="1:3" x14ac:dyDescent="0.55000000000000004">
      <c r="A32" s="3" t="s">
        <v>204</v>
      </c>
      <c r="B32">
        <v>20</v>
      </c>
      <c r="C32" t="s">
        <v>299</v>
      </c>
    </row>
    <row r="33" spans="1:21" x14ac:dyDescent="0.55000000000000004">
      <c r="A33" s="3" t="s">
        <v>205</v>
      </c>
    </row>
    <row r="34" spans="1:21" x14ac:dyDescent="0.55000000000000004">
      <c r="A34" s="3" t="s">
        <v>206</v>
      </c>
    </row>
    <row r="35" spans="1:21" x14ac:dyDescent="0.55000000000000004">
      <c r="A35" s="3" t="s">
        <v>73</v>
      </c>
      <c r="B35">
        <v>1150</v>
      </c>
      <c r="C35" t="s">
        <v>26</v>
      </c>
    </row>
    <row r="36" spans="1:21" x14ac:dyDescent="0.55000000000000004">
      <c r="A36" s="3"/>
    </row>
    <row r="37" spans="1:21" x14ac:dyDescent="0.55000000000000004">
      <c r="A37" s="3" t="s">
        <v>207</v>
      </c>
    </row>
    <row r="38" spans="1:21" x14ac:dyDescent="0.55000000000000004">
      <c r="A38" s="3" t="s">
        <v>49</v>
      </c>
      <c r="B38" t="s">
        <v>74</v>
      </c>
    </row>
    <row r="39" spans="1:21" x14ac:dyDescent="0.55000000000000004">
      <c r="A39" s="3" t="s">
        <v>204</v>
      </c>
    </row>
    <row r="40" spans="1:21" x14ac:dyDescent="0.55000000000000004">
      <c r="A40" s="3" t="s">
        <v>205</v>
      </c>
    </row>
    <row r="41" spans="1:21" x14ac:dyDescent="0.55000000000000004">
      <c r="A41" s="3" t="s">
        <v>206</v>
      </c>
    </row>
    <row r="42" spans="1:21" x14ac:dyDescent="0.55000000000000004">
      <c r="A42" s="3" t="s">
        <v>73</v>
      </c>
      <c r="B42">
        <v>300</v>
      </c>
      <c r="C42" t="s">
        <v>300</v>
      </c>
    </row>
    <row r="44" spans="1:21" x14ac:dyDescent="0.55000000000000004">
      <c r="A44" s="1" t="s">
        <v>47</v>
      </c>
    </row>
    <row r="45" spans="1:21" x14ac:dyDescent="0.55000000000000004">
      <c r="A45" s="3" t="s">
        <v>63</v>
      </c>
      <c r="B45" t="s">
        <v>24</v>
      </c>
      <c r="C45" t="s">
        <v>27</v>
      </c>
      <c r="D45" t="s">
        <v>25</v>
      </c>
      <c r="E45" t="s">
        <v>41</v>
      </c>
      <c r="F45" t="s">
        <v>65</v>
      </c>
      <c r="G45" t="s">
        <v>30</v>
      </c>
      <c r="H45" t="s">
        <v>26</v>
      </c>
      <c r="I45" t="s">
        <v>42</v>
      </c>
      <c r="J45" t="s">
        <v>66</v>
      </c>
      <c r="K45" t="s">
        <v>67</v>
      </c>
      <c r="L45" t="s">
        <v>43</v>
      </c>
      <c r="M45" t="s">
        <v>68</v>
      </c>
      <c r="N45" t="s">
        <v>69</v>
      </c>
      <c r="O45" t="s">
        <v>70</v>
      </c>
      <c r="P45" t="s">
        <v>71</v>
      </c>
      <c r="Q45" t="s">
        <v>72</v>
      </c>
      <c r="R45" t="s">
        <v>73</v>
      </c>
      <c r="S45" t="s">
        <v>28</v>
      </c>
      <c r="T45" t="s">
        <v>29</v>
      </c>
      <c r="U45" t="s">
        <v>157</v>
      </c>
    </row>
    <row r="46" spans="1:21" x14ac:dyDescent="0.55000000000000004">
      <c r="A46">
        <v>1</v>
      </c>
      <c r="B46">
        <f>100-SUM(C46:Q46)</f>
        <v>55.157999999999994</v>
      </c>
      <c r="C46">
        <v>18.48</v>
      </c>
      <c r="D46">
        <v>9.64</v>
      </c>
      <c r="E46">
        <v>16.13</v>
      </c>
      <c r="F46">
        <v>0</v>
      </c>
      <c r="G46">
        <v>0.45</v>
      </c>
      <c r="H46">
        <v>7.0000000000000007E-2</v>
      </c>
      <c r="I46">
        <v>0.06</v>
      </c>
      <c r="J46">
        <v>0</v>
      </c>
      <c r="K46">
        <v>8.0000000000000002E-3</v>
      </c>
      <c r="L46">
        <v>4.0000000000000001E-3</v>
      </c>
      <c r="M46">
        <v>0</v>
      </c>
      <c r="N46">
        <v>0</v>
      </c>
      <c r="O46">
        <v>0</v>
      </c>
      <c r="P46">
        <v>0</v>
      </c>
      <c r="Q46">
        <v>0</v>
      </c>
      <c r="R46">
        <v>300</v>
      </c>
      <c r="S46">
        <v>43</v>
      </c>
      <c r="T46" s="5">
        <v>0.23300000000000001</v>
      </c>
    </row>
    <row r="47" spans="1:21" x14ac:dyDescent="0.55000000000000004">
      <c r="A47">
        <v>2</v>
      </c>
      <c r="B47">
        <f t="shared" ref="B47:B50" si="0">100-SUM(C47:Q47)</f>
        <v>55.007999999999996</v>
      </c>
      <c r="C47">
        <v>18.48</v>
      </c>
      <c r="D47">
        <v>9.64</v>
      </c>
      <c r="E47">
        <v>16.13</v>
      </c>
      <c r="F47">
        <v>0</v>
      </c>
      <c r="G47">
        <v>0.45</v>
      </c>
      <c r="H47">
        <v>7.0000000000000007E-2</v>
      </c>
      <c r="I47">
        <v>0.21</v>
      </c>
      <c r="J47">
        <v>0</v>
      </c>
      <c r="K47">
        <v>8.0000000000000002E-3</v>
      </c>
      <c r="L47">
        <v>4.0000000000000001E-3</v>
      </c>
      <c r="M47">
        <v>0</v>
      </c>
      <c r="N47">
        <v>0</v>
      </c>
      <c r="O47">
        <v>0</v>
      </c>
      <c r="P47">
        <v>0</v>
      </c>
      <c r="Q47">
        <v>0</v>
      </c>
      <c r="R47">
        <v>300</v>
      </c>
      <c r="S47">
        <v>54</v>
      </c>
      <c r="T47" s="5">
        <v>0.13</v>
      </c>
    </row>
    <row r="48" spans="1:21" x14ac:dyDescent="0.55000000000000004">
      <c r="A48">
        <v>3</v>
      </c>
      <c r="B48">
        <f t="shared" si="0"/>
        <v>54.907999999999994</v>
      </c>
      <c r="C48">
        <v>18.48</v>
      </c>
      <c r="D48">
        <v>9.64</v>
      </c>
      <c r="E48">
        <v>16.13</v>
      </c>
      <c r="F48">
        <v>0</v>
      </c>
      <c r="G48">
        <v>0.45</v>
      </c>
      <c r="H48">
        <v>7.0000000000000007E-2</v>
      </c>
      <c r="I48">
        <v>0.31</v>
      </c>
      <c r="J48">
        <v>0</v>
      </c>
      <c r="K48">
        <v>8.0000000000000002E-3</v>
      </c>
      <c r="L48">
        <v>4.0000000000000001E-3</v>
      </c>
      <c r="M48">
        <v>0</v>
      </c>
      <c r="N48">
        <v>0</v>
      </c>
      <c r="O48">
        <v>0</v>
      </c>
      <c r="P48">
        <v>0</v>
      </c>
      <c r="Q48">
        <v>0</v>
      </c>
      <c r="R48">
        <v>300</v>
      </c>
      <c r="S48">
        <v>62</v>
      </c>
      <c r="T48" s="5">
        <v>9.7000000000000003E-2</v>
      </c>
    </row>
    <row r="49" spans="1:20" x14ac:dyDescent="0.55000000000000004">
      <c r="A49">
        <v>4</v>
      </c>
      <c r="B49">
        <f t="shared" si="0"/>
        <v>54.817999999999998</v>
      </c>
      <c r="C49">
        <v>18.48</v>
      </c>
      <c r="D49">
        <v>9.64</v>
      </c>
      <c r="E49">
        <v>16.13</v>
      </c>
      <c r="F49">
        <v>0</v>
      </c>
      <c r="G49">
        <v>0.45</v>
      </c>
      <c r="H49">
        <v>7.0000000000000007E-2</v>
      </c>
      <c r="I49">
        <v>0.4</v>
      </c>
      <c r="J49">
        <v>0</v>
      </c>
      <c r="K49">
        <v>8.0000000000000002E-3</v>
      </c>
      <c r="L49">
        <v>4.0000000000000001E-3</v>
      </c>
      <c r="M49">
        <v>0</v>
      </c>
      <c r="N49">
        <v>0</v>
      </c>
      <c r="O49">
        <v>0</v>
      </c>
      <c r="P49">
        <v>0</v>
      </c>
      <c r="Q49">
        <v>0</v>
      </c>
      <c r="R49">
        <v>300</v>
      </c>
      <c r="S49">
        <v>65</v>
      </c>
      <c r="T49" s="5">
        <v>7.6999999999999999E-2</v>
      </c>
    </row>
    <row r="50" spans="1:20" x14ac:dyDescent="0.55000000000000004">
      <c r="A50">
        <v>5</v>
      </c>
      <c r="B50">
        <f t="shared" si="0"/>
        <v>54.677999999999997</v>
      </c>
      <c r="C50">
        <v>18.48</v>
      </c>
      <c r="D50">
        <v>9.64</v>
      </c>
      <c r="E50">
        <v>16.13</v>
      </c>
      <c r="F50">
        <v>0</v>
      </c>
      <c r="G50">
        <v>0.45</v>
      </c>
      <c r="H50">
        <v>7.0000000000000007E-2</v>
      </c>
      <c r="I50">
        <v>0.54</v>
      </c>
      <c r="J50">
        <v>0</v>
      </c>
      <c r="K50">
        <v>8.0000000000000002E-3</v>
      </c>
      <c r="L50">
        <v>4.0000000000000001E-3</v>
      </c>
      <c r="M50">
        <v>0</v>
      </c>
      <c r="N50">
        <v>0</v>
      </c>
      <c r="O50">
        <v>0</v>
      </c>
      <c r="P50">
        <v>0</v>
      </c>
      <c r="Q50">
        <v>0</v>
      </c>
      <c r="R50">
        <v>300</v>
      </c>
      <c r="S50">
        <v>53</v>
      </c>
      <c r="T50" s="5">
        <v>0.113</v>
      </c>
    </row>
    <row r="52" spans="1:20" x14ac:dyDescent="0.55000000000000004">
      <c r="A52" s="1" t="s">
        <v>54</v>
      </c>
    </row>
    <row r="53" spans="1:20" x14ac:dyDescent="0.55000000000000004">
      <c r="A53" t="s">
        <v>89</v>
      </c>
    </row>
    <row r="54" spans="1:20" x14ac:dyDescent="0.55000000000000004">
      <c r="A54" t="s">
        <v>90</v>
      </c>
    </row>
    <row r="55" spans="1:20" x14ac:dyDescent="0.55000000000000004">
      <c r="A55" t="s">
        <v>91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400</v>
      </c>
    </row>
    <row r="4" spans="1:2" x14ac:dyDescent="0.55000000000000004">
      <c r="A4" t="s">
        <v>3</v>
      </c>
      <c r="B4" t="s">
        <v>401</v>
      </c>
    </row>
    <row r="5" spans="1:2" x14ac:dyDescent="0.55000000000000004">
      <c r="A5" t="s">
        <v>3</v>
      </c>
      <c r="B5" t="s">
        <v>402</v>
      </c>
    </row>
    <row r="6" spans="1:2" x14ac:dyDescent="0.55000000000000004">
      <c r="A6" t="s">
        <v>6</v>
      </c>
      <c r="B6" t="s">
        <v>404</v>
      </c>
    </row>
    <row r="7" spans="1:2" x14ac:dyDescent="0.55000000000000004">
      <c r="A7" t="s">
        <v>8</v>
      </c>
    </row>
    <row r="8" spans="1:2" x14ac:dyDescent="0.55000000000000004">
      <c r="A8" t="s">
        <v>9</v>
      </c>
    </row>
    <row r="9" spans="1:2" x14ac:dyDescent="0.55000000000000004">
      <c r="A9" t="s">
        <v>10</v>
      </c>
      <c r="B9" t="s">
        <v>403</v>
      </c>
    </row>
    <row r="10" spans="1:2" x14ac:dyDescent="0.55000000000000004">
      <c r="A10" t="s">
        <v>12</v>
      </c>
      <c r="B10" s="4">
        <v>23529</v>
      </c>
    </row>
    <row r="11" spans="1:2" x14ac:dyDescent="0.55000000000000004">
      <c r="A11" t="s">
        <v>15</v>
      </c>
    </row>
    <row r="12" spans="1:2" x14ac:dyDescent="0.55000000000000004">
      <c r="A12" t="s">
        <v>17</v>
      </c>
    </row>
    <row r="13" spans="1:2" x14ac:dyDescent="0.55000000000000004">
      <c r="A13" t="s">
        <v>19</v>
      </c>
    </row>
    <row r="14" spans="1:2" x14ac:dyDescent="0.55000000000000004">
      <c r="A14" t="s">
        <v>20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405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  <c r="B29" t="s">
        <v>342</v>
      </c>
    </row>
    <row r="30" spans="1:2" x14ac:dyDescent="0.55000000000000004">
      <c r="A30" s="3" t="s">
        <v>206</v>
      </c>
      <c r="B30" t="s">
        <v>406</v>
      </c>
    </row>
    <row r="31" spans="1:2" x14ac:dyDescent="0.55000000000000004">
      <c r="A31" s="3" t="s">
        <v>73</v>
      </c>
    </row>
    <row r="32" spans="1:2" x14ac:dyDescent="0.55000000000000004">
      <c r="A32" s="3"/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415</v>
      </c>
    </row>
    <row r="35" spans="1:21" x14ac:dyDescent="0.55000000000000004">
      <c r="A35" s="3" t="s">
        <v>204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</row>
    <row r="38" spans="1:21" x14ac:dyDescent="0.55000000000000004">
      <c r="A38" s="3" t="s">
        <v>73</v>
      </c>
      <c r="B38">
        <v>1220</v>
      </c>
      <c r="C38" t="s">
        <v>26</v>
      </c>
    </row>
    <row r="40" spans="1:21" x14ac:dyDescent="0.55000000000000004">
      <c r="A40" s="1" t="s">
        <v>47</v>
      </c>
    </row>
    <row r="41" spans="1:21" x14ac:dyDescent="0.55000000000000004">
      <c r="A41" s="3" t="s">
        <v>63</v>
      </c>
      <c r="B41" t="s">
        <v>24</v>
      </c>
      <c r="C41" t="s">
        <v>27</v>
      </c>
      <c r="D41" t="s">
        <v>25</v>
      </c>
      <c r="E41" t="s">
        <v>41</v>
      </c>
      <c r="F41" t="s">
        <v>65</v>
      </c>
      <c r="G41" t="s">
        <v>30</v>
      </c>
      <c r="H41" t="s">
        <v>26</v>
      </c>
      <c r="I41" t="s">
        <v>42</v>
      </c>
      <c r="J41" t="s">
        <v>66</v>
      </c>
      <c r="K41" t="s">
        <v>67</v>
      </c>
      <c r="L41" t="s">
        <v>43</v>
      </c>
      <c r="M41" t="s">
        <v>68</v>
      </c>
      <c r="N41" t="s">
        <v>69</v>
      </c>
      <c r="O41" t="s">
        <v>70</v>
      </c>
      <c r="P41" t="s">
        <v>71</v>
      </c>
      <c r="Q41" t="s">
        <v>72</v>
      </c>
      <c r="R41" t="s">
        <v>73</v>
      </c>
      <c r="S41" t="s">
        <v>28</v>
      </c>
      <c r="T41" t="s">
        <v>29</v>
      </c>
      <c r="U41" t="s">
        <v>157</v>
      </c>
    </row>
    <row r="42" spans="1:21" x14ac:dyDescent="0.55000000000000004">
      <c r="A42">
        <v>1</v>
      </c>
      <c r="B42">
        <f>100-SUM(C42:Q42)</f>
        <v>66.924999999999997</v>
      </c>
      <c r="C42">
        <v>17.93</v>
      </c>
      <c r="D42">
        <v>0.81</v>
      </c>
      <c r="E42">
        <v>10.86</v>
      </c>
      <c r="F42">
        <v>2.72</v>
      </c>
      <c r="G42">
        <v>0.7</v>
      </c>
      <c r="H42">
        <v>5.5E-2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24.15</v>
      </c>
      <c r="T42" s="5">
        <v>4.7600000000000003E-2</v>
      </c>
    </row>
    <row r="44" spans="1:21" x14ac:dyDescent="0.55000000000000004">
      <c r="A44" s="1" t="s">
        <v>54</v>
      </c>
    </row>
    <row r="45" spans="1:21" x14ac:dyDescent="0.55000000000000004">
      <c r="A45" t="s">
        <v>416</v>
      </c>
    </row>
    <row r="46" spans="1:21" x14ac:dyDescent="0.55000000000000004">
      <c r="A46" t="s">
        <v>417</v>
      </c>
    </row>
  </sheetData>
  <pageMargins left="0.7" right="0.7" top="0.75" bottom="0.75" header="0.3" footer="0.3"/>
  <pageSetup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Normal="100"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400</v>
      </c>
    </row>
    <row r="4" spans="1:2" x14ac:dyDescent="0.55000000000000004">
      <c r="A4" t="s">
        <v>3</v>
      </c>
      <c r="B4" t="s">
        <v>401</v>
      </c>
    </row>
    <row r="5" spans="1:2" x14ac:dyDescent="0.55000000000000004">
      <c r="A5" t="s">
        <v>3</v>
      </c>
      <c r="B5" t="s">
        <v>402</v>
      </c>
    </row>
    <row r="6" spans="1:2" x14ac:dyDescent="0.55000000000000004">
      <c r="A6" t="s">
        <v>6</v>
      </c>
      <c r="B6" t="s">
        <v>404</v>
      </c>
    </row>
    <row r="7" spans="1:2" x14ac:dyDescent="0.55000000000000004">
      <c r="A7" t="s">
        <v>8</v>
      </c>
    </row>
    <row r="8" spans="1:2" x14ac:dyDescent="0.55000000000000004">
      <c r="A8" t="s">
        <v>9</v>
      </c>
    </row>
    <row r="9" spans="1:2" x14ac:dyDescent="0.55000000000000004">
      <c r="A9" t="s">
        <v>10</v>
      </c>
      <c r="B9" t="s">
        <v>403</v>
      </c>
    </row>
    <row r="10" spans="1:2" x14ac:dyDescent="0.55000000000000004">
      <c r="A10" t="s">
        <v>12</v>
      </c>
      <c r="B10" s="4">
        <v>23529</v>
      </c>
    </row>
    <row r="11" spans="1:2" x14ac:dyDescent="0.55000000000000004">
      <c r="A11" t="s">
        <v>15</v>
      </c>
    </row>
    <row r="12" spans="1:2" x14ac:dyDescent="0.55000000000000004">
      <c r="A12" t="s">
        <v>17</v>
      </c>
    </row>
    <row r="13" spans="1:2" x14ac:dyDescent="0.55000000000000004">
      <c r="A13" t="s">
        <v>19</v>
      </c>
    </row>
    <row r="14" spans="1:2" x14ac:dyDescent="0.55000000000000004">
      <c r="A14" t="s">
        <v>20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405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  <c r="B29" t="s">
        <v>342</v>
      </c>
    </row>
    <row r="30" spans="1:2" x14ac:dyDescent="0.55000000000000004">
      <c r="A30" s="3" t="s">
        <v>206</v>
      </c>
      <c r="B30" t="s">
        <v>406</v>
      </c>
    </row>
    <row r="31" spans="1:2" x14ac:dyDescent="0.55000000000000004">
      <c r="A31" s="3" t="s">
        <v>73</v>
      </c>
    </row>
    <row r="32" spans="1:2" x14ac:dyDescent="0.55000000000000004">
      <c r="A32" s="3"/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408</v>
      </c>
    </row>
    <row r="35" spans="1:21" x14ac:dyDescent="0.55000000000000004">
      <c r="A35" s="3" t="s">
        <v>204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  <c r="B37" t="s">
        <v>418</v>
      </c>
    </row>
    <row r="38" spans="1:21" x14ac:dyDescent="0.55000000000000004">
      <c r="A38" s="3" t="s">
        <v>73</v>
      </c>
      <c r="B38">
        <v>300</v>
      </c>
      <c r="C38" t="s">
        <v>300</v>
      </c>
    </row>
    <row r="40" spans="1:21" x14ac:dyDescent="0.55000000000000004">
      <c r="A40" s="1" t="s">
        <v>47</v>
      </c>
    </row>
    <row r="41" spans="1:21" x14ac:dyDescent="0.55000000000000004">
      <c r="A41" s="3" t="s">
        <v>63</v>
      </c>
      <c r="B41" t="s">
        <v>24</v>
      </c>
      <c r="C41" t="s">
        <v>27</v>
      </c>
      <c r="D41" t="s">
        <v>25</v>
      </c>
      <c r="E41" t="s">
        <v>41</v>
      </c>
      <c r="F41" t="s">
        <v>65</v>
      </c>
      <c r="G41" t="s">
        <v>30</v>
      </c>
      <c r="H41" t="s">
        <v>26</v>
      </c>
      <c r="I41" t="s">
        <v>42</v>
      </c>
      <c r="J41" t="s">
        <v>66</v>
      </c>
      <c r="K41" t="s">
        <v>67</v>
      </c>
      <c r="L41" t="s">
        <v>43</v>
      </c>
      <c r="M41" t="s">
        <v>68</v>
      </c>
      <c r="N41" t="s">
        <v>69</v>
      </c>
      <c r="O41" t="s">
        <v>70</v>
      </c>
      <c r="P41" t="s">
        <v>71</v>
      </c>
      <c r="Q41" t="s">
        <v>72</v>
      </c>
      <c r="R41" t="s">
        <v>73</v>
      </c>
      <c r="S41" t="s">
        <v>28</v>
      </c>
      <c r="T41" t="s">
        <v>29</v>
      </c>
      <c r="U41" t="s">
        <v>157</v>
      </c>
    </row>
    <row r="42" spans="1:21" x14ac:dyDescent="0.55000000000000004">
      <c r="A42">
        <v>1</v>
      </c>
      <c r="B42">
        <f>100-SUM(C42:Q42)</f>
        <v>70.381</v>
      </c>
      <c r="C42">
        <v>18.3</v>
      </c>
      <c r="D42">
        <v>0.64</v>
      </c>
      <c r="E42">
        <v>10.28</v>
      </c>
      <c r="F42">
        <v>0</v>
      </c>
      <c r="G42">
        <v>0.3</v>
      </c>
      <c r="H42">
        <v>7.9000000000000001E-2</v>
      </c>
      <c r="I42">
        <v>0.02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25.5</v>
      </c>
      <c r="T42" s="5">
        <v>9.8000000000000004E-2</v>
      </c>
    </row>
    <row r="43" spans="1:21" x14ac:dyDescent="0.55000000000000004">
      <c r="A43">
        <v>2</v>
      </c>
      <c r="B43">
        <f>100-SUM(C43:Q43)</f>
        <v>70.093000000000004</v>
      </c>
      <c r="C43">
        <v>18.34</v>
      </c>
      <c r="D43">
        <v>0.69</v>
      </c>
      <c r="E43">
        <v>10.199999999999999</v>
      </c>
      <c r="F43">
        <v>0</v>
      </c>
      <c r="G43">
        <v>0.45</v>
      </c>
      <c r="H43">
        <v>0.2</v>
      </c>
      <c r="I43">
        <v>2.7E-2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300</v>
      </c>
      <c r="S43">
        <v>24.725000000000001</v>
      </c>
      <c r="T43" s="5">
        <v>0.20930000000000001</v>
      </c>
    </row>
    <row r="45" spans="1:21" x14ac:dyDescent="0.55000000000000004">
      <c r="A45" s="1" t="s">
        <v>54</v>
      </c>
    </row>
    <row r="46" spans="1:21" x14ac:dyDescent="0.55000000000000004">
      <c r="A46" t="s">
        <v>419</v>
      </c>
    </row>
    <row r="47" spans="1:21" x14ac:dyDescent="0.55000000000000004">
      <c r="A47" t="s">
        <v>420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400</v>
      </c>
    </row>
    <row r="4" spans="1:2" x14ac:dyDescent="0.55000000000000004">
      <c r="A4" t="s">
        <v>3</v>
      </c>
      <c r="B4" t="s">
        <v>401</v>
      </c>
    </row>
    <row r="5" spans="1:2" x14ac:dyDescent="0.55000000000000004">
      <c r="A5" t="s">
        <v>3</v>
      </c>
      <c r="B5" t="s">
        <v>402</v>
      </c>
    </row>
    <row r="6" spans="1:2" x14ac:dyDescent="0.55000000000000004">
      <c r="A6" t="s">
        <v>6</v>
      </c>
      <c r="B6" t="s">
        <v>404</v>
      </c>
    </row>
    <row r="7" spans="1:2" x14ac:dyDescent="0.55000000000000004">
      <c r="A7" t="s">
        <v>8</v>
      </c>
    </row>
    <row r="8" spans="1:2" x14ac:dyDescent="0.55000000000000004">
      <c r="A8" t="s">
        <v>9</v>
      </c>
    </row>
    <row r="9" spans="1:2" x14ac:dyDescent="0.55000000000000004">
      <c r="A9" t="s">
        <v>10</v>
      </c>
      <c r="B9" t="s">
        <v>403</v>
      </c>
    </row>
    <row r="10" spans="1:2" x14ac:dyDescent="0.55000000000000004">
      <c r="A10" t="s">
        <v>12</v>
      </c>
      <c r="B10" s="4">
        <v>23529</v>
      </c>
    </row>
    <row r="11" spans="1:2" x14ac:dyDescent="0.55000000000000004">
      <c r="A11" t="s">
        <v>15</v>
      </c>
    </row>
    <row r="12" spans="1:2" x14ac:dyDescent="0.55000000000000004">
      <c r="A12" t="s">
        <v>17</v>
      </c>
    </row>
    <row r="13" spans="1:2" x14ac:dyDescent="0.55000000000000004">
      <c r="A13" t="s">
        <v>19</v>
      </c>
    </row>
    <row r="14" spans="1:2" x14ac:dyDescent="0.55000000000000004">
      <c r="A14" t="s">
        <v>20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405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  <c r="B29" t="s">
        <v>342</v>
      </c>
    </row>
    <row r="30" spans="1:2" x14ac:dyDescent="0.55000000000000004">
      <c r="A30" s="3" t="s">
        <v>206</v>
      </c>
      <c r="B30" t="s">
        <v>406</v>
      </c>
    </row>
    <row r="31" spans="1:2" x14ac:dyDescent="0.55000000000000004">
      <c r="A31" s="3" t="s">
        <v>73</v>
      </c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422</v>
      </c>
    </row>
    <row r="35" spans="1:21" x14ac:dyDescent="0.55000000000000004">
      <c r="A35" s="3" t="s">
        <v>204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</row>
    <row r="38" spans="1:21" x14ac:dyDescent="0.55000000000000004">
      <c r="A38" s="3" t="s">
        <v>73</v>
      </c>
      <c r="B38">
        <v>800</v>
      </c>
      <c r="C38" t="s">
        <v>26</v>
      </c>
    </row>
    <row r="40" spans="1:21" x14ac:dyDescent="0.55000000000000004">
      <c r="A40" s="1" t="s">
        <v>47</v>
      </c>
    </row>
    <row r="41" spans="1:21" x14ac:dyDescent="0.55000000000000004">
      <c r="A41" s="3" t="s">
        <v>63</v>
      </c>
      <c r="B41" t="s">
        <v>24</v>
      </c>
      <c r="C41" t="s">
        <v>27</v>
      </c>
      <c r="D41" t="s">
        <v>25</v>
      </c>
      <c r="E41" t="s">
        <v>41</v>
      </c>
      <c r="F41" t="s">
        <v>65</v>
      </c>
      <c r="G41" t="s">
        <v>30</v>
      </c>
      <c r="H41" t="s">
        <v>26</v>
      </c>
      <c r="I41" t="s">
        <v>42</v>
      </c>
      <c r="J41" t="s">
        <v>66</v>
      </c>
      <c r="K41" t="s">
        <v>67</v>
      </c>
      <c r="L41" t="s">
        <v>43</v>
      </c>
      <c r="M41" t="s">
        <v>68</v>
      </c>
      <c r="N41" t="s">
        <v>69</v>
      </c>
      <c r="O41" t="s">
        <v>70</v>
      </c>
      <c r="P41" t="s">
        <v>71</v>
      </c>
      <c r="Q41" t="s">
        <v>72</v>
      </c>
      <c r="R41" t="s">
        <v>73</v>
      </c>
      <c r="S41" t="s">
        <v>28</v>
      </c>
      <c r="T41" t="s">
        <v>29</v>
      </c>
      <c r="U41" t="s">
        <v>157</v>
      </c>
    </row>
    <row r="42" spans="1:21" x14ac:dyDescent="0.55000000000000004">
      <c r="A42">
        <v>1</v>
      </c>
      <c r="B42">
        <f>100-SUM(C42:Q42)</f>
        <v>69.980999999999995</v>
      </c>
      <c r="C42">
        <v>18.45</v>
      </c>
      <c r="D42">
        <v>0.66</v>
      </c>
      <c r="E42">
        <v>10.15</v>
      </c>
      <c r="F42">
        <v>0</v>
      </c>
      <c r="G42">
        <v>0.43</v>
      </c>
      <c r="H42">
        <v>7.9000000000000001E-2</v>
      </c>
      <c r="I42">
        <v>0.25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20.7</v>
      </c>
      <c r="T42" t="s">
        <v>44</v>
      </c>
    </row>
    <row r="44" spans="1:21" x14ac:dyDescent="0.55000000000000004">
      <c r="A44" s="1" t="s">
        <v>54</v>
      </c>
    </row>
    <row r="45" spans="1:21" x14ac:dyDescent="0.55000000000000004">
      <c r="A45" t="s">
        <v>416</v>
      </c>
    </row>
    <row r="46" spans="1:21" x14ac:dyDescent="0.55000000000000004">
      <c r="A46" t="s">
        <v>423</v>
      </c>
    </row>
    <row r="47" spans="1:21" x14ac:dyDescent="0.55000000000000004">
      <c r="A47" t="s">
        <v>424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400</v>
      </c>
    </row>
    <row r="4" spans="1:2" x14ac:dyDescent="0.55000000000000004">
      <c r="A4" t="s">
        <v>3</v>
      </c>
      <c r="B4" t="s">
        <v>401</v>
      </c>
    </row>
    <row r="5" spans="1:2" x14ac:dyDescent="0.55000000000000004">
      <c r="A5" t="s">
        <v>3</v>
      </c>
      <c r="B5" t="s">
        <v>402</v>
      </c>
    </row>
    <row r="6" spans="1:2" x14ac:dyDescent="0.55000000000000004">
      <c r="A6" t="s">
        <v>6</v>
      </c>
      <c r="B6" t="s">
        <v>404</v>
      </c>
    </row>
    <row r="7" spans="1:2" x14ac:dyDescent="0.55000000000000004">
      <c r="A7" t="s">
        <v>8</v>
      </c>
    </row>
    <row r="8" spans="1:2" x14ac:dyDescent="0.55000000000000004">
      <c r="A8" t="s">
        <v>9</v>
      </c>
    </row>
    <row r="9" spans="1:2" x14ac:dyDescent="0.55000000000000004">
      <c r="A9" t="s">
        <v>10</v>
      </c>
      <c r="B9" t="s">
        <v>403</v>
      </c>
    </row>
    <row r="10" spans="1:2" x14ac:dyDescent="0.55000000000000004">
      <c r="A10" t="s">
        <v>12</v>
      </c>
      <c r="B10" s="4">
        <v>23529</v>
      </c>
    </row>
    <row r="11" spans="1:2" x14ac:dyDescent="0.55000000000000004">
      <c r="A11" t="s">
        <v>15</v>
      </c>
    </row>
    <row r="12" spans="1:2" x14ac:dyDescent="0.55000000000000004">
      <c r="A12" t="s">
        <v>17</v>
      </c>
    </row>
    <row r="13" spans="1:2" x14ac:dyDescent="0.55000000000000004">
      <c r="A13" t="s">
        <v>19</v>
      </c>
    </row>
    <row r="14" spans="1:2" x14ac:dyDescent="0.55000000000000004">
      <c r="A14" t="s">
        <v>20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405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  <c r="B29" t="s">
        <v>342</v>
      </c>
    </row>
    <row r="30" spans="1:2" x14ac:dyDescent="0.55000000000000004">
      <c r="A30" s="3" t="s">
        <v>206</v>
      </c>
      <c r="B30" t="s">
        <v>406</v>
      </c>
    </row>
    <row r="31" spans="1:2" x14ac:dyDescent="0.55000000000000004">
      <c r="A31" s="3" t="s">
        <v>73</v>
      </c>
    </row>
    <row r="32" spans="1:2" x14ac:dyDescent="0.55000000000000004">
      <c r="A32" s="3"/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408</v>
      </c>
    </row>
    <row r="35" spans="1:21" x14ac:dyDescent="0.55000000000000004">
      <c r="A35" s="3" t="s">
        <v>204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  <c r="B37" t="s">
        <v>421</v>
      </c>
    </row>
    <row r="38" spans="1:21" x14ac:dyDescent="0.55000000000000004">
      <c r="A38" s="3" t="s">
        <v>73</v>
      </c>
      <c r="B38">
        <v>300</v>
      </c>
      <c r="C38" t="s">
        <v>300</v>
      </c>
    </row>
    <row r="40" spans="1:21" x14ac:dyDescent="0.55000000000000004">
      <c r="A40" s="3" t="s">
        <v>208</v>
      </c>
    </row>
    <row r="41" spans="1:21" x14ac:dyDescent="0.55000000000000004">
      <c r="A41" s="3" t="s">
        <v>214</v>
      </c>
      <c r="B41" t="s">
        <v>422</v>
      </c>
    </row>
    <row r="42" spans="1:21" x14ac:dyDescent="0.55000000000000004">
      <c r="A42" s="3" t="s">
        <v>204</v>
      </c>
    </row>
    <row r="43" spans="1:21" x14ac:dyDescent="0.55000000000000004">
      <c r="A43" s="3" t="s">
        <v>205</v>
      </c>
    </row>
    <row r="44" spans="1:21" x14ac:dyDescent="0.55000000000000004">
      <c r="A44" s="3" t="s">
        <v>206</v>
      </c>
    </row>
    <row r="45" spans="1:21" x14ac:dyDescent="0.55000000000000004">
      <c r="A45" s="3" t="s">
        <v>73</v>
      </c>
      <c r="B45">
        <v>800</v>
      </c>
      <c r="C45" t="s">
        <v>26</v>
      </c>
    </row>
    <row r="47" spans="1:21" x14ac:dyDescent="0.55000000000000004">
      <c r="A47" s="1" t="s">
        <v>47</v>
      </c>
    </row>
    <row r="48" spans="1:21" x14ac:dyDescent="0.55000000000000004">
      <c r="A48" s="3" t="s">
        <v>63</v>
      </c>
      <c r="B48" t="s">
        <v>24</v>
      </c>
      <c r="C48" t="s">
        <v>27</v>
      </c>
      <c r="D48" t="s">
        <v>25</v>
      </c>
      <c r="E48" t="s">
        <v>41</v>
      </c>
      <c r="F48" t="s">
        <v>65</v>
      </c>
      <c r="G48" t="s">
        <v>30</v>
      </c>
      <c r="H48" t="s">
        <v>26</v>
      </c>
      <c r="I48" t="s">
        <v>42</v>
      </c>
      <c r="J48" t="s">
        <v>66</v>
      </c>
      <c r="K48" t="s">
        <v>67</v>
      </c>
      <c r="L48" t="s">
        <v>43</v>
      </c>
      <c r="M48" t="s">
        <v>68</v>
      </c>
      <c r="N48" t="s">
        <v>69</v>
      </c>
      <c r="O48" t="s">
        <v>70</v>
      </c>
      <c r="P48" t="s">
        <v>71</v>
      </c>
      <c r="Q48" t="s">
        <v>72</v>
      </c>
      <c r="R48" t="s">
        <v>73</v>
      </c>
      <c r="S48" t="s">
        <v>28</v>
      </c>
      <c r="T48" t="s">
        <v>29</v>
      </c>
      <c r="U48" t="s">
        <v>157</v>
      </c>
    </row>
    <row r="49" spans="1:20" x14ac:dyDescent="0.55000000000000004">
      <c r="A49">
        <v>1</v>
      </c>
      <c r="B49">
        <f>100-SUM(C49:Q49)</f>
        <v>70.195000000000007</v>
      </c>
      <c r="C49">
        <v>18.239999999999998</v>
      </c>
      <c r="D49">
        <v>0.6</v>
      </c>
      <c r="E49">
        <v>10.24</v>
      </c>
      <c r="F49">
        <v>0</v>
      </c>
      <c r="G49">
        <v>0.28999999999999998</v>
      </c>
      <c r="H49">
        <v>0.41</v>
      </c>
      <c r="I49">
        <v>2.5000000000000001E-2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300</v>
      </c>
      <c r="S49">
        <v>19.55</v>
      </c>
      <c r="T49" t="s">
        <v>44</v>
      </c>
    </row>
    <row r="51" spans="1:20" x14ac:dyDescent="0.55000000000000004">
      <c r="A51" s="1" t="s">
        <v>54</v>
      </c>
    </row>
    <row r="52" spans="1:20" x14ac:dyDescent="0.55000000000000004">
      <c r="A52" t="s">
        <v>416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425</v>
      </c>
    </row>
    <row r="4" spans="1:2" x14ac:dyDescent="0.55000000000000004">
      <c r="A4" t="s">
        <v>3</v>
      </c>
      <c r="B4" t="s">
        <v>312</v>
      </c>
    </row>
    <row r="5" spans="1:2" x14ac:dyDescent="0.55000000000000004">
      <c r="A5" t="s">
        <v>3</v>
      </c>
      <c r="B5" t="s">
        <v>314</v>
      </c>
    </row>
    <row r="6" spans="1:2" x14ac:dyDescent="0.55000000000000004">
      <c r="A6" t="s">
        <v>3</v>
      </c>
      <c r="B6" t="s">
        <v>311</v>
      </c>
    </row>
    <row r="7" spans="1:2" x14ac:dyDescent="0.55000000000000004">
      <c r="A7" t="s">
        <v>3</v>
      </c>
      <c r="B7" t="s">
        <v>429</v>
      </c>
    </row>
    <row r="8" spans="1:2" x14ac:dyDescent="0.55000000000000004">
      <c r="A8" t="s">
        <v>3</v>
      </c>
      <c r="B8" t="s">
        <v>315</v>
      </c>
    </row>
    <row r="9" spans="1:2" x14ac:dyDescent="0.55000000000000004">
      <c r="A9" t="s">
        <v>3</v>
      </c>
      <c r="B9" t="s">
        <v>316</v>
      </c>
    </row>
    <row r="10" spans="1:2" x14ac:dyDescent="0.55000000000000004">
      <c r="A10" t="s">
        <v>3</v>
      </c>
      <c r="B10" t="s">
        <v>317</v>
      </c>
    </row>
    <row r="11" spans="1:2" x14ac:dyDescent="0.55000000000000004">
      <c r="A11" t="s">
        <v>6</v>
      </c>
      <c r="B11" t="s">
        <v>132</v>
      </c>
    </row>
    <row r="12" spans="1:2" x14ac:dyDescent="0.55000000000000004">
      <c r="A12" t="s">
        <v>8</v>
      </c>
      <c r="B12">
        <v>86</v>
      </c>
    </row>
    <row r="13" spans="1:2" x14ac:dyDescent="0.55000000000000004">
      <c r="A13" t="s">
        <v>9</v>
      </c>
    </row>
    <row r="14" spans="1:2" x14ac:dyDescent="0.55000000000000004">
      <c r="A14" t="s">
        <v>10</v>
      </c>
      <c r="B14" t="s">
        <v>426</v>
      </c>
    </row>
    <row r="15" spans="1:2" x14ac:dyDescent="0.55000000000000004">
      <c r="A15" t="s">
        <v>12</v>
      </c>
      <c r="B15" s="4">
        <v>42064</v>
      </c>
    </row>
    <row r="16" spans="1:2" x14ac:dyDescent="0.55000000000000004">
      <c r="A16" t="s">
        <v>15</v>
      </c>
      <c r="B16" t="s">
        <v>427</v>
      </c>
    </row>
    <row r="17" spans="1:2" x14ac:dyDescent="0.55000000000000004">
      <c r="A17" t="s">
        <v>17</v>
      </c>
      <c r="B17" t="s">
        <v>135</v>
      </c>
    </row>
    <row r="18" spans="1:2" x14ac:dyDescent="0.55000000000000004">
      <c r="A18" t="s">
        <v>19</v>
      </c>
      <c r="B18" t="s">
        <v>428</v>
      </c>
    </row>
    <row r="19" spans="1:2" x14ac:dyDescent="0.55000000000000004">
      <c r="A19" t="s">
        <v>20</v>
      </c>
      <c r="B19" t="s">
        <v>40</v>
      </c>
    </row>
    <row r="20" spans="1:2" x14ac:dyDescent="0.55000000000000004">
      <c r="A20" t="s">
        <v>45</v>
      </c>
    </row>
    <row r="21" spans="1:2" x14ac:dyDescent="0.55000000000000004">
      <c r="A21" t="s">
        <v>46</v>
      </c>
    </row>
    <row r="23" spans="1:2" x14ac:dyDescent="0.55000000000000004">
      <c r="A23" s="1" t="s">
        <v>48</v>
      </c>
    </row>
    <row r="24" spans="1:2" x14ac:dyDescent="0.55000000000000004">
      <c r="A24" s="3"/>
    </row>
    <row r="25" spans="1:2" x14ac:dyDescent="0.55000000000000004">
      <c r="A25" s="3" t="s">
        <v>49</v>
      </c>
      <c r="B25" t="s">
        <v>52</v>
      </c>
    </row>
    <row r="26" spans="1:2" x14ac:dyDescent="0.55000000000000004">
      <c r="A26" s="3" t="s">
        <v>50</v>
      </c>
      <c r="B26" t="s">
        <v>237</v>
      </c>
    </row>
    <row r="27" spans="1:2" x14ac:dyDescent="0.55000000000000004">
      <c r="A27" s="3" t="s">
        <v>51</v>
      </c>
      <c r="B27" t="s">
        <v>238</v>
      </c>
    </row>
    <row r="29" spans="1:2" x14ac:dyDescent="0.55000000000000004">
      <c r="A29" s="1" t="s">
        <v>53</v>
      </c>
    </row>
    <row r="30" spans="1:2" x14ac:dyDescent="0.55000000000000004">
      <c r="A30" s="1"/>
    </row>
    <row r="31" spans="1:2" x14ac:dyDescent="0.55000000000000004">
      <c r="A31" s="3" t="s">
        <v>203</v>
      </c>
    </row>
    <row r="32" spans="1:2" x14ac:dyDescent="0.55000000000000004">
      <c r="A32" s="3" t="s">
        <v>214</v>
      </c>
      <c r="B32" t="s">
        <v>64</v>
      </c>
    </row>
    <row r="33" spans="1:3" x14ac:dyDescent="0.55000000000000004">
      <c r="A33" s="3" t="s">
        <v>204</v>
      </c>
    </row>
    <row r="34" spans="1:3" x14ac:dyDescent="0.55000000000000004">
      <c r="A34" s="3" t="s">
        <v>205</v>
      </c>
    </row>
    <row r="35" spans="1:3" x14ac:dyDescent="0.55000000000000004">
      <c r="A35" s="3" t="s">
        <v>206</v>
      </c>
    </row>
    <row r="36" spans="1:3" x14ac:dyDescent="0.55000000000000004">
      <c r="A36" s="3" t="s">
        <v>73</v>
      </c>
      <c r="B36">
        <v>1100</v>
      </c>
      <c r="C36" t="s">
        <v>26</v>
      </c>
    </row>
    <row r="38" spans="1:3" x14ac:dyDescent="0.55000000000000004">
      <c r="A38" s="3" t="s">
        <v>207</v>
      </c>
    </row>
    <row r="39" spans="1:3" x14ac:dyDescent="0.55000000000000004">
      <c r="A39" s="3" t="s">
        <v>214</v>
      </c>
      <c r="B39" t="s">
        <v>74</v>
      </c>
    </row>
    <row r="40" spans="1:3" x14ac:dyDescent="0.55000000000000004">
      <c r="A40" s="3" t="s">
        <v>204</v>
      </c>
    </row>
    <row r="41" spans="1:3" x14ac:dyDescent="0.55000000000000004">
      <c r="A41" s="3" t="s">
        <v>205</v>
      </c>
    </row>
    <row r="42" spans="1:3" x14ac:dyDescent="0.55000000000000004">
      <c r="A42" s="3" t="s">
        <v>206</v>
      </c>
    </row>
    <row r="43" spans="1:3" x14ac:dyDescent="0.55000000000000004">
      <c r="A43" s="3" t="s">
        <v>73</v>
      </c>
      <c r="B43">
        <v>300</v>
      </c>
      <c r="C43" t="s">
        <v>300</v>
      </c>
    </row>
    <row r="45" spans="1:3" x14ac:dyDescent="0.55000000000000004">
      <c r="A45" s="3" t="s">
        <v>208</v>
      </c>
    </row>
    <row r="46" spans="1:3" x14ac:dyDescent="0.55000000000000004">
      <c r="A46" s="3" t="s">
        <v>214</v>
      </c>
      <c r="B46" t="s">
        <v>301</v>
      </c>
    </row>
    <row r="47" spans="1:3" x14ac:dyDescent="0.55000000000000004">
      <c r="A47" s="3" t="s">
        <v>204</v>
      </c>
    </row>
    <row r="48" spans="1:3" x14ac:dyDescent="0.55000000000000004">
      <c r="A48" s="3" t="s">
        <v>205</v>
      </c>
    </row>
    <row r="49" spans="1:21" x14ac:dyDescent="0.55000000000000004">
      <c r="A49" s="3" t="s">
        <v>206</v>
      </c>
      <c r="B49" t="s">
        <v>430</v>
      </c>
    </row>
    <row r="50" spans="1:21" x14ac:dyDescent="0.55000000000000004">
      <c r="A50" s="3" t="s">
        <v>73</v>
      </c>
      <c r="B50">
        <v>300</v>
      </c>
      <c r="C50" t="s">
        <v>300</v>
      </c>
    </row>
    <row r="52" spans="1:21" x14ac:dyDescent="0.55000000000000004">
      <c r="A52" s="1" t="s">
        <v>431</v>
      </c>
    </row>
    <row r="53" spans="1:21" x14ac:dyDescent="0.55000000000000004">
      <c r="A53" s="3" t="s">
        <v>63</v>
      </c>
      <c r="B53" t="s">
        <v>24</v>
      </c>
      <c r="C53" t="s">
        <v>27</v>
      </c>
      <c r="D53" t="s">
        <v>25</v>
      </c>
      <c r="E53" t="s">
        <v>41</v>
      </c>
      <c r="F53" t="s">
        <v>65</v>
      </c>
      <c r="G53" t="s">
        <v>30</v>
      </c>
      <c r="H53" t="s">
        <v>26</v>
      </c>
      <c r="I53" t="s">
        <v>42</v>
      </c>
      <c r="J53" t="s">
        <v>66</v>
      </c>
      <c r="K53" t="s">
        <v>67</v>
      </c>
      <c r="L53" t="s">
        <v>43</v>
      </c>
      <c r="M53" t="s">
        <v>68</v>
      </c>
      <c r="N53" t="s">
        <v>69</v>
      </c>
      <c r="O53" t="s">
        <v>70</v>
      </c>
      <c r="P53" t="s">
        <v>71</v>
      </c>
      <c r="Q53" t="s">
        <v>72</v>
      </c>
      <c r="R53" t="s">
        <v>73</v>
      </c>
      <c r="S53" t="s">
        <v>28</v>
      </c>
      <c r="T53" t="s">
        <v>29</v>
      </c>
      <c r="U53" t="s">
        <v>157</v>
      </c>
    </row>
    <row r="54" spans="1:21" x14ac:dyDescent="0.55000000000000004">
      <c r="A54">
        <v>1</v>
      </c>
      <c r="B54">
        <f>100-SUM(C54:Q54)</f>
        <v>67.545700000000011</v>
      </c>
      <c r="C54">
        <v>0</v>
      </c>
      <c r="D54">
        <v>26.63</v>
      </c>
      <c r="E54">
        <v>0</v>
      </c>
      <c r="F54">
        <v>0</v>
      </c>
      <c r="G54">
        <v>2.5499999999999998</v>
      </c>
      <c r="H54">
        <v>9.7000000000000003E-3</v>
      </c>
      <c r="I54">
        <v>4.5999999999999999E-3</v>
      </c>
      <c r="J54">
        <v>3.26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300</v>
      </c>
      <c r="S54">
        <v>18.3</v>
      </c>
      <c r="T54" t="s">
        <v>44</v>
      </c>
      <c r="U54" t="s">
        <v>102</v>
      </c>
    </row>
    <row r="56" spans="1:21" x14ac:dyDescent="0.55000000000000004">
      <c r="A56" s="1" t="s">
        <v>54</v>
      </c>
    </row>
    <row r="57" spans="1:21" x14ac:dyDescent="0.55000000000000004">
      <c r="A57" t="s">
        <v>432</v>
      </c>
    </row>
  </sheetData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425</v>
      </c>
    </row>
    <row r="4" spans="1:2" x14ac:dyDescent="0.55000000000000004">
      <c r="A4" t="s">
        <v>3</v>
      </c>
      <c r="B4" t="s">
        <v>312</v>
      </c>
    </row>
    <row r="5" spans="1:2" x14ac:dyDescent="0.55000000000000004">
      <c r="A5" t="s">
        <v>3</v>
      </c>
      <c r="B5" t="s">
        <v>314</v>
      </c>
    </row>
    <row r="6" spans="1:2" x14ac:dyDescent="0.55000000000000004">
      <c r="A6" t="s">
        <v>3</v>
      </c>
      <c r="B6" t="s">
        <v>311</v>
      </c>
    </row>
    <row r="7" spans="1:2" x14ac:dyDescent="0.55000000000000004">
      <c r="A7" t="s">
        <v>3</v>
      </c>
      <c r="B7" t="s">
        <v>429</v>
      </c>
    </row>
    <row r="8" spans="1:2" x14ac:dyDescent="0.55000000000000004">
      <c r="A8" t="s">
        <v>3</v>
      </c>
      <c r="B8" t="s">
        <v>315</v>
      </c>
    </row>
    <row r="9" spans="1:2" x14ac:dyDescent="0.55000000000000004">
      <c r="A9" t="s">
        <v>3</v>
      </c>
      <c r="B9" t="s">
        <v>316</v>
      </c>
    </row>
    <row r="10" spans="1:2" x14ac:dyDescent="0.55000000000000004">
      <c r="A10" t="s">
        <v>3</v>
      </c>
      <c r="B10" t="s">
        <v>317</v>
      </c>
    </row>
    <row r="11" spans="1:2" x14ac:dyDescent="0.55000000000000004">
      <c r="A11" t="s">
        <v>6</v>
      </c>
      <c r="B11" t="s">
        <v>132</v>
      </c>
    </row>
    <row r="12" spans="1:2" x14ac:dyDescent="0.55000000000000004">
      <c r="A12" t="s">
        <v>8</v>
      </c>
      <c r="B12">
        <v>86</v>
      </c>
    </row>
    <row r="13" spans="1:2" x14ac:dyDescent="0.55000000000000004">
      <c r="A13" t="s">
        <v>9</v>
      </c>
    </row>
    <row r="14" spans="1:2" x14ac:dyDescent="0.55000000000000004">
      <c r="A14" t="s">
        <v>10</v>
      </c>
      <c r="B14" t="s">
        <v>426</v>
      </c>
    </row>
    <row r="15" spans="1:2" x14ac:dyDescent="0.55000000000000004">
      <c r="A15" t="s">
        <v>12</v>
      </c>
      <c r="B15" s="4">
        <v>42064</v>
      </c>
    </row>
    <row r="16" spans="1:2" x14ac:dyDescent="0.55000000000000004">
      <c r="A16" t="s">
        <v>15</v>
      </c>
      <c r="B16" t="s">
        <v>427</v>
      </c>
    </row>
    <row r="17" spans="1:2" x14ac:dyDescent="0.55000000000000004">
      <c r="A17" t="s">
        <v>17</v>
      </c>
      <c r="B17" t="s">
        <v>135</v>
      </c>
    </row>
    <row r="18" spans="1:2" x14ac:dyDescent="0.55000000000000004">
      <c r="A18" t="s">
        <v>19</v>
      </c>
      <c r="B18" t="s">
        <v>428</v>
      </c>
    </row>
    <row r="19" spans="1:2" x14ac:dyDescent="0.55000000000000004">
      <c r="A19" t="s">
        <v>20</v>
      </c>
      <c r="B19" t="s">
        <v>40</v>
      </c>
    </row>
    <row r="20" spans="1:2" x14ac:dyDescent="0.55000000000000004">
      <c r="A20" t="s">
        <v>45</v>
      </c>
    </row>
    <row r="21" spans="1:2" x14ac:dyDescent="0.55000000000000004">
      <c r="A21" t="s">
        <v>46</v>
      </c>
    </row>
    <row r="23" spans="1:2" x14ac:dyDescent="0.55000000000000004">
      <c r="A23" s="1" t="s">
        <v>48</v>
      </c>
    </row>
    <row r="24" spans="1:2" x14ac:dyDescent="0.55000000000000004">
      <c r="A24" s="3"/>
    </row>
    <row r="25" spans="1:2" x14ac:dyDescent="0.55000000000000004">
      <c r="A25" s="3" t="s">
        <v>49</v>
      </c>
      <c r="B25" t="s">
        <v>52</v>
      </c>
    </row>
    <row r="26" spans="1:2" x14ac:dyDescent="0.55000000000000004">
      <c r="A26" s="3" t="s">
        <v>50</v>
      </c>
      <c r="B26" t="s">
        <v>237</v>
      </c>
    </row>
    <row r="27" spans="1:2" x14ac:dyDescent="0.55000000000000004">
      <c r="A27" s="3" t="s">
        <v>51</v>
      </c>
      <c r="B27" t="s">
        <v>238</v>
      </c>
    </row>
    <row r="29" spans="1:2" x14ac:dyDescent="0.55000000000000004">
      <c r="A29" s="1" t="s">
        <v>53</v>
      </c>
    </row>
    <row r="30" spans="1:2" x14ac:dyDescent="0.55000000000000004">
      <c r="A30" s="1"/>
    </row>
    <row r="31" spans="1:2" x14ac:dyDescent="0.55000000000000004">
      <c r="A31" s="3" t="s">
        <v>203</v>
      </c>
    </row>
    <row r="32" spans="1:2" x14ac:dyDescent="0.55000000000000004">
      <c r="A32" s="3" t="s">
        <v>214</v>
      </c>
      <c r="B32" t="s">
        <v>64</v>
      </c>
    </row>
    <row r="33" spans="1:3" x14ac:dyDescent="0.55000000000000004">
      <c r="A33" s="3" t="s">
        <v>204</v>
      </c>
    </row>
    <row r="34" spans="1:3" x14ac:dyDescent="0.55000000000000004">
      <c r="A34" s="3" t="s">
        <v>205</v>
      </c>
    </row>
    <row r="35" spans="1:3" x14ac:dyDescent="0.55000000000000004">
      <c r="A35" s="3" t="s">
        <v>206</v>
      </c>
    </row>
    <row r="36" spans="1:3" x14ac:dyDescent="0.55000000000000004">
      <c r="A36" s="3" t="s">
        <v>73</v>
      </c>
      <c r="B36">
        <v>1100</v>
      </c>
      <c r="C36" t="s">
        <v>26</v>
      </c>
    </row>
    <row r="38" spans="1:3" x14ac:dyDescent="0.55000000000000004">
      <c r="A38" s="3" t="s">
        <v>207</v>
      </c>
    </row>
    <row r="39" spans="1:3" x14ac:dyDescent="0.55000000000000004">
      <c r="A39" s="3" t="s">
        <v>214</v>
      </c>
      <c r="B39" t="s">
        <v>74</v>
      </c>
    </row>
    <row r="40" spans="1:3" x14ac:dyDescent="0.55000000000000004">
      <c r="A40" s="3" t="s">
        <v>204</v>
      </c>
    </row>
    <row r="41" spans="1:3" x14ac:dyDescent="0.55000000000000004">
      <c r="A41" s="3" t="s">
        <v>205</v>
      </c>
    </row>
    <row r="42" spans="1:3" x14ac:dyDescent="0.55000000000000004">
      <c r="A42" s="3" t="s">
        <v>206</v>
      </c>
    </row>
    <row r="43" spans="1:3" x14ac:dyDescent="0.55000000000000004">
      <c r="A43" s="3" t="s">
        <v>73</v>
      </c>
      <c r="B43">
        <v>300</v>
      </c>
      <c r="C43" t="s">
        <v>300</v>
      </c>
    </row>
    <row r="45" spans="1:3" x14ac:dyDescent="0.55000000000000004">
      <c r="A45" s="3" t="s">
        <v>208</v>
      </c>
    </row>
    <row r="46" spans="1:3" x14ac:dyDescent="0.55000000000000004">
      <c r="A46" s="3" t="s">
        <v>214</v>
      </c>
      <c r="B46" t="s">
        <v>301</v>
      </c>
    </row>
    <row r="47" spans="1:3" x14ac:dyDescent="0.55000000000000004">
      <c r="A47" s="3" t="s">
        <v>204</v>
      </c>
    </row>
    <row r="48" spans="1:3" x14ac:dyDescent="0.55000000000000004">
      <c r="A48" s="3" t="s">
        <v>205</v>
      </c>
    </row>
    <row r="49" spans="1:21" x14ac:dyDescent="0.55000000000000004">
      <c r="A49" s="3" t="s">
        <v>206</v>
      </c>
      <c r="B49" t="s">
        <v>433</v>
      </c>
    </row>
    <row r="50" spans="1:21" x14ac:dyDescent="0.55000000000000004">
      <c r="A50" s="3" t="s">
        <v>73</v>
      </c>
      <c r="B50">
        <v>300</v>
      </c>
      <c r="C50" t="s">
        <v>300</v>
      </c>
    </row>
    <row r="52" spans="1:21" x14ac:dyDescent="0.55000000000000004">
      <c r="A52" s="1" t="s">
        <v>431</v>
      </c>
    </row>
    <row r="53" spans="1:21" x14ac:dyDescent="0.55000000000000004">
      <c r="A53" s="3" t="s">
        <v>63</v>
      </c>
      <c r="B53" t="s">
        <v>24</v>
      </c>
      <c r="C53" t="s">
        <v>27</v>
      </c>
      <c r="D53" t="s">
        <v>25</v>
      </c>
      <c r="E53" t="s">
        <v>41</v>
      </c>
      <c r="F53" t="s">
        <v>65</v>
      </c>
      <c r="G53" t="s">
        <v>30</v>
      </c>
      <c r="H53" t="s">
        <v>26</v>
      </c>
      <c r="I53" t="s">
        <v>42</v>
      </c>
      <c r="J53" t="s">
        <v>66</v>
      </c>
      <c r="K53" t="s">
        <v>67</v>
      </c>
      <c r="L53" t="s">
        <v>43</v>
      </c>
      <c r="M53" t="s">
        <v>68</v>
      </c>
      <c r="N53" t="s">
        <v>69</v>
      </c>
      <c r="O53" t="s">
        <v>70</v>
      </c>
      <c r="P53" t="s">
        <v>71</v>
      </c>
      <c r="Q53" t="s">
        <v>72</v>
      </c>
      <c r="R53" t="s">
        <v>73</v>
      </c>
      <c r="S53" t="s">
        <v>28</v>
      </c>
      <c r="T53" t="s">
        <v>29</v>
      </c>
      <c r="U53" t="s">
        <v>157</v>
      </c>
    </row>
    <row r="54" spans="1:21" x14ac:dyDescent="0.55000000000000004">
      <c r="A54">
        <v>1</v>
      </c>
      <c r="B54">
        <f>100-SUM(C54:Q54)</f>
        <v>67.545700000000011</v>
      </c>
      <c r="C54">
        <v>0</v>
      </c>
      <c r="D54">
        <v>26.63</v>
      </c>
      <c r="E54">
        <v>0</v>
      </c>
      <c r="F54">
        <v>0</v>
      </c>
      <c r="G54">
        <v>2.5499999999999998</v>
      </c>
      <c r="H54">
        <v>9.7000000000000003E-3</v>
      </c>
      <c r="I54">
        <v>4.5999999999999999E-3</v>
      </c>
      <c r="J54">
        <v>3.26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300</v>
      </c>
      <c r="S54">
        <v>22.6</v>
      </c>
      <c r="T54" t="s">
        <v>44</v>
      </c>
      <c r="U54" t="s">
        <v>102</v>
      </c>
    </row>
    <row r="56" spans="1:21" x14ac:dyDescent="0.55000000000000004">
      <c r="A56" s="1" t="s">
        <v>54</v>
      </c>
    </row>
    <row r="57" spans="1:21" x14ac:dyDescent="0.55000000000000004">
      <c r="A57" t="s">
        <v>434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425</v>
      </c>
    </row>
    <row r="4" spans="1:2" x14ac:dyDescent="0.55000000000000004">
      <c r="A4" t="s">
        <v>3</v>
      </c>
      <c r="B4" t="s">
        <v>312</v>
      </c>
    </row>
    <row r="5" spans="1:2" x14ac:dyDescent="0.55000000000000004">
      <c r="A5" t="s">
        <v>3</v>
      </c>
      <c r="B5" t="s">
        <v>314</v>
      </c>
    </row>
    <row r="6" spans="1:2" x14ac:dyDescent="0.55000000000000004">
      <c r="A6" t="s">
        <v>3</v>
      </c>
      <c r="B6" t="s">
        <v>311</v>
      </c>
    </row>
    <row r="7" spans="1:2" x14ac:dyDescent="0.55000000000000004">
      <c r="A7" t="s">
        <v>3</v>
      </c>
      <c r="B7" t="s">
        <v>429</v>
      </c>
    </row>
    <row r="8" spans="1:2" x14ac:dyDescent="0.55000000000000004">
      <c r="A8" t="s">
        <v>3</v>
      </c>
      <c r="B8" t="s">
        <v>315</v>
      </c>
    </row>
    <row r="9" spans="1:2" x14ac:dyDescent="0.55000000000000004">
      <c r="A9" t="s">
        <v>3</v>
      </c>
      <c r="B9" t="s">
        <v>316</v>
      </c>
    </row>
    <row r="10" spans="1:2" x14ac:dyDescent="0.55000000000000004">
      <c r="A10" t="s">
        <v>3</v>
      </c>
      <c r="B10" t="s">
        <v>317</v>
      </c>
    </row>
    <row r="11" spans="1:2" x14ac:dyDescent="0.55000000000000004">
      <c r="A11" t="s">
        <v>6</v>
      </c>
      <c r="B11" t="s">
        <v>132</v>
      </c>
    </row>
    <row r="12" spans="1:2" x14ac:dyDescent="0.55000000000000004">
      <c r="A12" t="s">
        <v>8</v>
      </c>
      <c r="B12">
        <v>86</v>
      </c>
    </row>
    <row r="13" spans="1:2" x14ac:dyDescent="0.55000000000000004">
      <c r="A13" t="s">
        <v>9</v>
      </c>
    </row>
    <row r="14" spans="1:2" x14ac:dyDescent="0.55000000000000004">
      <c r="A14" t="s">
        <v>10</v>
      </c>
      <c r="B14" t="s">
        <v>426</v>
      </c>
    </row>
    <row r="15" spans="1:2" x14ac:dyDescent="0.55000000000000004">
      <c r="A15" t="s">
        <v>12</v>
      </c>
      <c r="B15" s="4">
        <v>42064</v>
      </c>
    </row>
    <row r="16" spans="1:2" x14ac:dyDescent="0.55000000000000004">
      <c r="A16" t="s">
        <v>15</v>
      </c>
      <c r="B16" t="s">
        <v>427</v>
      </c>
    </row>
    <row r="17" spans="1:2" x14ac:dyDescent="0.55000000000000004">
      <c r="A17" t="s">
        <v>17</v>
      </c>
      <c r="B17" t="s">
        <v>135</v>
      </c>
    </row>
    <row r="18" spans="1:2" x14ac:dyDescent="0.55000000000000004">
      <c r="A18" t="s">
        <v>19</v>
      </c>
      <c r="B18" t="s">
        <v>428</v>
      </c>
    </row>
    <row r="19" spans="1:2" x14ac:dyDescent="0.55000000000000004">
      <c r="A19" t="s">
        <v>20</v>
      </c>
      <c r="B19" t="s">
        <v>40</v>
      </c>
    </row>
    <row r="20" spans="1:2" x14ac:dyDescent="0.55000000000000004">
      <c r="A20" t="s">
        <v>45</v>
      </c>
    </row>
    <row r="21" spans="1:2" x14ac:dyDescent="0.55000000000000004">
      <c r="A21" t="s">
        <v>46</v>
      </c>
    </row>
    <row r="23" spans="1:2" x14ac:dyDescent="0.55000000000000004">
      <c r="A23" s="1" t="s">
        <v>48</v>
      </c>
    </row>
    <row r="24" spans="1:2" x14ac:dyDescent="0.55000000000000004">
      <c r="A24" s="3"/>
    </row>
    <row r="25" spans="1:2" x14ac:dyDescent="0.55000000000000004">
      <c r="A25" s="3" t="s">
        <v>49</v>
      </c>
      <c r="B25" t="s">
        <v>52</v>
      </c>
    </row>
    <row r="26" spans="1:2" x14ac:dyDescent="0.55000000000000004">
      <c r="A26" s="3" t="s">
        <v>50</v>
      </c>
      <c r="B26" t="s">
        <v>237</v>
      </c>
    </row>
    <row r="27" spans="1:2" x14ac:dyDescent="0.55000000000000004">
      <c r="A27" s="3" t="s">
        <v>51</v>
      </c>
      <c r="B27" t="s">
        <v>238</v>
      </c>
    </row>
    <row r="29" spans="1:2" x14ac:dyDescent="0.55000000000000004">
      <c r="A29" s="1" t="s">
        <v>53</v>
      </c>
    </row>
    <row r="30" spans="1:2" x14ac:dyDescent="0.55000000000000004">
      <c r="A30" s="1"/>
    </row>
    <row r="31" spans="1:2" x14ac:dyDescent="0.55000000000000004">
      <c r="A31" s="3" t="s">
        <v>203</v>
      </c>
    </row>
    <row r="32" spans="1:2" x14ac:dyDescent="0.55000000000000004">
      <c r="A32" s="3" t="s">
        <v>214</v>
      </c>
      <c r="B32" t="s">
        <v>64</v>
      </c>
    </row>
    <row r="33" spans="1:3" x14ac:dyDescent="0.55000000000000004">
      <c r="A33" s="3" t="s">
        <v>204</v>
      </c>
    </row>
    <row r="34" spans="1:3" x14ac:dyDescent="0.55000000000000004">
      <c r="A34" s="3" t="s">
        <v>205</v>
      </c>
    </row>
    <row r="35" spans="1:3" x14ac:dyDescent="0.55000000000000004">
      <c r="A35" s="3" t="s">
        <v>206</v>
      </c>
    </row>
    <row r="36" spans="1:3" x14ac:dyDescent="0.55000000000000004">
      <c r="A36" s="3" t="s">
        <v>73</v>
      </c>
      <c r="B36">
        <v>1100</v>
      </c>
      <c r="C36" t="s">
        <v>26</v>
      </c>
    </row>
    <row r="38" spans="1:3" x14ac:dyDescent="0.55000000000000004">
      <c r="A38" s="3" t="s">
        <v>207</v>
      </c>
    </row>
    <row r="39" spans="1:3" x14ac:dyDescent="0.55000000000000004">
      <c r="A39" s="3" t="s">
        <v>214</v>
      </c>
      <c r="B39" t="s">
        <v>74</v>
      </c>
    </row>
    <row r="40" spans="1:3" x14ac:dyDescent="0.55000000000000004">
      <c r="A40" s="3" t="s">
        <v>204</v>
      </c>
    </row>
    <row r="41" spans="1:3" x14ac:dyDescent="0.55000000000000004">
      <c r="A41" s="3" t="s">
        <v>205</v>
      </c>
    </row>
    <row r="42" spans="1:3" x14ac:dyDescent="0.55000000000000004">
      <c r="A42" s="3" t="s">
        <v>206</v>
      </c>
    </row>
    <row r="43" spans="1:3" x14ac:dyDescent="0.55000000000000004">
      <c r="A43" s="3" t="s">
        <v>73</v>
      </c>
      <c r="B43">
        <v>300</v>
      </c>
      <c r="C43" t="s">
        <v>300</v>
      </c>
    </row>
    <row r="45" spans="1:3" x14ac:dyDescent="0.55000000000000004">
      <c r="A45" s="3" t="s">
        <v>208</v>
      </c>
    </row>
    <row r="46" spans="1:3" x14ac:dyDescent="0.55000000000000004">
      <c r="A46" s="3" t="s">
        <v>214</v>
      </c>
      <c r="B46" t="s">
        <v>301</v>
      </c>
    </row>
    <row r="47" spans="1:3" x14ac:dyDescent="0.55000000000000004">
      <c r="A47" s="3" t="s">
        <v>204</v>
      </c>
    </row>
    <row r="48" spans="1:3" x14ac:dyDescent="0.55000000000000004">
      <c r="A48" s="3" t="s">
        <v>205</v>
      </c>
    </row>
    <row r="49" spans="1:21" x14ac:dyDescent="0.55000000000000004">
      <c r="A49" s="3" t="s">
        <v>206</v>
      </c>
      <c r="B49" t="s">
        <v>435</v>
      </c>
    </row>
    <row r="50" spans="1:21" x14ac:dyDescent="0.55000000000000004">
      <c r="A50" s="3" t="s">
        <v>73</v>
      </c>
      <c r="B50">
        <v>300</v>
      </c>
      <c r="C50" t="s">
        <v>300</v>
      </c>
    </row>
    <row r="52" spans="1:21" x14ac:dyDescent="0.55000000000000004">
      <c r="A52" s="1" t="s">
        <v>431</v>
      </c>
    </row>
    <row r="53" spans="1:21" x14ac:dyDescent="0.55000000000000004">
      <c r="A53" s="3" t="s">
        <v>63</v>
      </c>
      <c r="B53" t="s">
        <v>24</v>
      </c>
      <c r="C53" t="s">
        <v>27</v>
      </c>
      <c r="D53" t="s">
        <v>25</v>
      </c>
      <c r="E53" t="s">
        <v>41</v>
      </c>
      <c r="F53" t="s">
        <v>65</v>
      </c>
      <c r="G53" t="s">
        <v>30</v>
      </c>
      <c r="H53" t="s">
        <v>26</v>
      </c>
      <c r="I53" t="s">
        <v>42</v>
      </c>
      <c r="J53" t="s">
        <v>66</v>
      </c>
      <c r="K53" t="s">
        <v>67</v>
      </c>
      <c r="L53" t="s">
        <v>43</v>
      </c>
      <c r="M53" t="s">
        <v>68</v>
      </c>
      <c r="N53" t="s">
        <v>69</v>
      </c>
      <c r="O53" t="s">
        <v>70</v>
      </c>
      <c r="P53" t="s">
        <v>71</v>
      </c>
      <c r="Q53" t="s">
        <v>72</v>
      </c>
      <c r="R53" t="s">
        <v>73</v>
      </c>
      <c r="S53" t="s">
        <v>28</v>
      </c>
      <c r="T53" t="s">
        <v>29</v>
      </c>
      <c r="U53" t="s">
        <v>157</v>
      </c>
    </row>
    <row r="54" spans="1:21" x14ac:dyDescent="0.55000000000000004">
      <c r="A54">
        <v>1</v>
      </c>
      <c r="B54">
        <f>100-SUM(C54:Q54)</f>
        <v>67.545700000000011</v>
      </c>
      <c r="C54">
        <v>0</v>
      </c>
      <c r="D54">
        <v>26.63</v>
      </c>
      <c r="E54">
        <v>0</v>
      </c>
      <c r="F54">
        <v>0</v>
      </c>
      <c r="G54">
        <v>2.5499999999999998</v>
      </c>
      <c r="H54">
        <v>9.7000000000000003E-3</v>
      </c>
      <c r="I54">
        <v>4.5999999999999999E-3</v>
      </c>
      <c r="J54">
        <v>3.26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300</v>
      </c>
      <c r="S54">
        <v>40.1</v>
      </c>
      <c r="T54" t="s">
        <v>44</v>
      </c>
      <c r="U54" t="s">
        <v>102</v>
      </c>
    </row>
    <row r="56" spans="1:21" x14ac:dyDescent="0.55000000000000004">
      <c r="A56" s="1" t="s">
        <v>54</v>
      </c>
    </row>
    <row r="57" spans="1:21" x14ac:dyDescent="0.55000000000000004">
      <c r="A57" t="s">
        <v>434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425</v>
      </c>
    </row>
    <row r="4" spans="1:2" x14ac:dyDescent="0.55000000000000004">
      <c r="A4" t="s">
        <v>3</v>
      </c>
      <c r="B4" t="s">
        <v>312</v>
      </c>
    </row>
    <row r="5" spans="1:2" x14ac:dyDescent="0.55000000000000004">
      <c r="A5" t="s">
        <v>3</v>
      </c>
      <c r="B5" t="s">
        <v>314</v>
      </c>
    </row>
    <row r="6" spans="1:2" x14ac:dyDescent="0.55000000000000004">
      <c r="A6" t="s">
        <v>3</v>
      </c>
      <c r="B6" t="s">
        <v>311</v>
      </c>
    </row>
    <row r="7" spans="1:2" x14ac:dyDescent="0.55000000000000004">
      <c r="A7" t="s">
        <v>3</v>
      </c>
      <c r="B7" t="s">
        <v>429</v>
      </c>
    </row>
    <row r="8" spans="1:2" x14ac:dyDescent="0.55000000000000004">
      <c r="A8" t="s">
        <v>3</v>
      </c>
      <c r="B8" t="s">
        <v>315</v>
      </c>
    </row>
    <row r="9" spans="1:2" x14ac:dyDescent="0.55000000000000004">
      <c r="A9" t="s">
        <v>3</v>
      </c>
      <c r="B9" t="s">
        <v>316</v>
      </c>
    </row>
    <row r="10" spans="1:2" x14ac:dyDescent="0.55000000000000004">
      <c r="A10" t="s">
        <v>3</v>
      </c>
      <c r="B10" t="s">
        <v>317</v>
      </c>
    </row>
    <row r="11" spans="1:2" x14ac:dyDescent="0.55000000000000004">
      <c r="A11" t="s">
        <v>6</v>
      </c>
      <c r="B11" t="s">
        <v>132</v>
      </c>
    </row>
    <row r="12" spans="1:2" x14ac:dyDescent="0.55000000000000004">
      <c r="A12" t="s">
        <v>8</v>
      </c>
      <c r="B12">
        <v>86</v>
      </c>
    </row>
    <row r="13" spans="1:2" x14ac:dyDescent="0.55000000000000004">
      <c r="A13" t="s">
        <v>9</v>
      </c>
    </row>
    <row r="14" spans="1:2" x14ac:dyDescent="0.55000000000000004">
      <c r="A14" t="s">
        <v>10</v>
      </c>
      <c r="B14" t="s">
        <v>426</v>
      </c>
    </row>
    <row r="15" spans="1:2" x14ac:dyDescent="0.55000000000000004">
      <c r="A15" t="s">
        <v>12</v>
      </c>
      <c r="B15" s="4">
        <v>42064</v>
      </c>
    </row>
    <row r="16" spans="1:2" x14ac:dyDescent="0.55000000000000004">
      <c r="A16" t="s">
        <v>15</v>
      </c>
      <c r="B16" t="s">
        <v>427</v>
      </c>
    </row>
    <row r="17" spans="1:2" x14ac:dyDescent="0.55000000000000004">
      <c r="A17" t="s">
        <v>17</v>
      </c>
      <c r="B17" t="s">
        <v>135</v>
      </c>
    </row>
    <row r="18" spans="1:2" x14ac:dyDescent="0.55000000000000004">
      <c r="A18" t="s">
        <v>19</v>
      </c>
      <c r="B18" t="s">
        <v>428</v>
      </c>
    </row>
    <row r="19" spans="1:2" x14ac:dyDescent="0.55000000000000004">
      <c r="A19" t="s">
        <v>20</v>
      </c>
      <c r="B19" t="s">
        <v>40</v>
      </c>
    </row>
    <row r="20" spans="1:2" x14ac:dyDescent="0.55000000000000004">
      <c r="A20" t="s">
        <v>45</v>
      </c>
    </row>
    <row r="21" spans="1:2" x14ac:dyDescent="0.55000000000000004">
      <c r="A21" t="s">
        <v>46</v>
      </c>
    </row>
    <row r="23" spans="1:2" x14ac:dyDescent="0.55000000000000004">
      <c r="A23" s="1" t="s">
        <v>48</v>
      </c>
    </row>
    <row r="24" spans="1:2" x14ac:dyDescent="0.55000000000000004">
      <c r="A24" s="3"/>
    </row>
    <row r="25" spans="1:2" x14ac:dyDescent="0.55000000000000004">
      <c r="A25" s="3" t="s">
        <v>49</v>
      </c>
      <c r="B25" t="s">
        <v>52</v>
      </c>
    </row>
    <row r="26" spans="1:2" x14ac:dyDescent="0.55000000000000004">
      <c r="A26" s="3" t="s">
        <v>50</v>
      </c>
      <c r="B26" t="s">
        <v>61</v>
      </c>
    </row>
    <row r="27" spans="1:2" x14ac:dyDescent="0.55000000000000004">
      <c r="A27" s="3" t="s">
        <v>51</v>
      </c>
      <c r="B27" t="s">
        <v>62</v>
      </c>
    </row>
    <row r="29" spans="1:2" x14ac:dyDescent="0.55000000000000004">
      <c r="A29" s="1" t="s">
        <v>53</v>
      </c>
    </row>
    <row r="30" spans="1:2" x14ac:dyDescent="0.55000000000000004">
      <c r="A30" s="1"/>
    </row>
    <row r="31" spans="1:2" x14ac:dyDescent="0.55000000000000004">
      <c r="A31" s="3" t="s">
        <v>203</v>
      </c>
    </row>
    <row r="32" spans="1:2" x14ac:dyDescent="0.55000000000000004">
      <c r="A32" s="3" t="s">
        <v>214</v>
      </c>
      <c r="B32" t="s">
        <v>64</v>
      </c>
    </row>
    <row r="33" spans="1:3" x14ac:dyDescent="0.55000000000000004">
      <c r="A33" s="3" t="s">
        <v>204</v>
      </c>
    </row>
    <row r="34" spans="1:3" x14ac:dyDescent="0.55000000000000004">
      <c r="A34" s="3" t="s">
        <v>205</v>
      </c>
    </row>
    <row r="35" spans="1:3" x14ac:dyDescent="0.55000000000000004">
      <c r="A35" s="3" t="s">
        <v>206</v>
      </c>
    </row>
    <row r="36" spans="1:3" x14ac:dyDescent="0.55000000000000004">
      <c r="A36" s="3" t="s">
        <v>73</v>
      </c>
      <c r="B36">
        <v>1100</v>
      </c>
      <c r="C36" t="s">
        <v>26</v>
      </c>
    </row>
    <row r="38" spans="1:3" x14ac:dyDescent="0.55000000000000004">
      <c r="A38" s="3" t="s">
        <v>207</v>
      </c>
    </row>
    <row r="39" spans="1:3" x14ac:dyDescent="0.55000000000000004">
      <c r="A39" s="3" t="s">
        <v>214</v>
      </c>
      <c r="B39" t="s">
        <v>74</v>
      </c>
    </row>
    <row r="40" spans="1:3" x14ac:dyDescent="0.55000000000000004">
      <c r="A40" s="3" t="s">
        <v>204</v>
      </c>
    </row>
    <row r="41" spans="1:3" x14ac:dyDescent="0.55000000000000004">
      <c r="A41" s="3" t="s">
        <v>205</v>
      </c>
    </row>
    <row r="42" spans="1:3" x14ac:dyDescent="0.55000000000000004">
      <c r="A42" s="3" t="s">
        <v>206</v>
      </c>
    </row>
    <row r="43" spans="1:3" x14ac:dyDescent="0.55000000000000004">
      <c r="A43" s="3" t="s">
        <v>73</v>
      </c>
      <c r="B43">
        <v>300</v>
      </c>
      <c r="C43" t="s">
        <v>300</v>
      </c>
    </row>
    <row r="45" spans="1:3" x14ac:dyDescent="0.55000000000000004">
      <c r="A45" s="3" t="s">
        <v>208</v>
      </c>
    </row>
    <row r="46" spans="1:3" x14ac:dyDescent="0.55000000000000004">
      <c r="A46" s="3" t="s">
        <v>214</v>
      </c>
      <c r="B46" t="s">
        <v>301</v>
      </c>
    </row>
    <row r="47" spans="1:3" x14ac:dyDescent="0.55000000000000004">
      <c r="A47" s="3" t="s">
        <v>204</v>
      </c>
    </row>
    <row r="48" spans="1:3" x14ac:dyDescent="0.55000000000000004">
      <c r="A48" s="3" t="s">
        <v>205</v>
      </c>
    </row>
    <row r="49" spans="1:21" x14ac:dyDescent="0.55000000000000004">
      <c r="A49" s="3" t="s">
        <v>206</v>
      </c>
      <c r="B49" t="s">
        <v>430</v>
      </c>
    </row>
    <row r="50" spans="1:21" x14ac:dyDescent="0.55000000000000004">
      <c r="A50" s="3" t="s">
        <v>73</v>
      </c>
      <c r="B50">
        <v>300</v>
      </c>
      <c r="C50" t="s">
        <v>300</v>
      </c>
    </row>
    <row r="52" spans="1:21" x14ac:dyDescent="0.55000000000000004">
      <c r="A52" s="1" t="s">
        <v>431</v>
      </c>
    </row>
    <row r="53" spans="1:21" x14ac:dyDescent="0.55000000000000004">
      <c r="A53" s="3" t="s">
        <v>63</v>
      </c>
      <c r="B53" t="s">
        <v>24</v>
      </c>
      <c r="C53" t="s">
        <v>27</v>
      </c>
      <c r="D53" t="s">
        <v>25</v>
      </c>
      <c r="E53" t="s">
        <v>41</v>
      </c>
      <c r="F53" t="s">
        <v>65</v>
      </c>
      <c r="G53" t="s">
        <v>30</v>
      </c>
      <c r="H53" t="s">
        <v>26</v>
      </c>
      <c r="I53" t="s">
        <v>42</v>
      </c>
      <c r="J53" t="s">
        <v>66</v>
      </c>
      <c r="K53" t="s">
        <v>67</v>
      </c>
      <c r="L53" t="s">
        <v>43</v>
      </c>
      <c r="M53" t="s">
        <v>68</v>
      </c>
      <c r="N53" t="s">
        <v>69</v>
      </c>
      <c r="O53" t="s">
        <v>70</v>
      </c>
      <c r="P53" t="s">
        <v>71</v>
      </c>
      <c r="Q53" t="s">
        <v>72</v>
      </c>
      <c r="R53" t="s">
        <v>73</v>
      </c>
      <c r="S53" t="s">
        <v>28</v>
      </c>
      <c r="T53" t="s">
        <v>29</v>
      </c>
      <c r="U53" t="s">
        <v>157</v>
      </c>
    </row>
    <row r="54" spans="1:21" x14ac:dyDescent="0.55000000000000004">
      <c r="A54">
        <v>1</v>
      </c>
      <c r="B54">
        <f>100-SUM(C54:Q54)</f>
        <v>67.545700000000011</v>
      </c>
      <c r="C54">
        <v>0</v>
      </c>
      <c r="D54">
        <v>26.63</v>
      </c>
      <c r="E54">
        <v>0</v>
      </c>
      <c r="F54">
        <v>0</v>
      </c>
      <c r="G54">
        <v>2.5499999999999998</v>
      </c>
      <c r="H54">
        <v>9.7000000000000003E-3</v>
      </c>
      <c r="I54">
        <v>4.5999999999999999E-3</v>
      </c>
      <c r="J54">
        <v>3.26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300</v>
      </c>
      <c r="S54">
        <v>19.899999999999999</v>
      </c>
      <c r="T54" t="s">
        <v>44</v>
      </c>
      <c r="U54" t="s">
        <v>102</v>
      </c>
    </row>
    <row r="56" spans="1:21" x14ac:dyDescent="0.55000000000000004">
      <c r="A56" s="1" t="s">
        <v>54</v>
      </c>
    </row>
    <row r="57" spans="1:21" x14ac:dyDescent="0.55000000000000004">
      <c r="A57" t="s">
        <v>434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425</v>
      </c>
    </row>
    <row r="4" spans="1:2" x14ac:dyDescent="0.55000000000000004">
      <c r="A4" t="s">
        <v>3</v>
      </c>
      <c r="B4" t="s">
        <v>312</v>
      </c>
    </row>
    <row r="5" spans="1:2" x14ac:dyDescent="0.55000000000000004">
      <c r="A5" t="s">
        <v>3</v>
      </c>
      <c r="B5" t="s">
        <v>314</v>
      </c>
    </row>
    <row r="6" spans="1:2" x14ac:dyDescent="0.55000000000000004">
      <c r="A6" t="s">
        <v>3</v>
      </c>
      <c r="B6" t="s">
        <v>311</v>
      </c>
    </row>
    <row r="7" spans="1:2" x14ac:dyDescent="0.55000000000000004">
      <c r="A7" t="s">
        <v>3</v>
      </c>
      <c r="B7" t="s">
        <v>429</v>
      </c>
    </row>
    <row r="8" spans="1:2" x14ac:dyDescent="0.55000000000000004">
      <c r="A8" t="s">
        <v>3</v>
      </c>
      <c r="B8" t="s">
        <v>315</v>
      </c>
    </row>
    <row r="9" spans="1:2" x14ac:dyDescent="0.55000000000000004">
      <c r="A9" t="s">
        <v>3</v>
      </c>
      <c r="B9" t="s">
        <v>316</v>
      </c>
    </row>
    <row r="10" spans="1:2" x14ac:dyDescent="0.55000000000000004">
      <c r="A10" t="s">
        <v>3</v>
      </c>
      <c r="B10" t="s">
        <v>317</v>
      </c>
    </row>
    <row r="11" spans="1:2" x14ac:dyDescent="0.55000000000000004">
      <c r="A11" t="s">
        <v>6</v>
      </c>
      <c r="B11" t="s">
        <v>132</v>
      </c>
    </row>
    <row r="12" spans="1:2" x14ac:dyDescent="0.55000000000000004">
      <c r="A12" t="s">
        <v>8</v>
      </c>
      <c r="B12">
        <v>86</v>
      </c>
    </row>
    <row r="13" spans="1:2" x14ac:dyDescent="0.55000000000000004">
      <c r="A13" t="s">
        <v>9</v>
      </c>
    </row>
    <row r="14" spans="1:2" x14ac:dyDescent="0.55000000000000004">
      <c r="A14" t="s">
        <v>10</v>
      </c>
      <c r="B14" t="s">
        <v>426</v>
      </c>
    </row>
    <row r="15" spans="1:2" x14ac:dyDescent="0.55000000000000004">
      <c r="A15" t="s">
        <v>12</v>
      </c>
      <c r="B15" s="4">
        <v>42064</v>
      </c>
    </row>
    <row r="16" spans="1:2" x14ac:dyDescent="0.55000000000000004">
      <c r="A16" t="s">
        <v>15</v>
      </c>
      <c r="B16" t="s">
        <v>427</v>
      </c>
    </row>
    <row r="17" spans="1:2" x14ac:dyDescent="0.55000000000000004">
      <c r="A17" t="s">
        <v>17</v>
      </c>
      <c r="B17" t="s">
        <v>135</v>
      </c>
    </row>
    <row r="18" spans="1:2" x14ac:dyDescent="0.55000000000000004">
      <c r="A18" t="s">
        <v>19</v>
      </c>
      <c r="B18" t="s">
        <v>428</v>
      </c>
    </row>
    <row r="19" spans="1:2" x14ac:dyDescent="0.55000000000000004">
      <c r="A19" t="s">
        <v>20</v>
      </c>
      <c r="B19" t="s">
        <v>40</v>
      </c>
    </row>
    <row r="20" spans="1:2" x14ac:dyDescent="0.55000000000000004">
      <c r="A20" t="s">
        <v>45</v>
      </c>
    </row>
    <row r="21" spans="1:2" x14ac:dyDescent="0.55000000000000004">
      <c r="A21" t="s">
        <v>46</v>
      </c>
    </row>
    <row r="23" spans="1:2" x14ac:dyDescent="0.55000000000000004">
      <c r="A23" s="1" t="s">
        <v>48</v>
      </c>
    </row>
    <row r="24" spans="1:2" x14ac:dyDescent="0.55000000000000004">
      <c r="A24" s="3"/>
    </row>
    <row r="25" spans="1:2" x14ac:dyDescent="0.55000000000000004">
      <c r="A25" s="3" t="s">
        <v>49</v>
      </c>
      <c r="B25" t="s">
        <v>52</v>
      </c>
    </row>
    <row r="26" spans="1:2" x14ac:dyDescent="0.55000000000000004">
      <c r="A26" s="3" t="s">
        <v>50</v>
      </c>
      <c r="B26" t="s">
        <v>61</v>
      </c>
    </row>
    <row r="27" spans="1:2" x14ac:dyDescent="0.55000000000000004">
      <c r="A27" s="3" t="s">
        <v>51</v>
      </c>
      <c r="B27" t="s">
        <v>62</v>
      </c>
    </row>
    <row r="29" spans="1:2" x14ac:dyDescent="0.55000000000000004">
      <c r="A29" s="1" t="s">
        <v>53</v>
      </c>
    </row>
    <row r="30" spans="1:2" x14ac:dyDescent="0.55000000000000004">
      <c r="A30" s="1"/>
    </row>
    <row r="31" spans="1:2" x14ac:dyDescent="0.55000000000000004">
      <c r="A31" s="3" t="s">
        <v>203</v>
      </c>
    </row>
    <row r="32" spans="1:2" x14ac:dyDescent="0.55000000000000004">
      <c r="A32" s="3" t="s">
        <v>214</v>
      </c>
      <c r="B32" t="s">
        <v>64</v>
      </c>
    </row>
    <row r="33" spans="1:3" x14ac:dyDescent="0.55000000000000004">
      <c r="A33" s="3" t="s">
        <v>204</v>
      </c>
    </row>
    <row r="34" spans="1:3" x14ac:dyDescent="0.55000000000000004">
      <c r="A34" s="3" t="s">
        <v>205</v>
      </c>
    </row>
    <row r="35" spans="1:3" x14ac:dyDescent="0.55000000000000004">
      <c r="A35" s="3" t="s">
        <v>206</v>
      </c>
    </row>
    <row r="36" spans="1:3" x14ac:dyDescent="0.55000000000000004">
      <c r="A36" s="3" t="s">
        <v>73</v>
      </c>
      <c r="B36">
        <v>1100</v>
      </c>
      <c r="C36" t="s">
        <v>26</v>
      </c>
    </row>
    <row r="38" spans="1:3" x14ac:dyDescent="0.55000000000000004">
      <c r="A38" s="3" t="s">
        <v>207</v>
      </c>
    </row>
    <row r="39" spans="1:3" x14ac:dyDescent="0.55000000000000004">
      <c r="A39" s="3" t="s">
        <v>214</v>
      </c>
      <c r="B39" t="s">
        <v>74</v>
      </c>
    </row>
    <row r="40" spans="1:3" x14ac:dyDescent="0.55000000000000004">
      <c r="A40" s="3" t="s">
        <v>204</v>
      </c>
    </row>
    <row r="41" spans="1:3" x14ac:dyDescent="0.55000000000000004">
      <c r="A41" s="3" t="s">
        <v>205</v>
      </c>
    </row>
    <row r="42" spans="1:3" x14ac:dyDescent="0.55000000000000004">
      <c r="A42" s="3" t="s">
        <v>206</v>
      </c>
    </row>
    <row r="43" spans="1:3" x14ac:dyDescent="0.55000000000000004">
      <c r="A43" s="3" t="s">
        <v>73</v>
      </c>
      <c r="B43">
        <v>300</v>
      </c>
      <c r="C43" t="s">
        <v>300</v>
      </c>
    </row>
    <row r="45" spans="1:3" x14ac:dyDescent="0.55000000000000004">
      <c r="A45" s="3" t="s">
        <v>208</v>
      </c>
    </row>
    <row r="46" spans="1:3" x14ac:dyDescent="0.55000000000000004">
      <c r="A46" s="3" t="s">
        <v>214</v>
      </c>
      <c r="B46" t="s">
        <v>301</v>
      </c>
    </row>
    <row r="47" spans="1:3" x14ac:dyDescent="0.55000000000000004">
      <c r="A47" s="3" t="s">
        <v>204</v>
      </c>
    </row>
    <row r="48" spans="1:3" x14ac:dyDescent="0.55000000000000004">
      <c r="A48" s="3" t="s">
        <v>205</v>
      </c>
    </row>
    <row r="49" spans="1:21" x14ac:dyDescent="0.55000000000000004">
      <c r="A49" s="3" t="s">
        <v>206</v>
      </c>
      <c r="B49" t="s">
        <v>433</v>
      </c>
    </row>
    <row r="50" spans="1:21" x14ac:dyDescent="0.55000000000000004">
      <c r="A50" s="3" t="s">
        <v>73</v>
      </c>
      <c r="B50">
        <v>300</v>
      </c>
      <c r="C50" t="s">
        <v>300</v>
      </c>
    </row>
    <row r="52" spans="1:21" x14ac:dyDescent="0.55000000000000004">
      <c r="A52" s="1" t="s">
        <v>431</v>
      </c>
    </row>
    <row r="53" spans="1:21" x14ac:dyDescent="0.55000000000000004">
      <c r="A53" s="3" t="s">
        <v>63</v>
      </c>
      <c r="B53" t="s">
        <v>24</v>
      </c>
      <c r="C53" t="s">
        <v>27</v>
      </c>
      <c r="D53" t="s">
        <v>25</v>
      </c>
      <c r="E53" t="s">
        <v>41</v>
      </c>
      <c r="F53" t="s">
        <v>65</v>
      </c>
      <c r="G53" t="s">
        <v>30</v>
      </c>
      <c r="H53" t="s">
        <v>26</v>
      </c>
      <c r="I53" t="s">
        <v>42</v>
      </c>
      <c r="J53" t="s">
        <v>66</v>
      </c>
      <c r="K53" t="s">
        <v>67</v>
      </c>
      <c r="L53" t="s">
        <v>43</v>
      </c>
      <c r="M53" t="s">
        <v>68</v>
      </c>
      <c r="N53" t="s">
        <v>69</v>
      </c>
      <c r="O53" t="s">
        <v>70</v>
      </c>
      <c r="P53" t="s">
        <v>71</v>
      </c>
      <c r="Q53" t="s">
        <v>72</v>
      </c>
      <c r="R53" t="s">
        <v>73</v>
      </c>
      <c r="S53" t="s">
        <v>28</v>
      </c>
      <c r="T53" t="s">
        <v>29</v>
      </c>
      <c r="U53" t="s">
        <v>157</v>
      </c>
    </row>
    <row r="54" spans="1:21" x14ac:dyDescent="0.55000000000000004">
      <c r="A54">
        <v>1</v>
      </c>
      <c r="B54">
        <f>100-SUM(C54:Q54)</f>
        <v>67.545700000000011</v>
      </c>
      <c r="C54">
        <v>0</v>
      </c>
      <c r="D54">
        <v>26.63</v>
      </c>
      <c r="E54">
        <v>0</v>
      </c>
      <c r="F54">
        <v>0</v>
      </c>
      <c r="G54">
        <v>2.5499999999999998</v>
      </c>
      <c r="H54">
        <v>9.7000000000000003E-3</v>
      </c>
      <c r="I54">
        <v>4.5999999999999999E-3</v>
      </c>
      <c r="J54">
        <v>3.26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300</v>
      </c>
      <c r="S54">
        <v>23.4</v>
      </c>
      <c r="T54" t="s">
        <v>44</v>
      </c>
      <c r="U54" t="s">
        <v>102</v>
      </c>
    </row>
    <row r="56" spans="1:21" x14ac:dyDescent="0.55000000000000004">
      <c r="A56" s="1" t="s">
        <v>54</v>
      </c>
    </row>
    <row r="57" spans="1:21" x14ac:dyDescent="0.55000000000000004">
      <c r="A57" t="s">
        <v>434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RowHeight="14.4" x14ac:dyDescent="0.55000000000000004"/>
  <cols>
    <col min="2" max="2" width="18.578125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436</v>
      </c>
    </row>
    <row r="4" spans="1:2" x14ac:dyDescent="0.55000000000000004">
      <c r="A4" t="s">
        <v>3</v>
      </c>
      <c r="B4" t="s">
        <v>440</v>
      </c>
    </row>
    <row r="5" spans="1:2" x14ac:dyDescent="0.55000000000000004">
      <c r="A5" t="s">
        <v>3</v>
      </c>
      <c r="B5" t="s">
        <v>441</v>
      </c>
    </row>
    <row r="6" spans="1:2" x14ac:dyDescent="0.55000000000000004">
      <c r="A6" t="s">
        <v>6</v>
      </c>
      <c r="B6" t="s">
        <v>7</v>
      </c>
    </row>
    <row r="7" spans="1:2" x14ac:dyDescent="0.55000000000000004">
      <c r="A7" t="s">
        <v>8</v>
      </c>
      <c r="B7">
        <v>42</v>
      </c>
    </row>
    <row r="8" spans="1:2" x14ac:dyDescent="0.55000000000000004">
      <c r="A8" t="s">
        <v>9</v>
      </c>
      <c r="B8">
        <v>12</v>
      </c>
    </row>
    <row r="9" spans="1:2" x14ac:dyDescent="0.55000000000000004">
      <c r="A9" t="s">
        <v>10</v>
      </c>
      <c r="B9" t="s">
        <v>437</v>
      </c>
    </row>
    <row r="10" spans="1:2" x14ac:dyDescent="0.55000000000000004">
      <c r="A10" t="s">
        <v>12</v>
      </c>
      <c r="B10" s="2">
        <v>40738</v>
      </c>
    </row>
    <row r="11" spans="1:2" x14ac:dyDescent="0.55000000000000004">
      <c r="A11" t="s">
        <v>15</v>
      </c>
      <c r="B11" t="s">
        <v>438</v>
      </c>
    </row>
    <row r="12" spans="1:2" x14ac:dyDescent="0.55000000000000004">
      <c r="A12" t="s">
        <v>17</v>
      </c>
      <c r="B12" t="s">
        <v>18</v>
      </c>
    </row>
    <row r="13" spans="1:2" x14ac:dyDescent="0.55000000000000004">
      <c r="A13" t="s">
        <v>19</v>
      </c>
      <c r="B13" t="s">
        <v>439</v>
      </c>
    </row>
    <row r="14" spans="1:2" x14ac:dyDescent="0.55000000000000004">
      <c r="A14" t="s">
        <v>20</v>
      </c>
      <c r="B14" t="s">
        <v>21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442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</row>
    <row r="30" spans="1:2" x14ac:dyDescent="0.55000000000000004">
      <c r="A30" s="3" t="s">
        <v>206</v>
      </c>
    </row>
    <row r="31" spans="1:2" x14ac:dyDescent="0.55000000000000004">
      <c r="A31" s="3" t="s">
        <v>73</v>
      </c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64</v>
      </c>
    </row>
    <row r="35" spans="1:21" x14ac:dyDescent="0.55000000000000004">
      <c r="A35" s="3" t="s">
        <v>204</v>
      </c>
      <c r="B35">
        <v>2</v>
      </c>
      <c r="C35" t="s">
        <v>302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</row>
    <row r="38" spans="1:21" x14ac:dyDescent="0.55000000000000004">
      <c r="A38" s="3" t="s">
        <v>73</v>
      </c>
      <c r="B38">
        <v>1323</v>
      </c>
      <c r="C38" t="s">
        <v>300</v>
      </c>
    </row>
    <row r="40" spans="1:21" x14ac:dyDescent="0.55000000000000004">
      <c r="A40" s="3" t="s">
        <v>208</v>
      </c>
    </row>
    <row r="41" spans="1:21" x14ac:dyDescent="0.55000000000000004">
      <c r="A41" s="3" t="s">
        <v>214</v>
      </c>
      <c r="B41" t="s">
        <v>443</v>
      </c>
    </row>
    <row r="42" spans="1:21" x14ac:dyDescent="0.55000000000000004">
      <c r="A42" s="3" t="s">
        <v>204</v>
      </c>
    </row>
    <row r="43" spans="1:21" x14ac:dyDescent="0.55000000000000004">
      <c r="A43" s="3" t="s">
        <v>205</v>
      </c>
    </row>
    <row r="44" spans="1:21" x14ac:dyDescent="0.55000000000000004">
      <c r="A44" s="3" t="s">
        <v>206</v>
      </c>
    </row>
    <row r="45" spans="1:21" x14ac:dyDescent="0.55000000000000004">
      <c r="A45" s="3" t="s">
        <v>73</v>
      </c>
      <c r="B45">
        <v>293</v>
      </c>
      <c r="C45" t="s">
        <v>300</v>
      </c>
    </row>
    <row r="47" spans="1:21" x14ac:dyDescent="0.55000000000000004">
      <c r="A47" s="1" t="s">
        <v>431</v>
      </c>
    </row>
    <row r="48" spans="1:21" x14ac:dyDescent="0.55000000000000004">
      <c r="A48" s="3" t="s">
        <v>63</v>
      </c>
      <c r="B48" t="s">
        <v>24</v>
      </c>
      <c r="C48" t="s">
        <v>27</v>
      </c>
      <c r="D48" t="s">
        <v>25</v>
      </c>
      <c r="E48" t="s">
        <v>41</v>
      </c>
      <c r="F48" t="s">
        <v>65</v>
      </c>
      <c r="G48" t="s">
        <v>30</v>
      </c>
      <c r="H48" t="s">
        <v>26</v>
      </c>
      <c r="I48" t="s">
        <v>42</v>
      </c>
      <c r="J48" t="s">
        <v>66</v>
      </c>
      <c r="K48" t="s">
        <v>67</v>
      </c>
      <c r="L48" t="s">
        <v>43</v>
      </c>
      <c r="M48" t="s">
        <v>68</v>
      </c>
      <c r="N48" t="s">
        <v>69</v>
      </c>
      <c r="O48" t="s">
        <v>70</v>
      </c>
      <c r="P48" t="s">
        <v>71</v>
      </c>
      <c r="Q48" t="s">
        <v>72</v>
      </c>
      <c r="R48" t="s">
        <v>73</v>
      </c>
      <c r="S48" t="s">
        <v>28</v>
      </c>
      <c r="T48" t="s">
        <v>29</v>
      </c>
      <c r="U48" t="s">
        <v>157</v>
      </c>
    </row>
    <row r="49" spans="1:21" x14ac:dyDescent="0.55000000000000004">
      <c r="A49">
        <v>1</v>
      </c>
      <c r="B49">
        <f>100-SUM(C49:Q49)</f>
        <v>71.999520000000004</v>
      </c>
      <c r="C49">
        <v>20</v>
      </c>
      <c r="D49">
        <v>1E-4</v>
      </c>
      <c r="E49">
        <v>8</v>
      </c>
      <c r="F49">
        <v>2.0000000000000002E-5</v>
      </c>
      <c r="G49">
        <v>2.0000000000000001E-4</v>
      </c>
      <c r="H49">
        <v>4.0000000000000003E-5</v>
      </c>
      <c r="I49">
        <v>1E-4</v>
      </c>
      <c r="J49">
        <v>0</v>
      </c>
      <c r="K49">
        <v>1.0000000000000001E-5</v>
      </c>
      <c r="L49">
        <v>1.0000000000000001E-5</v>
      </c>
      <c r="M49">
        <v>0</v>
      </c>
      <c r="N49">
        <v>0</v>
      </c>
      <c r="O49">
        <v>0</v>
      </c>
      <c r="P49">
        <v>0</v>
      </c>
      <c r="Q49">
        <v>0</v>
      </c>
      <c r="R49">
        <v>293</v>
      </c>
      <c r="S49">
        <v>16</v>
      </c>
      <c r="T49" s="5">
        <v>0.1188</v>
      </c>
      <c r="U49" t="s">
        <v>158</v>
      </c>
    </row>
    <row r="50" spans="1:21" x14ac:dyDescent="0.55000000000000004">
      <c r="A50">
        <v>2</v>
      </c>
      <c r="B50">
        <f t="shared" ref="B50:B54" si="0">100-SUM(C50:Q50)</f>
        <v>71.999520000000004</v>
      </c>
      <c r="C50">
        <v>18</v>
      </c>
      <c r="D50">
        <v>1E-4</v>
      </c>
      <c r="E50">
        <v>10</v>
      </c>
      <c r="F50">
        <v>2.0000000000000002E-5</v>
      </c>
      <c r="G50">
        <v>2.0000000000000001E-4</v>
      </c>
      <c r="H50">
        <v>4.0000000000000003E-5</v>
      </c>
      <c r="I50">
        <v>1E-4</v>
      </c>
      <c r="J50">
        <v>0</v>
      </c>
      <c r="K50">
        <v>1.0000000000000001E-5</v>
      </c>
      <c r="L50">
        <v>1.0000000000000001E-5</v>
      </c>
      <c r="M50">
        <v>0</v>
      </c>
      <c r="N50">
        <v>0</v>
      </c>
      <c r="O50">
        <v>0</v>
      </c>
      <c r="P50">
        <v>0</v>
      </c>
      <c r="Q50">
        <v>0</v>
      </c>
      <c r="R50">
        <v>293</v>
      </c>
      <c r="S50">
        <v>22</v>
      </c>
      <c r="T50" s="5">
        <v>0.1045</v>
      </c>
      <c r="U50" t="s">
        <v>158</v>
      </c>
    </row>
    <row r="51" spans="1:21" x14ac:dyDescent="0.55000000000000004">
      <c r="A51">
        <v>3</v>
      </c>
      <c r="B51">
        <f t="shared" si="0"/>
        <v>69.999520000000004</v>
      </c>
      <c r="C51">
        <v>20</v>
      </c>
      <c r="D51">
        <v>1E-4</v>
      </c>
      <c r="E51">
        <v>10</v>
      </c>
      <c r="F51">
        <v>2.0000000000000002E-5</v>
      </c>
      <c r="G51">
        <v>2.0000000000000001E-4</v>
      </c>
      <c r="H51">
        <v>4.0000000000000003E-5</v>
      </c>
      <c r="I51">
        <v>1E-4</v>
      </c>
      <c r="J51">
        <v>0</v>
      </c>
      <c r="K51">
        <v>1.0000000000000001E-5</v>
      </c>
      <c r="L51">
        <v>1.0000000000000001E-5</v>
      </c>
      <c r="M51">
        <v>0</v>
      </c>
      <c r="N51">
        <v>0</v>
      </c>
      <c r="O51">
        <v>0</v>
      </c>
      <c r="P51">
        <v>0</v>
      </c>
      <c r="Q51">
        <v>0</v>
      </c>
      <c r="R51">
        <v>293</v>
      </c>
      <c r="S51">
        <v>20</v>
      </c>
      <c r="T51" s="5">
        <v>0.105</v>
      </c>
      <c r="U51" t="s">
        <v>158</v>
      </c>
    </row>
    <row r="52" spans="1:21" x14ac:dyDescent="0.55000000000000004">
      <c r="A52">
        <v>4</v>
      </c>
      <c r="B52">
        <f t="shared" si="0"/>
        <v>71.999520000000004</v>
      </c>
      <c r="C52">
        <v>16</v>
      </c>
      <c r="D52">
        <v>1E-4</v>
      </c>
      <c r="E52">
        <v>12</v>
      </c>
      <c r="F52">
        <v>2.0000000000000002E-5</v>
      </c>
      <c r="G52">
        <v>2.0000000000000001E-4</v>
      </c>
      <c r="H52">
        <v>4.0000000000000003E-5</v>
      </c>
      <c r="I52">
        <v>1E-4</v>
      </c>
      <c r="J52">
        <v>0</v>
      </c>
      <c r="K52">
        <v>1.0000000000000001E-5</v>
      </c>
      <c r="L52">
        <v>1.0000000000000001E-5</v>
      </c>
      <c r="M52">
        <v>0</v>
      </c>
      <c r="N52">
        <v>0</v>
      </c>
      <c r="O52">
        <v>0</v>
      </c>
      <c r="P52">
        <v>0</v>
      </c>
      <c r="Q52">
        <v>0</v>
      </c>
      <c r="R52">
        <v>293</v>
      </c>
      <c r="S52">
        <v>28</v>
      </c>
      <c r="T52" s="5">
        <v>0.1036</v>
      </c>
    </row>
    <row r="53" spans="1:21" x14ac:dyDescent="0.55000000000000004">
      <c r="A53">
        <v>5</v>
      </c>
      <c r="B53">
        <f t="shared" si="0"/>
        <v>69.999520000000004</v>
      </c>
      <c r="C53">
        <v>18</v>
      </c>
      <c r="D53">
        <v>1E-4</v>
      </c>
      <c r="E53">
        <v>12</v>
      </c>
      <c r="F53">
        <v>2.0000000000000002E-5</v>
      </c>
      <c r="G53">
        <v>2.0000000000000001E-4</v>
      </c>
      <c r="H53">
        <v>4.0000000000000003E-5</v>
      </c>
      <c r="I53">
        <v>1E-4</v>
      </c>
      <c r="J53">
        <v>0</v>
      </c>
      <c r="K53">
        <v>1.0000000000000001E-5</v>
      </c>
      <c r="L53">
        <v>1.0000000000000001E-5</v>
      </c>
      <c r="M53">
        <v>0</v>
      </c>
      <c r="N53">
        <v>0</v>
      </c>
      <c r="O53">
        <v>0</v>
      </c>
      <c r="P53">
        <v>0</v>
      </c>
      <c r="Q53">
        <v>0</v>
      </c>
      <c r="R53">
        <v>293</v>
      </c>
      <c r="S53">
        <v>26</v>
      </c>
      <c r="T53" s="5">
        <v>0.1115</v>
      </c>
    </row>
    <row r="54" spans="1:21" x14ac:dyDescent="0.55000000000000004">
      <c r="A54">
        <v>6</v>
      </c>
      <c r="B54">
        <f t="shared" si="0"/>
        <v>67.99951999999999</v>
      </c>
      <c r="C54">
        <v>20</v>
      </c>
      <c r="D54">
        <v>1E-4</v>
      </c>
      <c r="E54">
        <v>12</v>
      </c>
      <c r="F54">
        <v>2.0000000000000002E-5</v>
      </c>
      <c r="G54">
        <v>2.0000000000000001E-4</v>
      </c>
      <c r="H54">
        <v>4.0000000000000003E-5</v>
      </c>
      <c r="I54">
        <v>1E-4</v>
      </c>
      <c r="J54">
        <v>0</v>
      </c>
      <c r="K54">
        <v>1.0000000000000001E-5</v>
      </c>
      <c r="L54">
        <v>1.0000000000000001E-5</v>
      </c>
      <c r="M54">
        <v>0</v>
      </c>
      <c r="N54">
        <v>0</v>
      </c>
      <c r="O54">
        <v>0</v>
      </c>
      <c r="P54">
        <v>0</v>
      </c>
      <c r="Q54">
        <v>0</v>
      </c>
      <c r="R54">
        <v>293</v>
      </c>
      <c r="S54">
        <v>24</v>
      </c>
      <c r="T54" s="5">
        <v>0.1125</v>
      </c>
    </row>
    <row r="56" spans="1:21" x14ac:dyDescent="0.55000000000000004">
      <c r="A56" s="1" t="s">
        <v>54</v>
      </c>
    </row>
    <row r="57" spans="1:21" x14ac:dyDescent="0.55000000000000004">
      <c r="A57" t="s">
        <v>444</v>
      </c>
    </row>
    <row r="58" spans="1:21" x14ac:dyDescent="0.55000000000000004">
      <c r="A58" t="s">
        <v>446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B1" sqref="B1:C1"/>
    </sheetView>
  </sheetViews>
  <sheetFormatPr defaultRowHeight="14.4" x14ac:dyDescent="0.55000000000000004"/>
  <cols>
    <col min="2" max="2" width="13.3671875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92</v>
      </c>
    </row>
    <row r="4" spans="1:2" x14ac:dyDescent="0.55000000000000004">
      <c r="A4" t="s">
        <v>3</v>
      </c>
      <c r="B4" t="s">
        <v>93</v>
      </c>
    </row>
    <row r="5" spans="1:2" x14ac:dyDescent="0.55000000000000004">
      <c r="A5" t="s">
        <v>6</v>
      </c>
      <c r="B5" t="s">
        <v>94</v>
      </c>
    </row>
    <row r="6" spans="1:2" x14ac:dyDescent="0.55000000000000004">
      <c r="A6" t="s">
        <v>8</v>
      </c>
      <c r="B6">
        <v>19</v>
      </c>
    </row>
    <row r="7" spans="1:2" x14ac:dyDescent="0.55000000000000004">
      <c r="A7" t="s">
        <v>9</v>
      </c>
      <c r="B7">
        <v>3</v>
      </c>
    </row>
    <row r="8" spans="1:2" x14ac:dyDescent="0.55000000000000004">
      <c r="A8" t="s">
        <v>10</v>
      </c>
      <c r="B8" t="s">
        <v>95</v>
      </c>
    </row>
    <row r="9" spans="1:2" x14ac:dyDescent="0.55000000000000004">
      <c r="A9" t="s">
        <v>12</v>
      </c>
      <c r="B9" s="6">
        <v>23071</v>
      </c>
    </row>
    <row r="10" spans="1:2" x14ac:dyDescent="0.55000000000000004">
      <c r="A10" t="s">
        <v>15</v>
      </c>
      <c r="B10" t="s">
        <v>96</v>
      </c>
    </row>
    <row r="11" spans="1:2" x14ac:dyDescent="0.55000000000000004">
      <c r="A11" t="s">
        <v>17</v>
      </c>
      <c r="B11" t="s">
        <v>97</v>
      </c>
    </row>
    <row r="12" spans="1:2" x14ac:dyDescent="0.55000000000000004">
      <c r="A12" t="s">
        <v>19</v>
      </c>
      <c r="B12" t="s">
        <v>98</v>
      </c>
    </row>
    <row r="13" spans="1:2" x14ac:dyDescent="0.55000000000000004">
      <c r="A13" t="s">
        <v>20</v>
      </c>
      <c r="B13" t="s">
        <v>99</v>
      </c>
    </row>
    <row r="14" spans="1:2" x14ac:dyDescent="0.55000000000000004">
      <c r="A14" t="s">
        <v>45</v>
      </c>
    </row>
    <row r="15" spans="1:2" x14ac:dyDescent="0.55000000000000004">
      <c r="A15" t="s">
        <v>46</v>
      </c>
    </row>
    <row r="17" spans="1:3" x14ac:dyDescent="0.55000000000000004">
      <c r="A17" s="1" t="s">
        <v>48</v>
      </c>
    </row>
    <row r="18" spans="1:3" x14ac:dyDescent="0.55000000000000004">
      <c r="A18" s="1"/>
    </row>
    <row r="19" spans="1:3" x14ac:dyDescent="0.55000000000000004">
      <c r="A19" t="s">
        <v>49</v>
      </c>
      <c r="B19" t="s">
        <v>100</v>
      </c>
    </row>
    <row r="20" spans="1:3" x14ac:dyDescent="0.55000000000000004">
      <c r="A20" t="s">
        <v>50</v>
      </c>
      <c r="B20" t="s">
        <v>61</v>
      </c>
    </row>
    <row r="21" spans="1:3" x14ac:dyDescent="0.55000000000000004">
      <c r="A21" t="s">
        <v>51</v>
      </c>
      <c r="B21" t="s">
        <v>58</v>
      </c>
    </row>
    <row r="23" spans="1:3" x14ac:dyDescent="0.55000000000000004">
      <c r="A23" s="1" t="s">
        <v>53</v>
      </c>
    </row>
    <row r="24" spans="1:3" x14ac:dyDescent="0.55000000000000004">
      <c r="A24" s="1"/>
    </row>
    <row r="25" spans="1:3" x14ac:dyDescent="0.55000000000000004">
      <c r="A25" s="3" t="s">
        <v>203</v>
      </c>
    </row>
    <row r="26" spans="1:3" x14ac:dyDescent="0.55000000000000004">
      <c r="A26" s="3" t="s">
        <v>49</v>
      </c>
      <c r="B26" t="s">
        <v>64</v>
      </c>
    </row>
    <row r="27" spans="1:3" x14ac:dyDescent="0.55000000000000004">
      <c r="A27" s="3" t="s">
        <v>204</v>
      </c>
      <c r="B27">
        <v>2</v>
      </c>
      <c r="C27" t="s">
        <v>302</v>
      </c>
    </row>
    <row r="28" spans="1:3" x14ac:dyDescent="0.55000000000000004">
      <c r="A28" s="3" t="s">
        <v>205</v>
      </c>
    </row>
    <row r="29" spans="1:3" x14ac:dyDescent="0.55000000000000004">
      <c r="A29" s="3" t="s">
        <v>206</v>
      </c>
    </row>
    <row r="30" spans="1:3" x14ac:dyDescent="0.55000000000000004">
      <c r="A30" s="3" t="s">
        <v>73</v>
      </c>
      <c r="B30">
        <v>1000</v>
      </c>
      <c r="C30" t="s">
        <v>26</v>
      </c>
    </row>
    <row r="31" spans="1:3" x14ac:dyDescent="0.55000000000000004">
      <c r="A31" s="3"/>
    </row>
    <row r="32" spans="1:3" x14ac:dyDescent="0.55000000000000004">
      <c r="A32" s="3" t="s">
        <v>207</v>
      </c>
    </row>
    <row r="33" spans="1:21" x14ac:dyDescent="0.55000000000000004">
      <c r="A33" s="3" t="s">
        <v>49</v>
      </c>
      <c r="B33" t="s">
        <v>303</v>
      </c>
    </row>
    <row r="34" spans="1:21" x14ac:dyDescent="0.55000000000000004">
      <c r="A34" s="3" t="s">
        <v>204</v>
      </c>
    </row>
    <row r="35" spans="1:21" x14ac:dyDescent="0.55000000000000004">
      <c r="A35" s="3" t="s">
        <v>205</v>
      </c>
    </row>
    <row r="36" spans="1:21" x14ac:dyDescent="0.55000000000000004">
      <c r="A36" s="3" t="s">
        <v>206</v>
      </c>
      <c r="B36" t="s">
        <v>101</v>
      </c>
    </row>
    <row r="37" spans="1:21" x14ac:dyDescent="0.55000000000000004">
      <c r="A37" s="3" t="s">
        <v>73</v>
      </c>
      <c r="B37">
        <v>300</v>
      </c>
      <c r="C37" t="s">
        <v>300</v>
      </c>
    </row>
    <row r="39" spans="1:21" x14ac:dyDescent="0.55000000000000004">
      <c r="A39" s="1" t="s">
        <v>47</v>
      </c>
    </row>
    <row r="40" spans="1:21" x14ac:dyDescent="0.55000000000000004">
      <c r="A40" s="3" t="s">
        <v>63</v>
      </c>
      <c r="B40" t="s">
        <v>24</v>
      </c>
      <c r="C40" t="s">
        <v>27</v>
      </c>
      <c r="D40" t="s">
        <v>25</v>
      </c>
      <c r="E40" t="s">
        <v>41</v>
      </c>
      <c r="F40" t="s">
        <v>65</v>
      </c>
      <c r="G40" t="s">
        <v>30</v>
      </c>
      <c r="H40" t="s">
        <v>26</v>
      </c>
      <c r="I40" t="s">
        <v>42</v>
      </c>
      <c r="J40" t="s">
        <v>66</v>
      </c>
      <c r="K40" t="s">
        <v>67</v>
      </c>
      <c r="L40" t="s">
        <v>43</v>
      </c>
      <c r="M40" t="s">
        <v>68</v>
      </c>
      <c r="N40" t="s">
        <v>69</v>
      </c>
      <c r="O40" t="s">
        <v>70</v>
      </c>
      <c r="P40" t="s">
        <v>71</v>
      </c>
      <c r="Q40" t="s">
        <v>72</v>
      </c>
      <c r="R40" t="s">
        <v>73</v>
      </c>
      <c r="S40" t="s">
        <v>28</v>
      </c>
      <c r="T40" t="s">
        <v>29</v>
      </c>
      <c r="U40" t="s">
        <v>160</v>
      </c>
    </row>
    <row r="41" spans="1:21" x14ac:dyDescent="0.55000000000000004">
      <c r="A41">
        <v>1</v>
      </c>
      <c r="B41">
        <f>100-SUM(C41:Q41)</f>
        <v>74.400000000000006</v>
      </c>
      <c r="C41">
        <v>17.600000000000001</v>
      </c>
      <c r="D41">
        <v>0</v>
      </c>
      <c r="E41">
        <v>7.9</v>
      </c>
      <c r="F41">
        <v>0</v>
      </c>
      <c r="G41">
        <v>0</v>
      </c>
      <c r="H41">
        <v>0.06</v>
      </c>
      <c r="I41">
        <v>0.04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300</v>
      </c>
      <c r="S41">
        <v>16</v>
      </c>
      <c r="T41" s="5">
        <v>0.28599999999999998</v>
      </c>
      <c r="U41" t="s">
        <v>102</v>
      </c>
    </row>
    <row r="42" spans="1:21" x14ac:dyDescent="0.55000000000000004">
      <c r="A42">
        <v>2</v>
      </c>
      <c r="B42">
        <f>100-SUM(C42:Q42)</f>
        <v>68.959999999999994</v>
      </c>
      <c r="C42">
        <v>18.100000000000001</v>
      </c>
      <c r="D42">
        <v>0</v>
      </c>
      <c r="E42">
        <v>12.8</v>
      </c>
      <c r="F42">
        <v>0</v>
      </c>
      <c r="G42">
        <v>0</v>
      </c>
      <c r="H42">
        <v>0.02</v>
      </c>
      <c r="I42">
        <v>0.12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300</v>
      </c>
      <c r="S42">
        <v>30</v>
      </c>
      <c r="T42" s="5">
        <v>0.154</v>
      </c>
    </row>
    <row r="43" spans="1:21" x14ac:dyDescent="0.55000000000000004">
      <c r="A43">
        <v>3</v>
      </c>
      <c r="B43">
        <f t="shared" ref="B43:B45" si="0">100-SUM(C43:Q43)</f>
        <v>69.676000000000002</v>
      </c>
      <c r="C43">
        <v>17.600000000000001</v>
      </c>
      <c r="D43">
        <v>0</v>
      </c>
      <c r="E43">
        <v>12.7</v>
      </c>
      <c r="F43">
        <v>0</v>
      </c>
      <c r="G43">
        <v>0</v>
      </c>
      <c r="H43">
        <v>0.02</v>
      </c>
      <c r="I43">
        <v>4.0000000000000001E-3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300</v>
      </c>
      <c r="S43">
        <v>36</v>
      </c>
      <c r="T43" s="5">
        <v>0.13300000000000001</v>
      </c>
    </row>
    <row r="44" spans="1:21" x14ac:dyDescent="0.55000000000000004">
      <c r="A44">
        <v>4</v>
      </c>
      <c r="B44">
        <f t="shared" si="0"/>
        <v>64.366</v>
      </c>
      <c r="C44">
        <v>17.8</v>
      </c>
      <c r="D44">
        <v>0</v>
      </c>
      <c r="E44">
        <v>17.8</v>
      </c>
      <c r="F44">
        <v>0</v>
      </c>
      <c r="G44">
        <v>0</v>
      </c>
      <c r="H44">
        <v>0.03</v>
      </c>
      <c r="I44">
        <v>4.0000000000000001E-3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300</v>
      </c>
      <c r="S44">
        <v>44</v>
      </c>
      <c r="T44" s="5">
        <v>8.9499999999999996E-2</v>
      </c>
    </row>
    <row r="45" spans="1:21" x14ac:dyDescent="0.55000000000000004">
      <c r="A45">
        <v>5</v>
      </c>
      <c r="B45">
        <f t="shared" si="0"/>
        <v>74.83</v>
      </c>
      <c r="C45">
        <v>17.899999999999999</v>
      </c>
      <c r="D45">
        <v>0</v>
      </c>
      <c r="E45">
        <v>7.1</v>
      </c>
      <c r="F45">
        <v>0</v>
      </c>
      <c r="G45">
        <v>0</v>
      </c>
      <c r="H45">
        <v>0.06</v>
      </c>
      <c r="I45">
        <v>0.11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300</v>
      </c>
      <c r="S45">
        <v>14</v>
      </c>
      <c r="T45" s="7">
        <v>0.2</v>
      </c>
    </row>
    <row r="47" spans="1:21" x14ac:dyDescent="0.55000000000000004">
      <c r="A47" s="1" t="s">
        <v>54</v>
      </c>
    </row>
    <row r="48" spans="1:21" x14ac:dyDescent="0.55000000000000004">
      <c r="A48" t="s">
        <v>103</v>
      </c>
    </row>
    <row r="49" spans="1:1" x14ac:dyDescent="0.55000000000000004">
      <c r="A49" t="s">
        <v>104</v>
      </c>
    </row>
    <row r="50" spans="1:1" x14ac:dyDescent="0.55000000000000004">
      <c r="A50" t="s">
        <v>105</v>
      </c>
    </row>
    <row r="51" spans="1:1" x14ac:dyDescent="0.55000000000000004">
      <c r="A51" t="s">
        <v>106</v>
      </c>
    </row>
    <row r="52" spans="1:1" x14ac:dyDescent="0.55000000000000004">
      <c r="A52" t="s">
        <v>108</v>
      </c>
    </row>
    <row r="53" spans="1:1" x14ac:dyDescent="0.55000000000000004">
      <c r="A53" t="s">
        <v>107</v>
      </c>
    </row>
    <row r="54" spans="1:1" x14ac:dyDescent="0.55000000000000004">
      <c r="A54" t="s">
        <v>109</v>
      </c>
    </row>
    <row r="55" spans="1:1" x14ac:dyDescent="0.55000000000000004">
      <c r="A55" t="s">
        <v>110</v>
      </c>
    </row>
    <row r="56" spans="1:1" x14ac:dyDescent="0.55000000000000004">
      <c r="A56" t="s">
        <v>296</v>
      </c>
    </row>
  </sheetData>
  <pageMargins left="0.7" right="0.7" top="0.75" bottom="0.75" header="0.3" footer="0.3"/>
  <pageSetup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/>
  </sheetViews>
  <sheetFormatPr defaultRowHeight="14.4" x14ac:dyDescent="0.55000000000000004"/>
  <cols>
    <col min="2" max="2" width="9.68359375" bestFit="1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436</v>
      </c>
    </row>
    <row r="4" spans="1:2" x14ac:dyDescent="0.55000000000000004">
      <c r="A4" t="s">
        <v>3</v>
      </c>
      <c r="B4" t="s">
        <v>440</v>
      </c>
    </row>
    <row r="5" spans="1:2" x14ac:dyDescent="0.55000000000000004">
      <c r="A5" t="s">
        <v>3</v>
      </c>
      <c r="B5" t="s">
        <v>441</v>
      </c>
    </row>
    <row r="6" spans="1:2" x14ac:dyDescent="0.55000000000000004">
      <c r="A6" t="s">
        <v>6</v>
      </c>
      <c r="B6" t="s">
        <v>7</v>
      </c>
    </row>
    <row r="7" spans="1:2" x14ac:dyDescent="0.55000000000000004">
      <c r="A7" t="s">
        <v>8</v>
      </c>
      <c r="B7">
        <v>42</v>
      </c>
    </row>
    <row r="8" spans="1:2" x14ac:dyDescent="0.55000000000000004">
      <c r="A8" t="s">
        <v>9</v>
      </c>
      <c r="B8">
        <v>12</v>
      </c>
    </row>
    <row r="9" spans="1:2" x14ac:dyDescent="0.55000000000000004">
      <c r="A9" t="s">
        <v>10</v>
      </c>
      <c r="B9" t="s">
        <v>437</v>
      </c>
    </row>
    <row r="10" spans="1:2" x14ac:dyDescent="0.55000000000000004">
      <c r="A10" t="s">
        <v>12</v>
      </c>
      <c r="B10" s="2">
        <v>40738</v>
      </c>
    </row>
    <row r="11" spans="1:2" x14ac:dyDescent="0.55000000000000004">
      <c r="A11" t="s">
        <v>15</v>
      </c>
      <c r="B11" t="s">
        <v>438</v>
      </c>
    </row>
    <row r="12" spans="1:2" x14ac:dyDescent="0.55000000000000004">
      <c r="A12" t="s">
        <v>17</v>
      </c>
      <c r="B12" t="s">
        <v>18</v>
      </c>
    </row>
    <row r="13" spans="1:2" x14ac:dyDescent="0.55000000000000004">
      <c r="A13" t="s">
        <v>19</v>
      </c>
      <c r="B13" t="s">
        <v>439</v>
      </c>
    </row>
    <row r="14" spans="1:2" x14ac:dyDescent="0.55000000000000004">
      <c r="A14" t="s">
        <v>20</v>
      </c>
      <c r="B14" t="s">
        <v>21</v>
      </c>
    </row>
    <row r="15" spans="1:2" x14ac:dyDescent="0.55000000000000004">
      <c r="A15" t="s">
        <v>45</v>
      </c>
    </row>
    <row r="16" spans="1:2" x14ac:dyDescent="0.55000000000000004">
      <c r="A16" t="s">
        <v>46</v>
      </c>
    </row>
    <row r="18" spans="1:2" x14ac:dyDescent="0.55000000000000004">
      <c r="A18" s="1" t="s">
        <v>48</v>
      </c>
    </row>
    <row r="19" spans="1:2" x14ac:dyDescent="0.55000000000000004">
      <c r="A19" s="3"/>
    </row>
    <row r="20" spans="1:2" x14ac:dyDescent="0.55000000000000004">
      <c r="A20" s="3" t="s">
        <v>49</v>
      </c>
      <c r="B20" t="s">
        <v>52</v>
      </c>
    </row>
    <row r="21" spans="1:2" x14ac:dyDescent="0.55000000000000004">
      <c r="A21" s="3" t="s">
        <v>50</v>
      </c>
      <c r="B21" t="s">
        <v>61</v>
      </c>
    </row>
    <row r="22" spans="1:2" x14ac:dyDescent="0.55000000000000004">
      <c r="A22" s="3" t="s">
        <v>51</v>
      </c>
      <c r="B22" t="s">
        <v>58</v>
      </c>
    </row>
    <row r="24" spans="1:2" x14ac:dyDescent="0.55000000000000004">
      <c r="A24" s="1" t="s">
        <v>53</v>
      </c>
    </row>
    <row r="25" spans="1:2" x14ac:dyDescent="0.55000000000000004">
      <c r="A25" s="1"/>
    </row>
    <row r="26" spans="1:2" x14ac:dyDescent="0.55000000000000004">
      <c r="A26" s="3" t="s">
        <v>203</v>
      </c>
    </row>
    <row r="27" spans="1:2" x14ac:dyDescent="0.55000000000000004">
      <c r="A27" s="3" t="s">
        <v>214</v>
      </c>
      <c r="B27" t="s">
        <v>442</v>
      </c>
    </row>
    <row r="28" spans="1:2" x14ac:dyDescent="0.55000000000000004">
      <c r="A28" s="3" t="s">
        <v>204</v>
      </c>
    </row>
    <row r="29" spans="1:2" x14ac:dyDescent="0.55000000000000004">
      <c r="A29" s="3" t="s">
        <v>205</v>
      </c>
    </row>
    <row r="30" spans="1:2" x14ac:dyDescent="0.55000000000000004">
      <c r="A30" s="3" t="s">
        <v>206</v>
      </c>
    </row>
    <row r="31" spans="1:2" x14ac:dyDescent="0.55000000000000004">
      <c r="A31" s="3" t="s">
        <v>73</v>
      </c>
    </row>
    <row r="33" spans="1:21" x14ac:dyDescent="0.55000000000000004">
      <c r="A33" s="3" t="s">
        <v>207</v>
      </c>
    </row>
    <row r="34" spans="1:21" x14ac:dyDescent="0.55000000000000004">
      <c r="A34" s="3" t="s">
        <v>214</v>
      </c>
      <c r="B34" t="s">
        <v>64</v>
      </c>
    </row>
    <row r="35" spans="1:21" x14ac:dyDescent="0.55000000000000004">
      <c r="A35" s="3" t="s">
        <v>204</v>
      </c>
      <c r="B35">
        <v>2</v>
      </c>
      <c r="C35" t="s">
        <v>302</v>
      </c>
    </row>
    <row r="36" spans="1:21" x14ac:dyDescent="0.55000000000000004">
      <c r="A36" s="3" t="s">
        <v>205</v>
      </c>
    </row>
    <row r="37" spans="1:21" x14ac:dyDescent="0.55000000000000004">
      <c r="A37" s="3" t="s">
        <v>206</v>
      </c>
    </row>
    <row r="38" spans="1:21" x14ac:dyDescent="0.55000000000000004">
      <c r="A38" s="3" t="s">
        <v>73</v>
      </c>
      <c r="B38">
        <v>1323</v>
      </c>
      <c r="C38" t="s">
        <v>300</v>
      </c>
    </row>
    <row r="40" spans="1:21" x14ac:dyDescent="0.55000000000000004">
      <c r="A40" s="3" t="s">
        <v>208</v>
      </c>
    </row>
    <row r="41" spans="1:21" x14ac:dyDescent="0.55000000000000004">
      <c r="A41" s="3" t="s">
        <v>214</v>
      </c>
      <c r="B41" t="s">
        <v>443</v>
      </c>
    </row>
    <row r="42" spans="1:21" x14ac:dyDescent="0.55000000000000004">
      <c r="A42" s="3" t="s">
        <v>204</v>
      </c>
    </row>
    <row r="43" spans="1:21" x14ac:dyDescent="0.55000000000000004">
      <c r="A43" s="3" t="s">
        <v>205</v>
      </c>
    </row>
    <row r="44" spans="1:21" x14ac:dyDescent="0.55000000000000004">
      <c r="A44" s="3" t="s">
        <v>206</v>
      </c>
    </row>
    <row r="45" spans="1:21" x14ac:dyDescent="0.55000000000000004">
      <c r="A45" s="3" t="s">
        <v>73</v>
      </c>
      <c r="B45" t="s">
        <v>445</v>
      </c>
    </row>
    <row r="47" spans="1:21" x14ac:dyDescent="0.55000000000000004">
      <c r="A47" s="1" t="s">
        <v>431</v>
      </c>
    </row>
    <row r="48" spans="1:21" x14ac:dyDescent="0.55000000000000004">
      <c r="A48" s="3" t="s">
        <v>63</v>
      </c>
      <c r="B48" t="s">
        <v>24</v>
      </c>
      <c r="C48" t="s">
        <v>27</v>
      </c>
      <c r="D48" t="s">
        <v>25</v>
      </c>
      <c r="E48" t="s">
        <v>41</v>
      </c>
      <c r="F48" t="s">
        <v>65</v>
      </c>
      <c r="G48" t="s">
        <v>30</v>
      </c>
      <c r="H48" t="s">
        <v>26</v>
      </c>
      <c r="I48" t="s">
        <v>42</v>
      </c>
      <c r="J48" t="s">
        <v>66</v>
      </c>
      <c r="K48" t="s">
        <v>67</v>
      </c>
      <c r="L48" t="s">
        <v>43</v>
      </c>
      <c r="M48" t="s">
        <v>68</v>
      </c>
      <c r="N48" t="s">
        <v>69</v>
      </c>
      <c r="O48" t="s">
        <v>70</v>
      </c>
      <c r="P48" t="s">
        <v>71</v>
      </c>
      <c r="Q48" t="s">
        <v>72</v>
      </c>
      <c r="R48" t="s">
        <v>73</v>
      </c>
      <c r="S48" t="s">
        <v>28</v>
      </c>
      <c r="T48" t="s">
        <v>29</v>
      </c>
      <c r="U48" t="s">
        <v>157</v>
      </c>
    </row>
    <row r="49" spans="1:20" x14ac:dyDescent="0.55000000000000004">
      <c r="A49">
        <v>1</v>
      </c>
      <c r="B49">
        <f>100-SUM(C49:Q49)</f>
        <v>71.999520000000004</v>
      </c>
      <c r="C49">
        <v>20</v>
      </c>
      <c r="D49">
        <v>1E-4</v>
      </c>
      <c r="E49">
        <v>8</v>
      </c>
      <c r="F49">
        <v>2.0000000000000002E-5</v>
      </c>
      <c r="G49">
        <v>2.0000000000000001E-4</v>
      </c>
      <c r="H49">
        <v>4.0000000000000003E-5</v>
      </c>
      <c r="I49">
        <v>1E-4</v>
      </c>
      <c r="J49">
        <v>0</v>
      </c>
      <c r="K49">
        <v>1.0000000000000001E-5</v>
      </c>
      <c r="L49">
        <v>1.0000000000000001E-5</v>
      </c>
      <c r="M49">
        <v>0</v>
      </c>
      <c r="N49">
        <v>0</v>
      </c>
      <c r="O49">
        <v>0</v>
      </c>
      <c r="P49">
        <v>0</v>
      </c>
      <c r="Q49">
        <v>0</v>
      </c>
      <c r="R49">
        <v>294</v>
      </c>
      <c r="S49">
        <v>16</v>
      </c>
      <c r="T49" s="5" t="s">
        <v>44</v>
      </c>
    </row>
    <row r="50" spans="1:20" x14ac:dyDescent="0.55000000000000004">
      <c r="A50">
        <v>2</v>
      </c>
      <c r="B50">
        <f t="shared" ref="B50:B54" si="0">100-SUM(C50:Q50)</f>
        <v>71.999520000000004</v>
      </c>
      <c r="C50">
        <v>18</v>
      </c>
      <c r="D50">
        <v>1E-4</v>
      </c>
      <c r="E50">
        <v>10</v>
      </c>
      <c r="F50">
        <v>2.0000000000000002E-5</v>
      </c>
      <c r="G50">
        <v>2.0000000000000001E-4</v>
      </c>
      <c r="H50">
        <v>4.0000000000000003E-5</v>
      </c>
      <c r="I50">
        <v>1E-4</v>
      </c>
      <c r="J50">
        <v>0</v>
      </c>
      <c r="K50">
        <v>1.0000000000000001E-5</v>
      </c>
      <c r="L50">
        <v>1.0000000000000001E-5</v>
      </c>
      <c r="M50">
        <v>0</v>
      </c>
      <c r="N50">
        <v>0</v>
      </c>
      <c r="O50">
        <v>0</v>
      </c>
      <c r="P50">
        <v>0</v>
      </c>
      <c r="Q50">
        <v>0</v>
      </c>
      <c r="R50">
        <v>264</v>
      </c>
      <c r="S50">
        <v>20</v>
      </c>
      <c r="T50" s="5" t="s">
        <v>44</v>
      </c>
    </row>
    <row r="51" spans="1:20" x14ac:dyDescent="0.55000000000000004">
      <c r="A51">
        <v>3</v>
      </c>
      <c r="B51">
        <f t="shared" si="0"/>
        <v>69.999520000000004</v>
      </c>
      <c r="C51">
        <v>20</v>
      </c>
      <c r="D51">
        <v>1E-4</v>
      </c>
      <c r="E51">
        <v>10</v>
      </c>
      <c r="F51">
        <v>2.0000000000000002E-5</v>
      </c>
      <c r="G51">
        <v>2.0000000000000001E-4</v>
      </c>
      <c r="H51">
        <v>4.0000000000000003E-5</v>
      </c>
      <c r="I51">
        <v>1E-4</v>
      </c>
      <c r="J51">
        <v>0</v>
      </c>
      <c r="K51">
        <v>1.0000000000000001E-5</v>
      </c>
      <c r="L51">
        <v>1.0000000000000001E-5</v>
      </c>
      <c r="M51">
        <v>0</v>
      </c>
      <c r="N51">
        <v>0</v>
      </c>
      <c r="O51">
        <v>0</v>
      </c>
      <c r="P51">
        <v>0</v>
      </c>
      <c r="Q51">
        <v>0</v>
      </c>
      <c r="R51">
        <v>261</v>
      </c>
      <c r="S51">
        <v>18</v>
      </c>
      <c r="T51" s="5" t="s">
        <v>44</v>
      </c>
    </row>
    <row r="52" spans="1:20" x14ac:dyDescent="0.55000000000000004">
      <c r="A52">
        <v>4</v>
      </c>
      <c r="B52">
        <f t="shared" si="0"/>
        <v>71.999520000000004</v>
      </c>
      <c r="C52">
        <v>16</v>
      </c>
      <c r="D52">
        <v>1E-4</v>
      </c>
      <c r="E52">
        <v>12</v>
      </c>
      <c r="F52">
        <v>2.0000000000000002E-5</v>
      </c>
      <c r="G52">
        <v>2.0000000000000001E-4</v>
      </c>
      <c r="H52">
        <v>4.0000000000000003E-5</v>
      </c>
      <c r="I52">
        <v>1E-4</v>
      </c>
      <c r="J52">
        <v>0</v>
      </c>
      <c r="K52">
        <v>1.0000000000000001E-5</v>
      </c>
      <c r="L52">
        <v>1.0000000000000001E-5</v>
      </c>
      <c r="M52">
        <v>0</v>
      </c>
      <c r="N52">
        <v>0</v>
      </c>
      <c r="O52">
        <v>0</v>
      </c>
      <c r="P52">
        <v>0</v>
      </c>
      <c r="Q52">
        <v>0</v>
      </c>
      <c r="R52">
        <v>231</v>
      </c>
      <c r="S52">
        <v>24</v>
      </c>
      <c r="T52" s="5" t="s">
        <v>44</v>
      </c>
    </row>
    <row r="53" spans="1:20" x14ac:dyDescent="0.55000000000000004">
      <c r="A53">
        <v>5</v>
      </c>
      <c r="B53">
        <f t="shared" si="0"/>
        <v>69.999520000000004</v>
      </c>
      <c r="C53">
        <v>18</v>
      </c>
      <c r="D53">
        <v>1E-4</v>
      </c>
      <c r="E53">
        <v>12</v>
      </c>
      <c r="F53">
        <v>2.0000000000000002E-5</v>
      </c>
      <c r="G53">
        <v>2.0000000000000001E-4</v>
      </c>
      <c r="H53">
        <v>4.0000000000000003E-5</v>
      </c>
      <c r="I53">
        <v>1E-4</v>
      </c>
      <c r="J53">
        <v>0</v>
      </c>
      <c r="K53">
        <v>1.0000000000000001E-5</v>
      </c>
      <c r="L53">
        <v>1.0000000000000001E-5</v>
      </c>
      <c r="M53">
        <v>0</v>
      </c>
      <c r="N53">
        <v>0</v>
      </c>
      <c r="O53">
        <v>0</v>
      </c>
      <c r="P53">
        <v>0</v>
      </c>
      <c r="Q53">
        <v>0</v>
      </c>
      <c r="R53">
        <v>220</v>
      </c>
      <c r="S53">
        <v>21</v>
      </c>
      <c r="T53" s="5" t="s">
        <v>44</v>
      </c>
    </row>
    <row r="54" spans="1:20" x14ac:dyDescent="0.55000000000000004">
      <c r="A54">
        <v>6</v>
      </c>
      <c r="B54">
        <f t="shared" si="0"/>
        <v>67.99951999999999</v>
      </c>
      <c r="C54">
        <v>20</v>
      </c>
      <c r="D54">
        <v>1E-4</v>
      </c>
      <c r="E54">
        <v>12</v>
      </c>
      <c r="F54">
        <v>2.0000000000000002E-5</v>
      </c>
      <c r="G54">
        <v>2.0000000000000001E-4</v>
      </c>
      <c r="H54">
        <v>4.0000000000000003E-5</v>
      </c>
      <c r="I54">
        <v>1E-4</v>
      </c>
      <c r="J54">
        <v>0</v>
      </c>
      <c r="K54">
        <v>1.0000000000000001E-5</v>
      </c>
      <c r="L54">
        <v>1.0000000000000001E-5</v>
      </c>
      <c r="M54">
        <v>0</v>
      </c>
      <c r="N54">
        <v>0</v>
      </c>
      <c r="O54">
        <v>0</v>
      </c>
      <c r="P54">
        <v>0</v>
      </c>
      <c r="Q54">
        <v>0</v>
      </c>
      <c r="R54">
        <v>216</v>
      </c>
      <c r="S54">
        <v>19</v>
      </c>
      <c r="T54" s="5" t="s">
        <v>44</v>
      </c>
    </row>
    <row r="56" spans="1:20" x14ac:dyDescent="0.55000000000000004">
      <c r="A56" s="1" t="s">
        <v>54</v>
      </c>
    </row>
    <row r="57" spans="1:20" x14ac:dyDescent="0.55000000000000004">
      <c r="A57" t="s">
        <v>444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447</v>
      </c>
    </row>
    <row r="4" spans="1:2" x14ac:dyDescent="0.55000000000000004">
      <c r="A4" t="s">
        <v>3</v>
      </c>
      <c r="B4" t="s">
        <v>448</v>
      </c>
    </row>
    <row r="5" spans="1:2" x14ac:dyDescent="0.55000000000000004">
      <c r="A5" t="s">
        <v>3</v>
      </c>
      <c r="B5" t="s">
        <v>449</v>
      </c>
    </row>
    <row r="6" spans="1:2" x14ac:dyDescent="0.55000000000000004">
      <c r="A6" t="s">
        <v>3</v>
      </c>
      <c r="B6" t="s">
        <v>450</v>
      </c>
    </row>
    <row r="7" spans="1:2" x14ac:dyDescent="0.55000000000000004">
      <c r="A7" t="s">
        <v>6</v>
      </c>
      <c r="B7" t="s">
        <v>457</v>
      </c>
    </row>
    <row r="8" spans="1:2" x14ac:dyDescent="0.55000000000000004">
      <c r="A8" t="s">
        <v>8</v>
      </c>
      <c r="B8">
        <v>204</v>
      </c>
    </row>
    <row r="9" spans="1:2" x14ac:dyDescent="0.55000000000000004">
      <c r="A9" t="s">
        <v>9</v>
      </c>
      <c r="B9">
        <v>6</v>
      </c>
    </row>
    <row r="10" spans="1:2" x14ac:dyDescent="0.55000000000000004">
      <c r="A10" t="s">
        <v>10</v>
      </c>
      <c r="B10" t="s">
        <v>451</v>
      </c>
    </row>
    <row r="11" spans="1:2" x14ac:dyDescent="0.55000000000000004">
      <c r="A11" t="s">
        <v>12</v>
      </c>
      <c r="B11">
        <v>1966</v>
      </c>
    </row>
    <row r="12" spans="1:2" x14ac:dyDescent="0.55000000000000004">
      <c r="A12" t="s">
        <v>15</v>
      </c>
    </row>
    <row r="13" spans="1:2" x14ac:dyDescent="0.55000000000000004">
      <c r="A13" t="s">
        <v>17</v>
      </c>
    </row>
    <row r="14" spans="1:2" x14ac:dyDescent="0.55000000000000004">
      <c r="A14" t="s">
        <v>19</v>
      </c>
    </row>
    <row r="15" spans="1:2" x14ac:dyDescent="0.55000000000000004">
      <c r="A15" t="s">
        <v>20</v>
      </c>
    </row>
    <row r="16" spans="1:2" x14ac:dyDescent="0.55000000000000004">
      <c r="A16" t="s">
        <v>45</v>
      </c>
    </row>
    <row r="17" spans="1:3" x14ac:dyDescent="0.55000000000000004">
      <c r="A17" t="s">
        <v>46</v>
      </c>
    </row>
    <row r="19" spans="1:3" x14ac:dyDescent="0.55000000000000004">
      <c r="A19" s="1" t="s">
        <v>48</v>
      </c>
    </row>
    <row r="20" spans="1:3" x14ac:dyDescent="0.55000000000000004">
      <c r="A20" s="3"/>
    </row>
    <row r="21" spans="1:3" x14ac:dyDescent="0.55000000000000004">
      <c r="A21" s="3" t="s">
        <v>49</v>
      </c>
      <c r="B21" t="s">
        <v>52</v>
      </c>
    </row>
    <row r="22" spans="1:3" x14ac:dyDescent="0.55000000000000004">
      <c r="A22" s="3" t="s">
        <v>50</v>
      </c>
      <c r="B22" t="s">
        <v>61</v>
      </c>
    </row>
    <row r="23" spans="1:3" x14ac:dyDescent="0.55000000000000004">
      <c r="A23" s="3" t="s">
        <v>51</v>
      </c>
      <c r="B23" t="s">
        <v>58</v>
      </c>
    </row>
    <row r="25" spans="1:3" x14ac:dyDescent="0.55000000000000004">
      <c r="A25" s="1" t="s">
        <v>53</v>
      </c>
    </row>
    <row r="26" spans="1:3" x14ac:dyDescent="0.55000000000000004">
      <c r="A26" s="1"/>
    </row>
    <row r="27" spans="1:3" x14ac:dyDescent="0.55000000000000004">
      <c r="A27" s="3" t="s">
        <v>203</v>
      </c>
    </row>
    <row r="28" spans="1:3" x14ac:dyDescent="0.55000000000000004">
      <c r="A28" s="3" t="s">
        <v>214</v>
      </c>
      <c r="B28" t="s">
        <v>64</v>
      </c>
    </row>
    <row r="29" spans="1:3" x14ac:dyDescent="0.55000000000000004">
      <c r="A29" s="3" t="s">
        <v>204</v>
      </c>
      <c r="B29" t="s">
        <v>452</v>
      </c>
    </row>
    <row r="30" spans="1:3" x14ac:dyDescent="0.55000000000000004">
      <c r="A30" s="3" t="s">
        <v>205</v>
      </c>
    </row>
    <row r="31" spans="1:3" x14ac:dyDescent="0.55000000000000004">
      <c r="A31" s="3" t="s">
        <v>206</v>
      </c>
      <c r="B31" t="s">
        <v>454</v>
      </c>
    </row>
    <row r="32" spans="1:3" x14ac:dyDescent="0.55000000000000004">
      <c r="A32" s="3" t="s">
        <v>73</v>
      </c>
      <c r="B32" t="s">
        <v>453</v>
      </c>
      <c r="C32" t="s">
        <v>26</v>
      </c>
    </row>
    <row r="34" spans="1:21" x14ac:dyDescent="0.55000000000000004">
      <c r="A34" s="1" t="s">
        <v>47</v>
      </c>
    </row>
    <row r="35" spans="1:21" x14ac:dyDescent="0.55000000000000004">
      <c r="A35" s="3" t="s">
        <v>63</v>
      </c>
      <c r="B35" t="s">
        <v>24</v>
      </c>
      <c r="C35" t="s">
        <v>27</v>
      </c>
      <c r="D35" t="s">
        <v>25</v>
      </c>
      <c r="E35" t="s">
        <v>41</v>
      </c>
      <c r="F35" t="s">
        <v>65</v>
      </c>
      <c r="G35" t="s">
        <v>30</v>
      </c>
      <c r="H35" t="s">
        <v>26</v>
      </c>
      <c r="I35" t="s">
        <v>42</v>
      </c>
      <c r="J35" t="s">
        <v>66</v>
      </c>
      <c r="K35" t="s">
        <v>67</v>
      </c>
      <c r="L35" t="s">
        <v>43</v>
      </c>
      <c r="M35" t="s">
        <v>68</v>
      </c>
      <c r="N35" t="s">
        <v>69</v>
      </c>
      <c r="O35" t="s">
        <v>70</v>
      </c>
      <c r="P35" t="s">
        <v>71</v>
      </c>
      <c r="Q35" t="s">
        <v>72</v>
      </c>
      <c r="R35" t="s">
        <v>73</v>
      </c>
      <c r="S35" t="s">
        <v>28</v>
      </c>
      <c r="T35" t="s">
        <v>29</v>
      </c>
      <c r="U35" t="s">
        <v>157</v>
      </c>
    </row>
    <row r="36" spans="1:21" x14ac:dyDescent="0.55000000000000004">
      <c r="A36">
        <v>1</v>
      </c>
      <c r="C36">
        <v>15.3</v>
      </c>
      <c r="D36">
        <v>0.06</v>
      </c>
      <c r="E36">
        <v>15.9</v>
      </c>
      <c r="F36">
        <v>0</v>
      </c>
      <c r="G36">
        <v>0</v>
      </c>
      <c r="H36">
        <v>0.02</v>
      </c>
      <c r="I36">
        <v>0</v>
      </c>
      <c r="J36">
        <v>0</v>
      </c>
      <c r="K36">
        <v>4.0000000000000001E-3</v>
      </c>
      <c r="L36">
        <v>1.2E-2</v>
      </c>
      <c r="M36">
        <v>0</v>
      </c>
      <c r="N36">
        <v>0</v>
      </c>
      <c r="O36">
        <v>0</v>
      </c>
      <c r="P36">
        <v>0</v>
      </c>
      <c r="Q36">
        <v>0</v>
      </c>
      <c r="R36">
        <v>300</v>
      </c>
      <c r="S36">
        <f>23*2.3</f>
        <v>52.9</v>
      </c>
      <c r="T36" t="s">
        <v>44</v>
      </c>
    </row>
    <row r="37" spans="1:21" x14ac:dyDescent="0.55000000000000004">
      <c r="A37">
        <v>2</v>
      </c>
      <c r="C37">
        <v>15.8</v>
      </c>
      <c r="D37">
        <v>0.04</v>
      </c>
      <c r="E37">
        <v>23</v>
      </c>
      <c r="F37">
        <v>0</v>
      </c>
      <c r="G37">
        <v>0</v>
      </c>
      <c r="H37">
        <v>7.0000000000000001E-3</v>
      </c>
      <c r="I37">
        <v>6.0000000000000001E-3</v>
      </c>
      <c r="J37">
        <v>0</v>
      </c>
      <c r="K37">
        <v>0.01</v>
      </c>
      <c r="L37">
        <v>0.01</v>
      </c>
      <c r="M37">
        <v>0</v>
      </c>
      <c r="N37">
        <v>0</v>
      </c>
      <c r="O37">
        <v>0</v>
      </c>
      <c r="P37">
        <v>0</v>
      </c>
      <c r="Q37">
        <v>0</v>
      </c>
      <c r="R37">
        <v>300</v>
      </c>
      <c r="S37">
        <f>28*2.3</f>
        <v>64.399999999999991</v>
      </c>
      <c r="T37" t="s">
        <v>44</v>
      </c>
    </row>
    <row r="38" spans="1:21" x14ac:dyDescent="0.55000000000000004">
      <c r="A38">
        <v>3</v>
      </c>
      <c r="C38">
        <v>15.3</v>
      </c>
      <c r="D38">
        <v>0.04</v>
      </c>
      <c r="E38">
        <v>15</v>
      </c>
      <c r="F38">
        <v>0</v>
      </c>
      <c r="G38">
        <v>0</v>
      </c>
      <c r="H38">
        <v>6.0000000000000001E-3</v>
      </c>
      <c r="I38">
        <v>7.0000000000000001E-3</v>
      </c>
      <c r="J38">
        <v>0</v>
      </c>
      <c r="K38">
        <v>0.01</v>
      </c>
      <c r="L38">
        <v>1.4E-2</v>
      </c>
      <c r="M38">
        <v>0</v>
      </c>
      <c r="N38">
        <v>20.2</v>
      </c>
      <c r="O38">
        <v>0</v>
      </c>
      <c r="P38">
        <v>0</v>
      </c>
      <c r="Q38">
        <v>0</v>
      </c>
      <c r="R38">
        <v>300</v>
      </c>
      <c r="S38">
        <f>12*2.3</f>
        <v>27.599999999999998</v>
      </c>
      <c r="T38" t="s">
        <v>44</v>
      </c>
    </row>
    <row r="39" spans="1:21" x14ac:dyDescent="0.55000000000000004">
      <c r="A39">
        <v>4</v>
      </c>
      <c r="C39">
        <v>15.9</v>
      </c>
      <c r="D39">
        <v>1E-3</v>
      </c>
      <c r="E39">
        <v>15.8</v>
      </c>
      <c r="F39">
        <v>0</v>
      </c>
      <c r="G39">
        <v>0.04</v>
      </c>
      <c r="H39">
        <v>1.7000000000000001E-2</v>
      </c>
      <c r="I39">
        <v>4.0000000000000001E-3</v>
      </c>
      <c r="J39">
        <v>0</v>
      </c>
      <c r="K39">
        <v>2E-3</v>
      </c>
      <c r="L39">
        <v>2E-3</v>
      </c>
      <c r="M39">
        <v>0</v>
      </c>
      <c r="N39">
        <v>0</v>
      </c>
      <c r="O39">
        <v>0</v>
      </c>
      <c r="P39">
        <v>0</v>
      </c>
      <c r="Q39">
        <v>0</v>
      </c>
      <c r="R39">
        <v>300</v>
      </c>
      <c r="S39">
        <f>21*2.3</f>
        <v>48.3</v>
      </c>
      <c r="T39" t="s">
        <v>44</v>
      </c>
    </row>
    <row r="40" spans="1:21" x14ac:dyDescent="0.55000000000000004">
      <c r="A40">
        <v>5</v>
      </c>
      <c r="C40">
        <v>15.4</v>
      </c>
      <c r="D40">
        <v>3.0000000000000001E-3</v>
      </c>
      <c r="E40">
        <v>24.7</v>
      </c>
      <c r="F40">
        <v>0</v>
      </c>
      <c r="G40">
        <v>1.4999999999999999E-2</v>
      </c>
      <c r="H40">
        <v>1.0999999999999999E-2</v>
      </c>
      <c r="I40">
        <v>7.0000000000000001E-3</v>
      </c>
      <c r="J40">
        <v>0</v>
      </c>
      <c r="K40">
        <v>2E-3</v>
      </c>
      <c r="L40">
        <v>2E-3</v>
      </c>
      <c r="M40">
        <v>0</v>
      </c>
      <c r="N40">
        <v>0</v>
      </c>
      <c r="O40">
        <v>0</v>
      </c>
      <c r="P40">
        <v>0</v>
      </c>
      <c r="Q40">
        <v>0</v>
      </c>
      <c r="R40">
        <v>300</v>
      </c>
      <c r="S40">
        <f>30.5*2.3</f>
        <v>70.149999999999991</v>
      </c>
      <c r="T40" t="s">
        <v>44</v>
      </c>
    </row>
    <row r="41" spans="1:21" x14ac:dyDescent="0.55000000000000004">
      <c r="A41">
        <v>6</v>
      </c>
      <c r="C41">
        <v>15.5</v>
      </c>
      <c r="D41">
        <v>0</v>
      </c>
      <c r="E41">
        <v>15.8</v>
      </c>
      <c r="F41">
        <v>0</v>
      </c>
      <c r="G41">
        <v>1.4</v>
      </c>
      <c r="H41">
        <v>4.0000000000000001E-3</v>
      </c>
      <c r="I41">
        <v>2E-3</v>
      </c>
      <c r="J41">
        <v>0</v>
      </c>
      <c r="K41">
        <v>8.0000000000000002E-3</v>
      </c>
      <c r="L41">
        <v>3.0000000000000001E-3</v>
      </c>
      <c r="M41">
        <v>0</v>
      </c>
      <c r="N41">
        <v>0</v>
      </c>
      <c r="O41">
        <v>0</v>
      </c>
      <c r="P41">
        <v>0</v>
      </c>
      <c r="Q41">
        <v>0</v>
      </c>
      <c r="R41">
        <v>300</v>
      </c>
      <c r="S41">
        <f>11*2.3</f>
        <v>25.299999999999997</v>
      </c>
      <c r="T41" t="s">
        <v>44</v>
      </c>
    </row>
    <row r="42" spans="1:21" x14ac:dyDescent="0.55000000000000004">
      <c r="A42">
        <v>7</v>
      </c>
      <c r="C42">
        <v>16</v>
      </c>
      <c r="D42">
        <v>0</v>
      </c>
      <c r="E42">
        <v>10.1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9.5500000000000007</v>
      </c>
      <c r="O42">
        <v>0</v>
      </c>
      <c r="P42">
        <v>0</v>
      </c>
      <c r="Q42">
        <v>0</v>
      </c>
      <c r="R42">
        <v>300</v>
      </c>
      <c r="S42">
        <f>8*2.3</f>
        <v>18.399999999999999</v>
      </c>
      <c r="T42" t="s">
        <v>44</v>
      </c>
    </row>
    <row r="44" spans="1:21" x14ac:dyDescent="0.55000000000000004">
      <c r="A44" s="1" t="s">
        <v>54</v>
      </c>
    </row>
    <row r="45" spans="1:21" x14ac:dyDescent="0.55000000000000004">
      <c r="A45" t="s">
        <v>455</v>
      </c>
    </row>
    <row r="46" spans="1:21" x14ac:dyDescent="0.55000000000000004">
      <c r="A46" t="s">
        <v>456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/>
  </sheetViews>
  <sheetFormatPr defaultRowHeight="14.4" x14ac:dyDescent="0.55000000000000004"/>
  <sheetData>
    <row r="1" spans="1:3" x14ac:dyDescent="0.55000000000000004">
      <c r="A1" s="1" t="s">
        <v>0</v>
      </c>
      <c r="C1" s="8"/>
    </row>
    <row r="3" spans="1:3" x14ac:dyDescent="0.55000000000000004">
      <c r="A3" t="s">
        <v>2</v>
      </c>
      <c r="B3" t="s">
        <v>111</v>
      </c>
    </row>
    <row r="4" spans="1:3" x14ac:dyDescent="0.55000000000000004">
      <c r="A4" t="s">
        <v>3</v>
      </c>
      <c r="B4" t="s">
        <v>112</v>
      </c>
    </row>
    <row r="5" spans="1:3" x14ac:dyDescent="0.55000000000000004">
      <c r="A5" t="s">
        <v>3</v>
      </c>
      <c r="B5" t="s">
        <v>113</v>
      </c>
    </row>
    <row r="6" spans="1:3" x14ac:dyDescent="0.55000000000000004">
      <c r="A6" t="s">
        <v>3</v>
      </c>
      <c r="B6" t="s">
        <v>114</v>
      </c>
    </row>
    <row r="7" spans="1:3" x14ac:dyDescent="0.55000000000000004">
      <c r="A7" t="s">
        <v>6</v>
      </c>
      <c r="B7" t="s">
        <v>115</v>
      </c>
    </row>
    <row r="8" spans="1:3" x14ac:dyDescent="0.55000000000000004">
      <c r="A8" t="s">
        <v>8</v>
      </c>
      <c r="B8">
        <v>93</v>
      </c>
    </row>
    <row r="9" spans="1:3" x14ac:dyDescent="0.55000000000000004">
      <c r="A9" t="s">
        <v>9</v>
      </c>
      <c r="B9">
        <v>4</v>
      </c>
    </row>
    <row r="10" spans="1:3" x14ac:dyDescent="0.55000000000000004">
      <c r="A10" t="s">
        <v>10</v>
      </c>
      <c r="B10" t="s">
        <v>116</v>
      </c>
    </row>
    <row r="11" spans="1:3" x14ac:dyDescent="0.55000000000000004">
      <c r="A11" t="s">
        <v>12</v>
      </c>
      <c r="B11">
        <v>2002</v>
      </c>
    </row>
    <row r="12" spans="1:3" x14ac:dyDescent="0.55000000000000004">
      <c r="A12" t="s">
        <v>15</v>
      </c>
    </row>
    <row r="13" spans="1:3" x14ac:dyDescent="0.55000000000000004">
      <c r="A13" t="s">
        <v>17</v>
      </c>
      <c r="B13" t="s">
        <v>117</v>
      </c>
    </row>
    <row r="14" spans="1:3" x14ac:dyDescent="0.55000000000000004">
      <c r="A14" t="s">
        <v>19</v>
      </c>
      <c r="B14" t="s">
        <v>118</v>
      </c>
    </row>
    <row r="15" spans="1:3" x14ac:dyDescent="0.55000000000000004">
      <c r="A15" t="s">
        <v>20</v>
      </c>
      <c r="B15" t="s">
        <v>119</v>
      </c>
    </row>
    <row r="16" spans="1:3" x14ac:dyDescent="0.55000000000000004">
      <c r="A16" t="s">
        <v>45</v>
      </c>
    </row>
    <row r="17" spans="1:3" x14ac:dyDescent="0.55000000000000004">
      <c r="A17" t="s">
        <v>46</v>
      </c>
    </row>
    <row r="19" spans="1:3" x14ac:dyDescent="0.55000000000000004">
      <c r="A19" s="1" t="s">
        <v>48</v>
      </c>
    </row>
    <row r="20" spans="1:3" x14ac:dyDescent="0.55000000000000004">
      <c r="A20" s="3"/>
    </row>
    <row r="21" spans="1:3" x14ac:dyDescent="0.55000000000000004">
      <c r="A21" s="3" t="s">
        <v>49</v>
      </c>
      <c r="B21" t="s">
        <v>52</v>
      </c>
    </row>
    <row r="22" spans="1:3" x14ac:dyDescent="0.55000000000000004">
      <c r="A22" s="3" t="s">
        <v>50</v>
      </c>
      <c r="B22" t="s">
        <v>61</v>
      </c>
    </row>
    <row r="23" spans="1:3" x14ac:dyDescent="0.55000000000000004">
      <c r="A23" s="3" t="s">
        <v>51</v>
      </c>
      <c r="B23" t="s">
        <v>58</v>
      </c>
    </row>
    <row r="25" spans="1:3" x14ac:dyDescent="0.55000000000000004">
      <c r="A25" s="1" t="s">
        <v>53</v>
      </c>
    </row>
    <row r="26" spans="1:3" x14ac:dyDescent="0.55000000000000004">
      <c r="A26" s="1"/>
    </row>
    <row r="27" spans="1:3" x14ac:dyDescent="0.55000000000000004">
      <c r="A27" s="3" t="s">
        <v>203</v>
      </c>
    </row>
    <row r="28" spans="1:3" x14ac:dyDescent="0.55000000000000004">
      <c r="A28" s="3" t="s">
        <v>214</v>
      </c>
      <c r="B28" t="s">
        <v>64</v>
      </c>
    </row>
    <row r="29" spans="1:3" x14ac:dyDescent="0.55000000000000004">
      <c r="A29" s="3" t="s">
        <v>204</v>
      </c>
    </row>
    <row r="30" spans="1:3" x14ac:dyDescent="0.55000000000000004">
      <c r="A30" s="3" t="s">
        <v>205</v>
      </c>
      <c r="B30" t="s">
        <v>211</v>
      </c>
    </row>
    <row r="31" spans="1:3" x14ac:dyDescent="0.55000000000000004">
      <c r="A31" s="3" t="s">
        <v>206</v>
      </c>
    </row>
    <row r="32" spans="1:3" x14ac:dyDescent="0.55000000000000004">
      <c r="A32" s="3" t="s">
        <v>73</v>
      </c>
      <c r="B32">
        <v>1473</v>
      </c>
      <c r="C32" t="s">
        <v>300</v>
      </c>
    </row>
    <row r="34" spans="1:21" x14ac:dyDescent="0.55000000000000004">
      <c r="A34" s="1" t="s">
        <v>47</v>
      </c>
    </row>
    <row r="35" spans="1:21" x14ac:dyDescent="0.55000000000000004">
      <c r="A35" s="3" t="s">
        <v>63</v>
      </c>
      <c r="B35" t="s">
        <v>24</v>
      </c>
      <c r="C35" t="s">
        <v>27</v>
      </c>
      <c r="D35" t="s">
        <v>25</v>
      </c>
      <c r="E35" t="s">
        <v>41</v>
      </c>
      <c r="F35" t="s">
        <v>65</v>
      </c>
      <c r="G35" t="s">
        <v>30</v>
      </c>
      <c r="H35" t="s">
        <v>26</v>
      </c>
      <c r="I35" t="s">
        <v>42</v>
      </c>
      <c r="J35" t="s">
        <v>66</v>
      </c>
      <c r="K35" t="s">
        <v>67</v>
      </c>
      <c r="L35" t="s">
        <v>43</v>
      </c>
      <c r="M35" t="s">
        <v>68</v>
      </c>
      <c r="N35" t="s">
        <v>69</v>
      </c>
      <c r="O35" t="s">
        <v>70</v>
      </c>
      <c r="P35" t="s">
        <v>71</v>
      </c>
      <c r="Q35" t="s">
        <v>72</v>
      </c>
      <c r="R35" t="s">
        <v>73</v>
      </c>
      <c r="S35" t="s">
        <v>28</v>
      </c>
      <c r="T35" t="s">
        <v>29</v>
      </c>
      <c r="U35" t="s">
        <v>157</v>
      </c>
    </row>
    <row r="36" spans="1:21" x14ac:dyDescent="0.55000000000000004">
      <c r="A36">
        <v>1</v>
      </c>
      <c r="B36">
        <f>100-SUM(C36:Q36)</f>
        <v>39</v>
      </c>
      <c r="C36">
        <v>26</v>
      </c>
      <c r="D36">
        <v>0</v>
      </c>
      <c r="E36">
        <v>32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300</v>
      </c>
      <c r="S36">
        <v>62</v>
      </c>
      <c r="T36" s="5" t="s">
        <v>44</v>
      </c>
    </row>
    <row r="37" spans="1:21" x14ac:dyDescent="0.55000000000000004">
      <c r="A37">
        <v>2</v>
      </c>
      <c r="B37">
        <f t="shared" ref="B37:B39" si="0">100-SUM(C37:Q37)</f>
        <v>38.700000000000003</v>
      </c>
      <c r="C37">
        <v>26</v>
      </c>
      <c r="D37">
        <v>0</v>
      </c>
      <c r="E37">
        <v>32</v>
      </c>
      <c r="F37">
        <v>3</v>
      </c>
      <c r="G37">
        <v>0</v>
      </c>
      <c r="H37">
        <v>0</v>
      </c>
      <c r="I37">
        <v>0.3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300</v>
      </c>
      <c r="S37">
        <v>38</v>
      </c>
      <c r="T37" s="5" t="s">
        <v>44</v>
      </c>
    </row>
    <row r="38" spans="1:21" x14ac:dyDescent="0.55000000000000004">
      <c r="A38">
        <v>3</v>
      </c>
      <c r="B38">
        <f t="shared" si="0"/>
        <v>38.700000000000003</v>
      </c>
      <c r="C38">
        <v>26</v>
      </c>
      <c r="D38">
        <v>0</v>
      </c>
      <c r="E38">
        <v>32</v>
      </c>
      <c r="F38">
        <v>3</v>
      </c>
      <c r="G38">
        <v>0</v>
      </c>
      <c r="H38">
        <v>0</v>
      </c>
      <c r="I38">
        <v>0.3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77</v>
      </c>
      <c r="S38">
        <v>25</v>
      </c>
      <c r="T38" t="s">
        <v>44</v>
      </c>
    </row>
    <row r="39" spans="1:21" x14ac:dyDescent="0.55000000000000004">
      <c r="A39">
        <v>4</v>
      </c>
      <c r="B39">
        <f t="shared" si="0"/>
        <v>38.299999999999997</v>
      </c>
      <c r="C39">
        <v>26</v>
      </c>
      <c r="D39">
        <v>0</v>
      </c>
      <c r="E39">
        <v>32</v>
      </c>
      <c r="F39">
        <v>3</v>
      </c>
      <c r="G39">
        <v>0</v>
      </c>
      <c r="H39">
        <v>0</v>
      </c>
      <c r="I39">
        <v>0.7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77</v>
      </c>
      <c r="S39">
        <v>20</v>
      </c>
      <c r="T39" t="s">
        <v>44</v>
      </c>
      <c r="U39" t="s">
        <v>120</v>
      </c>
    </row>
    <row r="41" spans="1:21" x14ac:dyDescent="0.55000000000000004">
      <c r="A41" s="1" t="s">
        <v>54</v>
      </c>
    </row>
    <row r="42" spans="1:21" x14ac:dyDescent="0.55000000000000004">
      <c r="A42" t="s">
        <v>178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121</v>
      </c>
    </row>
    <row r="4" spans="1:2" x14ac:dyDescent="0.55000000000000004">
      <c r="A4" t="s">
        <v>3</v>
      </c>
      <c r="B4" t="s">
        <v>125</v>
      </c>
    </row>
    <row r="5" spans="1:2" x14ac:dyDescent="0.55000000000000004">
      <c r="A5" t="s">
        <v>3</v>
      </c>
      <c r="B5" t="s">
        <v>126</v>
      </c>
    </row>
    <row r="6" spans="1:2" x14ac:dyDescent="0.55000000000000004">
      <c r="A6" t="s">
        <v>3</v>
      </c>
      <c r="B6" t="s">
        <v>127</v>
      </c>
    </row>
    <row r="7" spans="1:2" x14ac:dyDescent="0.55000000000000004">
      <c r="A7" t="s">
        <v>6</v>
      </c>
      <c r="B7" t="s">
        <v>94</v>
      </c>
    </row>
    <row r="8" spans="1:2" x14ac:dyDescent="0.55000000000000004">
      <c r="A8" t="s">
        <v>8</v>
      </c>
      <c r="B8">
        <v>20</v>
      </c>
    </row>
    <row r="9" spans="1:2" x14ac:dyDescent="0.55000000000000004">
      <c r="A9" t="s">
        <v>9</v>
      </c>
      <c r="B9">
        <v>1</v>
      </c>
    </row>
    <row r="10" spans="1:2" x14ac:dyDescent="0.55000000000000004">
      <c r="A10" t="s">
        <v>10</v>
      </c>
      <c r="B10" t="s">
        <v>122</v>
      </c>
    </row>
    <row r="11" spans="1:2" x14ac:dyDescent="0.55000000000000004">
      <c r="A11" t="s">
        <v>12</v>
      </c>
      <c r="B11" s="6">
        <v>23377</v>
      </c>
    </row>
    <row r="12" spans="1:2" x14ac:dyDescent="0.55000000000000004">
      <c r="A12" t="s">
        <v>15</v>
      </c>
      <c r="B12" t="s">
        <v>123</v>
      </c>
    </row>
    <row r="13" spans="1:2" x14ac:dyDescent="0.55000000000000004">
      <c r="A13" t="s">
        <v>17</v>
      </c>
      <c r="B13" t="s">
        <v>97</v>
      </c>
    </row>
    <row r="14" spans="1:2" x14ac:dyDescent="0.55000000000000004">
      <c r="A14" t="s">
        <v>19</v>
      </c>
      <c r="B14" t="s">
        <v>124</v>
      </c>
    </row>
    <row r="15" spans="1:2" x14ac:dyDescent="0.55000000000000004">
      <c r="A15" t="s">
        <v>20</v>
      </c>
      <c r="B15" t="s">
        <v>99</v>
      </c>
    </row>
    <row r="16" spans="1:2" x14ac:dyDescent="0.55000000000000004">
      <c r="A16" t="s">
        <v>45</v>
      </c>
    </row>
    <row r="17" spans="1:3" x14ac:dyDescent="0.55000000000000004">
      <c r="A17" t="s">
        <v>46</v>
      </c>
    </row>
    <row r="19" spans="1:3" x14ac:dyDescent="0.55000000000000004">
      <c r="A19" s="1" t="s">
        <v>48</v>
      </c>
    </row>
    <row r="20" spans="1:3" x14ac:dyDescent="0.55000000000000004">
      <c r="A20" s="3"/>
    </row>
    <row r="21" spans="1:3" x14ac:dyDescent="0.55000000000000004">
      <c r="A21" s="3" t="s">
        <v>49</v>
      </c>
      <c r="B21" t="s">
        <v>52</v>
      </c>
    </row>
    <row r="22" spans="1:3" x14ac:dyDescent="0.55000000000000004">
      <c r="A22" s="3" t="s">
        <v>50</v>
      </c>
      <c r="B22" t="s">
        <v>61</v>
      </c>
    </row>
    <row r="23" spans="1:3" x14ac:dyDescent="0.55000000000000004">
      <c r="A23" s="3" t="s">
        <v>51</v>
      </c>
      <c r="B23" t="s">
        <v>58</v>
      </c>
    </row>
    <row r="25" spans="1:3" x14ac:dyDescent="0.55000000000000004">
      <c r="A25" s="1" t="s">
        <v>53</v>
      </c>
    </row>
    <row r="26" spans="1:3" x14ac:dyDescent="0.55000000000000004">
      <c r="A26" s="1"/>
    </row>
    <row r="27" spans="1:3" x14ac:dyDescent="0.55000000000000004">
      <c r="A27" s="3" t="s">
        <v>203</v>
      </c>
    </row>
    <row r="28" spans="1:3" x14ac:dyDescent="0.55000000000000004">
      <c r="A28" s="3" t="s">
        <v>49</v>
      </c>
      <c r="B28" t="s">
        <v>64</v>
      </c>
    </row>
    <row r="29" spans="1:3" x14ac:dyDescent="0.55000000000000004">
      <c r="A29" s="3" t="s">
        <v>204</v>
      </c>
    </row>
    <row r="30" spans="1:3" x14ac:dyDescent="0.55000000000000004">
      <c r="A30" s="3" t="s">
        <v>205</v>
      </c>
    </row>
    <row r="31" spans="1:3" x14ac:dyDescent="0.55000000000000004">
      <c r="A31" s="3" t="s">
        <v>206</v>
      </c>
    </row>
    <row r="32" spans="1:3" x14ac:dyDescent="0.55000000000000004">
      <c r="A32" s="3" t="s">
        <v>73</v>
      </c>
      <c r="B32" t="s">
        <v>304</v>
      </c>
      <c r="C32" t="s">
        <v>26</v>
      </c>
    </row>
    <row r="33" spans="1:3" x14ac:dyDescent="0.55000000000000004">
      <c r="A33" s="3"/>
    </row>
    <row r="34" spans="1:3" x14ac:dyDescent="0.55000000000000004">
      <c r="A34" s="3" t="s">
        <v>207</v>
      </c>
    </row>
    <row r="35" spans="1:3" x14ac:dyDescent="0.55000000000000004">
      <c r="A35" s="3" t="s">
        <v>49</v>
      </c>
      <c r="B35" t="s">
        <v>74</v>
      </c>
    </row>
    <row r="36" spans="1:3" x14ac:dyDescent="0.55000000000000004">
      <c r="A36" s="3" t="s">
        <v>204</v>
      </c>
    </row>
    <row r="37" spans="1:3" x14ac:dyDescent="0.55000000000000004">
      <c r="A37" s="3" t="s">
        <v>205</v>
      </c>
    </row>
    <row r="38" spans="1:3" x14ac:dyDescent="0.55000000000000004">
      <c r="A38" s="3" t="s">
        <v>206</v>
      </c>
    </row>
    <row r="39" spans="1:3" x14ac:dyDescent="0.55000000000000004">
      <c r="A39" s="3" t="s">
        <v>73</v>
      </c>
      <c r="B39">
        <v>300</v>
      </c>
      <c r="C39" t="s">
        <v>300</v>
      </c>
    </row>
    <row r="40" spans="1:3" x14ac:dyDescent="0.55000000000000004">
      <c r="A40" s="3"/>
    </row>
    <row r="41" spans="1:3" x14ac:dyDescent="0.55000000000000004">
      <c r="A41" s="3" t="s">
        <v>208</v>
      </c>
    </row>
    <row r="42" spans="1:3" x14ac:dyDescent="0.55000000000000004">
      <c r="A42" s="3" t="s">
        <v>49</v>
      </c>
      <c r="B42" t="s">
        <v>128</v>
      </c>
    </row>
    <row r="43" spans="1:3" x14ac:dyDescent="0.55000000000000004">
      <c r="A43" s="3" t="s">
        <v>204</v>
      </c>
      <c r="B43">
        <v>305</v>
      </c>
      <c r="C43" t="s">
        <v>302</v>
      </c>
    </row>
    <row r="44" spans="1:3" x14ac:dyDescent="0.55000000000000004">
      <c r="A44" s="3" t="s">
        <v>205</v>
      </c>
    </row>
    <row r="45" spans="1:3" x14ac:dyDescent="0.55000000000000004">
      <c r="A45" s="3" t="s">
        <v>206</v>
      </c>
      <c r="B45" t="s">
        <v>213</v>
      </c>
    </row>
    <row r="46" spans="1:3" x14ac:dyDescent="0.55000000000000004">
      <c r="A46" s="3" t="s">
        <v>73</v>
      </c>
      <c r="B46">
        <v>400</v>
      </c>
      <c r="C46" t="s">
        <v>26</v>
      </c>
    </row>
    <row r="48" spans="1:3" x14ac:dyDescent="0.55000000000000004">
      <c r="A48" s="1" t="s">
        <v>47</v>
      </c>
    </row>
    <row r="49" spans="1:21" x14ac:dyDescent="0.55000000000000004">
      <c r="A49" s="3" t="s">
        <v>63</v>
      </c>
      <c r="B49" t="s">
        <v>24</v>
      </c>
      <c r="C49" t="s">
        <v>27</v>
      </c>
      <c r="D49" t="s">
        <v>25</v>
      </c>
      <c r="E49" t="s">
        <v>41</v>
      </c>
      <c r="F49" t="s">
        <v>65</v>
      </c>
      <c r="G49" t="s">
        <v>30</v>
      </c>
      <c r="H49" t="s">
        <v>26</v>
      </c>
      <c r="I49" t="s">
        <v>42</v>
      </c>
      <c r="J49" t="s">
        <v>66</v>
      </c>
      <c r="K49" t="s">
        <v>67</v>
      </c>
      <c r="L49" t="s">
        <v>43</v>
      </c>
      <c r="M49" t="s">
        <v>68</v>
      </c>
      <c r="N49" t="s">
        <v>69</v>
      </c>
      <c r="O49" t="s">
        <v>70</v>
      </c>
      <c r="P49" t="s">
        <v>71</v>
      </c>
      <c r="Q49" t="s">
        <v>72</v>
      </c>
      <c r="R49" t="s">
        <v>73</v>
      </c>
      <c r="S49" t="s">
        <v>28</v>
      </c>
      <c r="T49" t="s">
        <v>29</v>
      </c>
      <c r="U49" t="s">
        <v>157</v>
      </c>
    </row>
    <row r="50" spans="1:21" x14ac:dyDescent="0.55000000000000004">
      <c r="A50">
        <v>1</v>
      </c>
      <c r="B50">
        <f>100-SUM(C50:Q50)</f>
        <v>39.981999999999999</v>
      </c>
      <c r="C50">
        <v>20</v>
      </c>
      <c r="D50">
        <v>0</v>
      </c>
      <c r="E50">
        <v>40</v>
      </c>
      <c r="F50">
        <v>0</v>
      </c>
      <c r="G50">
        <v>0</v>
      </c>
      <c r="H50">
        <v>1.2E-2</v>
      </c>
      <c r="I50">
        <v>6.0000000000000001E-3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300</v>
      </c>
      <c r="S50">
        <v>131</v>
      </c>
      <c r="T50" s="5">
        <v>0.3</v>
      </c>
    </row>
    <row r="51" spans="1:21" x14ac:dyDescent="0.55000000000000004">
      <c r="A51">
        <v>2</v>
      </c>
      <c r="B51">
        <f>100-SUM(C51:Q51)</f>
        <v>69.61</v>
      </c>
      <c r="C51">
        <v>18.739999999999998</v>
      </c>
      <c r="D51">
        <v>1.56</v>
      </c>
      <c r="E51">
        <v>9.43</v>
      </c>
      <c r="F51">
        <v>0</v>
      </c>
      <c r="G51">
        <v>0.59</v>
      </c>
      <c r="H51">
        <v>7.0000000000000007E-2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300</v>
      </c>
      <c r="S51">
        <v>39.1</v>
      </c>
      <c r="T51" s="5">
        <v>0.17599999999999999</v>
      </c>
    </row>
    <row r="52" spans="1:21" x14ac:dyDescent="0.55000000000000004">
      <c r="A52">
        <v>3</v>
      </c>
      <c r="B52">
        <f>100-SUM(C52:Q52)</f>
        <v>58.981999999999999</v>
      </c>
      <c r="C52">
        <v>20</v>
      </c>
      <c r="D52">
        <v>0</v>
      </c>
      <c r="E52">
        <v>20</v>
      </c>
      <c r="F52">
        <v>0</v>
      </c>
      <c r="G52">
        <v>0</v>
      </c>
      <c r="H52">
        <v>1.4E-2</v>
      </c>
      <c r="I52">
        <v>4.0000000000000001E-3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300</v>
      </c>
      <c r="S52">
        <v>17.25</v>
      </c>
      <c r="T52" s="5" t="s">
        <v>44</v>
      </c>
    </row>
    <row r="53" spans="1:21" x14ac:dyDescent="0.55000000000000004">
      <c r="A53">
        <v>4</v>
      </c>
      <c r="B53">
        <f>100-SUM(C53:Q53)</f>
        <v>59.981200000000001</v>
      </c>
      <c r="C53">
        <v>20</v>
      </c>
      <c r="D53">
        <v>0</v>
      </c>
      <c r="E53">
        <v>20</v>
      </c>
      <c r="F53">
        <v>0</v>
      </c>
      <c r="G53">
        <v>0</v>
      </c>
      <c r="H53">
        <v>1.4999999999999999E-2</v>
      </c>
      <c r="I53">
        <v>3.8E-3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300</v>
      </c>
      <c r="S53">
        <v>58</v>
      </c>
      <c r="T53" s="5">
        <v>0.16700000000000001</v>
      </c>
    </row>
    <row r="54" spans="1:21" x14ac:dyDescent="0.55000000000000004">
      <c r="A54">
        <v>5</v>
      </c>
      <c r="B54">
        <f>100-SUM(C54:Q54)</f>
        <v>67.597999999999999</v>
      </c>
      <c r="C54">
        <v>18.899999999999999</v>
      </c>
      <c r="D54">
        <v>1.49</v>
      </c>
      <c r="E54">
        <v>10.9</v>
      </c>
      <c r="F54">
        <v>0</v>
      </c>
      <c r="G54">
        <v>0.55000000000000004</v>
      </c>
      <c r="H54">
        <v>4.2000000000000003E-2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0.52</v>
      </c>
      <c r="R54">
        <v>300</v>
      </c>
      <c r="S54">
        <v>18.399999999999999</v>
      </c>
      <c r="T54" s="5">
        <v>0.188</v>
      </c>
    </row>
    <row r="56" spans="1:21" x14ac:dyDescent="0.55000000000000004">
      <c r="A56" s="1" t="s">
        <v>54</v>
      </c>
    </row>
    <row r="57" spans="1:21" x14ac:dyDescent="0.55000000000000004">
      <c r="A57" t="s">
        <v>129</v>
      </c>
    </row>
    <row r="58" spans="1:21" x14ac:dyDescent="0.55000000000000004">
      <c r="A58" t="s">
        <v>130</v>
      </c>
    </row>
    <row r="59" spans="1:21" x14ac:dyDescent="0.55000000000000004">
      <c r="A59" t="s">
        <v>297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workbookViewId="0"/>
  </sheetViews>
  <sheetFormatPr defaultRowHeight="14.4" x14ac:dyDescent="0.55000000000000004"/>
  <cols>
    <col min="2" max="2" width="9.83984375" bestFit="1" customWidth="1"/>
  </cols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131</v>
      </c>
    </row>
    <row r="4" spans="1:2" x14ac:dyDescent="0.55000000000000004">
      <c r="A4" t="s">
        <v>3</v>
      </c>
      <c r="B4" t="s">
        <v>137</v>
      </c>
    </row>
    <row r="5" spans="1:2" x14ac:dyDescent="0.55000000000000004">
      <c r="A5" t="s">
        <v>3</v>
      </c>
      <c r="B5" t="s">
        <v>138</v>
      </c>
    </row>
    <row r="6" spans="1:2" x14ac:dyDescent="0.55000000000000004">
      <c r="A6" t="s">
        <v>3</v>
      </c>
      <c r="B6" t="s">
        <v>139</v>
      </c>
    </row>
    <row r="7" spans="1:2" x14ac:dyDescent="0.55000000000000004">
      <c r="A7" t="s">
        <v>3</v>
      </c>
      <c r="B7" t="s">
        <v>140</v>
      </c>
    </row>
    <row r="8" spans="1:2" x14ac:dyDescent="0.55000000000000004">
      <c r="A8" t="s">
        <v>3</v>
      </c>
      <c r="B8" t="s">
        <v>141</v>
      </c>
    </row>
    <row r="9" spans="1:2" x14ac:dyDescent="0.55000000000000004">
      <c r="A9" t="s">
        <v>3</v>
      </c>
      <c r="B9" t="s">
        <v>142</v>
      </c>
    </row>
    <row r="10" spans="1:2" x14ac:dyDescent="0.55000000000000004">
      <c r="A10" t="s">
        <v>3</v>
      </c>
      <c r="B10" t="s">
        <v>143</v>
      </c>
    </row>
    <row r="11" spans="1:2" x14ac:dyDescent="0.55000000000000004">
      <c r="A11" t="s">
        <v>6</v>
      </c>
      <c r="B11" t="s">
        <v>132</v>
      </c>
    </row>
    <row r="12" spans="1:2" x14ac:dyDescent="0.55000000000000004">
      <c r="A12" t="s">
        <v>8</v>
      </c>
      <c r="B12">
        <v>75</v>
      </c>
    </row>
    <row r="13" spans="1:2" x14ac:dyDescent="0.55000000000000004">
      <c r="A13" t="s">
        <v>9</v>
      </c>
    </row>
    <row r="14" spans="1:2" x14ac:dyDescent="0.55000000000000004">
      <c r="A14" t="s">
        <v>10</v>
      </c>
      <c r="B14" t="s">
        <v>133</v>
      </c>
    </row>
    <row r="15" spans="1:2" x14ac:dyDescent="0.55000000000000004">
      <c r="A15" t="s">
        <v>12</v>
      </c>
      <c r="B15" s="6">
        <v>41866</v>
      </c>
    </row>
    <row r="16" spans="1:2" x14ac:dyDescent="0.55000000000000004">
      <c r="A16" t="s">
        <v>15</v>
      </c>
      <c r="B16" t="s">
        <v>134</v>
      </c>
    </row>
    <row r="17" spans="1:2" x14ac:dyDescent="0.55000000000000004">
      <c r="A17" t="s">
        <v>17</v>
      </c>
      <c r="B17" t="s">
        <v>135</v>
      </c>
    </row>
    <row r="18" spans="1:2" x14ac:dyDescent="0.55000000000000004">
      <c r="A18" t="s">
        <v>19</v>
      </c>
      <c r="B18" t="s">
        <v>136</v>
      </c>
    </row>
    <row r="19" spans="1:2" x14ac:dyDescent="0.55000000000000004">
      <c r="A19" t="s">
        <v>20</v>
      </c>
      <c r="B19" t="s">
        <v>40</v>
      </c>
    </row>
    <row r="20" spans="1:2" x14ac:dyDescent="0.55000000000000004">
      <c r="A20" t="s">
        <v>45</v>
      </c>
    </row>
    <row r="21" spans="1:2" x14ac:dyDescent="0.55000000000000004">
      <c r="A21" t="s">
        <v>46</v>
      </c>
    </row>
    <row r="23" spans="1:2" x14ac:dyDescent="0.55000000000000004">
      <c r="A23" s="1" t="s">
        <v>48</v>
      </c>
    </row>
    <row r="24" spans="1:2" x14ac:dyDescent="0.55000000000000004">
      <c r="A24" s="3"/>
    </row>
    <row r="25" spans="1:2" x14ac:dyDescent="0.55000000000000004">
      <c r="A25" s="3" t="s">
        <v>49</v>
      </c>
      <c r="B25" t="s">
        <v>52</v>
      </c>
    </row>
    <row r="26" spans="1:2" x14ac:dyDescent="0.55000000000000004">
      <c r="A26" s="3" t="s">
        <v>50</v>
      </c>
      <c r="B26" t="s">
        <v>61</v>
      </c>
    </row>
    <row r="27" spans="1:2" x14ac:dyDescent="0.55000000000000004">
      <c r="A27" s="3" t="s">
        <v>51</v>
      </c>
      <c r="B27" t="s">
        <v>62</v>
      </c>
    </row>
    <row r="29" spans="1:2" x14ac:dyDescent="0.55000000000000004">
      <c r="A29" s="1" t="s">
        <v>53</v>
      </c>
    </row>
    <row r="30" spans="1:2" x14ac:dyDescent="0.55000000000000004">
      <c r="A30" s="3"/>
    </row>
    <row r="31" spans="1:2" x14ac:dyDescent="0.55000000000000004">
      <c r="A31" s="3" t="s">
        <v>203</v>
      </c>
    </row>
    <row r="32" spans="1:2" x14ac:dyDescent="0.55000000000000004">
      <c r="A32" s="3" t="s">
        <v>49</v>
      </c>
      <c r="B32" t="s">
        <v>64</v>
      </c>
    </row>
    <row r="33" spans="1:3" x14ac:dyDescent="0.55000000000000004">
      <c r="A33" s="3" t="s">
        <v>204</v>
      </c>
      <c r="B33">
        <v>6</v>
      </c>
      <c r="C33" t="s">
        <v>302</v>
      </c>
    </row>
    <row r="34" spans="1:3" x14ac:dyDescent="0.55000000000000004">
      <c r="A34" s="3" t="s">
        <v>205</v>
      </c>
      <c r="B34" t="s">
        <v>215</v>
      </c>
    </row>
    <row r="35" spans="1:3" x14ac:dyDescent="0.55000000000000004">
      <c r="A35" s="3" t="s">
        <v>206</v>
      </c>
    </row>
    <row r="36" spans="1:3" x14ac:dyDescent="0.55000000000000004">
      <c r="A36" s="3" t="s">
        <v>73</v>
      </c>
      <c r="B36">
        <v>1150</v>
      </c>
      <c r="C36" t="s">
        <v>26</v>
      </c>
    </row>
    <row r="37" spans="1:3" x14ac:dyDescent="0.55000000000000004">
      <c r="A37" s="3"/>
    </row>
    <row r="38" spans="1:3" x14ac:dyDescent="0.55000000000000004">
      <c r="A38" s="3" t="s">
        <v>207</v>
      </c>
    </row>
    <row r="39" spans="1:3" x14ac:dyDescent="0.55000000000000004">
      <c r="A39" s="3" t="s">
        <v>49</v>
      </c>
      <c r="B39" t="s">
        <v>74</v>
      </c>
    </row>
    <row r="40" spans="1:3" x14ac:dyDescent="0.55000000000000004">
      <c r="A40" s="3" t="s">
        <v>204</v>
      </c>
    </row>
    <row r="41" spans="1:3" x14ac:dyDescent="0.55000000000000004">
      <c r="A41" s="3" t="s">
        <v>205</v>
      </c>
    </row>
    <row r="42" spans="1:3" x14ac:dyDescent="0.55000000000000004">
      <c r="A42" s="3" t="s">
        <v>206</v>
      </c>
    </row>
    <row r="43" spans="1:3" x14ac:dyDescent="0.55000000000000004">
      <c r="A43" s="3" t="s">
        <v>73</v>
      </c>
      <c r="B43">
        <v>300</v>
      </c>
      <c r="C43" t="s">
        <v>300</v>
      </c>
    </row>
    <row r="44" spans="1:3" x14ac:dyDescent="0.55000000000000004">
      <c r="A44" s="3"/>
    </row>
    <row r="45" spans="1:3" x14ac:dyDescent="0.55000000000000004">
      <c r="A45" s="3" t="s">
        <v>208</v>
      </c>
    </row>
    <row r="46" spans="1:3" x14ac:dyDescent="0.55000000000000004">
      <c r="A46" s="3" t="s">
        <v>49</v>
      </c>
      <c r="B46" t="s">
        <v>64</v>
      </c>
    </row>
    <row r="47" spans="1:3" x14ac:dyDescent="0.55000000000000004">
      <c r="A47" s="3" t="s">
        <v>204</v>
      </c>
      <c r="B47">
        <v>24</v>
      </c>
      <c r="C47" t="s">
        <v>302</v>
      </c>
    </row>
    <row r="48" spans="1:3" x14ac:dyDescent="0.55000000000000004">
      <c r="A48" s="3" t="s">
        <v>205</v>
      </c>
    </row>
    <row r="49" spans="1:3" x14ac:dyDescent="0.55000000000000004">
      <c r="A49" s="3" t="s">
        <v>206</v>
      </c>
    </row>
    <row r="50" spans="1:3" x14ac:dyDescent="0.55000000000000004">
      <c r="A50" s="3" t="s">
        <v>73</v>
      </c>
      <c r="B50">
        <v>1150</v>
      </c>
      <c r="C50" t="s">
        <v>26</v>
      </c>
    </row>
    <row r="51" spans="1:3" x14ac:dyDescent="0.55000000000000004">
      <c r="A51" s="3"/>
    </row>
    <row r="52" spans="1:3" x14ac:dyDescent="0.55000000000000004">
      <c r="A52" s="3" t="s">
        <v>209</v>
      </c>
    </row>
    <row r="53" spans="1:3" x14ac:dyDescent="0.55000000000000004">
      <c r="A53" s="3" t="s">
        <v>49</v>
      </c>
      <c r="B53" t="s">
        <v>74</v>
      </c>
    </row>
    <row r="54" spans="1:3" x14ac:dyDescent="0.55000000000000004">
      <c r="A54" s="3" t="s">
        <v>204</v>
      </c>
    </row>
    <row r="55" spans="1:3" x14ac:dyDescent="0.55000000000000004">
      <c r="A55" s="3" t="s">
        <v>205</v>
      </c>
    </row>
    <row r="56" spans="1:3" x14ac:dyDescent="0.55000000000000004">
      <c r="A56" s="3" t="s">
        <v>206</v>
      </c>
    </row>
    <row r="57" spans="1:3" x14ac:dyDescent="0.55000000000000004">
      <c r="A57" s="3" t="s">
        <v>73</v>
      </c>
      <c r="B57">
        <v>300</v>
      </c>
      <c r="C57" t="s">
        <v>300</v>
      </c>
    </row>
    <row r="59" spans="1:3" x14ac:dyDescent="0.55000000000000004">
      <c r="A59" s="3" t="s">
        <v>212</v>
      </c>
    </row>
    <row r="60" spans="1:3" x14ac:dyDescent="0.55000000000000004">
      <c r="A60" s="3" t="s">
        <v>49</v>
      </c>
      <c r="B60" t="s">
        <v>305</v>
      </c>
    </row>
    <row r="61" spans="1:3" x14ac:dyDescent="0.55000000000000004">
      <c r="A61" s="3" t="s">
        <v>204</v>
      </c>
    </row>
    <row r="62" spans="1:3" x14ac:dyDescent="0.55000000000000004">
      <c r="A62" s="3" t="s">
        <v>205</v>
      </c>
    </row>
    <row r="63" spans="1:3" x14ac:dyDescent="0.55000000000000004">
      <c r="A63" s="3" t="s">
        <v>206</v>
      </c>
      <c r="B63" t="s">
        <v>218</v>
      </c>
    </row>
    <row r="64" spans="1:3" x14ac:dyDescent="0.55000000000000004">
      <c r="A64" s="3" t="s">
        <v>73</v>
      </c>
    </row>
    <row r="66" spans="1:3" x14ac:dyDescent="0.55000000000000004">
      <c r="A66" s="3" t="s">
        <v>216</v>
      </c>
    </row>
    <row r="67" spans="1:3" x14ac:dyDescent="0.55000000000000004">
      <c r="A67" s="3" t="s">
        <v>49</v>
      </c>
      <c r="B67" t="s">
        <v>64</v>
      </c>
    </row>
    <row r="68" spans="1:3" x14ac:dyDescent="0.55000000000000004">
      <c r="A68" s="3" t="s">
        <v>204</v>
      </c>
    </row>
    <row r="69" spans="1:3" x14ac:dyDescent="0.55000000000000004">
      <c r="A69" s="3" t="s">
        <v>205</v>
      </c>
    </row>
    <row r="70" spans="1:3" x14ac:dyDescent="0.55000000000000004">
      <c r="A70" s="3" t="s">
        <v>206</v>
      </c>
    </row>
    <row r="71" spans="1:3" x14ac:dyDescent="0.55000000000000004">
      <c r="A71" s="3" t="s">
        <v>73</v>
      </c>
      <c r="B71">
        <v>1150</v>
      </c>
      <c r="C71" t="s">
        <v>26</v>
      </c>
    </row>
    <row r="73" spans="1:3" x14ac:dyDescent="0.55000000000000004">
      <c r="A73" s="3" t="s">
        <v>217</v>
      </c>
    </row>
    <row r="74" spans="1:3" x14ac:dyDescent="0.55000000000000004">
      <c r="A74" s="3" t="s">
        <v>49</v>
      </c>
      <c r="B74" t="s">
        <v>74</v>
      </c>
    </row>
    <row r="75" spans="1:3" x14ac:dyDescent="0.55000000000000004">
      <c r="A75" s="3" t="s">
        <v>204</v>
      </c>
    </row>
    <row r="76" spans="1:3" x14ac:dyDescent="0.55000000000000004">
      <c r="A76" s="3" t="s">
        <v>205</v>
      </c>
    </row>
    <row r="77" spans="1:3" x14ac:dyDescent="0.55000000000000004">
      <c r="A77" s="3" t="s">
        <v>206</v>
      </c>
    </row>
    <row r="78" spans="1:3" x14ac:dyDescent="0.55000000000000004">
      <c r="A78" s="3" t="s">
        <v>73</v>
      </c>
      <c r="B78">
        <v>300</v>
      </c>
      <c r="C78" t="s">
        <v>300</v>
      </c>
    </row>
    <row r="80" spans="1:3" x14ac:dyDescent="0.55000000000000004">
      <c r="A80" s="1" t="s">
        <v>47</v>
      </c>
    </row>
    <row r="81" spans="1:21" x14ac:dyDescent="0.55000000000000004">
      <c r="A81" s="3" t="s">
        <v>63</v>
      </c>
      <c r="B81" t="s">
        <v>24</v>
      </c>
      <c r="C81" t="s">
        <v>27</v>
      </c>
      <c r="D81" t="s">
        <v>25</v>
      </c>
      <c r="E81" t="s">
        <v>41</v>
      </c>
      <c r="F81" t="s">
        <v>65</v>
      </c>
      <c r="G81" t="s">
        <v>30</v>
      </c>
      <c r="H81" t="s">
        <v>26</v>
      </c>
      <c r="I81" t="s">
        <v>42</v>
      </c>
      <c r="J81" t="s">
        <v>66</v>
      </c>
      <c r="K81" t="s">
        <v>67</v>
      </c>
      <c r="L81" t="s">
        <v>43</v>
      </c>
      <c r="M81" t="s">
        <v>68</v>
      </c>
      <c r="N81" t="s">
        <v>69</v>
      </c>
      <c r="O81" t="s">
        <v>70</v>
      </c>
      <c r="P81" t="s">
        <v>71</v>
      </c>
      <c r="Q81" t="s">
        <v>72</v>
      </c>
      <c r="R81" t="s">
        <v>73</v>
      </c>
      <c r="S81" t="s">
        <v>28</v>
      </c>
      <c r="T81" t="s">
        <v>29</v>
      </c>
      <c r="U81" t="s">
        <v>157</v>
      </c>
    </row>
    <row r="82" spans="1:21" x14ac:dyDescent="0.55000000000000004">
      <c r="A82">
        <v>1</v>
      </c>
      <c r="B82">
        <f>100-SUM(C82:Q82)</f>
        <v>77.400000000000006</v>
      </c>
      <c r="C82">
        <v>0</v>
      </c>
      <c r="D82">
        <v>22</v>
      </c>
      <c r="E82">
        <v>0</v>
      </c>
      <c r="F82">
        <v>0</v>
      </c>
      <c r="G82">
        <v>0</v>
      </c>
      <c r="H82">
        <v>0.6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300</v>
      </c>
      <c r="S82">
        <v>47</v>
      </c>
      <c r="T82" t="s">
        <v>44</v>
      </c>
    </row>
    <row r="83" spans="1:21" x14ac:dyDescent="0.55000000000000004">
      <c r="A83">
        <v>2</v>
      </c>
      <c r="B83">
        <f>100-SUM(C83:Q83)</f>
        <v>77.400000000000006</v>
      </c>
      <c r="C83">
        <v>0</v>
      </c>
      <c r="D83">
        <v>22</v>
      </c>
      <c r="E83">
        <v>0</v>
      </c>
      <c r="F83">
        <v>0</v>
      </c>
      <c r="G83">
        <v>0</v>
      </c>
      <c r="H83">
        <v>0.6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313</v>
      </c>
      <c r="S83">
        <v>38</v>
      </c>
      <c r="T83" t="s">
        <v>44</v>
      </c>
    </row>
    <row r="85" spans="1:21" x14ac:dyDescent="0.55000000000000004">
      <c r="A85" s="1" t="s">
        <v>54</v>
      </c>
    </row>
    <row r="86" spans="1:21" x14ac:dyDescent="0.55000000000000004">
      <c r="A86" t="s">
        <v>144</v>
      </c>
    </row>
    <row r="87" spans="1:21" x14ac:dyDescent="0.55000000000000004">
      <c r="A87" t="s">
        <v>145</v>
      </c>
    </row>
    <row r="88" spans="1:21" x14ac:dyDescent="0.55000000000000004">
      <c r="A88" t="s">
        <v>146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/>
  </sheetViews>
  <sheetFormatPr defaultRowHeight="14.4" x14ac:dyDescent="0.55000000000000004"/>
  <sheetData>
    <row r="1" spans="1:2" x14ac:dyDescent="0.55000000000000004">
      <c r="A1" s="1" t="s">
        <v>0</v>
      </c>
    </row>
    <row r="3" spans="1:2" x14ac:dyDescent="0.55000000000000004">
      <c r="A3" t="s">
        <v>2</v>
      </c>
      <c r="B3" t="s">
        <v>147</v>
      </c>
    </row>
    <row r="4" spans="1:2" x14ac:dyDescent="0.55000000000000004">
      <c r="A4" t="s">
        <v>3</v>
      </c>
      <c r="B4" t="s">
        <v>148</v>
      </c>
    </row>
    <row r="5" spans="1:2" x14ac:dyDescent="0.55000000000000004">
      <c r="A5" t="s">
        <v>6</v>
      </c>
      <c r="B5" t="s">
        <v>308</v>
      </c>
    </row>
    <row r="6" spans="1:2" x14ac:dyDescent="0.55000000000000004">
      <c r="A6" t="s">
        <v>8</v>
      </c>
      <c r="B6">
        <v>25</v>
      </c>
    </row>
    <row r="7" spans="1:2" x14ac:dyDescent="0.55000000000000004">
      <c r="A7" t="s">
        <v>9</v>
      </c>
      <c r="B7">
        <v>2</v>
      </c>
    </row>
    <row r="8" spans="1:2" x14ac:dyDescent="0.55000000000000004">
      <c r="A8" t="s">
        <v>10</v>
      </c>
      <c r="B8" t="s">
        <v>149</v>
      </c>
    </row>
    <row r="9" spans="1:2" x14ac:dyDescent="0.55000000000000004">
      <c r="A9" t="s">
        <v>12</v>
      </c>
      <c r="B9" s="4">
        <v>28157</v>
      </c>
    </row>
    <row r="10" spans="1:2" x14ac:dyDescent="0.55000000000000004">
      <c r="A10" t="s">
        <v>15</v>
      </c>
      <c r="B10" t="s">
        <v>150</v>
      </c>
    </row>
    <row r="11" spans="1:2" x14ac:dyDescent="0.55000000000000004">
      <c r="A11" t="s">
        <v>17</v>
      </c>
      <c r="B11" t="s">
        <v>151</v>
      </c>
    </row>
    <row r="12" spans="1:2" x14ac:dyDescent="0.55000000000000004">
      <c r="A12" t="s">
        <v>19</v>
      </c>
      <c r="B12" t="s">
        <v>152</v>
      </c>
    </row>
    <row r="13" spans="1:2" x14ac:dyDescent="0.55000000000000004">
      <c r="A13" t="s">
        <v>20</v>
      </c>
      <c r="B13" t="s">
        <v>40</v>
      </c>
    </row>
    <row r="14" spans="1:2" x14ac:dyDescent="0.55000000000000004">
      <c r="A14" t="s">
        <v>45</v>
      </c>
    </row>
    <row r="15" spans="1:2" x14ac:dyDescent="0.55000000000000004">
      <c r="A15" t="s">
        <v>46</v>
      </c>
    </row>
    <row r="17" spans="1:3" x14ac:dyDescent="0.55000000000000004">
      <c r="A17" s="1" t="s">
        <v>48</v>
      </c>
    </row>
    <row r="18" spans="1:3" x14ac:dyDescent="0.55000000000000004">
      <c r="A18" s="3"/>
    </row>
    <row r="19" spans="1:3" x14ac:dyDescent="0.55000000000000004">
      <c r="A19" s="3" t="s">
        <v>49</v>
      </c>
      <c r="B19" t="s">
        <v>52</v>
      </c>
    </row>
    <row r="20" spans="1:3" x14ac:dyDescent="0.55000000000000004">
      <c r="A20" s="3" t="s">
        <v>50</v>
      </c>
      <c r="B20" t="s">
        <v>61</v>
      </c>
    </row>
    <row r="21" spans="1:3" x14ac:dyDescent="0.55000000000000004">
      <c r="A21" s="3" t="s">
        <v>51</v>
      </c>
      <c r="B21" t="s">
        <v>58</v>
      </c>
    </row>
    <row r="23" spans="1:3" x14ac:dyDescent="0.55000000000000004">
      <c r="A23" s="1" t="s">
        <v>53</v>
      </c>
    </row>
    <row r="24" spans="1:3" x14ac:dyDescent="0.55000000000000004">
      <c r="A24" s="3"/>
    </row>
    <row r="25" spans="1:3" x14ac:dyDescent="0.55000000000000004">
      <c r="A25" s="3" t="s">
        <v>203</v>
      </c>
    </row>
    <row r="26" spans="1:3" x14ac:dyDescent="0.55000000000000004">
      <c r="A26" s="3" t="s">
        <v>49</v>
      </c>
      <c r="B26" t="s">
        <v>64</v>
      </c>
    </row>
    <row r="27" spans="1:3" x14ac:dyDescent="0.55000000000000004">
      <c r="A27" s="3" t="s">
        <v>204</v>
      </c>
      <c r="B27">
        <v>30</v>
      </c>
      <c r="C27" t="s">
        <v>299</v>
      </c>
    </row>
    <row r="28" spans="1:3" x14ac:dyDescent="0.55000000000000004">
      <c r="A28" s="3" t="s">
        <v>205</v>
      </c>
      <c r="B28" t="s">
        <v>219</v>
      </c>
    </row>
    <row r="29" spans="1:3" x14ac:dyDescent="0.55000000000000004">
      <c r="A29" s="3" t="s">
        <v>206</v>
      </c>
    </row>
    <row r="30" spans="1:3" x14ac:dyDescent="0.55000000000000004">
      <c r="A30" s="3" t="s">
        <v>73</v>
      </c>
      <c r="B30">
        <v>1323</v>
      </c>
      <c r="C30" t="s">
        <v>300</v>
      </c>
    </row>
    <row r="31" spans="1:3" x14ac:dyDescent="0.55000000000000004">
      <c r="A31" s="3"/>
    </row>
    <row r="32" spans="1:3" x14ac:dyDescent="0.55000000000000004">
      <c r="A32" s="3" t="s">
        <v>207</v>
      </c>
    </row>
    <row r="33" spans="1:21" x14ac:dyDescent="0.55000000000000004">
      <c r="A33" s="3" t="s">
        <v>49</v>
      </c>
      <c r="B33" t="s">
        <v>74</v>
      </c>
    </row>
    <row r="34" spans="1:21" x14ac:dyDescent="0.55000000000000004">
      <c r="A34" s="3" t="s">
        <v>204</v>
      </c>
    </row>
    <row r="35" spans="1:21" x14ac:dyDescent="0.55000000000000004">
      <c r="A35" s="3" t="s">
        <v>205</v>
      </c>
    </row>
    <row r="36" spans="1:21" x14ac:dyDescent="0.55000000000000004">
      <c r="A36" s="3" t="s">
        <v>206</v>
      </c>
    </row>
    <row r="37" spans="1:21" x14ac:dyDescent="0.55000000000000004">
      <c r="A37" s="3" t="s">
        <v>73</v>
      </c>
      <c r="B37">
        <v>300</v>
      </c>
      <c r="C37" t="s">
        <v>300</v>
      </c>
    </row>
    <row r="39" spans="1:21" x14ac:dyDescent="0.55000000000000004">
      <c r="A39" s="1" t="s">
        <v>47</v>
      </c>
    </row>
    <row r="40" spans="1:21" x14ac:dyDescent="0.55000000000000004">
      <c r="A40" s="3" t="s">
        <v>63</v>
      </c>
      <c r="B40" t="s">
        <v>24</v>
      </c>
      <c r="C40" t="s">
        <v>27</v>
      </c>
      <c r="D40" t="s">
        <v>25</v>
      </c>
      <c r="E40" t="s">
        <v>41</v>
      </c>
      <c r="F40" t="s">
        <v>65</v>
      </c>
      <c r="G40" t="s">
        <v>30</v>
      </c>
      <c r="H40" t="s">
        <v>26</v>
      </c>
      <c r="I40" t="s">
        <v>42</v>
      </c>
      <c r="J40" t="s">
        <v>66</v>
      </c>
      <c r="K40" t="s">
        <v>67</v>
      </c>
      <c r="L40" t="s">
        <v>43</v>
      </c>
      <c r="M40" t="s">
        <v>68</v>
      </c>
      <c r="N40" t="s">
        <v>69</v>
      </c>
      <c r="O40" t="s">
        <v>70</v>
      </c>
      <c r="P40" t="s">
        <v>71</v>
      </c>
      <c r="Q40" t="s">
        <v>72</v>
      </c>
      <c r="R40" t="s">
        <v>73</v>
      </c>
      <c r="S40" t="s">
        <v>28</v>
      </c>
      <c r="T40" t="s">
        <v>29</v>
      </c>
      <c r="U40" t="s">
        <v>157</v>
      </c>
    </row>
    <row r="41" spans="1:21" x14ac:dyDescent="0.55000000000000004">
      <c r="A41">
        <v>1</v>
      </c>
      <c r="B41">
        <f>100-SUM(C41:Q41)</f>
        <v>78.680000000000007</v>
      </c>
      <c r="C41">
        <v>0.48</v>
      </c>
      <c r="D41">
        <v>19.899999999999999</v>
      </c>
      <c r="E41">
        <v>0</v>
      </c>
      <c r="F41">
        <v>0</v>
      </c>
      <c r="G41">
        <v>0.46</v>
      </c>
      <c r="H41">
        <v>0.48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300</v>
      </c>
      <c r="S41">
        <v>11.2</v>
      </c>
      <c r="T41" s="5">
        <v>7.1400000000000005E-2</v>
      </c>
      <c r="U41" t="s">
        <v>153</v>
      </c>
    </row>
    <row r="43" spans="1:21" x14ac:dyDescent="0.55000000000000004">
      <c r="A43" s="1" t="s">
        <v>54</v>
      </c>
    </row>
    <row r="44" spans="1:21" x14ac:dyDescent="0.55000000000000004">
      <c r="A44" t="s">
        <v>154</v>
      </c>
    </row>
    <row r="45" spans="1:21" x14ac:dyDescent="0.55000000000000004">
      <c r="A45" t="s">
        <v>155</v>
      </c>
    </row>
    <row r="46" spans="1:21" x14ac:dyDescent="0.55000000000000004">
      <c r="A46" t="s">
        <v>156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Sheet1</vt:lpstr>
      <vt:lpstr>Sheet15</vt:lpstr>
      <vt:lpstr>Sheet2</vt:lpstr>
      <vt:lpstr>Sheet3</vt:lpstr>
      <vt:lpstr>Sheet4</vt:lpstr>
      <vt:lpstr>Sheet5</vt:lpstr>
      <vt:lpstr>Sheet6</vt:lpstr>
      <vt:lpstr>Sheet7</vt:lpstr>
      <vt:lpstr>Sheet8</vt:lpstr>
      <vt:lpstr>Sheet13</vt:lpstr>
      <vt:lpstr>Sheet12</vt:lpstr>
      <vt:lpstr>Sheet9</vt:lpstr>
      <vt:lpstr>Sheet16</vt:lpstr>
      <vt:lpstr>Sheet17</vt:lpstr>
      <vt:lpstr>Sheet10</vt:lpstr>
      <vt:lpstr>Sheet11</vt:lpstr>
      <vt:lpstr>Sheet14</vt:lpstr>
      <vt:lpstr>Sheet18</vt:lpstr>
      <vt:lpstr>Sheet20</vt:lpstr>
      <vt:lpstr>Sheet21</vt:lpstr>
      <vt:lpstr>Sheet22</vt:lpstr>
      <vt:lpstr>Sheet23</vt:lpstr>
      <vt:lpstr>Sheet24</vt:lpstr>
      <vt:lpstr>Sheet25</vt:lpstr>
      <vt:lpstr>Sheet19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Sheet39</vt:lpstr>
      <vt:lpstr>Sheet40</vt:lpstr>
      <vt:lpstr>Sheet38</vt:lpstr>
      <vt:lpstr>Sheet41</vt:lpstr>
      <vt:lpstr>Sheet43</vt:lpstr>
      <vt:lpstr>Sheet42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Playa1</dc:creator>
  <cp:lastModifiedBy>Nayan Chaudhary</cp:lastModifiedBy>
  <dcterms:created xsi:type="dcterms:W3CDTF">2015-10-13T02:35:44Z</dcterms:created>
  <dcterms:modified xsi:type="dcterms:W3CDTF">2016-05-16T17:58:58Z</dcterms:modified>
</cp:coreProperties>
</file>