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" i="1"/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" i="1"/>
  <c r="BE2" i="1"/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B41" i="1" l="1"/>
  <c r="BB48" i="1"/>
  <c r="BB53" i="1"/>
  <c r="BB54" i="1"/>
  <c r="BB55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4" i="1"/>
  <c r="BB75" i="1"/>
  <c r="BB76" i="1"/>
  <c r="BB77" i="1"/>
  <c r="BB80" i="1"/>
  <c r="BB81" i="1"/>
  <c r="BB82" i="1"/>
  <c r="BB83" i="1"/>
  <c r="BB84" i="1"/>
  <c r="BB85" i="1"/>
  <c r="BB86" i="1"/>
  <c r="BB88" i="1"/>
  <c r="BB89" i="1"/>
  <c r="BB91" i="1"/>
  <c r="BB92" i="1"/>
  <c r="BB93" i="1"/>
  <c r="BB94" i="1"/>
  <c r="BB95" i="1"/>
  <c r="BB96" i="1"/>
  <c r="BB97" i="1"/>
  <c r="BB98" i="1"/>
  <c r="BB99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7" i="1"/>
  <c r="BB118" i="1"/>
  <c r="BB119" i="1"/>
  <c r="BB120" i="1"/>
  <c r="BB122" i="1"/>
  <c r="BB123" i="1"/>
  <c r="BB124" i="1"/>
  <c r="BB125" i="1"/>
  <c r="BB126" i="1"/>
  <c r="BB129" i="1"/>
  <c r="BB130" i="1"/>
  <c r="BB131" i="1"/>
  <c r="BB132" i="1"/>
  <c r="BB134" i="1"/>
  <c r="BB135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8" i="1"/>
  <c r="BB159" i="1"/>
  <c r="BB160" i="1"/>
  <c r="BB161" i="1"/>
  <c r="BB162" i="1"/>
  <c r="BB163" i="1"/>
  <c r="BB164" i="1"/>
  <c r="BB165" i="1"/>
  <c r="BB166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3" i="1"/>
  <c r="BB184" i="1"/>
  <c r="BB185" i="1"/>
  <c r="BB186" i="1"/>
  <c r="BB187" i="1"/>
  <c r="BB188" i="1"/>
  <c r="BB189" i="1"/>
  <c r="BB190" i="1"/>
  <c r="BB191" i="1"/>
  <c r="BB192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D2" i="1"/>
  <c r="AX285" i="1" l="1"/>
  <c r="AX287" i="1"/>
  <c r="AX280" i="1"/>
  <c r="AX284" i="1"/>
  <c r="AX288" i="1"/>
  <c r="AX283" i="1"/>
  <c r="AX282" i="1"/>
  <c r="AX281" i="1"/>
  <c r="AX260" i="1"/>
  <c r="AX279" i="1"/>
  <c r="AX278" i="1"/>
  <c r="AX272" i="1"/>
  <c r="AX257" i="1"/>
  <c r="AX275" i="1"/>
  <c r="AX270" i="1"/>
  <c r="AX265" i="1"/>
  <c r="AX264" i="1"/>
  <c r="AX266" i="1"/>
  <c r="AX273" i="1"/>
  <c r="AX271" i="1"/>
  <c r="AX259" i="1"/>
  <c r="AX262" i="1"/>
  <c r="AX269" i="1"/>
  <c r="AX263" i="1"/>
  <c r="AX248" i="1"/>
  <c r="AX238" i="1"/>
  <c r="AX267" i="1"/>
  <c r="AX276" i="1"/>
  <c r="AX256" i="1"/>
  <c r="AX274" i="1"/>
  <c r="AX268" i="1"/>
  <c r="AX250" i="1"/>
  <c r="AX254" i="1"/>
  <c r="AX277" i="1"/>
  <c r="AX234" i="1"/>
  <c r="AX261" i="1"/>
  <c r="AX258" i="1"/>
  <c r="AX246" i="1"/>
  <c r="AX245" i="1"/>
  <c r="AX253" i="1"/>
  <c r="AX235" i="1"/>
  <c r="AX231" i="1"/>
  <c r="AX243" i="1"/>
  <c r="AX233" i="1"/>
  <c r="AX251" i="1"/>
  <c r="AX247" i="1"/>
  <c r="AX252" i="1"/>
  <c r="AX239" i="1"/>
  <c r="AX232" i="1"/>
  <c r="AX249" i="1"/>
  <c r="AX244" i="1"/>
  <c r="AX226" i="1"/>
  <c r="AX227" i="1"/>
  <c r="AX212" i="1"/>
  <c r="AX236" i="1"/>
  <c r="AX228" i="1"/>
  <c r="AX230" i="1"/>
  <c r="AX255" i="1"/>
  <c r="AX237" i="1"/>
  <c r="AX222" i="1"/>
  <c r="AX229" i="1"/>
  <c r="AX221" i="1"/>
  <c r="AX240" i="1"/>
  <c r="AX216" i="1"/>
  <c r="AX220" i="1"/>
  <c r="AX225" i="1"/>
  <c r="AX242" i="1"/>
  <c r="AX223" i="1"/>
  <c r="AX241" i="1"/>
  <c r="AX213" i="1"/>
  <c r="AX224" i="1"/>
  <c r="AX219" i="1"/>
  <c r="AX218" i="1"/>
  <c r="AX210" i="1"/>
  <c r="AX217" i="1"/>
  <c r="AX215" i="1"/>
  <c r="AX207" i="1"/>
  <c r="AX205" i="1"/>
  <c r="AX214" i="1"/>
  <c r="AX211" i="1"/>
  <c r="AX208" i="1"/>
  <c r="AX206" i="1"/>
  <c r="AX203" i="1"/>
  <c r="AX200" i="1"/>
  <c r="AX209" i="1"/>
  <c r="AX204" i="1"/>
  <c r="AX189" i="1"/>
  <c r="AX202" i="1"/>
  <c r="AX198" i="1"/>
  <c r="AX199" i="1"/>
  <c r="AX188" i="1"/>
  <c r="AX196" i="1"/>
  <c r="AX195" i="1"/>
  <c r="AX192" i="1"/>
  <c r="AX190" i="1"/>
  <c r="AX172" i="1"/>
  <c r="AX185" i="1"/>
  <c r="AX160" i="1"/>
  <c r="AX159" i="1"/>
  <c r="AX167" i="1"/>
  <c r="AX143" i="1"/>
  <c r="AX142" i="1"/>
  <c r="AX181" i="1"/>
  <c r="AX112" i="1"/>
  <c r="AX197" i="1"/>
  <c r="AX87" i="1"/>
  <c r="AX186" i="1"/>
  <c r="AX71" i="1"/>
  <c r="AX106" i="1"/>
  <c r="AX165" i="1"/>
  <c r="AX164" i="1"/>
  <c r="AX88" i="1"/>
  <c r="AX152" i="1"/>
  <c r="AX178" i="1"/>
  <c r="AX177" i="1"/>
  <c r="AX60" i="1"/>
  <c r="AX169" i="1"/>
  <c r="AX191" i="1"/>
  <c r="AX184" i="1"/>
  <c r="AX114" i="1"/>
  <c r="AX65" i="1"/>
  <c r="AX163" i="1"/>
  <c r="AX180" i="1"/>
  <c r="AX151" i="1"/>
  <c r="AX187" i="1"/>
  <c r="AX194" i="1"/>
  <c r="AX158" i="1"/>
  <c r="AX179" i="1"/>
  <c r="AX175" i="1"/>
  <c r="AX74" i="1"/>
  <c r="AX144" i="1"/>
  <c r="AX173" i="1"/>
  <c r="AX168" i="1"/>
  <c r="AX166" i="1"/>
  <c r="AX171" i="1"/>
  <c r="AX69" i="1"/>
  <c r="AX96" i="1"/>
  <c r="AX170" i="1"/>
  <c r="AX176" i="1"/>
  <c r="AX125" i="1"/>
  <c r="AX100" i="1"/>
  <c r="AX162" i="1"/>
  <c r="AX182" i="1"/>
  <c r="AX77" i="1"/>
  <c r="AX110" i="1"/>
  <c r="AX149" i="1"/>
  <c r="AX133" i="1"/>
  <c r="AX124" i="1"/>
  <c r="AX136" i="1"/>
  <c r="AX76" i="1"/>
  <c r="AX102" i="1"/>
  <c r="AX97" i="1"/>
  <c r="AX127" i="1"/>
  <c r="AX147" i="1"/>
  <c r="AX113" i="1"/>
  <c r="AX82" i="1"/>
  <c r="AX83" i="1"/>
  <c r="AX95" i="1"/>
  <c r="AX145" i="1"/>
  <c r="AX98" i="1"/>
  <c r="AX93" i="1"/>
  <c r="AX94" i="1"/>
  <c r="AX121" i="1"/>
  <c r="AX153" i="1"/>
  <c r="AX155" i="1"/>
  <c r="AX201" i="1"/>
  <c r="AX59" i="1"/>
  <c r="AX118" i="1"/>
  <c r="AX131" i="1"/>
  <c r="AX85" i="1"/>
  <c r="AX120" i="1"/>
  <c r="AX103" i="1"/>
  <c r="AX119" i="1"/>
  <c r="AX104" i="1"/>
  <c r="AX141" i="1"/>
  <c r="AX148" i="1"/>
  <c r="AX58" i="1"/>
  <c r="AX122" i="1"/>
  <c r="AX111" i="1"/>
  <c r="AX150" i="1"/>
  <c r="AX154" i="1"/>
  <c r="AX75" i="1"/>
  <c r="AX137" i="1"/>
  <c r="AX105" i="1"/>
  <c r="AX80" i="1"/>
  <c r="AX90" i="1"/>
  <c r="AX140" i="1"/>
  <c r="AX67" i="1"/>
  <c r="AX116" i="1"/>
  <c r="AX54" i="1"/>
  <c r="AX130" i="1"/>
  <c r="AX138" i="1"/>
  <c r="AX109" i="1"/>
  <c r="AX128" i="1"/>
  <c r="AX91" i="1"/>
  <c r="AX115" i="1"/>
  <c r="AX108" i="1"/>
  <c r="AX146" i="1"/>
  <c r="AX92" i="1"/>
  <c r="AX107" i="1"/>
  <c r="AX132" i="1"/>
  <c r="AX81" i="1"/>
  <c r="AX64" i="1"/>
  <c r="AX84" i="1"/>
  <c r="AX66" i="1"/>
  <c r="AX62" i="1"/>
  <c r="AX63" i="1"/>
  <c r="AX61" i="1"/>
  <c r="AX73" i="1"/>
  <c r="AX70" i="1"/>
  <c r="AX72" i="1"/>
  <c r="AX193" i="1"/>
  <c r="AX57" i="1"/>
  <c r="AX24" i="1"/>
  <c r="AX52" i="1"/>
  <c r="AX47" i="1"/>
  <c r="AX49" i="1"/>
  <c r="AX50" i="1"/>
  <c r="AX51" i="1"/>
  <c r="AX56" i="1"/>
  <c r="AX101" i="1"/>
  <c r="AX183" i="1"/>
  <c r="AX86" i="1"/>
  <c r="AX117" i="1"/>
  <c r="AX23" i="1"/>
  <c r="AX4" i="1"/>
  <c r="AX15" i="1"/>
  <c r="AX18" i="1"/>
  <c r="AX16" i="1"/>
  <c r="AX78" i="1"/>
  <c r="AX79" i="1"/>
  <c r="AX14" i="1"/>
  <c r="AX38" i="1"/>
  <c r="AX40" i="1"/>
  <c r="AX135" i="1"/>
  <c r="AX157" i="1"/>
  <c r="AX99" i="1"/>
  <c r="AX19" i="1"/>
  <c r="AX53" i="1"/>
  <c r="AX39" i="1"/>
  <c r="AX43" i="1"/>
  <c r="AX45" i="1"/>
  <c r="AX134" i="1"/>
  <c r="AX33" i="1"/>
  <c r="AX34" i="1"/>
  <c r="AX89" i="1"/>
  <c r="AX32" i="1"/>
  <c r="AX42" i="1"/>
  <c r="AX31" i="1"/>
  <c r="AX20" i="1"/>
  <c r="AX36" i="1"/>
  <c r="AX44" i="1"/>
  <c r="AX37" i="1"/>
  <c r="AX26" i="1"/>
  <c r="AX29" i="1"/>
  <c r="AX126" i="1"/>
  <c r="AX22" i="1"/>
  <c r="AX30" i="1"/>
  <c r="AX27" i="1"/>
  <c r="AX21" i="1"/>
  <c r="AX28" i="1"/>
  <c r="AX48" i="1"/>
  <c r="AX25" i="1"/>
  <c r="AX5" i="1"/>
  <c r="AX6" i="1"/>
  <c r="AX11" i="1"/>
  <c r="AX35" i="1"/>
  <c r="AX129" i="1"/>
  <c r="AX10" i="1"/>
  <c r="AX12" i="1"/>
  <c r="AX13" i="1"/>
  <c r="AX7" i="1"/>
  <c r="AX123" i="1"/>
  <c r="AX46" i="1"/>
  <c r="AX9" i="1"/>
  <c r="AX17" i="1"/>
  <c r="AX3" i="1"/>
  <c r="AX139" i="1"/>
  <c r="AX2" i="1"/>
  <c r="AX41" i="1"/>
  <c r="AX8" i="1"/>
  <c r="AX55" i="1"/>
  <c r="AX68" i="1"/>
  <c r="AX156" i="1"/>
  <c r="AX161" i="1"/>
  <c r="AX174" i="1"/>
  <c r="AX286" i="1"/>
  <c r="AV286" i="1"/>
  <c r="AY286" i="1" s="1"/>
  <c r="BD286" i="1"/>
  <c r="BD52" i="1"/>
  <c r="BD263" i="1"/>
  <c r="BD248" i="1"/>
  <c r="BD238" i="1"/>
  <c r="BD267" i="1"/>
  <c r="BD276" i="1"/>
  <c r="BD256" i="1"/>
  <c r="BD274" i="1"/>
  <c r="BD268" i="1"/>
  <c r="BD250" i="1"/>
  <c r="BD254" i="1"/>
  <c r="BD277" i="1"/>
  <c r="BD234" i="1"/>
  <c r="BD261" i="1"/>
  <c r="BD258" i="1"/>
  <c r="BD246" i="1"/>
  <c r="BD245" i="1"/>
  <c r="BD253" i="1"/>
  <c r="BD235" i="1"/>
  <c r="BD231" i="1"/>
  <c r="BD243" i="1"/>
  <c r="BD233" i="1"/>
  <c r="BD251" i="1"/>
  <c r="BD247" i="1"/>
  <c r="BD252" i="1"/>
  <c r="BD239" i="1"/>
  <c r="BD232" i="1"/>
  <c r="BD249" i="1"/>
  <c r="BD244" i="1"/>
  <c r="BD226" i="1"/>
  <c r="BD227" i="1"/>
  <c r="BD212" i="1"/>
  <c r="BD236" i="1"/>
  <c r="BD228" i="1"/>
  <c r="BD230" i="1"/>
  <c r="BD255" i="1"/>
  <c r="BD237" i="1"/>
  <c r="BD222" i="1"/>
  <c r="BD229" i="1"/>
  <c r="BD221" i="1"/>
  <c r="BD240" i="1"/>
  <c r="BD216" i="1"/>
  <c r="BD220" i="1"/>
  <c r="BD225" i="1"/>
  <c r="BD242" i="1"/>
  <c r="BD223" i="1"/>
  <c r="BD241" i="1"/>
  <c r="BD213" i="1"/>
  <c r="BD224" i="1"/>
  <c r="BD219" i="1"/>
  <c r="BD218" i="1"/>
  <c r="BD210" i="1"/>
  <c r="BD217" i="1"/>
  <c r="BD215" i="1"/>
  <c r="BD207" i="1"/>
  <c r="BD205" i="1"/>
  <c r="BD214" i="1"/>
  <c r="BD211" i="1"/>
  <c r="BD208" i="1"/>
  <c r="BD206" i="1"/>
  <c r="BD203" i="1"/>
  <c r="BD200" i="1"/>
  <c r="BD209" i="1"/>
  <c r="BD204" i="1"/>
  <c r="BD189" i="1"/>
  <c r="BD202" i="1"/>
  <c r="BD198" i="1"/>
  <c r="BD199" i="1"/>
  <c r="BD188" i="1"/>
  <c r="BD196" i="1"/>
  <c r="BD195" i="1"/>
  <c r="BD192" i="1"/>
  <c r="BD190" i="1"/>
  <c r="BD172" i="1"/>
  <c r="BD185" i="1"/>
  <c r="BD160" i="1"/>
  <c r="BD159" i="1"/>
  <c r="BD167" i="1"/>
  <c r="BD143" i="1"/>
  <c r="BD142" i="1"/>
  <c r="BD181" i="1"/>
  <c r="BD112" i="1"/>
  <c r="BD197" i="1"/>
  <c r="BD87" i="1"/>
  <c r="BD186" i="1"/>
  <c r="BD71" i="1"/>
  <c r="BD106" i="1"/>
  <c r="BD165" i="1"/>
  <c r="BD164" i="1"/>
  <c r="BD88" i="1"/>
  <c r="BD152" i="1"/>
  <c r="BD178" i="1"/>
  <c r="BD177" i="1"/>
  <c r="BD60" i="1"/>
  <c r="BD169" i="1"/>
  <c r="BD191" i="1"/>
  <c r="BD184" i="1"/>
  <c r="BD114" i="1"/>
  <c r="BD65" i="1"/>
  <c r="BD163" i="1"/>
  <c r="BD180" i="1"/>
  <c r="BD151" i="1"/>
  <c r="BD187" i="1"/>
  <c r="BD194" i="1"/>
  <c r="BD158" i="1"/>
  <c r="BD179" i="1"/>
  <c r="BD175" i="1"/>
  <c r="BD74" i="1"/>
  <c r="BD144" i="1"/>
  <c r="BD173" i="1"/>
  <c r="BD168" i="1"/>
  <c r="BD166" i="1"/>
  <c r="BD171" i="1"/>
  <c r="BD69" i="1"/>
  <c r="BD96" i="1"/>
  <c r="BD170" i="1"/>
  <c r="BD176" i="1"/>
  <c r="BD125" i="1"/>
  <c r="BD100" i="1"/>
  <c r="BD162" i="1"/>
  <c r="BD182" i="1"/>
  <c r="BD77" i="1"/>
  <c r="BD110" i="1"/>
  <c r="BD149" i="1"/>
  <c r="BD133" i="1"/>
  <c r="BD124" i="1"/>
  <c r="BD136" i="1"/>
  <c r="BD76" i="1"/>
  <c r="BD102" i="1"/>
  <c r="BD97" i="1"/>
  <c r="BD127" i="1"/>
  <c r="BD147" i="1"/>
  <c r="BD113" i="1"/>
  <c r="BD82" i="1"/>
  <c r="BD83" i="1"/>
  <c r="BD95" i="1"/>
  <c r="BD145" i="1"/>
  <c r="BD98" i="1"/>
  <c r="BD93" i="1"/>
  <c r="BD94" i="1"/>
  <c r="BD121" i="1"/>
  <c r="BD153" i="1"/>
  <c r="BD155" i="1"/>
  <c r="BD201" i="1"/>
  <c r="BD59" i="1"/>
  <c r="BD118" i="1"/>
  <c r="BD131" i="1"/>
  <c r="BD85" i="1"/>
  <c r="BD120" i="1"/>
  <c r="BD103" i="1"/>
  <c r="BD119" i="1"/>
  <c r="BD104" i="1"/>
  <c r="BD141" i="1"/>
  <c r="BD148" i="1"/>
  <c r="BD58" i="1"/>
  <c r="BD122" i="1"/>
  <c r="BD111" i="1"/>
  <c r="BD150" i="1"/>
  <c r="BD154" i="1"/>
  <c r="BD75" i="1"/>
  <c r="BD137" i="1"/>
  <c r="BD105" i="1"/>
  <c r="BD80" i="1"/>
  <c r="BD90" i="1"/>
  <c r="BD140" i="1"/>
  <c r="BD67" i="1"/>
  <c r="BD116" i="1"/>
  <c r="BD54" i="1"/>
  <c r="BD130" i="1"/>
  <c r="BD138" i="1"/>
  <c r="BD109" i="1"/>
  <c r="BD128" i="1"/>
  <c r="BD91" i="1"/>
  <c r="BD115" i="1"/>
  <c r="BD108" i="1"/>
  <c r="BD146" i="1"/>
  <c r="BD92" i="1"/>
  <c r="BD107" i="1"/>
  <c r="BD132" i="1"/>
  <c r="BD81" i="1"/>
  <c r="BD64" i="1"/>
  <c r="BD84" i="1"/>
  <c r="BD66" i="1"/>
  <c r="BD62" i="1"/>
  <c r="BD63" i="1"/>
  <c r="BD61" i="1"/>
  <c r="BD73" i="1"/>
  <c r="BD70" i="1"/>
  <c r="BD72" i="1"/>
  <c r="BD193" i="1"/>
  <c r="BD57" i="1"/>
  <c r="BD24" i="1"/>
  <c r="BD47" i="1"/>
  <c r="BD49" i="1"/>
  <c r="BD50" i="1"/>
  <c r="BD51" i="1"/>
  <c r="BD56" i="1"/>
  <c r="BD101" i="1"/>
  <c r="BD183" i="1"/>
  <c r="BD86" i="1"/>
  <c r="BD117" i="1"/>
  <c r="BD23" i="1"/>
  <c r="BD4" i="1"/>
  <c r="BD15" i="1"/>
  <c r="BD18" i="1"/>
  <c r="BD16" i="1"/>
  <c r="BD78" i="1"/>
  <c r="BD79" i="1"/>
  <c r="BD14" i="1"/>
  <c r="BD38" i="1"/>
  <c r="BD40" i="1"/>
  <c r="BD135" i="1"/>
  <c r="BD157" i="1"/>
  <c r="BD99" i="1"/>
  <c r="BD19" i="1"/>
  <c r="BD53" i="1"/>
  <c r="BD39" i="1"/>
  <c r="BD43" i="1"/>
  <c r="BD45" i="1"/>
  <c r="BD134" i="1"/>
  <c r="BD33" i="1"/>
  <c r="BD34" i="1"/>
  <c r="BD89" i="1"/>
  <c r="BD32" i="1"/>
  <c r="BD42" i="1"/>
  <c r="BD31" i="1"/>
  <c r="BD20" i="1"/>
  <c r="BD36" i="1"/>
  <c r="BD44" i="1"/>
  <c r="BD37" i="1"/>
  <c r="BD26" i="1"/>
  <c r="BD29" i="1"/>
  <c r="BD126" i="1"/>
  <c r="BD22" i="1"/>
  <c r="BD30" i="1"/>
  <c r="BD27" i="1"/>
  <c r="BD21" i="1"/>
  <c r="BD28" i="1"/>
  <c r="BD48" i="1"/>
  <c r="BD25" i="1"/>
  <c r="BD5" i="1"/>
  <c r="BD6" i="1"/>
  <c r="BD11" i="1"/>
  <c r="BD35" i="1"/>
  <c r="BD129" i="1"/>
  <c r="BD10" i="1"/>
  <c r="BD12" i="1"/>
  <c r="BD13" i="1"/>
  <c r="BD7" i="1"/>
  <c r="BD123" i="1"/>
  <c r="BD46" i="1"/>
  <c r="BD9" i="1"/>
  <c r="BD17" i="1"/>
  <c r="BD3" i="1"/>
  <c r="BD139" i="1"/>
  <c r="BD41" i="1"/>
  <c r="BD8" i="1"/>
  <c r="BD55" i="1"/>
  <c r="BD68" i="1"/>
  <c r="BD156" i="1"/>
  <c r="BD161" i="1"/>
  <c r="BD174" i="1"/>
  <c r="BD285" i="1"/>
  <c r="BD287" i="1"/>
  <c r="BD282" i="1"/>
  <c r="BD283" i="1"/>
  <c r="BD284" i="1"/>
  <c r="BD281" i="1"/>
  <c r="BD260" i="1"/>
  <c r="BD279" i="1"/>
  <c r="BD280" i="1"/>
  <c r="BD278" i="1"/>
  <c r="BD272" i="1"/>
  <c r="BD257" i="1"/>
  <c r="BD275" i="1"/>
  <c r="BD270" i="1"/>
  <c r="BD265" i="1"/>
  <c r="BD264" i="1"/>
  <c r="BD266" i="1"/>
  <c r="BD273" i="1"/>
  <c r="BD271" i="1"/>
  <c r="BD259" i="1"/>
  <c r="BD262" i="1"/>
  <c r="BD269" i="1"/>
  <c r="BD288" i="1"/>
  <c r="AV288" i="1"/>
  <c r="AW286" i="1" l="1"/>
  <c r="AY288" i="1"/>
  <c r="AW288" i="1"/>
  <c r="AZ216" i="1"/>
  <c r="AZ205" i="1"/>
  <c r="AZ174" i="1"/>
  <c r="AZ214" i="1"/>
  <c r="AZ226" i="1"/>
  <c r="AZ219" i="1"/>
  <c r="AZ193" i="1"/>
  <c r="AZ157" i="1"/>
  <c r="AZ137" i="1"/>
  <c r="AZ7" i="1"/>
  <c r="AZ9" i="1"/>
  <c r="AZ8" i="1"/>
  <c r="AZ10" i="1"/>
  <c r="AZ11" i="1"/>
  <c r="AZ12" i="1"/>
  <c r="AZ13" i="1"/>
  <c r="AZ17" i="1"/>
  <c r="AZ20" i="1"/>
  <c r="AZ21" i="1"/>
  <c r="AZ22" i="1"/>
  <c r="AZ25" i="1"/>
  <c r="AZ26" i="1"/>
  <c r="AZ27" i="1"/>
  <c r="AZ28" i="1"/>
  <c r="AZ29" i="1"/>
  <c r="AZ30" i="1"/>
  <c r="AZ31" i="1"/>
  <c r="AZ32" i="1"/>
  <c r="AZ33" i="1"/>
  <c r="AZ34" i="1"/>
  <c r="AZ36" i="1"/>
  <c r="AZ35" i="1"/>
  <c r="AZ37" i="1"/>
  <c r="AZ38" i="1"/>
  <c r="AZ39" i="1"/>
  <c r="AZ40" i="1"/>
  <c r="AZ42" i="1"/>
  <c r="AZ43" i="1"/>
  <c r="AZ44" i="1"/>
  <c r="AZ45" i="1"/>
  <c r="AZ46" i="1"/>
  <c r="AZ47" i="1"/>
  <c r="AZ49" i="1"/>
  <c r="AZ50" i="1"/>
  <c r="AZ51" i="1"/>
  <c r="AZ52" i="1"/>
  <c r="AZ53" i="1"/>
  <c r="AZ55" i="1"/>
  <c r="AZ56" i="1"/>
  <c r="AZ57" i="1"/>
  <c r="AZ70" i="1"/>
  <c r="AZ72" i="1"/>
  <c r="AZ74" i="1"/>
  <c r="AZ80" i="1"/>
  <c r="AZ108" i="1"/>
  <c r="AZ107" i="1"/>
  <c r="AZ132" i="1"/>
  <c r="AZ146" i="1"/>
  <c r="AZ150" i="1"/>
  <c r="AZ155" i="1"/>
  <c r="AZ161" i="1"/>
  <c r="AZ168" i="1"/>
  <c r="AZ186" i="1"/>
  <c r="AZ191" i="1"/>
  <c r="AZ201" i="1"/>
  <c r="AZ257" i="1"/>
  <c r="AZ121" i="1"/>
  <c r="AZ128" i="1"/>
  <c r="AZ62" i="1"/>
  <c r="AZ64" i="1"/>
  <c r="AZ66" i="1"/>
  <c r="AZ61" i="1"/>
  <c r="AZ63" i="1"/>
  <c r="AZ127" i="1"/>
  <c r="AZ133" i="1"/>
  <c r="AZ182" i="1"/>
  <c r="AZ136" i="1"/>
  <c r="AZ116" i="1"/>
  <c r="AZ90" i="1"/>
  <c r="AZ2" i="1"/>
  <c r="AZ100" i="1"/>
  <c r="AZ48" i="1"/>
  <c r="AZ102" i="1"/>
  <c r="AZ3" i="1"/>
  <c r="AZ78" i="1"/>
  <c r="AZ79" i="1"/>
  <c r="AZ159" i="1"/>
  <c r="AZ41" i="1"/>
  <c r="AZ84" i="1"/>
  <c r="AZ199" i="1"/>
  <c r="AZ189" i="1"/>
  <c r="AZ87" i="1"/>
  <c r="AZ160" i="1"/>
  <c r="AZ4" i="1"/>
  <c r="AZ14" i="1"/>
  <c r="AZ23" i="1"/>
  <c r="AZ16" i="1"/>
  <c r="AZ5" i="1"/>
  <c r="AZ6" i="1"/>
  <c r="AZ200" i="1"/>
  <c r="AZ190" i="1"/>
  <c r="AZ15" i="1"/>
  <c r="AZ24" i="1"/>
  <c r="AZ19" i="1"/>
  <c r="AZ185" i="1"/>
  <c r="AZ188" i="1"/>
  <c r="AZ18" i="1"/>
  <c r="AZ166" i="1"/>
  <c r="AZ208" i="1"/>
  <c r="AZ210" i="1"/>
  <c r="AZ88" i="1"/>
  <c r="AZ153" i="1"/>
  <c r="AZ209" i="1"/>
  <c r="AZ172" i="1"/>
  <c r="AZ129" i="1"/>
  <c r="AZ141" i="1"/>
  <c r="AZ203" i="1"/>
  <c r="AZ93" i="1"/>
  <c r="AZ140" i="1"/>
  <c r="AZ138" i="1"/>
  <c r="AZ124" i="1"/>
  <c r="AZ134" i="1"/>
  <c r="AZ202" i="1"/>
  <c r="AZ131" i="1"/>
  <c r="AZ117" i="1"/>
  <c r="AZ115" i="1"/>
  <c r="AZ144" i="1"/>
  <c r="AZ195" i="1"/>
  <c r="AZ154" i="1"/>
  <c r="AZ192" i="1"/>
  <c r="AZ175" i="1"/>
  <c r="AZ255" i="1"/>
  <c r="AZ109" i="1"/>
  <c r="AZ250" i="1"/>
  <c r="AZ251" i="1"/>
  <c r="AZ252" i="1"/>
  <c r="AZ170" i="1"/>
  <c r="AZ177" i="1"/>
  <c r="AZ241" i="1"/>
  <c r="AZ242" i="1"/>
  <c r="AZ149" i="1"/>
  <c r="AZ184" i="1"/>
  <c r="AZ231" i="1"/>
  <c r="AZ234" i="1"/>
  <c r="AZ248" i="1"/>
  <c r="AZ181" i="1"/>
  <c r="AZ236" i="1"/>
  <c r="AZ165" i="1"/>
  <c r="AZ178" i="1"/>
  <c r="AZ167" i="1"/>
  <c r="AZ270" i="1"/>
  <c r="AZ152" i="1"/>
  <c r="AZ254" i="1"/>
  <c r="AZ262" i="1"/>
  <c r="AZ264" i="1"/>
  <c r="AZ265" i="1"/>
  <c r="AZ259" i="1"/>
  <c r="AZ266" i="1"/>
  <c r="AZ271" i="1"/>
  <c r="AZ156" i="1"/>
  <c r="AZ272" i="1"/>
  <c r="AZ113" i="1"/>
  <c r="AZ126" i="1"/>
  <c r="AZ169" i="1"/>
  <c r="AZ238" i="1"/>
  <c r="AZ275" i="1"/>
  <c r="AZ145" i="1"/>
  <c r="AZ269" i="1"/>
  <c r="AZ171" i="1"/>
  <c r="AZ194" i="1"/>
  <c r="AZ197" i="1"/>
  <c r="AZ233" i="1"/>
  <c r="AZ273" i="1"/>
  <c r="AZ173" i="1"/>
  <c r="AZ206" i="1"/>
  <c r="AZ163" i="1"/>
  <c r="AZ263" i="1"/>
  <c r="AZ187" i="1"/>
  <c r="AZ204" i="1"/>
  <c r="AZ176" i="1"/>
  <c r="AZ235" i="1"/>
  <c r="AZ119" i="1"/>
  <c r="AZ148" i="1"/>
  <c r="AZ158" i="1"/>
  <c r="AZ179" i="1"/>
  <c r="AZ180" i="1"/>
  <c r="AZ122" i="1"/>
  <c r="AZ123" i="1"/>
  <c r="AZ103" i="1"/>
  <c r="AZ249" i="1"/>
  <c r="AZ105" i="1"/>
  <c r="AZ91" i="1"/>
  <c r="AZ118" i="1"/>
  <c r="AZ139" i="1"/>
  <c r="AZ164" i="1"/>
  <c r="AZ279" i="1"/>
  <c r="AZ120" i="1"/>
  <c r="AZ162" i="1"/>
  <c r="AZ183" i="1"/>
  <c r="AZ196" i="1"/>
  <c r="AZ268" i="1"/>
  <c r="AZ198" i="1"/>
  <c r="AZ277" i="1"/>
  <c r="AZ104" i="1"/>
  <c r="AZ151" i="1"/>
  <c r="AZ243" i="1"/>
  <c r="AZ247" i="1"/>
  <c r="AZ267" i="1"/>
  <c r="AZ114" i="1"/>
  <c r="AZ69" i="1"/>
  <c r="AZ207" i="1"/>
  <c r="AZ239" i="1"/>
  <c r="AZ240" i="1"/>
  <c r="AZ111" i="1"/>
  <c r="AZ274" i="1"/>
  <c r="AZ76" i="1"/>
  <c r="AZ95" i="1"/>
  <c r="AZ125" i="1"/>
  <c r="AZ276" i="1"/>
  <c r="AZ211" i="1"/>
  <c r="AZ246" i="1"/>
  <c r="AZ261" i="1"/>
  <c r="AZ81" i="1"/>
  <c r="AZ73" i="1"/>
  <c r="AZ89" i="1"/>
  <c r="AZ96" i="1"/>
  <c r="AZ92" i="1"/>
  <c r="AZ258" i="1"/>
  <c r="AZ77" i="1"/>
  <c r="AZ94" i="1"/>
  <c r="AZ83" i="1"/>
  <c r="AZ98" i="1"/>
  <c r="AZ110" i="1"/>
  <c r="AZ256" i="1"/>
  <c r="AZ101" i="1"/>
  <c r="AZ82" i="1"/>
  <c r="AZ253" i="1"/>
  <c r="AZ106" i="1"/>
  <c r="AZ244" i="1"/>
  <c r="AZ58" i="1"/>
  <c r="AZ135" i="1"/>
  <c r="AZ142" i="1"/>
  <c r="AZ67" i="1"/>
  <c r="AZ68" i="1"/>
  <c r="AZ245" i="1"/>
  <c r="AZ65" i="1"/>
  <c r="AZ54" i="1"/>
  <c r="AZ59" i="1"/>
  <c r="AZ85" i="1"/>
  <c r="AZ99" i="1"/>
  <c r="AZ147" i="1"/>
  <c r="AZ112" i="1"/>
  <c r="AZ86" i="1"/>
  <c r="AZ71" i="1"/>
  <c r="AZ60" i="1"/>
  <c r="AZ75" i="1"/>
  <c r="AZ97" i="1"/>
  <c r="AZ221" i="1"/>
  <c r="AZ143" i="1"/>
  <c r="AZ217" i="1"/>
  <c r="AZ215" i="1"/>
  <c r="AZ223" i="1"/>
  <c r="AZ225" i="1"/>
  <c r="AZ227" i="1"/>
  <c r="AZ284" i="1"/>
  <c r="AZ222" i="1"/>
  <c r="AZ224" i="1"/>
  <c r="AZ228" i="1"/>
  <c r="AZ213" i="1"/>
  <c r="AZ232" i="1"/>
  <c r="AZ230" i="1"/>
  <c r="AZ229" i="1"/>
  <c r="AZ237" i="1"/>
  <c r="AZ288" i="1"/>
  <c r="AZ212" i="1"/>
  <c r="AZ283" i="1"/>
  <c r="AZ218" i="1"/>
  <c r="AZ220" i="1"/>
  <c r="AZ280" i="1"/>
  <c r="AZ285" i="1"/>
  <c r="AZ286" i="1"/>
  <c r="AZ287" i="1"/>
  <c r="AZ260" i="1"/>
  <c r="AZ278" i="1"/>
  <c r="AZ281" i="1"/>
  <c r="AZ282" i="1"/>
  <c r="AZ130" i="1"/>
  <c r="AV130" i="1"/>
  <c r="AY130" i="1" l="1"/>
  <c r="AW130" i="1"/>
  <c r="AV7" i="1"/>
  <c r="AV8" i="1"/>
  <c r="AV9" i="1"/>
  <c r="AV10" i="1"/>
  <c r="AV11" i="1"/>
  <c r="AV12" i="1"/>
  <c r="AV13" i="1"/>
  <c r="AV17" i="1"/>
  <c r="AV20" i="1"/>
  <c r="AV21" i="1"/>
  <c r="AV22" i="1"/>
  <c r="AV25" i="1"/>
  <c r="AV26" i="1"/>
  <c r="AV27" i="1"/>
  <c r="AV28" i="1"/>
  <c r="AV29" i="1"/>
  <c r="AV30" i="1"/>
  <c r="AV31" i="1"/>
  <c r="AV32" i="1"/>
  <c r="AV33" i="1"/>
  <c r="AV34" i="1"/>
  <c r="AV36" i="1"/>
  <c r="AV35" i="1"/>
  <c r="AV37" i="1"/>
  <c r="AV38" i="1"/>
  <c r="AV39" i="1"/>
  <c r="AV40" i="1"/>
  <c r="AV42" i="1"/>
  <c r="AV43" i="1"/>
  <c r="AV44" i="1"/>
  <c r="AV45" i="1"/>
  <c r="AV46" i="1"/>
  <c r="AV47" i="1"/>
  <c r="AV49" i="1"/>
  <c r="AV50" i="1"/>
  <c r="AV51" i="1"/>
  <c r="AV52" i="1"/>
  <c r="AV53" i="1"/>
  <c r="AV55" i="1"/>
  <c r="AV56" i="1"/>
  <c r="AV57" i="1"/>
  <c r="AV70" i="1"/>
  <c r="AV72" i="1"/>
  <c r="AV74" i="1"/>
  <c r="AV80" i="1"/>
  <c r="AV108" i="1"/>
  <c r="AV107" i="1"/>
  <c r="AV132" i="1"/>
  <c r="AV146" i="1"/>
  <c r="AV150" i="1"/>
  <c r="AV155" i="1"/>
  <c r="AV157" i="1"/>
  <c r="AV161" i="1"/>
  <c r="AV168" i="1"/>
  <c r="AV186" i="1"/>
  <c r="AV191" i="1"/>
  <c r="AV193" i="1"/>
  <c r="AV201" i="1"/>
  <c r="AV257" i="1"/>
  <c r="AV137" i="1"/>
  <c r="AV121" i="1"/>
  <c r="AV128" i="1"/>
  <c r="AV62" i="1"/>
  <c r="AV64" i="1"/>
  <c r="AV66" i="1"/>
  <c r="AV61" i="1"/>
  <c r="AV63" i="1"/>
  <c r="AV127" i="1"/>
  <c r="AV133" i="1"/>
  <c r="AV182" i="1"/>
  <c r="AV136" i="1"/>
  <c r="AV116" i="1"/>
  <c r="AV90" i="1"/>
  <c r="AV2" i="1"/>
  <c r="AV100" i="1"/>
  <c r="AV48" i="1"/>
  <c r="AV102" i="1"/>
  <c r="AV3" i="1"/>
  <c r="AV78" i="1"/>
  <c r="AV79" i="1"/>
  <c r="AV159" i="1"/>
  <c r="AV41" i="1"/>
  <c r="AV84" i="1"/>
  <c r="AV199" i="1"/>
  <c r="AV189" i="1"/>
  <c r="AV87" i="1"/>
  <c r="AV160" i="1"/>
  <c r="AV4" i="1"/>
  <c r="AV14" i="1"/>
  <c r="AV23" i="1"/>
  <c r="AV16" i="1"/>
  <c r="AV5" i="1"/>
  <c r="AV6" i="1"/>
  <c r="AV200" i="1"/>
  <c r="AV190" i="1"/>
  <c r="AV15" i="1"/>
  <c r="AV24" i="1"/>
  <c r="AV19" i="1"/>
  <c r="AV185" i="1"/>
  <c r="AV188" i="1"/>
  <c r="AV18" i="1"/>
  <c r="AV166" i="1"/>
  <c r="AV208" i="1"/>
  <c r="AV210" i="1"/>
  <c r="AV88" i="1"/>
  <c r="AV153" i="1"/>
  <c r="AV209" i="1"/>
  <c r="AV172" i="1"/>
  <c r="AV129" i="1"/>
  <c r="AV141" i="1"/>
  <c r="AV203" i="1"/>
  <c r="AV93" i="1"/>
  <c r="AV140" i="1"/>
  <c r="AV138" i="1"/>
  <c r="AV124" i="1"/>
  <c r="AV134" i="1"/>
  <c r="AV202" i="1"/>
  <c r="AV131" i="1"/>
  <c r="AV117" i="1"/>
  <c r="AV115" i="1"/>
  <c r="AV144" i="1"/>
  <c r="AV195" i="1"/>
  <c r="AV154" i="1"/>
  <c r="AV192" i="1"/>
  <c r="AV175" i="1"/>
  <c r="AV255" i="1"/>
  <c r="AV174" i="1"/>
  <c r="AV109" i="1"/>
  <c r="AV250" i="1"/>
  <c r="AV251" i="1"/>
  <c r="AV252" i="1"/>
  <c r="AV170" i="1"/>
  <c r="AV177" i="1"/>
  <c r="AV241" i="1"/>
  <c r="AV242" i="1"/>
  <c r="AV149" i="1"/>
  <c r="AV184" i="1"/>
  <c r="AV231" i="1"/>
  <c r="AV234" i="1"/>
  <c r="AV248" i="1"/>
  <c r="AV181" i="1"/>
  <c r="AV236" i="1"/>
  <c r="AV165" i="1"/>
  <c r="AV178" i="1"/>
  <c r="AV167" i="1"/>
  <c r="AV270" i="1"/>
  <c r="AV152" i="1"/>
  <c r="AV254" i="1"/>
  <c r="AV262" i="1"/>
  <c r="AV264" i="1"/>
  <c r="AV265" i="1"/>
  <c r="AV259" i="1"/>
  <c r="AV266" i="1"/>
  <c r="AV271" i="1"/>
  <c r="AV156" i="1"/>
  <c r="AV272" i="1"/>
  <c r="AV113" i="1"/>
  <c r="AV126" i="1"/>
  <c r="AV169" i="1"/>
  <c r="AV238" i="1"/>
  <c r="AV275" i="1"/>
  <c r="AV145" i="1"/>
  <c r="AV269" i="1"/>
  <c r="AV171" i="1"/>
  <c r="AV194" i="1"/>
  <c r="AV197" i="1"/>
  <c r="AV233" i="1"/>
  <c r="AV273" i="1"/>
  <c r="AV173" i="1"/>
  <c r="AV206" i="1"/>
  <c r="AV163" i="1"/>
  <c r="AV263" i="1"/>
  <c r="AV187" i="1"/>
  <c r="AV204" i="1"/>
  <c r="AV176" i="1"/>
  <c r="AV235" i="1"/>
  <c r="AV119" i="1"/>
  <c r="AV148" i="1"/>
  <c r="AV158" i="1"/>
  <c r="AV179" i="1"/>
  <c r="AV180" i="1"/>
  <c r="AV122" i="1"/>
  <c r="AV123" i="1"/>
  <c r="AV103" i="1"/>
  <c r="AV249" i="1"/>
  <c r="AV105" i="1"/>
  <c r="AV91" i="1"/>
  <c r="AV118" i="1"/>
  <c r="AV139" i="1"/>
  <c r="AV164" i="1"/>
  <c r="AV279" i="1"/>
  <c r="AV120" i="1"/>
  <c r="AV162" i="1"/>
  <c r="AV183" i="1"/>
  <c r="AV196" i="1"/>
  <c r="AV268" i="1"/>
  <c r="AV198" i="1"/>
  <c r="AV277" i="1"/>
  <c r="AV104" i="1"/>
  <c r="AV151" i="1"/>
  <c r="AV243" i="1"/>
  <c r="AV247" i="1"/>
  <c r="AV267" i="1"/>
  <c r="AV114" i="1"/>
  <c r="AV69" i="1"/>
  <c r="AV207" i="1"/>
  <c r="AV239" i="1"/>
  <c r="AV240" i="1"/>
  <c r="AV111" i="1"/>
  <c r="AV274" i="1"/>
  <c r="AV76" i="1"/>
  <c r="AV95" i="1"/>
  <c r="AV125" i="1"/>
  <c r="AV276" i="1"/>
  <c r="AV211" i="1"/>
  <c r="AV246" i="1"/>
  <c r="AV261" i="1"/>
  <c r="AV81" i="1"/>
  <c r="AV73" i="1"/>
  <c r="AV89" i="1"/>
  <c r="AV96" i="1"/>
  <c r="AV92" i="1"/>
  <c r="AV258" i="1"/>
  <c r="AV77" i="1"/>
  <c r="AV94" i="1"/>
  <c r="AV83" i="1"/>
  <c r="AV98" i="1"/>
  <c r="AV110" i="1"/>
  <c r="AV256" i="1"/>
  <c r="AV101" i="1"/>
  <c r="AV82" i="1"/>
  <c r="AV253" i="1"/>
  <c r="AV106" i="1"/>
  <c r="AV244" i="1"/>
  <c r="AV58" i="1"/>
  <c r="AV135" i="1"/>
  <c r="AV142" i="1"/>
  <c r="AV67" i="1"/>
  <c r="AV68" i="1"/>
  <c r="AV245" i="1"/>
  <c r="AV65" i="1"/>
  <c r="AV54" i="1"/>
  <c r="AV59" i="1"/>
  <c r="AV85" i="1"/>
  <c r="AV99" i="1"/>
  <c r="AV147" i="1"/>
  <c r="AV112" i="1"/>
  <c r="AV86" i="1"/>
  <c r="AV71" i="1"/>
  <c r="AV60" i="1"/>
  <c r="AV205" i="1"/>
  <c r="AV75" i="1"/>
  <c r="AV97" i="1"/>
  <c r="AV226" i="1"/>
  <c r="AV221" i="1"/>
  <c r="AV143" i="1"/>
  <c r="AV216" i="1"/>
  <c r="AV217" i="1"/>
  <c r="AV215" i="1"/>
  <c r="AV214" i="1"/>
  <c r="AV223" i="1"/>
  <c r="AV225" i="1"/>
  <c r="AV227" i="1"/>
  <c r="AV284" i="1"/>
  <c r="AV222" i="1"/>
  <c r="AV224" i="1"/>
  <c r="AV228" i="1"/>
  <c r="AV213" i="1"/>
  <c r="AV232" i="1"/>
  <c r="AV230" i="1"/>
  <c r="AV229" i="1"/>
  <c r="AV219" i="1"/>
  <c r="AV237" i="1"/>
  <c r="AV212" i="1"/>
  <c r="AV283" i="1"/>
  <c r="AV218" i="1"/>
  <c r="AV220" i="1"/>
  <c r="AV280" i="1"/>
  <c r="AV285" i="1"/>
  <c r="AV287" i="1"/>
  <c r="AV260" i="1"/>
  <c r="AV278" i="1"/>
  <c r="AV281" i="1"/>
  <c r="AV282" i="1"/>
  <c r="AY282" i="1" l="1"/>
  <c r="AW282" i="1"/>
  <c r="AY283" i="1"/>
  <c r="AW283" i="1"/>
  <c r="AW228" i="1"/>
  <c r="AY228" i="1"/>
  <c r="AY278" i="1"/>
  <c r="AW278" i="1"/>
  <c r="AY280" i="1"/>
  <c r="AW280" i="1"/>
  <c r="AY212" i="1"/>
  <c r="AW212" i="1"/>
  <c r="AY230" i="1"/>
  <c r="AW230" i="1"/>
  <c r="AY224" i="1"/>
  <c r="AW224" i="1"/>
  <c r="AY225" i="1"/>
  <c r="AW225" i="1"/>
  <c r="AY217" i="1"/>
  <c r="AW217" i="1"/>
  <c r="AW226" i="1"/>
  <c r="AY226" i="1"/>
  <c r="AY60" i="1"/>
  <c r="AW60" i="1"/>
  <c r="AY147" i="1"/>
  <c r="AW147" i="1"/>
  <c r="AY54" i="1"/>
  <c r="AW54" i="1"/>
  <c r="AW67" i="1"/>
  <c r="AY67" i="1"/>
  <c r="AY244" i="1"/>
  <c r="AW244" i="1"/>
  <c r="AY101" i="1"/>
  <c r="AW101" i="1"/>
  <c r="AY83" i="1"/>
  <c r="AW83" i="1"/>
  <c r="AY92" i="1"/>
  <c r="AW92" i="1"/>
  <c r="AY81" i="1"/>
  <c r="AW81" i="1"/>
  <c r="AW276" i="1"/>
  <c r="AY276" i="1"/>
  <c r="AY274" i="1"/>
  <c r="AW274" i="1"/>
  <c r="AY207" i="1"/>
  <c r="AW207" i="1"/>
  <c r="AY247" i="1"/>
  <c r="AW247" i="1"/>
  <c r="AY277" i="1"/>
  <c r="AW277" i="1"/>
  <c r="AY183" i="1"/>
  <c r="AW183" i="1"/>
  <c r="AY164" i="1"/>
  <c r="AW164" i="1"/>
  <c r="AW105" i="1"/>
  <c r="AY105" i="1"/>
  <c r="AY122" i="1"/>
  <c r="AW122" i="1"/>
  <c r="AW148" i="1"/>
  <c r="AY148" i="1"/>
  <c r="AY204" i="1"/>
  <c r="AW204" i="1"/>
  <c r="AY206" i="1"/>
  <c r="AW206" i="1"/>
  <c r="AY197" i="1"/>
  <c r="AW197" i="1"/>
  <c r="AY145" i="1"/>
  <c r="AW145" i="1"/>
  <c r="AW126" i="1"/>
  <c r="AY126" i="1"/>
  <c r="AW271" i="1"/>
  <c r="AY271" i="1"/>
  <c r="AY264" i="1"/>
  <c r="AW264" i="1"/>
  <c r="AY270" i="1"/>
  <c r="AW270" i="1"/>
  <c r="AY236" i="1"/>
  <c r="AW236" i="1"/>
  <c r="AY231" i="1"/>
  <c r="AW231" i="1"/>
  <c r="AY241" i="1"/>
  <c r="AW241" i="1"/>
  <c r="AY251" i="1"/>
  <c r="AW251" i="1"/>
  <c r="AY255" i="1"/>
  <c r="AW255" i="1"/>
  <c r="AY195" i="1"/>
  <c r="AW195" i="1"/>
  <c r="AY131" i="1"/>
  <c r="AW131" i="1"/>
  <c r="AW138" i="1"/>
  <c r="AY138" i="1"/>
  <c r="AY141" i="1"/>
  <c r="AW141" i="1"/>
  <c r="AY153" i="1"/>
  <c r="AW153" i="1"/>
  <c r="AY166" i="1"/>
  <c r="AW166" i="1"/>
  <c r="AY19" i="1"/>
  <c r="AW19" i="1"/>
  <c r="AY200" i="1"/>
  <c r="AW200" i="1"/>
  <c r="AY23" i="1"/>
  <c r="AW23" i="1"/>
  <c r="AY87" i="1"/>
  <c r="AW87" i="1"/>
  <c r="AW41" i="1"/>
  <c r="AY41" i="1"/>
  <c r="AY3" i="1"/>
  <c r="AW3" i="1"/>
  <c r="AY2" i="1"/>
  <c r="AW2" i="1"/>
  <c r="AY182" i="1"/>
  <c r="AW182" i="1"/>
  <c r="AW61" i="1"/>
  <c r="AY61" i="1"/>
  <c r="AY128" i="1"/>
  <c r="AW128" i="1"/>
  <c r="AY201" i="1"/>
  <c r="AW201" i="1"/>
  <c r="AY168" i="1"/>
  <c r="AW168" i="1"/>
  <c r="AY150" i="1"/>
  <c r="AW150" i="1"/>
  <c r="AY108" i="1"/>
  <c r="AW108" i="1"/>
  <c r="AY70" i="1"/>
  <c r="AW70" i="1"/>
  <c r="AY53" i="1"/>
  <c r="AW53" i="1"/>
  <c r="AY49" i="1"/>
  <c r="AW49" i="1"/>
  <c r="AW44" i="1"/>
  <c r="AY44" i="1"/>
  <c r="AW39" i="1"/>
  <c r="AY39" i="1"/>
  <c r="AY36" i="1"/>
  <c r="AW36" i="1"/>
  <c r="AY31" i="1"/>
  <c r="AW31" i="1"/>
  <c r="AY27" i="1"/>
  <c r="AW27" i="1"/>
  <c r="AY21" i="1"/>
  <c r="AW21" i="1"/>
  <c r="AY12" i="1"/>
  <c r="AW12" i="1"/>
  <c r="AY8" i="1"/>
  <c r="AW8" i="1"/>
  <c r="AY285" i="1"/>
  <c r="AW285" i="1"/>
  <c r="AY260" i="1"/>
  <c r="AW260" i="1"/>
  <c r="AY220" i="1"/>
  <c r="AW220" i="1"/>
  <c r="AY237" i="1"/>
  <c r="AW237" i="1"/>
  <c r="AY232" i="1"/>
  <c r="AW232" i="1"/>
  <c r="AW222" i="1"/>
  <c r="AY222" i="1"/>
  <c r="AY223" i="1"/>
  <c r="AW223" i="1"/>
  <c r="AW216" i="1"/>
  <c r="AY216" i="1"/>
  <c r="AW97" i="1"/>
  <c r="AY97" i="1"/>
  <c r="AW71" i="1"/>
  <c r="AY71" i="1"/>
  <c r="AY99" i="1"/>
  <c r="AW99" i="1"/>
  <c r="AY65" i="1"/>
  <c r="AW65" i="1"/>
  <c r="AY142" i="1"/>
  <c r="AW142" i="1"/>
  <c r="AY106" i="1"/>
  <c r="AW106" i="1"/>
  <c r="AY256" i="1"/>
  <c r="AW256" i="1"/>
  <c r="AY94" i="1"/>
  <c r="AW94" i="1"/>
  <c r="AY96" i="1"/>
  <c r="AW96" i="1"/>
  <c r="AW261" i="1"/>
  <c r="AY261" i="1"/>
  <c r="AW125" i="1"/>
  <c r="AY125" i="1"/>
  <c r="AY111" i="1"/>
  <c r="AW111" i="1"/>
  <c r="AW69" i="1"/>
  <c r="AY69" i="1"/>
  <c r="AY243" i="1"/>
  <c r="AW243" i="1"/>
  <c r="AY198" i="1"/>
  <c r="AW198" i="1"/>
  <c r="AY162" i="1"/>
  <c r="AW162" i="1"/>
  <c r="AY139" i="1"/>
  <c r="AW139" i="1"/>
  <c r="AY249" i="1"/>
  <c r="AW249" i="1"/>
  <c r="AY180" i="1"/>
  <c r="AW180" i="1"/>
  <c r="AY119" i="1"/>
  <c r="AW119" i="1"/>
  <c r="AY187" i="1"/>
  <c r="AW187" i="1"/>
  <c r="AY173" i="1"/>
  <c r="AW173" i="1"/>
  <c r="AY194" i="1"/>
  <c r="AW194" i="1"/>
  <c r="AY275" i="1"/>
  <c r="AW275" i="1"/>
  <c r="AY113" i="1"/>
  <c r="AW113" i="1"/>
  <c r="AY266" i="1"/>
  <c r="AW266" i="1"/>
  <c r="AY262" i="1"/>
  <c r="AW262" i="1"/>
  <c r="AY167" i="1"/>
  <c r="AW167" i="1"/>
  <c r="AY181" i="1"/>
  <c r="AW181" i="1"/>
  <c r="AY184" i="1"/>
  <c r="AW184" i="1"/>
  <c r="AY177" i="1"/>
  <c r="AW177" i="1"/>
  <c r="AW250" i="1"/>
  <c r="AY250" i="1"/>
  <c r="AY175" i="1"/>
  <c r="AW175" i="1"/>
  <c r="AY144" i="1"/>
  <c r="AW144" i="1"/>
  <c r="AW202" i="1"/>
  <c r="AY202" i="1"/>
  <c r="AY140" i="1"/>
  <c r="AW140" i="1"/>
  <c r="AW129" i="1"/>
  <c r="AY129" i="1"/>
  <c r="AW88" i="1"/>
  <c r="AY88" i="1"/>
  <c r="AY18" i="1"/>
  <c r="AW18" i="1"/>
  <c r="AY24" i="1"/>
  <c r="AW24" i="1"/>
  <c r="AY6" i="1"/>
  <c r="AW6" i="1"/>
  <c r="AW14" i="1"/>
  <c r="AY14" i="1"/>
  <c r="AY189" i="1"/>
  <c r="AW189" i="1"/>
  <c r="AY159" i="1"/>
  <c r="AW159" i="1"/>
  <c r="AY102" i="1"/>
  <c r="AW102" i="1"/>
  <c r="AY90" i="1"/>
  <c r="AW90" i="1"/>
  <c r="AY133" i="1"/>
  <c r="AW133" i="1"/>
  <c r="AY66" i="1"/>
  <c r="AW66" i="1"/>
  <c r="AY121" i="1"/>
  <c r="AW121" i="1"/>
  <c r="AY193" i="1"/>
  <c r="AW193" i="1"/>
  <c r="AY161" i="1"/>
  <c r="AW161" i="1"/>
  <c r="AY146" i="1"/>
  <c r="AW146" i="1"/>
  <c r="AY80" i="1"/>
  <c r="AW80" i="1"/>
  <c r="AY57" i="1"/>
  <c r="AW57" i="1"/>
  <c r="AY52" i="1"/>
  <c r="AW52" i="1"/>
  <c r="AW47" i="1"/>
  <c r="AY47" i="1"/>
  <c r="AY43" i="1"/>
  <c r="AW43" i="1"/>
  <c r="AY38" i="1"/>
  <c r="AW38" i="1"/>
  <c r="AY34" i="1"/>
  <c r="AW34" i="1"/>
  <c r="AY30" i="1"/>
  <c r="AW30" i="1"/>
  <c r="AY26" i="1"/>
  <c r="AW26" i="1"/>
  <c r="AY20" i="1"/>
  <c r="AW20" i="1"/>
  <c r="AY11" i="1"/>
  <c r="AW11" i="1"/>
  <c r="AW7" i="1"/>
  <c r="AY7" i="1"/>
  <c r="AY287" i="1"/>
  <c r="AW287" i="1"/>
  <c r="AY218" i="1"/>
  <c r="AW218" i="1"/>
  <c r="AW219" i="1"/>
  <c r="AY219" i="1"/>
  <c r="AY213" i="1"/>
  <c r="AW213" i="1"/>
  <c r="AW284" i="1"/>
  <c r="AY284" i="1"/>
  <c r="AY214" i="1"/>
  <c r="AW214" i="1"/>
  <c r="AY143" i="1"/>
  <c r="AW143" i="1"/>
  <c r="AY75" i="1"/>
  <c r="AW75" i="1"/>
  <c r="AY86" i="1"/>
  <c r="AW86" i="1"/>
  <c r="AY85" i="1"/>
  <c r="AW85" i="1"/>
  <c r="AY245" i="1"/>
  <c r="AW245" i="1"/>
  <c r="AY135" i="1"/>
  <c r="AW135" i="1"/>
  <c r="AW253" i="1"/>
  <c r="AY253" i="1"/>
  <c r="AY110" i="1"/>
  <c r="AW110" i="1"/>
  <c r="AW77" i="1"/>
  <c r="AY77" i="1"/>
  <c r="AY89" i="1"/>
  <c r="AW89" i="1"/>
  <c r="AY246" i="1"/>
  <c r="AW246" i="1"/>
  <c r="AY95" i="1"/>
  <c r="AW95" i="1"/>
  <c r="AY240" i="1"/>
  <c r="AW240" i="1"/>
  <c r="AW114" i="1"/>
  <c r="AY114" i="1"/>
  <c r="AW151" i="1"/>
  <c r="AY151" i="1"/>
  <c r="AY268" i="1"/>
  <c r="AW268" i="1"/>
  <c r="AY120" i="1"/>
  <c r="AW120" i="1"/>
  <c r="AW118" i="1"/>
  <c r="AY118" i="1"/>
  <c r="AW103" i="1"/>
  <c r="AY103" i="1"/>
  <c r="AW179" i="1"/>
  <c r="AY179" i="1"/>
  <c r="AY235" i="1"/>
  <c r="AW235" i="1"/>
  <c r="AW263" i="1"/>
  <c r="AY263" i="1"/>
  <c r="AY273" i="1"/>
  <c r="AW273" i="1"/>
  <c r="AY171" i="1"/>
  <c r="AW171" i="1"/>
  <c r="AY238" i="1"/>
  <c r="AW238" i="1"/>
  <c r="AW272" i="1"/>
  <c r="AY272" i="1"/>
  <c r="AY259" i="1"/>
  <c r="AW259" i="1"/>
  <c r="AY254" i="1"/>
  <c r="AW254" i="1"/>
  <c r="AY178" i="1"/>
  <c r="AW178" i="1"/>
  <c r="AY248" i="1"/>
  <c r="AW248" i="1"/>
  <c r="AY149" i="1"/>
  <c r="AW149" i="1"/>
  <c r="AY170" i="1"/>
  <c r="AW170" i="1"/>
  <c r="AY109" i="1"/>
  <c r="AW109" i="1"/>
  <c r="AY192" i="1"/>
  <c r="AW192" i="1"/>
  <c r="AY115" i="1"/>
  <c r="AW115" i="1"/>
  <c r="AY134" i="1"/>
  <c r="AW134" i="1"/>
  <c r="AY93" i="1"/>
  <c r="AW93" i="1"/>
  <c r="AW172" i="1"/>
  <c r="AY172" i="1"/>
  <c r="AY210" i="1"/>
  <c r="AW210" i="1"/>
  <c r="AY188" i="1"/>
  <c r="AW188" i="1"/>
  <c r="AY15" i="1"/>
  <c r="AW15" i="1"/>
  <c r="AW5" i="1"/>
  <c r="AY5" i="1"/>
  <c r="AY4" i="1"/>
  <c r="AW4" i="1"/>
  <c r="AY199" i="1"/>
  <c r="AW199" i="1"/>
  <c r="AY79" i="1"/>
  <c r="AW79" i="1"/>
  <c r="AY48" i="1"/>
  <c r="AW48" i="1"/>
  <c r="AY116" i="1"/>
  <c r="AW116" i="1"/>
  <c r="AY127" i="1"/>
  <c r="AW127" i="1"/>
  <c r="AY64" i="1"/>
  <c r="AW64" i="1"/>
  <c r="AY137" i="1"/>
  <c r="AW137" i="1"/>
  <c r="AY191" i="1"/>
  <c r="AW191" i="1"/>
  <c r="AW157" i="1"/>
  <c r="AY157" i="1"/>
  <c r="AY132" i="1"/>
  <c r="AW132" i="1"/>
  <c r="AY74" i="1"/>
  <c r="AW74" i="1"/>
  <c r="AW56" i="1"/>
  <c r="AY56" i="1"/>
  <c r="AY51" i="1"/>
  <c r="AW51" i="1"/>
  <c r="AY46" i="1"/>
  <c r="AW46" i="1"/>
  <c r="AW42" i="1"/>
  <c r="AY42" i="1"/>
  <c r="AY37" i="1"/>
  <c r="AW37" i="1"/>
  <c r="AY33" i="1"/>
  <c r="AW33" i="1"/>
  <c r="AY29" i="1"/>
  <c r="AW29" i="1"/>
  <c r="AY25" i="1"/>
  <c r="AW25" i="1"/>
  <c r="AY17" i="1"/>
  <c r="AW17" i="1"/>
  <c r="AY10" i="1"/>
  <c r="AW10" i="1"/>
  <c r="AW281" i="1"/>
  <c r="AY281" i="1"/>
  <c r="AY229" i="1"/>
  <c r="AW229" i="1"/>
  <c r="AY227" i="1"/>
  <c r="AW227" i="1"/>
  <c r="AW215" i="1"/>
  <c r="AY215" i="1"/>
  <c r="AY221" i="1"/>
  <c r="AW221" i="1"/>
  <c r="AY205" i="1"/>
  <c r="AW205" i="1"/>
  <c r="AW112" i="1"/>
  <c r="AY112" i="1"/>
  <c r="AY59" i="1"/>
  <c r="AW59" i="1"/>
  <c r="AY68" i="1"/>
  <c r="AW68" i="1"/>
  <c r="AY58" i="1"/>
  <c r="AW58" i="1"/>
  <c r="AW82" i="1"/>
  <c r="AY82" i="1"/>
  <c r="AW98" i="1"/>
  <c r="AY98" i="1"/>
  <c r="AY258" i="1"/>
  <c r="AW258" i="1"/>
  <c r="AY73" i="1"/>
  <c r="AW73" i="1"/>
  <c r="AW211" i="1"/>
  <c r="AY211" i="1"/>
  <c r="AY76" i="1"/>
  <c r="AW76" i="1"/>
  <c r="AW239" i="1"/>
  <c r="AY239" i="1"/>
  <c r="AY267" i="1"/>
  <c r="AW267" i="1"/>
  <c r="AY104" i="1"/>
  <c r="AW104" i="1"/>
  <c r="AW196" i="1"/>
  <c r="AY196" i="1"/>
  <c r="AY279" i="1"/>
  <c r="AW279" i="1"/>
  <c r="AY91" i="1"/>
  <c r="AW91" i="1"/>
  <c r="AY123" i="1"/>
  <c r="AW123" i="1"/>
  <c r="AY158" i="1"/>
  <c r="AW158" i="1"/>
  <c r="AY176" i="1"/>
  <c r="AW176" i="1"/>
  <c r="AY163" i="1"/>
  <c r="AW163" i="1"/>
  <c r="AW233" i="1"/>
  <c r="AY233" i="1"/>
  <c r="AY269" i="1"/>
  <c r="AW269" i="1"/>
  <c r="AY169" i="1"/>
  <c r="AW169" i="1"/>
  <c r="AY156" i="1"/>
  <c r="AW156" i="1"/>
  <c r="AW265" i="1"/>
  <c r="AY265" i="1"/>
  <c r="AY152" i="1"/>
  <c r="AW152" i="1"/>
  <c r="AY165" i="1"/>
  <c r="AW165" i="1"/>
  <c r="AY234" i="1"/>
  <c r="AW234" i="1"/>
  <c r="AY242" i="1"/>
  <c r="AW242" i="1"/>
  <c r="AY252" i="1"/>
  <c r="AW252" i="1"/>
  <c r="AY174" i="1"/>
  <c r="AW174" i="1"/>
  <c r="AY154" i="1"/>
  <c r="AW154" i="1"/>
  <c r="AW117" i="1"/>
  <c r="AY117" i="1"/>
  <c r="AY124" i="1"/>
  <c r="AW124" i="1"/>
  <c r="AY203" i="1"/>
  <c r="AW203" i="1"/>
  <c r="AY209" i="1"/>
  <c r="AW209" i="1"/>
  <c r="AY208" i="1"/>
  <c r="AW208" i="1"/>
  <c r="AY185" i="1"/>
  <c r="AW185" i="1"/>
  <c r="AY190" i="1"/>
  <c r="AW190" i="1"/>
  <c r="AY16" i="1"/>
  <c r="AW16" i="1"/>
  <c r="AY160" i="1"/>
  <c r="AW160" i="1"/>
  <c r="AW84" i="1"/>
  <c r="AY84" i="1"/>
  <c r="AY78" i="1"/>
  <c r="AW78" i="1"/>
  <c r="AY100" i="1"/>
  <c r="AW100" i="1"/>
  <c r="AY136" i="1"/>
  <c r="AW136" i="1"/>
  <c r="AY63" i="1"/>
  <c r="AW63" i="1"/>
  <c r="AY62" i="1"/>
  <c r="AW62" i="1"/>
  <c r="AY257" i="1"/>
  <c r="AW257" i="1"/>
  <c r="AY186" i="1"/>
  <c r="AW186" i="1"/>
  <c r="AY155" i="1"/>
  <c r="AW155" i="1"/>
  <c r="AW107" i="1"/>
  <c r="AY107" i="1"/>
  <c r="AY72" i="1"/>
  <c r="AW72" i="1"/>
  <c r="AY55" i="1"/>
  <c r="AW55" i="1"/>
  <c r="AY50" i="1"/>
  <c r="AW50" i="1"/>
  <c r="AY45" i="1"/>
  <c r="AW45" i="1"/>
  <c r="AY40" i="1"/>
  <c r="AW40" i="1"/>
  <c r="AY35" i="1"/>
  <c r="AW35" i="1"/>
  <c r="AY32" i="1"/>
  <c r="AW32" i="1"/>
  <c r="AY28" i="1"/>
  <c r="AW28" i="1"/>
  <c r="AY22" i="1"/>
  <c r="AW22" i="1"/>
  <c r="AY13" i="1"/>
  <c r="AW13" i="1"/>
  <c r="AY9" i="1"/>
  <c r="AW9" i="1"/>
</calcChain>
</file>

<file path=xl/sharedStrings.xml><?xml version="1.0" encoding="utf-8"?>
<sst xmlns="http://schemas.openxmlformats.org/spreadsheetml/2006/main" count="127" uniqueCount="64">
  <si>
    <t>Ag</t>
  </si>
  <si>
    <t>Al</t>
  </si>
  <si>
    <t>Au</t>
  </si>
  <si>
    <t>B</t>
  </si>
  <si>
    <t>Be</t>
  </si>
  <si>
    <t>C</t>
  </si>
  <si>
    <t>Ca</t>
  </si>
  <si>
    <t>Ce</t>
  </si>
  <si>
    <t>Co</t>
  </si>
  <si>
    <t>Cr</t>
  </si>
  <si>
    <t>Cu</t>
  </si>
  <si>
    <t>Dy</t>
  </si>
  <si>
    <t>Er</t>
  </si>
  <si>
    <t>Fe</t>
  </si>
  <si>
    <t>Gd</t>
  </si>
  <si>
    <t>Ge</t>
  </si>
  <si>
    <t>Hf</t>
  </si>
  <si>
    <t>Ho</t>
  </si>
  <si>
    <t>In</t>
  </si>
  <si>
    <t>La</t>
  </si>
  <si>
    <t>Li</t>
  </si>
  <si>
    <t>Lu</t>
  </si>
  <si>
    <t>Mg</t>
  </si>
  <si>
    <t>Mn</t>
  </si>
  <si>
    <t>Mo</t>
  </si>
  <si>
    <t>Nb</t>
  </si>
  <si>
    <t>Nd</t>
  </si>
  <si>
    <t>Ni</t>
  </si>
  <si>
    <t>P</t>
  </si>
  <si>
    <t>Pb</t>
  </si>
  <si>
    <t>Pd</t>
  </si>
  <si>
    <t>Pr</t>
  </si>
  <si>
    <t>Pt</t>
  </si>
  <si>
    <t>Sc</t>
  </si>
  <si>
    <t>Si</t>
  </si>
  <si>
    <t>Sm</t>
  </si>
  <si>
    <t>Sn</t>
  </si>
  <si>
    <t>Sr</t>
  </si>
  <si>
    <t>Ta</t>
  </si>
  <si>
    <t>Tb</t>
  </si>
  <si>
    <t>Ti</t>
  </si>
  <si>
    <t>Tm</t>
  </si>
  <si>
    <t>V</t>
  </si>
  <si>
    <t>Y</t>
  </si>
  <si>
    <t>Yb</t>
  </si>
  <si>
    <t>Zn</t>
  </si>
  <si>
    <t>Zr</t>
  </si>
  <si>
    <t>AR</t>
    <phoneticPr fontId="1" type="noConversion"/>
  </si>
  <si>
    <t>G</t>
  </si>
  <si>
    <t>EN</t>
    <phoneticPr fontId="1" type="noConversion"/>
  </si>
  <si>
    <t>K</t>
    <phoneticPr fontId="1" type="noConversion"/>
  </si>
  <si>
    <t>calculate K</t>
    <phoneticPr fontId="1" type="noConversion"/>
  </si>
  <si>
    <t>RS</t>
    <phoneticPr fontId="1" type="noConversion"/>
  </si>
  <si>
    <t>Va</t>
    <phoneticPr fontId="1" type="noConversion"/>
  </si>
  <si>
    <t>delta</t>
    <phoneticPr fontId="1" type="noConversion"/>
  </si>
  <si>
    <t>calculate G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</si>
  <si>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</si>
  <si>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</si>
  <si>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</si>
  <si>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</si>
  <si>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KK</t>
    <phoneticPr fontId="1" type="noConversion"/>
  </si>
  <si>
    <t>KG</t>
    <phoneticPr fontId="1" type="noConversion"/>
  </si>
  <si>
    <t>Vaa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</si>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</sst>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3" borderId="1" xfId="3" applyAlignment="1">
      <alignment horizontal="center" vertical="center"/>
    </xf>
    <xf numFmtId="0" fontId="3" fillId="3" borderId="2" xfId="2" applyAlignment="1">
      <alignment horizontal="center" vertical="center"/>
    </xf>
    <xf numFmtId="0" fontId="5" fillId="0" borderId="0" xfId="4" applyAlignment="1">
      <alignment horizontal="center" vertical="center"/>
    </xf>
    <xf numFmtId="0" fontId="3" fillId="3" borderId="2" xfId="2" applyAlignment="1">
      <alignment horizontal="center"/>
    </xf>
    <xf numFmtId="0" fontId="4" fillId="3" borderId="1" xfId="3" applyAlignment="1">
      <alignment horizont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/>
    </xf>
  </cellXfs>
  <cellStyles count="5">
    <cellStyle name="常规" xfId="0" builtinId="0"/>
    <cellStyle name="计算" xfId="3" builtinId="22"/>
    <cellStyle name="警告文本" xfId="4" builtinId="11"/>
    <cellStyle name="输出" xfId="2" builtinId="21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8"/>
  <sheetViews>
    <sheetView tabSelected="1" topLeftCell="AT1" zoomScaleNormal="100" workbookViewId="0">
      <pane ySplit="1" topLeftCell="A2" activePane="bottomLeft" state="frozen"/>
      <selection pane="bottomLeft" activeCell="BJ5" sqref="BJ5"/>
    </sheetView>
  </sheetViews>
  <sheetFormatPr defaultRowHeight="14.25" x14ac:dyDescent="0.2"/>
  <cols>
    <col min="1" max="47" width="9" style="4"/>
    <col min="48" max="48" width="9" style="6"/>
    <col min="49" max="49" width="9" style="8"/>
    <col min="50" max="50" width="13" style="8" bestFit="1" customWidth="1"/>
    <col min="51" max="52" width="9" style="8"/>
    <col min="53" max="53" width="9" style="3"/>
    <col min="54" max="54" width="12.875" style="6" customWidth="1"/>
    <col min="55" max="55" width="9" style="5"/>
    <col min="56" max="56" width="13" style="6" bestFit="1" customWidth="1"/>
    <col min="57" max="57" width="9" style="1"/>
    <col min="58" max="58" width="12.625" style="1" customWidth="1"/>
    <col min="59" max="59" width="13" style="1" bestFit="1" customWidth="1"/>
    <col min="60" max="16384" width="9" style="1"/>
  </cols>
  <sheetData>
    <row r="1" spans="1:6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2" t="s">
        <v>47</v>
      </c>
      <c r="AW1" s="7" t="s">
        <v>52</v>
      </c>
      <c r="AX1" s="8" t="s">
        <v>53</v>
      </c>
      <c r="AY1" s="8" t="s">
        <v>54</v>
      </c>
      <c r="AZ1" s="7" t="s">
        <v>49</v>
      </c>
      <c r="BA1" s="3" t="s">
        <v>48</v>
      </c>
      <c r="BB1" s="2" t="s">
        <v>55</v>
      </c>
      <c r="BC1" s="5" t="s">
        <v>50</v>
      </c>
      <c r="BD1" s="2" t="s">
        <v>51</v>
      </c>
      <c r="BE1" s="1" t="s">
        <v>61</v>
      </c>
      <c r="BF1" s="1" t="s">
        <v>60</v>
      </c>
      <c r="BG1" s="1" t="s">
        <v>62</v>
      </c>
      <c r="BH1" s="1" t="s">
        <v>63</v>
      </c>
    </row>
    <row r="2" spans="1:60" x14ac:dyDescent="0.2">
      <c r="A2" s="4">
        <v>0</v>
      </c>
      <c r="B2" s="4">
        <v>0</v>
      </c>
      <c r="C2" s="4">
        <v>0</v>
      </c>
      <c r="D2" s="4">
        <v>35</v>
      </c>
      <c r="E2" s="4">
        <v>0</v>
      </c>
      <c r="F2" s="4">
        <v>0</v>
      </c>
      <c r="G2" s="4">
        <v>0</v>
      </c>
      <c r="H2" s="4">
        <v>0</v>
      </c>
      <c r="I2" s="4">
        <v>56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9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6">
        <f t="shared" ref="AV2:AV65" si="0">(A2*160+B2*125+C2*135+D2*85+E2*105+F2*70+G2*180+H2*185+I2*135+J2*140+K2*135+L2*175+M2*175+N2*140+O2*180+P2*125+Q2*155+R2*175+S2*155+T2*195+U2*145+V2*175+W2*150+X2*140+Y2*145+Z2*145+AA2*185+AB2*135+AC2*100+AD2*180+AE2*140+AF2*185+AG2*135+AH2*160+AI2*110+AJ2*185+AK2*145+AL2*200+AM2*145+AN2*175+AO2*190+AP2*175+AQ2*135+AR2*180+AS2*175+AT2*135+AU2*155)/100</f>
        <v>118.4</v>
      </c>
      <c r="AW2" s="8">
        <f t="shared" ref="AW2:AW65" si="1">-(A2*LN(160/AV2)+B2*LN(125/AV2)+C2*LN(135/AV2)+D2*LN(85/AV2)+E2*LN(105/AV2)+F2*LN(70/AV2)+G2*LN(180/AV2)+H2*LN(185/AV2)+I2*LN(135/AV2)+J2*LN(140/AV2)+K2*LN(135/AV2)+L2*LN(175/AV2)+M2*LN(175/AV2)+N2*LN(140/AV2)+O2*LN(180/AV2)+P2*LN(125/AV2)+Q2*LN(155/AV2)+R2*LN(175/AV2)+S2*LN(155/AV2)+T2*LN(195/AV2)+U2*LN(145/AV2)+V2*LN(175/AV2)+W2*LN(150/AV2)+X2*LN(140/AV2)+Y2*LN(145/AV2)+Z2*LN(145/AV2)+AA2*LN(185/AV2)+AB2*LN(135/AV2)+AC2*LN(100/AV2)+AD2*LN(180/AV2)+AE2*LN(140/AV2)+AF2*LN(185/AV2)+AG2*LN(135/AV2)+AH2*LN(160/AV2)+AI2*LN(110/AV2)+AJ2*LN(185/AV2)+AK2*LN(145/AV2)+AL2*LN(200/AV2)+AM2*LN(145/AV2)+AN2*LN(175/AV2)+AO2*LN(190/AV2)+AP2*LN(175/AV2)+AQ2*LN(135/AV2)+AR2*LN(180/AV2)+AS2*LN(175/AV2)+AT2*LN(135/AV2)+AU2*LN(155/AV2))/100</f>
        <v>2.42808699349224E-2</v>
      </c>
      <c r="AX2" s="8">
        <f t="shared" ref="AX2:AX65" si="2">(0.000001*4*PI()*(A2*160^3+B2*125^3+C2*135^3+D2*85^3+E2*105^3+F2*70^3+G2*180^3+H2*185^3+I2*135^3+J2*140^3+K2*135^3+L2*175^3+M2*175^3+N2*140^3+O2*180^3+P2*125^3+Q2*155^3+R2*175^3+S2*155^3+T2*195^3+U2*145^3+V2*175^3+W2*150^3+X2*140^3+Y2*145^3+Z2*145^3+AA2*185^3+AB2*135^3+AC2*100^3+AD2*180^3+AE2*140^3+AF2*185^3+AG2*135^3+AH2*160^3+AI2*110^3+AJ2*185^3+AK2*145^3+AL2*200^3+AM2*145^3+AN2*175^3+AO2*190^3+AP2*175^3+AQ2*135^3+AR2*180^3+AS2*175^3+AT2*135^3+AU2*155^3))/300</f>
        <v>7.8210158550628135</v>
      </c>
      <c r="AY2" s="8">
        <f t="shared" ref="AY2:AY65" si="3">((A2*(1-160/AV2)^2+B2*(1-125/AV2)^2+C2*(1-135/AV2)^2+D2*(1-85/AV2)^2+E2*(1-105/AV2)^2+F2*(1-70/AV2)^2+G2*(1-180/AV2)^2+H2*(1-185/AV2)^2+I2*(1-135/AV2)^2+J2*(1-140/AV2)^2+K2*(1-135/AV2)^2+L2*(1-175/AV2)^2+M2*(1-175/AV2)^2+N2*(1-140/AV2)^2+O2*(1-180/AV2)^2+P2*(1-125/AV2)^2+Q2*(1-155/AV2)^2+R2*(1-175/AV2)^2+S2*(1-155/AV2)^2+T2*(1-195/AV2)^2+U2*(1-145/AV2)^2+V2*(1-175/AV2)^2+W2*(1-150/AV2)^2+X2*(1-140/AV2)^2+Y2*(1-145/AV2)^2+Z2*(1-145/AV2)^2+AA2*(1-185/AV2)^2+AB2*(1-135/AV2)^2+AC2*(1-100/AV2)^2+AD2*(1-180/AV2)^2+AE2*(1-140/AV2)^2+AF2*(1-185/AV2)^2+AG2*(1-135/AV2)^2+AH2*(1-160/AV2)^2+AI2*(1-110/AV2)^2+AJ2*(1-185/AV2)^2+AK2*(1-145/AV2)^2+AL2*(1-200/AV2)^2+AM2*(1-145/AV2)^2+AN2*(1-175/AV2)^2+AO2*(1-190/AV2)^2+AP2*(1-175/AV2)^2+AQ2*(1-135/AV2)^2+AR2*(1-180/AV2)^2+AS2*(1-175/AV2)^2+AT2*(1-135/AV2)^2+AU2*(1-155/AV2)^2)/100)^0.5</f>
        <v>0.20833257243591266</v>
      </c>
      <c r="AZ2" s="8">
        <f t="shared" ref="AZ2:AZ65" si="4">(A2*(1.93-1.9)+B2*(1.61-1.9)+C2*(2.54-1.9)+D2*(2.04-1.9)+E2*(1.57-1.9)+F2*(2.55-1.9)+G2*(1-1.9)+H2*(1.12-1.9)+I2*(1.88-1.9)+J2*(1.66-1.9)+K2*(1.9-1.9)+L2*(1.22-1.9)+M2*(1.24-1.9)+N2*(1.83-1.9)+O2*(1.2-1.9)+P2*(2.01-1.9)+Q2*(1.3-1.9)+R2*(1.23-1.9)+S2*(1.78-1.9)+T2*(1.1-1.9)+U2*(0.98-1.9)+V2*(1.27-1.9)+W2*(1.31-1.9)+X2*(1.55-1.9)+Y2*(2.16-1.9)+Z2*(1.6-1.9)+AA2*(1.14-1.9)+AB2*(1.91-1.9)+AC2*(2.19-1.9)+AD2*(1.87-1.9)+AE2*(2.2-1.9)+AF2*(1.13-1.9)+AG2*(2.28-1.9)+AH2*(1.36-1.9)+AI2*(1.9-1.9)+AJ2*(1.17-1.9)+AK2*(1.96-1.9)+AL2*(0.95-1.9)+AM2*(1.5-1.9)+AN2*(1.1-1.9)+AO2*(1.62-1.9)+AP2*(1.25-1.9)+AQ2*(1.63-1.9)+AR2*(1.22-1.9)+AS2*(1.1-1.9)+AT2*(1.65-1.9)+AU2*(1.33-1.9))/100</f>
        <v>1.800000000000037E-3</v>
      </c>
      <c r="BA2" s="3">
        <v>93.8</v>
      </c>
      <c r="BB2" s="6" t="s">
        <v>56</v>
      </c>
      <c r="BC2" s="5">
        <v>224.1</v>
      </c>
      <c r="BD2" s="6">
        <f t="shared" ref="BD2:BD65" si="5">100/(A2/100+B2/76+C2/220+D2/320+E2/130+F2/33+G2/17+H2/22+I2/180+J2/160+K2/140+L2/41+M2/44+N2/170+O2/38+P2/75+Q2/110+R2/40+S2/0.001+T2/28+U2/11+V2/48+W2/45+X2/120+Y2/230+Z2/170+AA2/32+AB2/180+AC2/11+AD2/46+AE2/180+AF2/29+AG2/230+AH2/57+AI2/100+AJ2/38+AK2/58+AL2/0.0001+AM2/200+AN2/38.4+AO2/43+AP2/45+AQ2/160+AR2/41+AS2/31+AT2/70+AU2/88)</f>
        <v>214.82918096374758</v>
      </c>
      <c r="BE2" s="1">
        <f>(1+((2*ABS(AW2-AZ2)*(2^(1/0.728)-1))/1.192)^2)^-0.728</f>
        <v>0.99738560558876344</v>
      </c>
      <c r="BF2" s="1">
        <f>AZ2/((1+((2*ABS(AX2)*(2^(1/0.728)-1))/1.192)^2)^-0.728)</f>
        <v>0.1505029409508068</v>
      </c>
      <c r="BG2" s="1">
        <f>0.000001*(4/3)*PI()*AV2^3</f>
        <v>6.9525435266841003</v>
      </c>
      <c r="BH2" s="1">
        <f>AX2^-1.57</f>
        <v>3.9589209396155609E-2</v>
      </c>
    </row>
    <row r="3" spans="1:60" x14ac:dyDescent="0.2">
      <c r="A3" s="4">
        <v>0</v>
      </c>
      <c r="B3" s="4">
        <v>0</v>
      </c>
      <c r="C3" s="4">
        <v>0</v>
      </c>
      <c r="D3" s="4">
        <v>35</v>
      </c>
      <c r="E3" s="4">
        <v>0</v>
      </c>
      <c r="F3" s="4">
        <v>0</v>
      </c>
      <c r="G3" s="4">
        <v>0</v>
      </c>
      <c r="H3" s="4">
        <v>0</v>
      </c>
      <c r="I3" s="4">
        <v>58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7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6">
        <f t="shared" si="0"/>
        <v>118.2</v>
      </c>
      <c r="AW3" s="8">
        <f t="shared" si="1"/>
        <v>2.4019431736657819E-2</v>
      </c>
      <c r="AX3" s="8">
        <f t="shared" si="2"/>
        <v>7.7717347383035014</v>
      </c>
      <c r="AY3" s="8">
        <f t="shared" si="3"/>
        <v>0.20719118408079748</v>
      </c>
      <c r="AZ3" s="8">
        <f t="shared" si="4"/>
        <v>9.4000000000000351E-3</v>
      </c>
      <c r="BA3" s="3">
        <v>91.5</v>
      </c>
      <c r="BB3" s="6" t="s">
        <v>57</v>
      </c>
      <c r="BC3" s="5">
        <v>215.7</v>
      </c>
      <c r="BD3" s="6">
        <f t="shared" si="5"/>
        <v>214.31760678672421</v>
      </c>
      <c r="BE3" s="1">
        <f t="shared" ref="BE3:BE66" si="6">(1+((2*ABS(AW3-AZ3)*(2^(1/0.728)-1))/1.192)^2)^-0.728</f>
        <v>0.99889239720590506</v>
      </c>
      <c r="BF3" s="1">
        <f>AZ3/((1+((2*ABS(AX3)*(2^(1/0.728)-1))/1.192)^2)^-0.728)</f>
        <v>0.77877595143709</v>
      </c>
      <c r="BG3" s="1">
        <f t="shared" ref="BG3:BG66" si="7">0.000001*(4/3)*PI()*AV3^3</f>
        <v>6.9173705234170813</v>
      </c>
      <c r="BH3" s="1">
        <f t="shared" ref="BH3:BH66" si="8">AX3^-1.57</f>
        <v>3.9984050623740039E-2</v>
      </c>
    </row>
    <row r="4" spans="1:60" x14ac:dyDescent="0.2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15</v>
      </c>
      <c r="G4" s="4">
        <v>0</v>
      </c>
      <c r="H4" s="4">
        <v>0</v>
      </c>
      <c r="I4" s="4">
        <v>0</v>
      </c>
      <c r="J4" s="4">
        <v>10</v>
      </c>
      <c r="K4" s="4">
        <v>0</v>
      </c>
      <c r="L4" s="4">
        <v>0</v>
      </c>
      <c r="M4" s="4">
        <v>2</v>
      </c>
      <c r="N4" s="4">
        <v>64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9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6">
        <f t="shared" si="0"/>
        <v>130.65</v>
      </c>
      <c r="AW4" s="8">
        <f t="shared" si="1"/>
        <v>2.7230556632010558E-2</v>
      </c>
      <c r="AX4" s="8">
        <f t="shared" si="2"/>
        <v>10.319393592768876</v>
      </c>
      <c r="AY4" s="8">
        <f t="shared" si="3"/>
        <v>0.19875864232536125</v>
      </c>
      <c r="AZ4" s="8">
        <f t="shared" si="4"/>
        <v>3.8900000000000101E-2</v>
      </c>
      <c r="BA4" s="3">
        <v>88.2</v>
      </c>
      <c r="BB4" s="6" t="s">
        <v>56</v>
      </c>
      <c r="BC4" s="5">
        <v>166.8</v>
      </c>
      <c r="BD4" s="6">
        <f t="shared" si="5"/>
        <v>102.23892792940023</v>
      </c>
      <c r="BE4" s="1">
        <f t="shared" si="6"/>
        <v>0.99929395803462018</v>
      </c>
      <c r="BF4" s="1">
        <f t="shared" ref="BF4:BF66" si="9">AZ4/((1+((2*ABS(AX4)*(2^(1/0.728)-1))/1.192)^2)^-0.728)</f>
        <v>4.8663498889108112</v>
      </c>
      <c r="BG4" s="1">
        <f t="shared" si="7"/>
        <v>9.3415050193669398</v>
      </c>
      <c r="BH4" s="1">
        <f t="shared" si="8"/>
        <v>2.5619045307792413E-2</v>
      </c>
    </row>
    <row r="5" spans="1:60" x14ac:dyDescent="0.2">
      <c r="A5" s="4">
        <v>0</v>
      </c>
      <c r="B5" s="4">
        <v>0</v>
      </c>
      <c r="C5" s="4">
        <v>0</v>
      </c>
      <c r="D5" s="4">
        <v>6</v>
      </c>
      <c r="E5" s="4">
        <v>0</v>
      </c>
      <c r="F5" s="4">
        <v>15</v>
      </c>
      <c r="G5" s="4">
        <v>0</v>
      </c>
      <c r="H5" s="4">
        <v>0</v>
      </c>
      <c r="I5" s="4">
        <v>0</v>
      </c>
      <c r="J5" s="4">
        <v>15</v>
      </c>
      <c r="K5" s="4">
        <v>0</v>
      </c>
      <c r="L5" s="4">
        <v>0</v>
      </c>
      <c r="M5" s="4">
        <v>2</v>
      </c>
      <c r="N5" s="4">
        <v>48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14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6">
        <f t="shared" si="0"/>
        <v>127.6</v>
      </c>
      <c r="AW5" s="8">
        <f t="shared" si="1"/>
        <v>3.1793839552654302E-2</v>
      </c>
      <c r="AX5" s="8">
        <f t="shared" si="2"/>
        <v>9.8478981313303642</v>
      </c>
      <c r="AY5" s="8">
        <f t="shared" si="3"/>
        <v>0.22037695590189008</v>
      </c>
      <c r="AZ5" s="8">
        <f t="shared" si="4"/>
        <v>5.9500000000000108E-2</v>
      </c>
      <c r="BA5" s="3">
        <v>85.8</v>
      </c>
      <c r="BB5" s="6" t="s">
        <v>58</v>
      </c>
      <c r="BC5" s="5">
        <v>191.1</v>
      </c>
      <c r="BD5" s="6">
        <f t="shared" si="5"/>
        <v>104.63288175280148</v>
      </c>
      <c r="BE5" s="1">
        <f t="shared" si="6"/>
        <v>0.99603540161848736</v>
      </c>
      <c r="BF5" s="1">
        <f t="shared" si="9"/>
        <v>6.9540723091994243</v>
      </c>
      <c r="BG5" s="1">
        <f t="shared" si="7"/>
        <v>8.7024318802775316</v>
      </c>
      <c r="BH5" s="1">
        <f t="shared" si="8"/>
        <v>2.7570880150957277E-2</v>
      </c>
    </row>
    <row r="6" spans="1:60" x14ac:dyDescent="0.2">
      <c r="A6" s="4">
        <v>0</v>
      </c>
      <c r="B6" s="4">
        <v>0</v>
      </c>
      <c r="C6" s="4">
        <v>0</v>
      </c>
      <c r="D6" s="4">
        <v>6</v>
      </c>
      <c r="E6" s="4">
        <v>0</v>
      </c>
      <c r="F6" s="4">
        <v>15</v>
      </c>
      <c r="G6" s="4">
        <v>0</v>
      </c>
      <c r="H6" s="4">
        <v>0</v>
      </c>
      <c r="I6" s="4">
        <v>7</v>
      </c>
      <c r="J6" s="4">
        <v>15</v>
      </c>
      <c r="K6" s="4">
        <v>0</v>
      </c>
      <c r="L6" s="4">
        <v>0</v>
      </c>
      <c r="M6" s="4">
        <v>0</v>
      </c>
      <c r="N6" s="4">
        <v>41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14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2</v>
      </c>
      <c r="AS6" s="4">
        <v>0</v>
      </c>
      <c r="AT6" s="4">
        <v>0</v>
      </c>
      <c r="AU6" s="4">
        <v>0</v>
      </c>
      <c r="AV6" s="6">
        <f t="shared" si="0"/>
        <v>127.35</v>
      </c>
      <c r="AW6" s="8">
        <f t="shared" si="1"/>
        <v>3.1814987620058105E-2</v>
      </c>
      <c r="AX6" s="8">
        <f t="shared" si="2"/>
        <v>9.8043294772128284</v>
      </c>
      <c r="AY6" s="8">
        <f t="shared" si="3"/>
        <v>0.2212263043635852</v>
      </c>
      <c r="AZ6" s="8">
        <f t="shared" si="4"/>
        <v>6.26000000000001E-2</v>
      </c>
      <c r="BA6" s="3">
        <v>84.1</v>
      </c>
      <c r="BB6" s="6" t="s">
        <v>56</v>
      </c>
      <c r="BC6" s="5">
        <v>192.5</v>
      </c>
      <c r="BD6" s="6">
        <f t="shared" si="5"/>
        <v>104.51932498960841</v>
      </c>
      <c r="BE6" s="1">
        <f t="shared" si="6"/>
        <v>0.99511070423459591</v>
      </c>
      <c r="BF6" s="1">
        <f t="shared" si="9"/>
        <v>7.2693719554929013</v>
      </c>
      <c r="BG6" s="1">
        <f t="shared" si="7"/>
        <v>8.6513813740298229</v>
      </c>
      <c r="BH6" s="1">
        <f t="shared" si="8"/>
        <v>2.7763479963971306E-2</v>
      </c>
    </row>
    <row r="7" spans="1:60" x14ac:dyDescent="0.2">
      <c r="A7" s="4">
        <v>0</v>
      </c>
      <c r="B7" s="4">
        <v>0</v>
      </c>
      <c r="C7" s="4">
        <v>0</v>
      </c>
      <c r="D7" s="4">
        <v>8</v>
      </c>
      <c r="E7" s="4">
        <v>0</v>
      </c>
      <c r="F7" s="4">
        <v>13</v>
      </c>
      <c r="G7" s="4">
        <v>0</v>
      </c>
      <c r="H7" s="4">
        <v>0</v>
      </c>
      <c r="I7" s="4">
        <v>0</v>
      </c>
      <c r="J7" s="4">
        <v>15</v>
      </c>
      <c r="K7" s="4">
        <v>0</v>
      </c>
      <c r="L7" s="4">
        <v>0</v>
      </c>
      <c r="M7" s="4">
        <v>1</v>
      </c>
      <c r="N7" s="4">
        <v>49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14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6">
        <f t="shared" si="0"/>
        <v>127.55</v>
      </c>
      <c r="AW7" s="8">
        <f t="shared" si="1"/>
        <v>2.9750228454108067E-2</v>
      </c>
      <c r="AX7" s="8">
        <f t="shared" si="2"/>
        <v>9.7610592743973861</v>
      </c>
      <c r="AY7" s="8">
        <f t="shared" si="3"/>
        <v>0.21323637459193759</v>
      </c>
      <c r="AZ7" s="8">
        <f t="shared" si="4"/>
        <v>5.5200000000000117E-2</v>
      </c>
      <c r="BA7" s="3">
        <v>82.5</v>
      </c>
      <c r="BB7" s="6" t="s">
        <v>56</v>
      </c>
      <c r="BC7" s="5">
        <v>201</v>
      </c>
      <c r="BD7" s="6">
        <f t="shared" si="5"/>
        <v>113.05547356436777</v>
      </c>
      <c r="BE7" s="1">
        <f t="shared" si="6"/>
        <v>0.99665240012487888</v>
      </c>
      <c r="BF7" s="1">
        <f t="shared" si="9"/>
        <v>6.3689645340498258</v>
      </c>
      <c r="BG7" s="1">
        <f t="shared" si="7"/>
        <v>8.6922057569054569</v>
      </c>
      <c r="BH7" s="1">
        <f t="shared" si="8"/>
        <v>2.7956949915502158E-2</v>
      </c>
    </row>
    <row r="8" spans="1:60" x14ac:dyDescent="0.2">
      <c r="A8" s="4">
        <v>0</v>
      </c>
      <c r="B8" s="4">
        <v>0</v>
      </c>
      <c r="C8" s="4">
        <v>0</v>
      </c>
      <c r="D8" s="4">
        <v>6</v>
      </c>
      <c r="E8" s="4">
        <v>0</v>
      </c>
      <c r="F8" s="4">
        <v>15</v>
      </c>
      <c r="G8" s="4">
        <v>0</v>
      </c>
      <c r="H8" s="4">
        <v>0</v>
      </c>
      <c r="I8" s="4">
        <v>43</v>
      </c>
      <c r="J8" s="4">
        <v>15</v>
      </c>
      <c r="K8" s="4">
        <v>0</v>
      </c>
      <c r="L8" s="4">
        <v>0</v>
      </c>
      <c r="M8" s="4">
        <v>2</v>
      </c>
      <c r="N8" s="4">
        <v>5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14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6">
        <f t="shared" si="0"/>
        <v>125.45</v>
      </c>
      <c r="AW8" s="8">
        <f t="shared" si="1"/>
        <v>3.0438828447872223E-2</v>
      </c>
      <c r="AX8" s="8">
        <f t="shared" si="2"/>
        <v>9.3370385139423728</v>
      </c>
      <c r="AY8" s="8">
        <f t="shared" si="3"/>
        <v>0.21736203591019176</v>
      </c>
      <c r="AZ8" s="8">
        <f t="shared" si="4"/>
        <v>8.1000000000000016E-2</v>
      </c>
      <c r="BA8" s="3">
        <v>82</v>
      </c>
      <c r="BB8" s="6" t="s">
        <v>56</v>
      </c>
      <c r="BD8" s="6">
        <f t="shared" si="5"/>
        <v>106.19428968045901</v>
      </c>
      <c r="BE8" s="1">
        <f t="shared" si="6"/>
        <v>0.98693979934090315</v>
      </c>
      <c r="BF8" s="1">
        <f t="shared" si="9"/>
        <v>8.7614283108293858</v>
      </c>
      <c r="BG8" s="1">
        <f t="shared" si="7"/>
        <v>8.2699066300653161</v>
      </c>
      <c r="BH8" s="1">
        <f t="shared" si="8"/>
        <v>2.9975858786248998E-2</v>
      </c>
    </row>
    <row r="9" spans="1:60" x14ac:dyDescent="0.2">
      <c r="A9" s="4">
        <v>0</v>
      </c>
      <c r="B9" s="4">
        <v>0</v>
      </c>
      <c r="C9" s="4">
        <v>0</v>
      </c>
      <c r="D9" s="4">
        <v>6</v>
      </c>
      <c r="E9" s="4">
        <v>0</v>
      </c>
      <c r="F9" s="4">
        <v>15</v>
      </c>
      <c r="G9" s="4">
        <v>0</v>
      </c>
      <c r="H9" s="4">
        <v>0</v>
      </c>
      <c r="I9" s="4">
        <v>0</v>
      </c>
      <c r="J9" s="4">
        <v>15</v>
      </c>
      <c r="K9" s="4">
        <v>0</v>
      </c>
      <c r="L9" s="4">
        <v>0</v>
      </c>
      <c r="M9" s="4">
        <v>0</v>
      </c>
      <c r="N9" s="4">
        <v>50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14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6">
        <f t="shared" si="0"/>
        <v>126.9</v>
      </c>
      <c r="AW9" s="8">
        <f t="shared" si="1"/>
        <v>3.0755714388590916E-2</v>
      </c>
      <c r="AX9" s="8">
        <f t="shared" si="2"/>
        <v>9.628792987693501</v>
      </c>
      <c r="AY9" s="8">
        <f t="shared" si="3"/>
        <v>0.21557697115339655</v>
      </c>
      <c r="AZ9" s="8">
        <f t="shared" si="4"/>
        <v>7.1300000000000113E-2</v>
      </c>
      <c r="BA9" s="3">
        <v>82</v>
      </c>
      <c r="BB9" s="6" t="s">
        <v>59</v>
      </c>
      <c r="BC9" s="5">
        <v>204</v>
      </c>
      <c r="BD9" s="6">
        <f t="shared" si="5"/>
        <v>108.45602720856857</v>
      </c>
      <c r="BE9" s="1">
        <f t="shared" si="6"/>
        <v>0.99155535574162945</v>
      </c>
      <c r="BF9" s="1">
        <f t="shared" si="9"/>
        <v>8.0650152912411883</v>
      </c>
      <c r="BG9" s="1">
        <f t="shared" si="7"/>
        <v>8.5599943019889526</v>
      </c>
      <c r="BH9" s="1">
        <f t="shared" si="8"/>
        <v>2.856223551247928E-2</v>
      </c>
    </row>
    <row r="10" spans="1:60" x14ac:dyDescent="0.2">
      <c r="A10" s="4">
        <v>0</v>
      </c>
      <c r="B10" s="4">
        <v>0</v>
      </c>
      <c r="C10" s="4">
        <v>0</v>
      </c>
      <c r="D10" s="4">
        <v>6</v>
      </c>
      <c r="E10" s="4">
        <v>0</v>
      </c>
      <c r="F10" s="4">
        <v>15</v>
      </c>
      <c r="G10" s="4">
        <v>0</v>
      </c>
      <c r="H10" s="4">
        <v>0</v>
      </c>
      <c r="I10" s="4">
        <v>0</v>
      </c>
      <c r="J10" s="4">
        <v>15</v>
      </c>
      <c r="K10" s="4">
        <v>0</v>
      </c>
      <c r="L10" s="4">
        <v>0</v>
      </c>
      <c r="M10" s="4">
        <v>1</v>
      </c>
      <c r="N10" s="4">
        <v>49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14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6">
        <f t="shared" si="0"/>
        <v>127.25</v>
      </c>
      <c r="AW10" s="8">
        <f t="shared" si="1"/>
        <v>3.1278559585738892E-2</v>
      </c>
      <c r="AX10" s="8">
        <f t="shared" si="2"/>
        <v>9.7383455595119308</v>
      </c>
      <c r="AY10" s="8">
        <f t="shared" si="3"/>
        <v>0.21802155143774141</v>
      </c>
      <c r="AZ10" s="8">
        <f t="shared" si="4"/>
        <v>6.5400000000000111E-2</v>
      </c>
      <c r="BA10" s="3">
        <v>81.900000000000006</v>
      </c>
      <c r="BB10" s="6" t="s">
        <v>56</v>
      </c>
      <c r="BC10" s="5">
        <v>200</v>
      </c>
      <c r="BD10" s="6">
        <f t="shared" si="5"/>
        <v>106.51015790174247</v>
      </c>
      <c r="BE10" s="1">
        <f t="shared" si="6"/>
        <v>0.99400143614942749</v>
      </c>
      <c r="BF10" s="1">
        <f t="shared" si="9"/>
        <v>7.5203237364374154</v>
      </c>
      <c r="BG10" s="1">
        <f t="shared" si="7"/>
        <v>8.6310172049773097</v>
      </c>
      <c r="BH10" s="1">
        <f t="shared" si="8"/>
        <v>2.8059392594591993E-2</v>
      </c>
    </row>
    <row r="11" spans="1:60" x14ac:dyDescent="0.2">
      <c r="A11" s="4">
        <v>0</v>
      </c>
      <c r="B11" s="4">
        <v>0</v>
      </c>
      <c r="C11" s="4">
        <v>0</v>
      </c>
      <c r="D11" s="4">
        <v>6</v>
      </c>
      <c r="E11" s="4">
        <v>0</v>
      </c>
      <c r="F11" s="4">
        <v>15</v>
      </c>
      <c r="G11" s="4">
        <v>0</v>
      </c>
      <c r="H11" s="4">
        <v>0</v>
      </c>
      <c r="I11" s="4">
        <v>0</v>
      </c>
      <c r="J11" s="4">
        <v>15</v>
      </c>
      <c r="K11" s="4">
        <v>0</v>
      </c>
      <c r="L11" s="4">
        <v>0</v>
      </c>
      <c r="M11" s="4">
        <v>2</v>
      </c>
      <c r="N11" s="4">
        <v>48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6">
        <f t="shared" si="0"/>
        <v>127.6</v>
      </c>
      <c r="AW11" s="8">
        <f t="shared" si="1"/>
        <v>3.1793839552654302E-2</v>
      </c>
      <c r="AX11" s="8">
        <f t="shared" si="2"/>
        <v>9.8478981313303642</v>
      </c>
      <c r="AY11" s="8">
        <f t="shared" si="3"/>
        <v>0.22037695590189008</v>
      </c>
      <c r="AZ11" s="8">
        <f t="shared" si="4"/>
        <v>5.9500000000000108E-2</v>
      </c>
      <c r="BA11" s="3">
        <v>81</v>
      </c>
      <c r="BB11" s="6" t="s">
        <v>56</v>
      </c>
      <c r="BC11" s="5">
        <v>195</v>
      </c>
      <c r="BD11" s="6">
        <f t="shared" si="5"/>
        <v>104.63288175280148</v>
      </c>
      <c r="BE11" s="1">
        <f t="shared" si="6"/>
        <v>0.99603540161848736</v>
      </c>
      <c r="BF11" s="1">
        <f t="shared" si="9"/>
        <v>6.9540723091994243</v>
      </c>
      <c r="BG11" s="1">
        <f t="shared" si="7"/>
        <v>8.7024318802775316</v>
      </c>
      <c r="BH11" s="1">
        <f t="shared" si="8"/>
        <v>2.7570880150957277E-2</v>
      </c>
    </row>
    <row r="12" spans="1:60" x14ac:dyDescent="0.2">
      <c r="A12" s="4">
        <v>0</v>
      </c>
      <c r="B12" s="4">
        <v>0</v>
      </c>
      <c r="C12" s="4">
        <v>0</v>
      </c>
      <c r="D12" s="4">
        <v>4</v>
      </c>
      <c r="E12" s="4">
        <v>0</v>
      </c>
      <c r="F12" s="4">
        <v>17</v>
      </c>
      <c r="G12" s="4">
        <v>0</v>
      </c>
      <c r="H12" s="4">
        <v>0</v>
      </c>
      <c r="I12" s="4">
        <v>0</v>
      </c>
      <c r="J12" s="4">
        <v>15</v>
      </c>
      <c r="K12" s="4">
        <v>0</v>
      </c>
      <c r="L12" s="4">
        <v>0</v>
      </c>
      <c r="M12" s="4">
        <v>1</v>
      </c>
      <c r="N12" s="4">
        <v>49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14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6">
        <f t="shared" si="0"/>
        <v>126.95</v>
      </c>
      <c r="AW12" s="8">
        <f t="shared" si="1"/>
        <v>3.2801332594613444E-2</v>
      </c>
      <c r="AX12" s="8">
        <f t="shared" si="2"/>
        <v>9.7156318446264773</v>
      </c>
      <c r="AY12" s="8">
        <f t="shared" si="3"/>
        <v>0.22272156477468083</v>
      </c>
      <c r="AZ12" s="8">
        <f t="shared" si="4"/>
        <v>7.5600000000000112E-2</v>
      </c>
      <c r="BA12" s="3">
        <v>80.8</v>
      </c>
      <c r="BB12" s="6" t="s">
        <v>56</v>
      </c>
      <c r="BC12" s="5">
        <v>200</v>
      </c>
      <c r="BD12" s="6">
        <f t="shared" si="5"/>
        <v>100.68124482141282</v>
      </c>
      <c r="BE12" s="1">
        <f t="shared" si="6"/>
        <v>0.99060090813119817</v>
      </c>
      <c r="BF12" s="1">
        <f t="shared" si="9"/>
        <v>8.6637556393053021</v>
      </c>
      <c r="BG12" s="1">
        <f t="shared" si="7"/>
        <v>8.570116485768084</v>
      </c>
      <c r="BH12" s="1">
        <f t="shared" si="8"/>
        <v>2.8162451187901907E-2</v>
      </c>
    </row>
    <row r="13" spans="1:60" x14ac:dyDescent="0.2">
      <c r="A13" s="4">
        <v>0</v>
      </c>
      <c r="B13" s="4">
        <v>0</v>
      </c>
      <c r="C13" s="4">
        <v>0</v>
      </c>
      <c r="D13" s="4">
        <v>3</v>
      </c>
      <c r="E13" s="4">
        <v>0</v>
      </c>
      <c r="F13" s="4">
        <v>18</v>
      </c>
      <c r="G13" s="4">
        <v>0</v>
      </c>
      <c r="H13" s="4">
        <v>0</v>
      </c>
      <c r="I13" s="4">
        <v>0</v>
      </c>
      <c r="J13" s="4">
        <v>15</v>
      </c>
      <c r="K13" s="4">
        <v>0</v>
      </c>
      <c r="L13" s="4">
        <v>0</v>
      </c>
      <c r="M13" s="4">
        <v>1</v>
      </c>
      <c r="N13" s="4">
        <v>49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14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6">
        <f t="shared" si="0"/>
        <v>126.8</v>
      </c>
      <c r="AW13" s="8">
        <f t="shared" si="1"/>
        <v>3.3560626591461119E-2</v>
      </c>
      <c r="AX13" s="8">
        <f t="shared" si="2"/>
        <v>9.7042749871837497</v>
      </c>
      <c r="AY13" s="8">
        <f t="shared" si="3"/>
        <v>0.22504133571944976</v>
      </c>
      <c r="AZ13" s="8">
        <f t="shared" si="4"/>
        <v>8.0700000000000105E-2</v>
      </c>
      <c r="BA13" s="3">
        <v>80.2</v>
      </c>
      <c r="BB13" s="6" t="s">
        <v>56</v>
      </c>
      <c r="BC13" s="5">
        <v>200</v>
      </c>
      <c r="BD13" s="6">
        <f t="shared" si="5"/>
        <v>97.999662492443463</v>
      </c>
      <c r="BE13" s="1">
        <f t="shared" si="6"/>
        <v>0.98862469478768211</v>
      </c>
      <c r="BF13" s="1">
        <f t="shared" si="9"/>
        <v>9.2325028394925557</v>
      </c>
      <c r="BG13" s="1">
        <f t="shared" si="7"/>
        <v>8.5397738513755606</v>
      </c>
      <c r="BH13" s="1">
        <f t="shared" si="8"/>
        <v>2.821421306147999E-2</v>
      </c>
    </row>
    <row r="14" spans="1:60" x14ac:dyDescent="0.2">
      <c r="A14" s="4">
        <v>0</v>
      </c>
      <c r="B14" s="4">
        <v>0</v>
      </c>
      <c r="C14" s="4">
        <v>0</v>
      </c>
      <c r="D14" s="4">
        <v>5.88</v>
      </c>
      <c r="E14" s="4">
        <v>0</v>
      </c>
      <c r="F14" s="4">
        <v>12.74</v>
      </c>
      <c r="G14" s="4">
        <v>0</v>
      </c>
      <c r="H14" s="4">
        <v>0</v>
      </c>
      <c r="I14" s="4">
        <v>0</v>
      </c>
      <c r="J14" s="4">
        <v>9.8000000000000007</v>
      </c>
      <c r="K14" s="4">
        <v>0</v>
      </c>
      <c r="L14" s="4">
        <v>0</v>
      </c>
      <c r="M14" s="4">
        <v>1.96</v>
      </c>
      <c r="N14" s="4">
        <v>58.8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8.82</v>
      </c>
      <c r="Z14" s="4">
        <v>0</v>
      </c>
      <c r="AA14" s="4">
        <v>0</v>
      </c>
      <c r="AB14" s="4">
        <v>0</v>
      </c>
      <c r="AC14" s="4">
        <v>0</v>
      </c>
      <c r="AD14" s="4">
        <v>2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6">
        <f t="shared" si="0"/>
        <v>129.77500000000001</v>
      </c>
      <c r="AW14" s="8">
        <f t="shared" si="1"/>
        <v>2.93124338963913E-2</v>
      </c>
      <c r="AX14" s="8">
        <f t="shared" si="2"/>
        <v>10.274118949120687</v>
      </c>
      <c r="AY14" s="8">
        <f t="shared" si="3"/>
        <v>0.21184137669787317</v>
      </c>
      <c r="AZ14" s="8">
        <f t="shared" si="4"/>
        <v>3.5758000000000102E-2</v>
      </c>
      <c r="BA14" s="3">
        <v>79.599999999999994</v>
      </c>
      <c r="BB14" s="6" t="s">
        <v>56</v>
      </c>
      <c r="BC14" s="5">
        <v>170.7</v>
      </c>
      <c r="BD14" s="6">
        <f t="shared" si="5"/>
        <v>106.61668470758606</v>
      </c>
      <c r="BE14" s="1">
        <f t="shared" si="6"/>
        <v>0.99978447119819835</v>
      </c>
      <c r="BF14" s="1">
        <f t="shared" si="9"/>
        <v>4.4447799452680927</v>
      </c>
      <c r="BG14" s="1">
        <f t="shared" si="7"/>
        <v>9.1550711103682669</v>
      </c>
      <c r="BH14" s="1">
        <f t="shared" si="8"/>
        <v>2.5796512382402742E-2</v>
      </c>
    </row>
    <row r="15" spans="1:60" x14ac:dyDescent="0.2">
      <c r="A15" s="4">
        <v>0</v>
      </c>
      <c r="B15" s="4">
        <v>0</v>
      </c>
      <c r="C15" s="4">
        <v>0</v>
      </c>
      <c r="D15" s="4">
        <v>5.88</v>
      </c>
      <c r="E15" s="4">
        <v>2</v>
      </c>
      <c r="F15" s="4">
        <v>12.74</v>
      </c>
      <c r="G15" s="4">
        <v>0</v>
      </c>
      <c r="H15" s="4">
        <v>0</v>
      </c>
      <c r="I15" s="4">
        <v>0</v>
      </c>
      <c r="J15" s="4">
        <v>9.8000000000000007</v>
      </c>
      <c r="K15" s="4">
        <v>0</v>
      </c>
      <c r="L15" s="4">
        <v>0</v>
      </c>
      <c r="M15" s="4">
        <v>1.96</v>
      </c>
      <c r="N15" s="4">
        <v>58.8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8.82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6">
        <f t="shared" si="0"/>
        <v>128.27500000000001</v>
      </c>
      <c r="AW15" s="8">
        <f t="shared" si="1"/>
        <v>2.84665790257808E-2</v>
      </c>
      <c r="AX15" s="8">
        <f t="shared" si="2"/>
        <v>9.8825194248507184</v>
      </c>
      <c r="AY15" s="8">
        <f t="shared" si="3"/>
        <v>0.20850820458637756</v>
      </c>
      <c r="AZ15" s="8">
        <f t="shared" si="4"/>
        <v>2.9758000000000114E-2</v>
      </c>
      <c r="BA15" s="3">
        <v>79.2</v>
      </c>
      <c r="BB15" s="6" t="s">
        <v>56</v>
      </c>
      <c r="BC15" s="5">
        <v>167.2</v>
      </c>
      <c r="BD15" s="6">
        <f t="shared" si="5"/>
        <v>109.90872733924003</v>
      </c>
      <c r="BE15" s="1">
        <f t="shared" si="6"/>
        <v>0.99999134582857596</v>
      </c>
      <c r="BF15" s="1">
        <f t="shared" si="9"/>
        <v>3.4957624543122332</v>
      </c>
      <c r="BG15" s="1">
        <f t="shared" si="7"/>
        <v>8.8412705245695395</v>
      </c>
      <c r="BH15" s="1">
        <f t="shared" si="8"/>
        <v>2.7419387402176299E-2</v>
      </c>
    </row>
    <row r="16" spans="1:60" x14ac:dyDescent="0.2">
      <c r="A16" s="4">
        <v>0</v>
      </c>
      <c r="B16" s="4">
        <v>0</v>
      </c>
      <c r="C16" s="4">
        <v>0</v>
      </c>
      <c r="D16" s="4">
        <v>6</v>
      </c>
      <c r="E16" s="4">
        <v>0</v>
      </c>
      <c r="F16" s="4">
        <v>13</v>
      </c>
      <c r="G16" s="4">
        <v>0</v>
      </c>
      <c r="H16" s="4">
        <v>0</v>
      </c>
      <c r="I16" s="4">
        <v>0</v>
      </c>
      <c r="J16" s="4">
        <v>10</v>
      </c>
      <c r="K16" s="4">
        <v>0</v>
      </c>
      <c r="L16" s="4">
        <v>0</v>
      </c>
      <c r="M16" s="4">
        <v>2</v>
      </c>
      <c r="N16" s="4">
        <v>60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9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6">
        <f t="shared" si="0"/>
        <v>128.75</v>
      </c>
      <c r="AW16" s="8">
        <f t="shared" si="1"/>
        <v>2.8657630565174896E-2</v>
      </c>
      <c r="AX16" s="8">
        <f t="shared" si="2"/>
        <v>9.9852433261575531</v>
      </c>
      <c r="AY16" s="8">
        <f t="shared" si="3"/>
        <v>0.2082201753829733</v>
      </c>
      <c r="AZ16" s="8">
        <f t="shared" si="4"/>
        <v>3.7100000000000105E-2</v>
      </c>
      <c r="BA16" s="3">
        <v>79.2</v>
      </c>
      <c r="BB16" s="6" t="s">
        <v>56</v>
      </c>
      <c r="BC16" s="5">
        <v>169.1</v>
      </c>
      <c r="BD16" s="6">
        <f t="shared" si="5"/>
        <v>109.56316009856269</v>
      </c>
      <c r="BE16" s="1">
        <f t="shared" si="6"/>
        <v>0.99963031450960493</v>
      </c>
      <c r="BF16" s="1">
        <f t="shared" si="9"/>
        <v>4.424270391462465</v>
      </c>
      <c r="BG16" s="1">
        <f t="shared" si="7"/>
        <v>8.9398518634875348</v>
      </c>
      <c r="BH16" s="1">
        <f t="shared" si="8"/>
        <v>2.6977823910374062E-2</v>
      </c>
    </row>
    <row r="17" spans="1:60" x14ac:dyDescent="0.2">
      <c r="A17" s="4">
        <v>0</v>
      </c>
      <c r="B17" s="4">
        <v>0</v>
      </c>
      <c r="C17" s="4">
        <v>0</v>
      </c>
      <c r="D17" s="4">
        <v>2</v>
      </c>
      <c r="E17" s="4">
        <v>0</v>
      </c>
      <c r="F17" s="4">
        <v>19</v>
      </c>
      <c r="G17" s="4">
        <v>0</v>
      </c>
      <c r="H17" s="4">
        <v>0</v>
      </c>
      <c r="I17" s="4">
        <v>0</v>
      </c>
      <c r="J17" s="4">
        <v>15</v>
      </c>
      <c r="K17" s="4">
        <v>0</v>
      </c>
      <c r="L17" s="4">
        <v>0</v>
      </c>
      <c r="M17" s="4">
        <v>1</v>
      </c>
      <c r="N17" s="4">
        <v>49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14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6">
        <f t="shared" si="0"/>
        <v>126.65</v>
      </c>
      <c r="AW17" s="8">
        <f t="shared" si="1"/>
        <v>3.4318521180429391E-2</v>
      </c>
      <c r="AX17" s="8">
        <f t="shared" si="2"/>
        <v>9.6929181297410238</v>
      </c>
      <c r="AY17" s="8">
        <f t="shared" si="3"/>
        <v>0.22734178958590462</v>
      </c>
      <c r="AZ17" s="8">
        <f t="shared" si="4"/>
        <v>8.5800000000000085E-2</v>
      </c>
      <c r="BA17" s="3">
        <v>78.900000000000006</v>
      </c>
      <c r="BB17" s="6" t="s">
        <v>56</v>
      </c>
      <c r="BC17" s="5">
        <v>207</v>
      </c>
      <c r="BD17" s="6">
        <f t="shared" si="5"/>
        <v>95.457218845828052</v>
      </c>
      <c r="BE17" s="1">
        <f t="shared" si="6"/>
        <v>0.98646772496363166</v>
      </c>
      <c r="BF17" s="1">
        <f t="shared" si="9"/>
        <v>9.7992730008138818</v>
      </c>
      <c r="BG17" s="1">
        <f t="shared" si="7"/>
        <v>8.509502920693766</v>
      </c>
      <c r="BH17" s="1">
        <f t="shared" si="8"/>
        <v>2.8266130851417496E-2</v>
      </c>
    </row>
    <row r="18" spans="1:60" x14ac:dyDescent="0.2">
      <c r="A18" s="4">
        <v>0</v>
      </c>
      <c r="B18" s="4">
        <v>0</v>
      </c>
      <c r="C18" s="4">
        <v>0</v>
      </c>
      <c r="D18" s="4">
        <v>5.7</v>
      </c>
      <c r="E18" s="4">
        <v>5</v>
      </c>
      <c r="F18" s="4">
        <v>12.35</v>
      </c>
      <c r="G18" s="4">
        <v>0</v>
      </c>
      <c r="H18" s="4">
        <v>0</v>
      </c>
      <c r="I18" s="4">
        <v>0</v>
      </c>
      <c r="J18" s="4">
        <v>9.5</v>
      </c>
      <c r="K18" s="4">
        <v>0</v>
      </c>
      <c r="L18" s="4">
        <v>0</v>
      </c>
      <c r="M18" s="4">
        <v>1.9</v>
      </c>
      <c r="N18" s="4">
        <v>57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8.5499999999999901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6">
        <f t="shared" si="0"/>
        <v>127.56249999999999</v>
      </c>
      <c r="AW18" s="8">
        <f t="shared" si="1"/>
        <v>2.8154259532450213E-2</v>
      </c>
      <c r="AX18" s="8">
        <f t="shared" si="2"/>
        <v>9.7284335728904665</v>
      </c>
      <c r="AY18" s="8">
        <f t="shared" si="3"/>
        <v>0.2088176888051213</v>
      </c>
      <c r="AZ18" s="8">
        <f t="shared" si="4"/>
        <v>1.8745000000000091E-2</v>
      </c>
      <c r="BA18" s="3">
        <v>78.8</v>
      </c>
      <c r="BB18" s="6" t="s">
        <v>56</v>
      </c>
      <c r="BC18" s="5">
        <v>167.9</v>
      </c>
      <c r="BD18" s="6">
        <f t="shared" si="5"/>
        <v>110.43118488534262</v>
      </c>
      <c r="BE18" s="1">
        <f t="shared" si="6"/>
        <v>0.99954083533975402</v>
      </c>
      <c r="BF18" s="1">
        <f t="shared" si="9"/>
        <v>2.1522922890061511</v>
      </c>
      <c r="BG18" s="1">
        <f t="shared" si="7"/>
        <v>8.6947615362942372</v>
      </c>
      <c r="BH18" s="1">
        <f t="shared" si="8"/>
        <v>2.810429005538613E-2</v>
      </c>
    </row>
    <row r="19" spans="1:60" x14ac:dyDescent="0.2">
      <c r="A19" s="4">
        <v>0</v>
      </c>
      <c r="B19" s="4">
        <v>0</v>
      </c>
      <c r="C19" s="4">
        <v>0</v>
      </c>
      <c r="D19" s="4">
        <v>5.88</v>
      </c>
      <c r="E19" s="4">
        <v>0</v>
      </c>
      <c r="F19" s="4">
        <v>12.74</v>
      </c>
      <c r="G19" s="4">
        <v>0</v>
      </c>
      <c r="H19" s="4">
        <v>0</v>
      </c>
      <c r="I19" s="4">
        <v>0</v>
      </c>
      <c r="J19" s="4">
        <v>9.8000000000000007</v>
      </c>
      <c r="K19" s="4">
        <v>0</v>
      </c>
      <c r="L19" s="4">
        <v>0</v>
      </c>
      <c r="M19" s="4">
        <v>0</v>
      </c>
      <c r="N19" s="4">
        <v>58.8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8.82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2</v>
      </c>
      <c r="AR19" s="4">
        <v>1.96</v>
      </c>
      <c r="AS19" s="4">
        <v>0</v>
      </c>
      <c r="AT19" s="4">
        <v>0</v>
      </c>
      <c r="AU19" s="4">
        <v>0</v>
      </c>
      <c r="AV19" s="6">
        <f t="shared" si="0"/>
        <v>128.97299999999998</v>
      </c>
      <c r="AW19" s="8">
        <f t="shared" si="1"/>
        <v>2.8314824572889051E-2</v>
      </c>
      <c r="AX19" s="8">
        <f t="shared" si="2"/>
        <v>10.030461002258958</v>
      </c>
      <c r="AY19" s="8">
        <f t="shared" si="3"/>
        <v>0.20726825274099864</v>
      </c>
      <c r="AZ19" s="8">
        <f t="shared" si="4"/>
        <v>3.0566000000000104E-2</v>
      </c>
      <c r="BA19" s="3">
        <v>78.099999999999994</v>
      </c>
      <c r="BB19" s="6" t="s">
        <v>56</v>
      </c>
      <c r="BC19" s="5">
        <v>172.7</v>
      </c>
      <c r="BD19" s="6">
        <f t="shared" si="5"/>
        <v>109.86346943091932</v>
      </c>
      <c r="BE19" s="1">
        <f t="shared" si="6"/>
        <v>0.99997370341164926</v>
      </c>
      <c r="BF19" s="1">
        <f t="shared" si="9"/>
        <v>3.6690986387118305</v>
      </c>
      <c r="BG19" s="1">
        <f t="shared" si="7"/>
        <v>8.9863848793126735</v>
      </c>
      <c r="BH19" s="1">
        <f t="shared" si="8"/>
        <v>2.6787130706581664E-2</v>
      </c>
    </row>
    <row r="20" spans="1:60" x14ac:dyDescent="0.2">
      <c r="A20" s="4">
        <v>0</v>
      </c>
      <c r="B20" s="4">
        <v>0</v>
      </c>
      <c r="C20" s="4">
        <v>0</v>
      </c>
      <c r="D20" s="4">
        <v>6</v>
      </c>
      <c r="E20" s="4">
        <v>0</v>
      </c>
      <c r="F20" s="4">
        <v>15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2</v>
      </c>
      <c r="N20" s="4">
        <v>63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14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6">
        <f t="shared" si="0"/>
        <v>127.6</v>
      </c>
      <c r="AW20" s="8">
        <f t="shared" si="1"/>
        <v>3.1793839552654288E-2</v>
      </c>
      <c r="AX20" s="8">
        <f t="shared" si="2"/>
        <v>9.8478981313303642</v>
      </c>
      <c r="AY20" s="8">
        <f t="shared" si="3"/>
        <v>0.22037695590189008</v>
      </c>
      <c r="AZ20" s="8">
        <f t="shared" si="4"/>
        <v>8.5000000000000145E-2</v>
      </c>
      <c r="BA20" s="3">
        <v>77.8</v>
      </c>
      <c r="BB20" s="6" t="s">
        <v>56</v>
      </c>
      <c r="BC20" s="5">
        <v>178</v>
      </c>
      <c r="BD20" s="6">
        <f t="shared" si="5"/>
        <v>105.24013794263605</v>
      </c>
      <c r="BE20" s="1">
        <f t="shared" si="6"/>
        <v>0.98556161704408096</v>
      </c>
      <c r="BF20" s="1">
        <f t="shared" si="9"/>
        <v>9.9343890131420345</v>
      </c>
      <c r="BG20" s="1">
        <f t="shared" si="7"/>
        <v>8.7024318802775316</v>
      </c>
      <c r="BH20" s="1">
        <f t="shared" si="8"/>
        <v>2.7570880150957277E-2</v>
      </c>
    </row>
    <row r="21" spans="1:60" x14ac:dyDescent="0.2">
      <c r="A21" s="4">
        <v>0</v>
      </c>
      <c r="B21" s="4">
        <v>0</v>
      </c>
      <c r="C21" s="4">
        <v>0</v>
      </c>
      <c r="D21" s="4">
        <v>6</v>
      </c>
      <c r="E21" s="4">
        <v>0</v>
      </c>
      <c r="F21" s="4">
        <v>15</v>
      </c>
      <c r="G21" s="4">
        <v>0</v>
      </c>
      <c r="H21" s="4">
        <v>0</v>
      </c>
      <c r="I21" s="4">
        <v>0</v>
      </c>
      <c r="J21" s="4">
        <v>6</v>
      </c>
      <c r="K21" s="4">
        <v>0</v>
      </c>
      <c r="L21" s="4">
        <v>0</v>
      </c>
      <c r="M21" s="4">
        <v>0</v>
      </c>
      <c r="N21" s="4">
        <v>59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14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6">
        <f t="shared" si="0"/>
        <v>126.9</v>
      </c>
      <c r="AW21" s="8">
        <f t="shared" si="1"/>
        <v>3.0755714388590927E-2</v>
      </c>
      <c r="AX21" s="8">
        <f t="shared" si="2"/>
        <v>9.628792987693501</v>
      </c>
      <c r="AY21" s="8">
        <f t="shared" si="3"/>
        <v>0.21557697115339655</v>
      </c>
      <c r="AZ21" s="8">
        <f t="shared" si="4"/>
        <v>8.6600000000000149E-2</v>
      </c>
      <c r="BA21" s="3">
        <v>77.400000000000006</v>
      </c>
      <c r="BB21" s="6" t="s">
        <v>56</v>
      </c>
      <c r="BC21" s="5">
        <v>188</v>
      </c>
      <c r="BD21" s="6">
        <f t="shared" si="5"/>
        <v>108.84663626628959</v>
      </c>
      <c r="BE21" s="1">
        <f t="shared" si="6"/>
        <v>0.98412191948314087</v>
      </c>
      <c r="BF21" s="1">
        <f t="shared" si="9"/>
        <v>9.7956567211989753</v>
      </c>
      <c r="BG21" s="1">
        <f t="shared" si="7"/>
        <v>8.5599943019889526</v>
      </c>
      <c r="BH21" s="1">
        <f t="shared" si="8"/>
        <v>2.856223551247928E-2</v>
      </c>
    </row>
    <row r="22" spans="1:60" x14ac:dyDescent="0.2">
      <c r="A22" s="4">
        <v>0</v>
      </c>
      <c r="B22" s="4">
        <v>0</v>
      </c>
      <c r="C22" s="4">
        <v>0</v>
      </c>
      <c r="D22" s="4">
        <v>6</v>
      </c>
      <c r="E22" s="4">
        <v>0</v>
      </c>
      <c r="F22" s="4">
        <v>15</v>
      </c>
      <c r="G22" s="4">
        <v>0</v>
      </c>
      <c r="H22" s="4">
        <v>0</v>
      </c>
      <c r="I22" s="4">
        <v>0</v>
      </c>
      <c r="J22" s="4">
        <v>4</v>
      </c>
      <c r="K22" s="4">
        <v>0</v>
      </c>
      <c r="L22" s="4">
        <v>0</v>
      </c>
      <c r="M22" s="4">
        <v>0.5</v>
      </c>
      <c r="N22" s="4">
        <v>60.5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14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6">
        <f t="shared" si="0"/>
        <v>127.075</v>
      </c>
      <c r="AW22" s="8">
        <f t="shared" si="1"/>
        <v>3.1018085244644212E-2</v>
      </c>
      <c r="AX22" s="8">
        <f t="shared" si="2"/>
        <v>9.6835692736027159</v>
      </c>
      <c r="AY22" s="8">
        <f t="shared" si="3"/>
        <v>0.21681065257230753</v>
      </c>
      <c r="AZ22" s="8">
        <f t="shared" si="4"/>
        <v>8.7050000000000127E-2</v>
      </c>
      <c r="BA22" s="3">
        <v>76.599999999999994</v>
      </c>
      <c r="BB22" s="6" t="s">
        <v>56</v>
      </c>
      <c r="BC22" s="5">
        <v>184</v>
      </c>
      <c r="BD22" s="6">
        <f t="shared" si="5"/>
        <v>107.94344952856308</v>
      </c>
      <c r="BE22" s="1">
        <f t="shared" si="6"/>
        <v>0.98401706715762938</v>
      </c>
      <c r="BF22" s="1">
        <f t="shared" si="9"/>
        <v>9.9280984153871294</v>
      </c>
      <c r="BG22" s="1">
        <f t="shared" si="7"/>
        <v>8.5954568492920398</v>
      </c>
      <c r="BH22" s="1">
        <f t="shared" si="8"/>
        <v>2.8308986541560926E-2</v>
      </c>
    </row>
    <row r="23" spans="1:60" x14ac:dyDescent="0.2">
      <c r="A23" s="4">
        <v>0</v>
      </c>
      <c r="B23" s="4">
        <v>0</v>
      </c>
      <c r="C23" s="4">
        <v>0</v>
      </c>
      <c r="D23" s="4">
        <v>5.7</v>
      </c>
      <c r="E23" s="4">
        <v>0</v>
      </c>
      <c r="F23" s="4">
        <v>12.35</v>
      </c>
      <c r="G23" s="4">
        <v>0</v>
      </c>
      <c r="H23" s="4">
        <v>0</v>
      </c>
      <c r="I23" s="4">
        <v>0</v>
      </c>
      <c r="J23" s="4">
        <v>9.5</v>
      </c>
      <c r="K23" s="4">
        <v>0</v>
      </c>
      <c r="L23" s="4">
        <v>0</v>
      </c>
      <c r="M23" s="4">
        <v>1.9</v>
      </c>
      <c r="N23" s="4">
        <v>57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8.5499999999999901</v>
      </c>
      <c r="Z23" s="4">
        <v>0</v>
      </c>
      <c r="AA23" s="4">
        <v>0</v>
      </c>
      <c r="AB23" s="4">
        <v>5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6">
        <f t="shared" si="0"/>
        <v>129.06249999999997</v>
      </c>
      <c r="AW23" s="8">
        <f t="shared" si="1"/>
        <v>2.7278880703693113E-2</v>
      </c>
      <c r="AX23" s="8">
        <f t="shared" si="2"/>
        <v>10.001280894854739</v>
      </c>
      <c r="AY23" s="8">
        <f t="shared" si="3"/>
        <v>0.20273143752919343</v>
      </c>
      <c r="AZ23" s="8">
        <f t="shared" si="4"/>
        <v>3.5745000000000075E-2</v>
      </c>
      <c r="BA23" s="3">
        <v>76.599999999999994</v>
      </c>
      <c r="BB23" s="6" t="s">
        <v>56</v>
      </c>
      <c r="BC23" s="5">
        <v>166.6</v>
      </c>
      <c r="BD23" s="6">
        <f t="shared" si="5"/>
        <v>111.74962975979481</v>
      </c>
      <c r="BE23" s="1">
        <f t="shared" si="6"/>
        <v>0.99962823252304744</v>
      </c>
      <c r="BF23" s="1">
        <f t="shared" si="9"/>
        <v>4.272641174741227</v>
      </c>
      <c r="BG23" s="1">
        <f t="shared" si="7"/>
        <v>9.0051060000551288</v>
      </c>
      <c r="BH23" s="1">
        <f t="shared" si="8"/>
        <v>2.6909936240296722E-2</v>
      </c>
    </row>
    <row r="24" spans="1:60" x14ac:dyDescent="0.2">
      <c r="A24" s="4">
        <v>0</v>
      </c>
      <c r="B24" s="4">
        <v>0</v>
      </c>
      <c r="C24" s="4">
        <v>0</v>
      </c>
      <c r="D24" s="4">
        <v>5.88</v>
      </c>
      <c r="E24" s="4">
        <v>0</v>
      </c>
      <c r="F24" s="4">
        <v>12.74</v>
      </c>
      <c r="G24" s="4">
        <v>0</v>
      </c>
      <c r="H24" s="4">
        <v>0</v>
      </c>
      <c r="I24" s="4">
        <v>0</v>
      </c>
      <c r="J24" s="4">
        <v>9.8000000000000007</v>
      </c>
      <c r="K24" s="4">
        <v>0</v>
      </c>
      <c r="L24" s="4">
        <v>0</v>
      </c>
      <c r="M24" s="4">
        <v>1.96</v>
      </c>
      <c r="N24" s="4">
        <v>58.8</v>
      </c>
      <c r="O24" s="4">
        <v>0</v>
      </c>
      <c r="P24" s="4">
        <v>0</v>
      </c>
      <c r="Q24" s="4">
        <v>0</v>
      </c>
      <c r="R24" s="4">
        <v>0</v>
      </c>
      <c r="S24" s="4">
        <v>2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8.82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6">
        <f t="shared" si="0"/>
        <v>129.27500000000001</v>
      </c>
      <c r="AW24" s="8">
        <f t="shared" si="1"/>
        <v>2.8442805144803102E-2</v>
      </c>
      <c r="AX24" s="8">
        <f t="shared" si="2"/>
        <v>10.097509082111381</v>
      </c>
      <c r="AY24" s="8">
        <f t="shared" si="3"/>
        <v>0.2072492853945796</v>
      </c>
      <c r="AZ24" s="8">
        <f t="shared" si="4"/>
        <v>3.3958000000000099E-2</v>
      </c>
      <c r="BA24" s="3">
        <v>76.3</v>
      </c>
      <c r="BB24" s="6" t="s">
        <v>56</v>
      </c>
      <c r="BC24" s="5">
        <v>142.19999999999999</v>
      </c>
      <c r="BD24" s="6">
        <f t="shared" si="5"/>
        <v>4.9977648465299861E-2</v>
      </c>
      <c r="BE24" s="1">
        <f t="shared" si="6"/>
        <v>0.99984218994958052</v>
      </c>
      <c r="BF24" s="1">
        <f t="shared" si="9"/>
        <v>4.1159471108932255</v>
      </c>
      <c r="BG24" s="1">
        <f t="shared" si="7"/>
        <v>9.0496597035189907</v>
      </c>
      <c r="BH24" s="1">
        <f t="shared" si="8"/>
        <v>2.6508406613531536E-2</v>
      </c>
    </row>
    <row r="25" spans="1:60" x14ac:dyDescent="0.2">
      <c r="A25" s="4">
        <v>0</v>
      </c>
      <c r="B25" s="4">
        <v>0</v>
      </c>
      <c r="C25" s="4">
        <v>0</v>
      </c>
      <c r="D25" s="4">
        <v>6</v>
      </c>
      <c r="E25" s="4">
        <v>0</v>
      </c>
      <c r="F25" s="4">
        <v>15</v>
      </c>
      <c r="G25" s="4">
        <v>0</v>
      </c>
      <c r="H25" s="4">
        <v>0</v>
      </c>
      <c r="I25" s="4">
        <v>5.85</v>
      </c>
      <c r="J25" s="4">
        <v>6</v>
      </c>
      <c r="K25" s="4">
        <v>0</v>
      </c>
      <c r="L25" s="4">
        <v>0</v>
      </c>
      <c r="M25" s="4">
        <v>0.5</v>
      </c>
      <c r="N25" s="4">
        <v>52.65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14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6">
        <f t="shared" si="0"/>
        <v>126.7825</v>
      </c>
      <c r="AW25" s="8">
        <f t="shared" si="1"/>
        <v>3.0841148955885266E-2</v>
      </c>
      <c r="AX25" s="8">
        <f t="shared" si="2"/>
        <v>9.6140686047255119</v>
      </c>
      <c r="AY25" s="8">
        <f t="shared" si="3"/>
        <v>0.21642382428267409</v>
      </c>
      <c r="AZ25" s="8">
        <f t="shared" si="4"/>
        <v>8.657500000000011E-2</v>
      </c>
      <c r="BA25" s="3">
        <v>76.2</v>
      </c>
      <c r="BB25" s="6" t="s">
        <v>56</v>
      </c>
      <c r="BC25" s="5">
        <v>190</v>
      </c>
      <c r="BD25" s="6">
        <f t="shared" si="5"/>
        <v>108.08070369308197</v>
      </c>
      <c r="BE25" s="1">
        <f t="shared" si="6"/>
        <v>0.9841834812903355</v>
      </c>
      <c r="BF25" s="1">
        <f t="shared" si="9"/>
        <v>9.7710654949885978</v>
      </c>
      <c r="BG25" s="1">
        <f t="shared" si="7"/>
        <v>8.5362385496900313</v>
      </c>
      <c r="BH25" s="1">
        <f t="shared" si="8"/>
        <v>2.8630944131288631E-2</v>
      </c>
    </row>
    <row r="26" spans="1:60" x14ac:dyDescent="0.2">
      <c r="A26" s="4">
        <v>0</v>
      </c>
      <c r="B26" s="4">
        <v>0</v>
      </c>
      <c r="C26" s="4">
        <v>0</v>
      </c>
      <c r="D26" s="4">
        <v>6</v>
      </c>
      <c r="E26" s="4">
        <v>0</v>
      </c>
      <c r="F26" s="4">
        <v>16</v>
      </c>
      <c r="G26" s="4">
        <v>0</v>
      </c>
      <c r="H26" s="4">
        <v>0</v>
      </c>
      <c r="I26" s="4">
        <v>0</v>
      </c>
      <c r="J26" s="4">
        <v>4</v>
      </c>
      <c r="K26" s="4">
        <v>0</v>
      </c>
      <c r="L26" s="4">
        <v>0</v>
      </c>
      <c r="M26" s="4">
        <v>0</v>
      </c>
      <c r="N26" s="4">
        <v>50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10</v>
      </c>
      <c r="Y26" s="4">
        <v>14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6">
        <f t="shared" si="0"/>
        <v>126.2</v>
      </c>
      <c r="AW26" s="8">
        <f t="shared" si="1"/>
        <v>3.2155761580961187E-2</v>
      </c>
      <c r="AX26" s="8">
        <f t="shared" si="2"/>
        <v>9.5282201348765785</v>
      </c>
      <c r="AY26" s="8">
        <f t="shared" si="3"/>
        <v>0.22109895437838717</v>
      </c>
      <c r="AZ26" s="8">
        <f t="shared" si="4"/>
        <v>6.9200000000000109E-2</v>
      </c>
      <c r="BA26" s="3">
        <v>76.099999999999994</v>
      </c>
      <c r="BB26" s="6" t="s">
        <v>56</v>
      </c>
      <c r="BC26" s="5">
        <v>180</v>
      </c>
      <c r="BD26" s="6">
        <f t="shared" si="5"/>
        <v>103.42127608413047</v>
      </c>
      <c r="BE26" s="1">
        <f t="shared" si="6"/>
        <v>0.99293873766180929</v>
      </c>
      <c r="BF26" s="1">
        <f t="shared" si="9"/>
        <v>7.7089004784939092</v>
      </c>
      <c r="BG26" s="1">
        <f t="shared" si="7"/>
        <v>8.4191195026827117</v>
      </c>
      <c r="BH26" s="1">
        <f t="shared" si="8"/>
        <v>2.9036983767413451E-2</v>
      </c>
    </row>
    <row r="27" spans="1:60" x14ac:dyDescent="0.2">
      <c r="A27" s="4">
        <v>0</v>
      </c>
      <c r="B27" s="4">
        <v>0</v>
      </c>
      <c r="C27" s="4">
        <v>0</v>
      </c>
      <c r="D27" s="4">
        <v>3</v>
      </c>
      <c r="E27" s="4">
        <v>0</v>
      </c>
      <c r="F27" s="4">
        <v>18</v>
      </c>
      <c r="G27" s="4">
        <v>0</v>
      </c>
      <c r="H27" s="4">
        <v>0</v>
      </c>
      <c r="I27" s="4">
        <v>5.85</v>
      </c>
      <c r="J27" s="4">
        <v>6</v>
      </c>
      <c r="K27" s="4">
        <v>0</v>
      </c>
      <c r="L27" s="4">
        <v>0</v>
      </c>
      <c r="M27" s="4">
        <v>0.5</v>
      </c>
      <c r="N27" s="4">
        <v>52.65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14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6">
        <f t="shared" si="0"/>
        <v>126.3325</v>
      </c>
      <c r="AW27" s="8">
        <f t="shared" si="1"/>
        <v>3.3110129615395091E-2</v>
      </c>
      <c r="AX27" s="8">
        <f t="shared" si="2"/>
        <v>9.5799980323973308</v>
      </c>
      <c r="AY27" s="8">
        <f t="shared" si="3"/>
        <v>0.22347252470097848</v>
      </c>
      <c r="AZ27" s="8">
        <f t="shared" si="4"/>
        <v>0.1018750000000001</v>
      </c>
      <c r="BA27" s="3">
        <v>75.3</v>
      </c>
      <c r="BB27" s="6" t="s">
        <v>56</v>
      </c>
      <c r="BC27" s="5">
        <v>187</v>
      </c>
      <c r="BD27" s="6">
        <f t="shared" si="5"/>
        <v>99.327687693981346</v>
      </c>
      <c r="BE27" s="1">
        <f t="shared" si="6"/>
        <v>0.97615598064714115</v>
      </c>
      <c r="BF27" s="1">
        <f t="shared" si="9"/>
        <v>11.438671914693455</v>
      </c>
      <c r="BG27" s="1">
        <f t="shared" si="7"/>
        <v>8.4456655795196873</v>
      </c>
      <c r="BH27" s="1">
        <f t="shared" si="8"/>
        <v>2.8790969588728454E-2</v>
      </c>
    </row>
    <row r="28" spans="1:60" x14ac:dyDescent="0.2">
      <c r="A28" s="4">
        <v>0</v>
      </c>
      <c r="B28" s="4">
        <v>0</v>
      </c>
      <c r="C28" s="4">
        <v>0</v>
      </c>
      <c r="D28" s="4">
        <v>2</v>
      </c>
      <c r="E28" s="4">
        <v>0</v>
      </c>
      <c r="F28" s="4">
        <v>19</v>
      </c>
      <c r="G28" s="4">
        <v>0</v>
      </c>
      <c r="H28" s="4">
        <v>0</v>
      </c>
      <c r="I28" s="4">
        <v>5.85</v>
      </c>
      <c r="J28" s="4">
        <v>6</v>
      </c>
      <c r="K28" s="4">
        <v>0</v>
      </c>
      <c r="L28" s="4">
        <v>0</v>
      </c>
      <c r="M28" s="4">
        <v>0.5</v>
      </c>
      <c r="N28" s="4">
        <v>52.65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14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6">
        <f t="shared" si="0"/>
        <v>126.1825</v>
      </c>
      <c r="AW28" s="8">
        <f t="shared" si="1"/>
        <v>3.3863641385306356E-2</v>
      </c>
      <c r="AX28" s="8">
        <f t="shared" si="2"/>
        <v>9.5686411749546032</v>
      </c>
      <c r="AY28" s="8">
        <f t="shared" si="3"/>
        <v>0.22578187025669724</v>
      </c>
      <c r="AZ28" s="8">
        <f t="shared" si="4"/>
        <v>0.1069750000000001</v>
      </c>
      <c r="BA28" s="3">
        <v>74.400000000000006</v>
      </c>
      <c r="BB28" s="6" t="s">
        <v>56</v>
      </c>
      <c r="BC28" s="5">
        <v>188</v>
      </c>
      <c r="BD28" s="6">
        <f t="shared" si="5"/>
        <v>96.716788107650373</v>
      </c>
      <c r="BE28" s="1">
        <f t="shared" si="6"/>
        <v>0.9731452448755421</v>
      </c>
      <c r="BF28" s="1">
        <f t="shared" si="9"/>
        <v>11.990612366590481</v>
      </c>
      <c r="BG28" s="1">
        <f t="shared" si="7"/>
        <v>8.4156175812516505</v>
      </c>
      <c r="BH28" s="1">
        <f t="shared" si="8"/>
        <v>2.8844637007060431E-2</v>
      </c>
    </row>
    <row r="29" spans="1:60" x14ac:dyDescent="0.2">
      <c r="A29" s="4">
        <v>0</v>
      </c>
      <c r="B29" s="4">
        <v>0</v>
      </c>
      <c r="C29" s="4">
        <v>0</v>
      </c>
      <c r="D29" s="4">
        <v>23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71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6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6">
        <f t="shared" si="0"/>
        <v>127.65</v>
      </c>
      <c r="AW29" s="8">
        <f t="shared" si="1"/>
        <v>2.0312210096879574E-2</v>
      </c>
      <c r="AX29" s="8">
        <f t="shared" si="2"/>
        <v>9.5186330412953737</v>
      </c>
      <c r="AY29" s="8">
        <f t="shared" si="3"/>
        <v>0.18283899742555035</v>
      </c>
      <c r="AZ29" s="8">
        <f t="shared" si="4"/>
        <v>-3.5499999999999844E-2</v>
      </c>
      <c r="BA29" s="3">
        <v>73.400000000000006</v>
      </c>
      <c r="BB29" s="6" t="s">
        <v>56</v>
      </c>
      <c r="BC29" s="5">
        <v>182.6</v>
      </c>
      <c r="BD29" s="6">
        <f t="shared" si="5"/>
        <v>190.5429071803853</v>
      </c>
      <c r="BE29" s="1">
        <f t="shared" si="6"/>
        <v>0.98413981161032693</v>
      </c>
      <c r="BF29" s="1">
        <f t="shared" si="9"/>
        <v>-3.948927137762968</v>
      </c>
      <c r="BG29" s="1">
        <f t="shared" si="7"/>
        <v>8.7126660209940621</v>
      </c>
      <c r="BH29" s="1">
        <f t="shared" si="8"/>
        <v>2.9082912891671354E-2</v>
      </c>
    </row>
    <row r="30" spans="1:60" x14ac:dyDescent="0.2">
      <c r="A30" s="4">
        <v>0</v>
      </c>
      <c r="B30" s="4">
        <v>0</v>
      </c>
      <c r="C30" s="4">
        <v>0</v>
      </c>
      <c r="D30" s="4">
        <v>23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53.25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6</v>
      </c>
      <c r="AA30" s="4">
        <v>0</v>
      </c>
      <c r="AB30" s="4">
        <v>17.75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6">
        <f t="shared" si="0"/>
        <v>126.7625</v>
      </c>
      <c r="AW30" s="8">
        <f t="shared" si="1"/>
        <v>1.9790580187831752E-2</v>
      </c>
      <c r="AX30" s="8">
        <f t="shared" si="2"/>
        <v>9.3077549434200986</v>
      </c>
      <c r="AY30" s="8">
        <f t="shared" si="3"/>
        <v>0.18100487955115013</v>
      </c>
      <c r="AZ30" s="8">
        <f t="shared" si="4"/>
        <v>-2.1299999999999875E-2</v>
      </c>
      <c r="BA30" s="3">
        <v>73.400000000000006</v>
      </c>
      <c r="BB30" s="6" t="s">
        <v>56</v>
      </c>
      <c r="BC30" s="5">
        <v>186.5</v>
      </c>
      <c r="BD30" s="6">
        <f t="shared" si="5"/>
        <v>192.67246468065011</v>
      </c>
      <c r="BE30" s="1">
        <f t="shared" si="6"/>
        <v>0.99132861120822391</v>
      </c>
      <c r="BF30" s="1">
        <f t="shared" si="9"/>
        <v>-2.2934348542275873</v>
      </c>
      <c r="BG30" s="1">
        <f t="shared" si="7"/>
        <v>8.5321993997956298</v>
      </c>
      <c r="BH30" s="1">
        <f t="shared" si="8"/>
        <v>3.0124055794419739E-2</v>
      </c>
    </row>
    <row r="31" spans="1:60" x14ac:dyDescent="0.2">
      <c r="A31" s="4">
        <v>0</v>
      </c>
      <c r="B31" s="4">
        <v>0</v>
      </c>
      <c r="C31" s="4">
        <v>0</v>
      </c>
      <c r="D31" s="4">
        <v>6</v>
      </c>
      <c r="E31" s="4">
        <v>0</v>
      </c>
      <c r="F31" s="4">
        <v>15</v>
      </c>
      <c r="G31" s="4">
        <v>0</v>
      </c>
      <c r="H31" s="4">
        <v>0</v>
      </c>
      <c r="I31" s="4">
        <v>6.4</v>
      </c>
      <c r="J31" s="4">
        <v>0</v>
      </c>
      <c r="K31" s="4">
        <v>0</v>
      </c>
      <c r="L31" s="4">
        <v>0</v>
      </c>
      <c r="M31" s="4">
        <v>1</v>
      </c>
      <c r="N31" s="4">
        <v>57.6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14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6">
        <f t="shared" si="0"/>
        <v>126.93</v>
      </c>
      <c r="AW31" s="8">
        <f t="shared" si="1"/>
        <v>3.1088186782128626E-2</v>
      </c>
      <c r="AX31" s="8">
        <f t="shared" si="2"/>
        <v>9.662310639714649</v>
      </c>
      <c r="AY31" s="8">
        <f t="shared" si="3"/>
        <v>0.21762317001997342</v>
      </c>
      <c r="AZ31" s="8">
        <f t="shared" si="4"/>
        <v>9.4100000000000114E-2</v>
      </c>
      <c r="BA31" s="3">
        <v>73</v>
      </c>
      <c r="BB31" s="6" t="s">
        <v>56</v>
      </c>
      <c r="BC31" s="5">
        <v>177</v>
      </c>
      <c r="BD31" s="6">
        <f t="shared" si="5"/>
        <v>107.38008535494825</v>
      </c>
      <c r="BE31" s="1">
        <f t="shared" si="6"/>
        <v>0.97988779954894389</v>
      </c>
      <c r="BF31" s="1">
        <f t="shared" si="9"/>
        <v>10.697918792581801</v>
      </c>
      <c r="BG31" s="1">
        <f t="shared" si="7"/>
        <v>8.5660666552519107</v>
      </c>
      <c r="BH31" s="1">
        <f t="shared" si="8"/>
        <v>2.840683421024839E-2</v>
      </c>
    </row>
    <row r="32" spans="1:60" x14ac:dyDescent="0.2">
      <c r="A32" s="4">
        <v>0</v>
      </c>
      <c r="B32" s="4">
        <v>0</v>
      </c>
      <c r="C32" s="4">
        <v>0</v>
      </c>
      <c r="D32" s="4">
        <v>6</v>
      </c>
      <c r="E32" s="4">
        <v>0</v>
      </c>
      <c r="F32" s="4">
        <v>15</v>
      </c>
      <c r="G32" s="4">
        <v>0</v>
      </c>
      <c r="H32" s="4">
        <v>0</v>
      </c>
      <c r="I32" s="4">
        <v>6.4249999999999998</v>
      </c>
      <c r="J32" s="4">
        <v>0</v>
      </c>
      <c r="K32" s="4">
        <v>0</v>
      </c>
      <c r="L32" s="4">
        <v>0</v>
      </c>
      <c r="M32" s="4">
        <v>0.75</v>
      </c>
      <c r="N32" s="4">
        <v>57.825000000000003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14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6">
        <f t="shared" si="0"/>
        <v>126.84125</v>
      </c>
      <c r="AW32" s="8">
        <f t="shared" si="1"/>
        <v>3.0955688728309703E-2</v>
      </c>
      <c r="AX32" s="8">
        <f t="shared" si="2"/>
        <v>9.634625485354583</v>
      </c>
      <c r="AY32" s="8">
        <f t="shared" si="3"/>
        <v>0.21700574671102002</v>
      </c>
      <c r="AZ32" s="8">
        <f t="shared" si="4"/>
        <v>9.5587500000000117E-2</v>
      </c>
      <c r="BA32" s="3">
        <v>73</v>
      </c>
      <c r="BB32" s="6" t="s">
        <v>56</v>
      </c>
      <c r="BC32" s="5">
        <v>176</v>
      </c>
      <c r="BD32" s="6">
        <f t="shared" si="5"/>
        <v>107.86881687199937</v>
      </c>
      <c r="BE32" s="1">
        <f t="shared" si="6"/>
        <v>0.97886656292256735</v>
      </c>
      <c r="BF32" s="1">
        <f t="shared" si="9"/>
        <v>10.821789960411584</v>
      </c>
      <c r="BG32" s="1">
        <f t="shared" si="7"/>
        <v>8.5481109242761306</v>
      </c>
      <c r="BH32" s="1">
        <f t="shared" si="8"/>
        <v>2.8535093837705791E-2</v>
      </c>
    </row>
    <row r="33" spans="1:60" x14ac:dyDescent="0.2">
      <c r="A33" s="4">
        <v>0</v>
      </c>
      <c r="B33" s="4">
        <v>0</v>
      </c>
      <c r="C33" s="4">
        <v>0</v>
      </c>
      <c r="D33" s="4">
        <v>6</v>
      </c>
      <c r="E33" s="4">
        <v>0</v>
      </c>
      <c r="F33" s="4">
        <v>15</v>
      </c>
      <c r="G33" s="4">
        <v>0</v>
      </c>
      <c r="H33" s="4">
        <v>0</v>
      </c>
      <c r="I33" s="4">
        <v>6.45</v>
      </c>
      <c r="J33" s="4">
        <v>0</v>
      </c>
      <c r="K33" s="4">
        <v>0</v>
      </c>
      <c r="L33" s="4">
        <v>0</v>
      </c>
      <c r="M33" s="4">
        <v>0.5</v>
      </c>
      <c r="N33" s="4">
        <v>58.05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14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6">
        <f t="shared" si="0"/>
        <v>126.7525</v>
      </c>
      <c r="AW33" s="8">
        <f t="shared" si="1"/>
        <v>3.0822701103356626E-2</v>
      </c>
      <c r="AX33" s="8">
        <f t="shared" si="2"/>
        <v>9.6069403309945169</v>
      </c>
      <c r="AY33" s="8">
        <f t="shared" si="3"/>
        <v>0.21638245143946305</v>
      </c>
      <c r="AZ33" s="8">
        <f t="shared" si="4"/>
        <v>9.7075000000000133E-2</v>
      </c>
      <c r="BA33" s="3">
        <v>73</v>
      </c>
      <c r="BB33" s="6" t="s">
        <v>56</v>
      </c>
      <c r="BC33" s="5">
        <v>175</v>
      </c>
      <c r="BD33" s="6">
        <f t="shared" si="5"/>
        <v>108.36201757177079</v>
      </c>
      <c r="BE33" s="1">
        <f t="shared" si="6"/>
        <v>0.97782170442352556</v>
      </c>
      <c r="BF33" s="1">
        <f t="shared" si="9"/>
        <v>10.944313445021754</v>
      </c>
      <c r="BG33" s="1">
        <f t="shared" si="7"/>
        <v>8.5301803027443608</v>
      </c>
      <c r="BH33" s="1">
        <f t="shared" si="8"/>
        <v>2.8664304160097326E-2</v>
      </c>
    </row>
    <row r="34" spans="1:60" x14ac:dyDescent="0.2">
      <c r="A34" s="4">
        <v>0</v>
      </c>
      <c r="B34" s="4">
        <v>0</v>
      </c>
      <c r="C34" s="4">
        <v>0</v>
      </c>
      <c r="D34" s="4">
        <v>6</v>
      </c>
      <c r="E34" s="4">
        <v>0</v>
      </c>
      <c r="F34" s="4">
        <v>15</v>
      </c>
      <c r="G34" s="4">
        <v>0</v>
      </c>
      <c r="H34" s="4">
        <v>0</v>
      </c>
      <c r="I34" s="4">
        <v>6.4749999999999996</v>
      </c>
      <c r="J34" s="4">
        <v>0</v>
      </c>
      <c r="K34" s="4">
        <v>0</v>
      </c>
      <c r="L34" s="4">
        <v>0</v>
      </c>
      <c r="M34" s="4">
        <v>0.25</v>
      </c>
      <c r="N34" s="4">
        <v>58.274999999999999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14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6">
        <f t="shared" si="0"/>
        <v>126.66374999999999</v>
      </c>
      <c r="AW34" s="8">
        <f t="shared" si="1"/>
        <v>3.0689223221450162E-2</v>
      </c>
      <c r="AX34" s="8">
        <f t="shared" si="2"/>
        <v>9.5792551766344509</v>
      </c>
      <c r="AY34" s="8">
        <f t="shared" si="3"/>
        <v>0.21575321780986118</v>
      </c>
      <c r="AZ34" s="8">
        <f t="shared" si="4"/>
        <v>9.8562500000000136E-2</v>
      </c>
      <c r="BA34" s="3">
        <v>73</v>
      </c>
      <c r="BB34" s="6" t="s">
        <v>56</v>
      </c>
      <c r="BC34" s="5">
        <v>175</v>
      </c>
      <c r="BD34" s="6">
        <f t="shared" si="5"/>
        <v>108.85974903818972</v>
      </c>
      <c r="BE34" s="1">
        <f t="shared" si="6"/>
        <v>0.97675338870244377</v>
      </c>
      <c r="BF34" s="1">
        <f t="shared" si="9"/>
        <v>11.065492113229343</v>
      </c>
      <c r="BG34" s="1">
        <f t="shared" si="7"/>
        <v>8.5122747730876878</v>
      </c>
      <c r="BH34" s="1">
        <f t="shared" si="8"/>
        <v>2.8794474994488471E-2</v>
      </c>
    </row>
    <row r="35" spans="1:60" x14ac:dyDescent="0.2">
      <c r="A35" s="4">
        <v>0</v>
      </c>
      <c r="B35" s="4">
        <v>0</v>
      </c>
      <c r="C35" s="4">
        <v>0</v>
      </c>
      <c r="D35" s="4">
        <v>6</v>
      </c>
      <c r="E35" s="4">
        <v>0</v>
      </c>
      <c r="F35" s="4">
        <v>15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65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14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6">
        <f t="shared" si="0"/>
        <v>126.9</v>
      </c>
      <c r="AW35" s="8">
        <f t="shared" si="1"/>
        <v>3.0755714388590916E-2</v>
      </c>
      <c r="AX35" s="8">
        <f t="shared" si="2"/>
        <v>9.628792987693501</v>
      </c>
      <c r="AY35" s="8">
        <f t="shared" si="3"/>
        <v>0.21557697115339655</v>
      </c>
      <c r="AZ35" s="8">
        <f t="shared" si="4"/>
        <v>9.6800000000000136E-2</v>
      </c>
      <c r="BA35" s="3">
        <v>73</v>
      </c>
      <c r="BB35" s="6" t="s">
        <v>56</v>
      </c>
      <c r="BC35" s="5">
        <v>195</v>
      </c>
      <c r="BD35" s="6">
        <f t="shared" si="5"/>
        <v>109.10860917282243</v>
      </c>
      <c r="BE35" s="1">
        <f t="shared" si="6"/>
        <v>0.97795712525262735</v>
      </c>
      <c r="BF35" s="1">
        <f t="shared" si="9"/>
        <v>10.949417674504163</v>
      </c>
      <c r="BG35" s="1">
        <f t="shared" si="7"/>
        <v>8.5599943019889526</v>
      </c>
      <c r="BH35" s="1">
        <f t="shared" si="8"/>
        <v>2.856223551247928E-2</v>
      </c>
    </row>
    <row r="36" spans="1:60" x14ac:dyDescent="0.2">
      <c r="A36" s="4">
        <v>0</v>
      </c>
      <c r="B36" s="4">
        <v>0</v>
      </c>
      <c r="C36" s="4">
        <v>0</v>
      </c>
      <c r="D36" s="4">
        <v>6</v>
      </c>
      <c r="E36" s="4">
        <v>0</v>
      </c>
      <c r="F36" s="4">
        <v>15</v>
      </c>
      <c r="G36" s="4">
        <v>0</v>
      </c>
      <c r="H36" s="4">
        <v>0</v>
      </c>
      <c r="I36" s="4">
        <v>6.4874999999999998</v>
      </c>
      <c r="J36" s="4">
        <v>0</v>
      </c>
      <c r="K36" s="4">
        <v>0</v>
      </c>
      <c r="L36" s="4">
        <v>0</v>
      </c>
      <c r="M36" s="4">
        <v>0.125</v>
      </c>
      <c r="N36" s="4">
        <v>58.387500000000003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14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6">
        <f t="shared" si="0"/>
        <v>126.61937500000001</v>
      </c>
      <c r="AW36" s="8">
        <f t="shared" si="1"/>
        <v>3.062230021942659E-2</v>
      </c>
      <c r="AX36" s="8">
        <f t="shared" si="2"/>
        <v>9.5654125994544188</v>
      </c>
      <c r="AY36" s="8">
        <f t="shared" si="3"/>
        <v>0.21543635300018008</v>
      </c>
      <c r="AZ36" s="8">
        <f t="shared" si="4"/>
        <v>9.9306250000000137E-2</v>
      </c>
      <c r="BA36" s="3">
        <v>73</v>
      </c>
      <c r="BB36" s="6" t="s">
        <v>56</v>
      </c>
      <c r="BC36" s="5">
        <v>178</v>
      </c>
      <c r="BD36" s="6">
        <f t="shared" si="5"/>
        <v>109.11033336396946</v>
      </c>
      <c r="BE36" s="1">
        <f t="shared" si="6"/>
        <v>0.97621048682604139</v>
      </c>
      <c r="BF36" s="1">
        <f t="shared" si="9"/>
        <v>11.125578038772316</v>
      </c>
      <c r="BG36" s="1">
        <f t="shared" si="7"/>
        <v>8.5033314122222308</v>
      </c>
      <c r="BH36" s="1">
        <f t="shared" si="8"/>
        <v>2.8859923707046004E-2</v>
      </c>
    </row>
    <row r="37" spans="1:60" x14ac:dyDescent="0.2">
      <c r="A37" s="4">
        <v>0</v>
      </c>
      <c r="B37" s="4">
        <v>0</v>
      </c>
      <c r="C37" s="4">
        <v>0</v>
      </c>
      <c r="D37" s="4">
        <v>5</v>
      </c>
      <c r="E37" s="4">
        <v>0</v>
      </c>
      <c r="F37" s="4">
        <v>7</v>
      </c>
      <c r="G37" s="4">
        <v>0</v>
      </c>
      <c r="H37" s="4">
        <v>0</v>
      </c>
      <c r="I37" s="4">
        <v>0</v>
      </c>
      <c r="J37" s="4">
        <v>3</v>
      </c>
      <c r="K37" s="4">
        <v>0</v>
      </c>
      <c r="L37" s="4">
        <v>0</v>
      </c>
      <c r="M37" s="4">
        <v>0</v>
      </c>
      <c r="N37" s="4">
        <v>63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12</v>
      </c>
      <c r="Z37" s="4">
        <v>0</v>
      </c>
      <c r="AA37" s="4">
        <v>0</v>
      </c>
      <c r="AB37" s="4">
        <v>0</v>
      </c>
      <c r="AC37" s="4">
        <v>10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6">
        <f t="shared" si="0"/>
        <v>128.94999999999999</v>
      </c>
      <c r="AW37" s="8">
        <f t="shared" si="1"/>
        <v>2.0688435947963758E-2</v>
      </c>
      <c r="AX37" s="8">
        <f t="shared" si="2"/>
        <v>9.7665465895656567</v>
      </c>
      <c r="AY37" s="8">
        <f t="shared" si="3"/>
        <v>0.17939709409266927</v>
      </c>
      <c r="AZ37" s="8">
        <f t="shared" si="4"/>
        <v>6.1400000000000142E-2</v>
      </c>
      <c r="BA37" s="3">
        <v>68.8</v>
      </c>
      <c r="BB37" s="6" t="s">
        <v>56</v>
      </c>
      <c r="BC37" s="5">
        <v>179</v>
      </c>
      <c r="BD37" s="6">
        <f t="shared" si="5"/>
        <v>63.357332834530808</v>
      </c>
      <c r="BE37" s="1">
        <f t="shared" si="6"/>
        <v>0.99148623461490781</v>
      </c>
      <c r="BF37" s="1">
        <f t="shared" si="9"/>
        <v>7.0901100546205393</v>
      </c>
      <c r="BG37" s="1">
        <f t="shared" si="7"/>
        <v>8.9815780593839367</v>
      </c>
      <c r="BH37" s="1">
        <f t="shared" si="8"/>
        <v>2.7932292998894079E-2</v>
      </c>
    </row>
    <row r="38" spans="1:60" x14ac:dyDescent="0.2">
      <c r="A38" s="4">
        <v>0</v>
      </c>
      <c r="B38" s="4">
        <v>0</v>
      </c>
      <c r="C38" s="4">
        <v>0</v>
      </c>
      <c r="D38" s="4">
        <v>3</v>
      </c>
      <c r="E38" s="4">
        <v>0</v>
      </c>
      <c r="F38" s="4">
        <v>10</v>
      </c>
      <c r="G38" s="4">
        <v>0</v>
      </c>
      <c r="H38" s="4">
        <v>0</v>
      </c>
      <c r="I38" s="4">
        <v>0</v>
      </c>
      <c r="J38" s="4">
        <v>3</v>
      </c>
      <c r="K38" s="4">
        <v>0</v>
      </c>
      <c r="L38" s="4">
        <v>0</v>
      </c>
      <c r="M38" s="4">
        <v>0</v>
      </c>
      <c r="N38" s="4">
        <v>68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10</v>
      </c>
      <c r="Z38" s="4">
        <v>0</v>
      </c>
      <c r="AA38" s="4">
        <v>0</v>
      </c>
      <c r="AB38" s="4">
        <v>0</v>
      </c>
      <c r="AC38" s="4">
        <v>6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6">
        <f t="shared" si="0"/>
        <v>129.44999999999999</v>
      </c>
      <c r="AW38" s="8">
        <f t="shared" si="1"/>
        <v>2.2615938843952171E-2</v>
      </c>
      <c r="AX38" s="8">
        <f t="shared" si="2"/>
        <v>9.909949822226519</v>
      </c>
      <c r="AY38" s="8">
        <f t="shared" si="3"/>
        <v>0.18409925936377722</v>
      </c>
      <c r="AZ38" s="8">
        <f t="shared" si="4"/>
        <v>5.7800000000000136E-2</v>
      </c>
      <c r="BA38" s="3">
        <v>67.599999999999994</v>
      </c>
      <c r="BB38" s="6" t="s">
        <v>56</v>
      </c>
      <c r="BC38" s="5">
        <v>172</v>
      </c>
      <c r="BD38" s="6">
        <f t="shared" si="5"/>
        <v>75.752519313960633</v>
      </c>
      <c r="BE38" s="1">
        <f t="shared" si="6"/>
        <v>0.99362486874765621</v>
      </c>
      <c r="BF38" s="1">
        <f t="shared" si="9"/>
        <v>6.817359674532824</v>
      </c>
      <c r="BG38" s="1">
        <f t="shared" si="7"/>
        <v>9.0864611406696696</v>
      </c>
      <c r="BH38" s="1">
        <f t="shared" si="8"/>
        <v>2.7300324854736702E-2</v>
      </c>
    </row>
    <row r="39" spans="1:60" x14ac:dyDescent="0.2">
      <c r="A39" s="4">
        <v>0</v>
      </c>
      <c r="B39" s="4">
        <v>0</v>
      </c>
      <c r="C39" s="4">
        <v>0</v>
      </c>
      <c r="D39" s="4">
        <v>6</v>
      </c>
      <c r="E39" s="4">
        <v>0</v>
      </c>
      <c r="F39" s="4">
        <v>8</v>
      </c>
      <c r="G39" s="4">
        <v>0</v>
      </c>
      <c r="H39" s="4">
        <v>0</v>
      </c>
      <c r="I39" s="4">
        <v>0</v>
      </c>
      <c r="J39" s="4">
        <v>2</v>
      </c>
      <c r="K39" s="4">
        <v>0</v>
      </c>
      <c r="L39" s="4">
        <v>0</v>
      </c>
      <c r="M39" s="4">
        <v>0</v>
      </c>
      <c r="N39" s="4">
        <v>65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9</v>
      </c>
      <c r="Z39" s="4">
        <v>0</v>
      </c>
      <c r="AA39" s="4">
        <v>0</v>
      </c>
      <c r="AB39" s="4">
        <v>0</v>
      </c>
      <c r="AC39" s="4">
        <v>10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6">
        <f t="shared" si="0"/>
        <v>127.55</v>
      </c>
      <c r="AW39" s="8">
        <f t="shared" si="1"/>
        <v>2.2746271269557913E-2</v>
      </c>
      <c r="AX39" s="8">
        <f t="shared" si="2"/>
        <v>9.5384774348905506</v>
      </c>
      <c r="AY39" s="8">
        <f t="shared" si="3"/>
        <v>0.1889353452341575</v>
      </c>
      <c r="AZ39" s="8">
        <f t="shared" si="4"/>
        <v>6.2500000000000125E-2</v>
      </c>
      <c r="BA39" s="3">
        <v>66.8</v>
      </c>
      <c r="BB39" s="6" t="s">
        <v>56</v>
      </c>
      <c r="BC39" s="5">
        <v>174</v>
      </c>
      <c r="BD39" s="6">
        <f t="shared" si="5"/>
        <v>62.334481401982352</v>
      </c>
      <c r="BE39" s="1">
        <f t="shared" si="6"/>
        <v>0.99187832256841491</v>
      </c>
      <c r="BF39" s="1">
        <f t="shared" si="9"/>
        <v>6.973417458605728</v>
      </c>
      <c r="BG39" s="1">
        <f t="shared" si="7"/>
        <v>8.6922057569054569</v>
      </c>
      <c r="BH39" s="1">
        <f t="shared" si="8"/>
        <v>2.8987975199357651E-2</v>
      </c>
    </row>
    <row r="40" spans="1:60" x14ac:dyDescent="0.2">
      <c r="A40" s="4">
        <v>0</v>
      </c>
      <c r="B40" s="4">
        <v>0</v>
      </c>
      <c r="C40" s="4">
        <v>0</v>
      </c>
      <c r="D40" s="4">
        <v>3</v>
      </c>
      <c r="E40" s="4">
        <v>0</v>
      </c>
      <c r="F40" s="4">
        <v>10</v>
      </c>
      <c r="G40" s="4">
        <v>0</v>
      </c>
      <c r="H40" s="4">
        <v>0</v>
      </c>
      <c r="I40" s="4">
        <v>0</v>
      </c>
      <c r="J40" s="4">
        <v>3</v>
      </c>
      <c r="K40" s="4">
        <v>0</v>
      </c>
      <c r="L40" s="4">
        <v>0</v>
      </c>
      <c r="M40" s="4">
        <v>0</v>
      </c>
      <c r="N40" s="4">
        <v>66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10</v>
      </c>
      <c r="Z40" s="4">
        <v>0</v>
      </c>
      <c r="AA40" s="4">
        <v>0</v>
      </c>
      <c r="AB40" s="4">
        <v>0</v>
      </c>
      <c r="AC40" s="4">
        <v>8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6">
        <f t="shared" si="0"/>
        <v>128.65</v>
      </c>
      <c r="AW40" s="8">
        <f t="shared" si="1"/>
        <v>2.3146216106583104E-2</v>
      </c>
      <c r="AX40" s="8">
        <f t="shared" si="2"/>
        <v>9.7638448198835697</v>
      </c>
      <c r="AY40" s="8">
        <f t="shared" si="3"/>
        <v>0.18759063163426914</v>
      </c>
      <c r="AZ40" s="8">
        <f t="shared" si="4"/>
        <v>6.5000000000000127E-2</v>
      </c>
      <c r="BA40" s="3">
        <v>66.5</v>
      </c>
      <c r="BB40" s="6" t="s">
        <v>56</v>
      </c>
      <c r="BC40" s="5">
        <v>172</v>
      </c>
      <c r="BD40" s="6">
        <f t="shared" si="5"/>
        <v>67.107717137175584</v>
      </c>
      <c r="BE40" s="1">
        <f t="shared" si="6"/>
        <v>0.99100696646028597</v>
      </c>
      <c r="BF40" s="1">
        <f t="shared" si="9"/>
        <v>7.5027982655159393</v>
      </c>
      <c r="BG40" s="1">
        <f t="shared" si="7"/>
        <v>8.9190373157122043</v>
      </c>
      <c r="BH40" s="1">
        <f t="shared" si="8"/>
        <v>2.7944428785852699E-2</v>
      </c>
    </row>
    <row r="41" spans="1:60" x14ac:dyDescent="0.2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35</v>
      </c>
      <c r="AA41" s="4">
        <v>0</v>
      </c>
      <c r="AB41" s="4">
        <v>60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5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6">
        <f t="shared" si="0"/>
        <v>139</v>
      </c>
      <c r="AW41" s="8">
        <f t="shared" si="1"/>
        <v>6.1556909940437281E-4</v>
      </c>
      <c r="AX41" s="8">
        <f t="shared" si="2"/>
        <v>11.291617035287553</v>
      </c>
      <c r="AY41" s="8">
        <f t="shared" si="3"/>
        <v>3.5244456730693208E-2</v>
      </c>
      <c r="AZ41" s="8">
        <f t="shared" si="4"/>
        <v>-9.5999999999999905E-2</v>
      </c>
      <c r="BA41" s="3">
        <v>66.3</v>
      </c>
      <c r="BB41" s="6">
        <f>100/(A41/30+B41/26+C41/27+D41/0.0000001+E41/132+F41/0.00000001+G41/7.4+H41/14+I41/75+J41/115+K41/48+L41/25+M41/28+N41/82+O41/22+P41/0.000001+Q41/30+R41/26+S41/0.000001+T41/14+U41/4.2+V41/27+W41/17+X41/0.000001+Y41/20+Z41/38+AA41/16+AB41/76+AC41/0.000001+AD41/5.6+AE41/44+AF41/15+AG41/61+AH41/29+AI41/0.000001+AJ41/20+AK41/18+AL41/6.1+AM41/69+AN41/22+AO41/2.8+AP41/31+AQ41/47+AR41/26+AS41/9.9+AT41/43+AU41/33)</f>
        <v>50.294117647058819</v>
      </c>
      <c r="BC41" s="5">
        <v>267</v>
      </c>
      <c r="BD41" s="6">
        <f t="shared" si="5"/>
        <v>159.8918918918919</v>
      </c>
      <c r="BE41" s="1">
        <f t="shared" si="6"/>
        <v>0.95418767289474848</v>
      </c>
      <c r="BF41" s="1">
        <f t="shared" si="9"/>
        <v>-13.689540304156045</v>
      </c>
      <c r="BG41" s="1">
        <f t="shared" si="7"/>
        <v>11.249494560988222</v>
      </c>
      <c r="BH41" s="1">
        <f t="shared" si="8"/>
        <v>2.2241949983181949E-2</v>
      </c>
    </row>
    <row r="42" spans="1:60" x14ac:dyDescent="0.2">
      <c r="A42" s="4">
        <v>0</v>
      </c>
      <c r="B42" s="4">
        <v>0</v>
      </c>
      <c r="C42" s="4">
        <v>0</v>
      </c>
      <c r="D42" s="4">
        <v>2</v>
      </c>
      <c r="E42" s="4">
        <v>0</v>
      </c>
      <c r="F42" s="4">
        <v>10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66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10</v>
      </c>
      <c r="Z42" s="4">
        <v>0</v>
      </c>
      <c r="AA42" s="4">
        <v>0</v>
      </c>
      <c r="AB42" s="4">
        <v>0</v>
      </c>
      <c r="AC42" s="4">
        <v>12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6">
        <f t="shared" si="0"/>
        <v>127.6</v>
      </c>
      <c r="AW42" s="8">
        <f t="shared" si="1"/>
        <v>2.3420026093178069E-2</v>
      </c>
      <c r="AX42" s="8">
        <f t="shared" si="2"/>
        <v>9.5608508105718641</v>
      </c>
      <c r="AY42" s="8">
        <f t="shared" si="3"/>
        <v>0.19055977430780482</v>
      </c>
      <c r="AZ42" s="8">
        <f t="shared" si="4"/>
        <v>8.2400000000000126E-2</v>
      </c>
      <c r="BA42" s="3">
        <v>66.099999999999994</v>
      </c>
      <c r="BB42" s="6" t="s">
        <v>56</v>
      </c>
      <c r="BC42" s="5">
        <v>176</v>
      </c>
      <c r="BD42" s="6">
        <f t="shared" si="5"/>
        <v>54.588044666118627</v>
      </c>
      <c r="BE42" s="1">
        <f t="shared" si="6"/>
        <v>0.98232710078831131</v>
      </c>
      <c r="BF42" s="1">
        <f t="shared" si="9"/>
        <v>9.2251203660995085</v>
      </c>
      <c r="BG42" s="1">
        <f t="shared" si="7"/>
        <v>8.7024318802775316</v>
      </c>
      <c r="BH42" s="1">
        <f t="shared" si="8"/>
        <v>2.8881545540638653E-2</v>
      </c>
    </row>
    <row r="43" spans="1:60" x14ac:dyDescent="0.2">
      <c r="A43" s="4">
        <v>0</v>
      </c>
      <c r="B43" s="4">
        <v>0</v>
      </c>
      <c r="C43" s="4">
        <v>0</v>
      </c>
      <c r="D43" s="4">
        <v>3</v>
      </c>
      <c r="E43" s="4">
        <v>0</v>
      </c>
      <c r="F43" s="4">
        <v>10</v>
      </c>
      <c r="G43" s="4">
        <v>0</v>
      </c>
      <c r="H43" s="4">
        <v>0</v>
      </c>
      <c r="I43" s="4">
        <v>0</v>
      </c>
      <c r="J43" s="4">
        <v>3</v>
      </c>
      <c r="K43" s="4">
        <v>0</v>
      </c>
      <c r="L43" s="4">
        <v>0</v>
      </c>
      <c r="M43" s="4">
        <v>0</v>
      </c>
      <c r="N43" s="4">
        <v>64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10</v>
      </c>
      <c r="Z43" s="4">
        <v>0</v>
      </c>
      <c r="AA43" s="4">
        <v>0</v>
      </c>
      <c r="AB43" s="4">
        <v>0</v>
      </c>
      <c r="AC43" s="4">
        <v>10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6">
        <f t="shared" si="0"/>
        <v>127.85</v>
      </c>
      <c r="AW43" s="8">
        <f t="shared" si="1"/>
        <v>2.363782384844966E-2</v>
      </c>
      <c r="AX43" s="8">
        <f t="shared" si="2"/>
        <v>9.6177398175406204</v>
      </c>
      <c r="AY43" s="8">
        <f t="shared" si="3"/>
        <v>0.19089152085872874</v>
      </c>
      <c r="AZ43" s="8">
        <f t="shared" si="4"/>
        <v>7.2200000000000125E-2</v>
      </c>
      <c r="BA43" s="3">
        <v>66</v>
      </c>
      <c r="BB43" s="6" t="s">
        <v>56</v>
      </c>
      <c r="BC43" s="5">
        <v>174</v>
      </c>
      <c r="BD43" s="6">
        <f t="shared" si="5"/>
        <v>60.23388596647731</v>
      </c>
      <c r="BE43" s="1">
        <f t="shared" si="6"/>
        <v>0.98793761664887902</v>
      </c>
      <c r="BF43" s="1">
        <f t="shared" si="9"/>
        <v>8.1531920334091144</v>
      </c>
      <c r="BG43" s="1">
        <f t="shared" si="7"/>
        <v>8.7536828201365395</v>
      </c>
      <c r="BH43" s="1">
        <f t="shared" si="8"/>
        <v>2.8613787792759218E-2</v>
      </c>
    </row>
    <row r="44" spans="1:60" x14ac:dyDescent="0.2">
      <c r="A44" s="4">
        <v>0</v>
      </c>
      <c r="B44" s="4">
        <v>0</v>
      </c>
      <c r="C44" s="4">
        <v>0</v>
      </c>
      <c r="D44" s="4">
        <v>2</v>
      </c>
      <c r="E44" s="4">
        <v>0</v>
      </c>
      <c r="F44" s="4">
        <v>10</v>
      </c>
      <c r="G44" s="4">
        <v>0</v>
      </c>
      <c r="H44" s="4">
        <v>0</v>
      </c>
      <c r="I44" s="4">
        <v>0</v>
      </c>
      <c r="J44" s="4">
        <v>3</v>
      </c>
      <c r="K44" s="4">
        <v>0</v>
      </c>
      <c r="L44" s="4">
        <v>0</v>
      </c>
      <c r="M44" s="4">
        <v>0</v>
      </c>
      <c r="N44" s="4">
        <v>63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10</v>
      </c>
      <c r="Z44" s="4">
        <v>0</v>
      </c>
      <c r="AA44" s="4">
        <v>0</v>
      </c>
      <c r="AB44" s="4">
        <v>0</v>
      </c>
      <c r="AC44" s="4">
        <v>12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6">
        <f t="shared" si="0"/>
        <v>127.6</v>
      </c>
      <c r="AW44" s="8">
        <f t="shared" si="1"/>
        <v>2.3420026093178059E-2</v>
      </c>
      <c r="AX44" s="8">
        <f t="shared" si="2"/>
        <v>9.5608508105718641</v>
      </c>
      <c r="AY44" s="8">
        <f t="shared" si="3"/>
        <v>0.19055977430780482</v>
      </c>
      <c r="AZ44" s="8">
        <f t="shared" si="4"/>
        <v>7.7300000000000132E-2</v>
      </c>
      <c r="BA44" s="3">
        <v>65.3</v>
      </c>
      <c r="BB44" s="6" t="s">
        <v>56</v>
      </c>
      <c r="BC44" s="5">
        <v>178</v>
      </c>
      <c r="BD44" s="6">
        <f t="shared" si="5"/>
        <v>54.555198398395021</v>
      </c>
      <c r="BE44" s="1">
        <f t="shared" si="6"/>
        <v>0.98520005258280174</v>
      </c>
      <c r="BF44" s="1">
        <f t="shared" si="9"/>
        <v>8.6541481104307305</v>
      </c>
      <c r="BG44" s="1">
        <f t="shared" si="7"/>
        <v>8.7024318802775316</v>
      </c>
      <c r="BH44" s="1">
        <f t="shared" si="8"/>
        <v>2.8881545540638653E-2</v>
      </c>
    </row>
    <row r="45" spans="1:60" x14ac:dyDescent="0.2">
      <c r="A45" s="4">
        <v>0</v>
      </c>
      <c r="B45" s="4">
        <v>0</v>
      </c>
      <c r="C45" s="4">
        <v>0</v>
      </c>
      <c r="D45" s="4">
        <v>5</v>
      </c>
      <c r="E45" s="4">
        <v>0</v>
      </c>
      <c r="F45" s="4">
        <v>7</v>
      </c>
      <c r="G45" s="4">
        <v>0</v>
      </c>
      <c r="H45" s="4">
        <v>0</v>
      </c>
      <c r="I45" s="4">
        <v>0</v>
      </c>
      <c r="J45" s="4">
        <v>3</v>
      </c>
      <c r="K45" s="4">
        <v>0</v>
      </c>
      <c r="L45" s="4">
        <v>0</v>
      </c>
      <c r="M45" s="4">
        <v>0</v>
      </c>
      <c r="N45" s="4">
        <v>63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12</v>
      </c>
      <c r="Z45" s="4">
        <v>0</v>
      </c>
      <c r="AA45" s="4">
        <v>0</v>
      </c>
      <c r="AB45" s="4">
        <v>0</v>
      </c>
      <c r="AC45" s="4">
        <v>10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6">
        <f t="shared" si="0"/>
        <v>128.94999999999999</v>
      </c>
      <c r="AW45" s="8">
        <f t="shared" si="1"/>
        <v>2.0688435947963758E-2</v>
      </c>
      <c r="AX45" s="8">
        <f t="shared" si="2"/>
        <v>9.7665465895656567</v>
      </c>
      <c r="AY45" s="8">
        <f t="shared" si="3"/>
        <v>0.17939709409266927</v>
      </c>
      <c r="AZ45" s="8">
        <f t="shared" si="4"/>
        <v>6.1400000000000142E-2</v>
      </c>
      <c r="BA45" s="3">
        <v>65.2</v>
      </c>
      <c r="BB45" s="6" t="s">
        <v>56</v>
      </c>
      <c r="BC45" s="5">
        <v>174</v>
      </c>
      <c r="BD45" s="6">
        <f t="shared" si="5"/>
        <v>63.357332834530808</v>
      </c>
      <c r="BE45" s="1">
        <f t="shared" si="6"/>
        <v>0.99148623461490781</v>
      </c>
      <c r="BF45" s="1">
        <f t="shared" si="9"/>
        <v>7.0901100546205393</v>
      </c>
      <c r="BG45" s="1">
        <f t="shared" si="7"/>
        <v>8.9815780593839367</v>
      </c>
      <c r="BH45" s="1">
        <f t="shared" si="8"/>
        <v>2.7932292998894079E-2</v>
      </c>
    </row>
    <row r="46" spans="1:60" x14ac:dyDescent="0.2">
      <c r="A46" s="4">
        <v>0</v>
      </c>
      <c r="B46" s="4">
        <v>0</v>
      </c>
      <c r="C46" s="4">
        <v>0</v>
      </c>
      <c r="D46" s="4">
        <v>23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35.5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6</v>
      </c>
      <c r="AA46" s="4">
        <v>0</v>
      </c>
      <c r="AB46" s="4">
        <v>35.5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6">
        <f t="shared" si="0"/>
        <v>125.875</v>
      </c>
      <c r="AW46" s="8">
        <f t="shared" si="1"/>
        <v>1.9219931128773668E-2</v>
      </c>
      <c r="AX46" s="8">
        <f t="shared" si="2"/>
        <v>9.0968768455448217</v>
      </c>
      <c r="AY46" s="8">
        <f t="shared" si="3"/>
        <v>0.1788121922091416</v>
      </c>
      <c r="AZ46" s="8">
        <f t="shared" si="4"/>
        <v>-7.0999999999998989E-3</v>
      </c>
      <c r="BA46" s="3">
        <v>64.900000000000006</v>
      </c>
      <c r="BB46" s="6" t="s">
        <v>56</v>
      </c>
      <c r="BC46" s="5">
        <v>203.8</v>
      </c>
      <c r="BD46" s="6">
        <f t="shared" si="5"/>
        <v>194.8501611811995</v>
      </c>
      <c r="BE46" s="1">
        <f t="shared" si="6"/>
        <v>0.99642055803898189</v>
      </c>
      <c r="BF46" s="1">
        <f t="shared" si="9"/>
        <v>-0.73943176592826132</v>
      </c>
      <c r="BG46" s="1">
        <f t="shared" si="7"/>
        <v>8.3542421640665019</v>
      </c>
      <c r="BH46" s="1">
        <f t="shared" si="8"/>
        <v>3.1227632883390196E-2</v>
      </c>
    </row>
    <row r="47" spans="1:60" x14ac:dyDescent="0.2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9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80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11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6">
        <f t="shared" si="0"/>
        <v>129.30000000000001</v>
      </c>
      <c r="AW47" s="8">
        <f t="shared" si="1"/>
        <v>1.9888055447236028E-2</v>
      </c>
      <c r="AX47" s="8">
        <f t="shared" si="2"/>
        <v>9.7853071336953423</v>
      </c>
      <c r="AY47" s="8">
        <f t="shared" si="3"/>
        <v>0.17336995220586682</v>
      </c>
      <c r="AZ47" s="8">
        <f t="shared" si="4"/>
        <v>3.4400000000000125E-2</v>
      </c>
      <c r="BA47" s="3">
        <v>61</v>
      </c>
      <c r="BB47" s="6" t="s">
        <v>56</v>
      </c>
      <c r="BC47" s="5">
        <v>148</v>
      </c>
      <c r="BD47" s="6">
        <f t="shared" si="5"/>
        <v>57.361963190184056</v>
      </c>
      <c r="BE47" s="1">
        <f t="shared" si="6"/>
        <v>0.99890860328390141</v>
      </c>
      <c r="BF47" s="1">
        <f t="shared" si="9"/>
        <v>3.9834076313825277</v>
      </c>
      <c r="BG47" s="1">
        <f t="shared" si="7"/>
        <v>9.054910956600926</v>
      </c>
      <c r="BH47" s="1">
        <f t="shared" si="8"/>
        <v>2.7848261951092333E-2</v>
      </c>
    </row>
    <row r="48" spans="1:60" x14ac:dyDescent="0.2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27.2</v>
      </c>
      <c r="AA48" s="4">
        <v>0</v>
      </c>
      <c r="AB48" s="4">
        <v>60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6</v>
      </c>
      <c r="AL48" s="4">
        <v>0</v>
      </c>
      <c r="AM48" s="4">
        <v>6.8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6">
        <f t="shared" si="0"/>
        <v>139</v>
      </c>
      <c r="AW48" s="8">
        <f t="shared" si="1"/>
        <v>6.1556909940437216E-4</v>
      </c>
      <c r="AX48" s="8">
        <f t="shared" si="2"/>
        <v>11.291617035287553</v>
      </c>
      <c r="AY48" s="8">
        <f t="shared" si="3"/>
        <v>3.5244456730693208E-2</v>
      </c>
      <c r="AZ48" s="8">
        <f t="shared" si="4"/>
        <v>-9.9199999999999927E-2</v>
      </c>
      <c r="BA48" s="3">
        <v>59.4</v>
      </c>
      <c r="BB48" s="6">
        <f>100/(A48/30+B48/26+C48/27+D48/0.0000001+E48/132+F48/0.00000001+G48/7.4+H48/14+I48/75+J48/115+K48/48+L48/25+M48/28+N48/82+O48/22+P48/0.000001+Q48/30+R48/26+S48/0.000001+T48/14+U48/4.2+V48/27+W48/17+X48/0.000001+Y48/20+Z48/38+AA48/16+AB48/76+AC48/0.000001+AD48/5.6+AE48/44+AF48/15+AG48/61+AH48/29+AI48/0.000001+AJ48/20+AK48/18+AL48/6.1+AM48/69+AN48/22+AO48/2.8+AP48/31+AQ48/47+AR48/26+AS48/9.9+AT48/43+AU48/33)</f>
        <v>51.622302724838562</v>
      </c>
      <c r="BC48" s="5">
        <v>189</v>
      </c>
      <c r="BD48" s="6">
        <f t="shared" si="5"/>
        <v>158.53347425197711</v>
      </c>
      <c r="BE48" s="1">
        <f t="shared" si="6"/>
        <v>0.95128003931147276</v>
      </c>
      <c r="BF48" s="1">
        <f t="shared" si="9"/>
        <v>-14.145858314294584</v>
      </c>
      <c r="BG48" s="1">
        <f t="shared" si="7"/>
        <v>11.249494560988222</v>
      </c>
      <c r="BH48" s="1">
        <f t="shared" si="8"/>
        <v>2.2241949983181949E-2</v>
      </c>
    </row>
    <row r="49" spans="1:60" x14ac:dyDescent="0.2">
      <c r="A49" s="4">
        <v>0</v>
      </c>
      <c r="B49" s="4">
        <v>0</v>
      </c>
      <c r="C49" s="4">
        <v>0</v>
      </c>
      <c r="D49" s="4">
        <v>2.5</v>
      </c>
      <c r="E49" s="4">
        <v>0</v>
      </c>
      <c r="F49" s="4">
        <v>5</v>
      </c>
      <c r="G49" s="4">
        <v>0</v>
      </c>
      <c r="H49" s="4">
        <v>0</v>
      </c>
      <c r="I49" s="4">
        <v>0</v>
      </c>
      <c r="J49" s="4">
        <v>2</v>
      </c>
      <c r="K49" s="4">
        <v>0</v>
      </c>
      <c r="L49" s="4">
        <v>0</v>
      </c>
      <c r="M49" s="4">
        <v>0</v>
      </c>
      <c r="N49" s="4">
        <v>68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5</v>
      </c>
      <c r="Z49" s="4">
        <v>0</v>
      </c>
      <c r="AA49" s="4">
        <v>0</v>
      </c>
      <c r="AB49" s="4">
        <v>5</v>
      </c>
      <c r="AC49" s="4">
        <v>12.5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6">
        <f t="shared" si="0"/>
        <v>130.125</v>
      </c>
      <c r="AW49" s="8">
        <f t="shared" si="1"/>
        <v>1.6108088302432523E-2</v>
      </c>
      <c r="AX49" s="8">
        <f t="shared" si="2"/>
        <v>9.8593780344853563</v>
      </c>
      <c r="AY49" s="8">
        <f t="shared" si="3"/>
        <v>0.15854218903922876</v>
      </c>
      <c r="AZ49" s="8">
        <f t="shared" si="4"/>
        <v>3.3350000000000123E-2</v>
      </c>
      <c r="BA49" s="3">
        <v>57.9</v>
      </c>
      <c r="BB49" s="6" t="s">
        <v>56</v>
      </c>
      <c r="BC49" s="5">
        <v>149.69999999999999</v>
      </c>
      <c r="BD49" s="6">
        <f t="shared" si="5"/>
        <v>56.892264724242644</v>
      </c>
      <c r="BE49" s="1">
        <f t="shared" si="6"/>
        <v>0.9984601770049395</v>
      </c>
      <c r="BF49" s="1">
        <f t="shared" si="9"/>
        <v>3.9043946245683814</v>
      </c>
      <c r="BG49" s="1">
        <f t="shared" si="7"/>
        <v>9.2293440714600745</v>
      </c>
      <c r="BH49" s="1">
        <f t="shared" si="8"/>
        <v>2.7520495898155421E-2</v>
      </c>
    </row>
    <row r="50" spans="1:60" x14ac:dyDescent="0.2">
      <c r="A50" s="4">
        <v>0</v>
      </c>
      <c r="B50" s="4">
        <v>0</v>
      </c>
      <c r="C50" s="4">
        <v>0</v>
      </c>
      <c r="D50" s="4">
        <v>2.5</v>
      </c>
      <c r="E50" s="4">
        <v>0</v>
      </c>
      <c r="F50" s="4">
        <v>5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70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5</v>
      </c>
      <c r="Z50" s="4">
        <v>0</v>
      </c>
      <c r="AA50" s="4">
        <v>0</v>
      </c>
      <c r="AB50" s="4">
        <v>5</v>
      </c>
      <c r="AC50" s="4">
        <v>12.5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6">
        <f t="shared" si="0"/>
        <v>130.125</v>
      </c>
      <c r="AW50" s="8">
        <f t="shared" si="1"/>
        <v>1.6108088302432523E-2</v>
      </c>
      <c r="AX50" s="8">
        <f t="shared" si="2"/>
        <v>9.8593780344853563</v>
      </c>
      <c r="AY50" s="8">
        <f t="shared" si="3"/>
        <v>0.15854218903922876</v>
      </c>
      <c r="AZ50" s="8">
        <f t="shared" si="4"/>
        <v>3.6750000000000123E-2</v>
      </c>
      <c r="BA50" s="3">
        <v>57.3</v>
      </c>
      <c r="BB50" s="6" t="s">
        <v>56</v>
      </c>
      <c r="BC50" s="5">
        <v>150.1</v>
      </c>
      <c r="BD50" s="6">
        <f t="shared" si="5"/>
        <v>56.916074168056134</v>
      </c>
      <c r="BE50" s="1">
        <f t="shared" si="6"/>
        <v>0.99779475857640221</v>
      </c>
      <c r="BF50" s="1">
        <f t="shared" si="9"/>
        <v>4.3024438516608088</v>
      </c>
      <c r="BG50" s="1">
        <f t="shared" si="7"/>
        <v>9.2293440714600745</v>
      </c>
      <c r="BH50" s="1">
        <f t="shared" si="8"/>
        <v>2.7520495898155421E-2</v>
      </c>
    </row>
    <row r="51" spans="1:60" x14ac:dyDescent="0.2">
      <c r="A51" s="4">
        <v>0</v>
      </c>
      <c r="B51" s="4">
        <v>0</v>
      </c>
      <c r="C51" s="4">
        <v>0</v>
      </c>
      <c r="D51" s="4">
        <v>2.5</v>
      </c>
      <c r="E51" s="4">
        <v>0</v>
      </c>
      <c r="F51" s="4">
        <v>5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70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5</v>
      </c>
      <c r="Z51" s="4">
        <v>0</v>
      </c>
      <c r="AA51" s="4">
        <v>0</v>
      </c>
      <c r="AB51" s="4">
        <v>5</v>
      </c>
      <c r="AC51" s="4">
        <v>12.5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6">
        <f t="shared" si="0"/>
        <v>130.125</v>
      </c>
      <c r="AW51" s="8">
        <f t="shared" si="1"/>
        <v>1.6108088302432523E-2</v>
      </c>
      <c r="AX51" s="8">
        <f t="shared" si="2"/>
        <v>9.8593780344853563</v>
      </c>
      <c r="AY51" s="8">
        <f t="shared" si="3"/>
        <v>0.15854218903922876</v>
      </c>
      <c r="AZ51" s="8">
        <f t="shared" si="4"/>
        <v>3.6750000000000123E-2</v>
      </c>
      <c r="BA51" s="3">
        <v>57.3</v>
      </c>
      <c r="BB51" s="6" t="s">
        <v>56</v>
      </c>
      <c r="BC51" s="5">
        <v>150.1</v>
      </c>
      <c r="BD51" s="6">
        <f t="shared" si="5"/>
        <v>56.916074168056134</v>
      </c>
      <c r="BE51" s="1">
        <f t="shared" si="6"/>
        <v>0.99779475857640221</v>
      </c>
      <c r="BF51" s="1">
        <f t="shared" si="9"/>
        <v>4.3024438516608088</v>
      </c>
      <c r="BG51" s="1">
        <f t="shared" si="7"/>
        <v>9.2293440714600745</v>
      </c>
      <c r="BH51" s="1">
        <f t="shared" si="8"/>
        <v>2.7520495898155421E-2</v>
      </c>
    </row>
    <row r="52" spans="1:60" x14ac:dyDescent="0.2">
      <c r="A52" s="4">
        <v>0</v>
      </c>
      <c r="B52" s="4">
        <v>0</v>
      </c>
      <c r="C52" s="4">
        <v>0</v>
      </c>
      <c r="D52" s="4">
        <v>2.5</v>
      </c>
      <c r="E52" s="4">
        <v>0</v>
      </c>
      <c r="F52" s="4">
        <v>5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74.5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5.5</v>
      </c>
      <c r="Z52" s="4">
        <v>0</v>
      </c>
      <c r="AA52" s="4">
        <v>0</v>
      </c>
      <c r="AB52" s="4">
        <v>0</v>
      </c>
      <c r="AC52" s="4">
        <v>12.5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6">
        <f t="shared" si="0"/>
        <v>130.4</v>
      </c>
      <c r="AW52" s="8">
        <f t="shared" si="1"/>
        <v>1.6225372052251993E-2</v>
      </c>
      <c r="AX52" s="8">
        <f t="shared" si="2"/>
        <v>9.92516036665765</v>
      </c>
      <c r="AY52" s="8">
        <f t="shared" si="3"/>
        <v>0.15899220131752451</v>
      </c>
      <c r="AZ52" s="8">
        <f t="shared" si="4"/>
        <v>3.4400000000000125E-2</v>
      </c>
      <c r="BA52" s="3">
        <v>56.9</v>
      </c>
      <c r="BB52" s="6" t="s">
        <v>56</v>
      </c>
      <c r="BC52" s="5">
        <v>145</v>
      </c>
      <c r="BD52" s="6">
        <f t="shared" si="5"/>
        <v>56.888011028307261</v>
      </c>
      <c r="BE52" s="1">
        <f t="shared" si="6"/>
        <v>0.99828942207819915</v>
      </c>
      <c r="BF52" s="1">
        <f t="shared" si="9"/>
        <v>4.0664481445605993</v>
      </c>
      <c r="BG52" s="1">
        <f t="shared" si="7"/>
        <v>9.2879823938601209</v>
      </c>
      <c r="BH52" s="1">
        <f t="shared" si="8"/>
        <v>2.7234667266794844E-2</v>
      </c>
    </row>
    <row r="53" spans="1:60" x14ac:dyDescent="0.2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3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8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28</v>
      </c>
      <c r="AA53" s="4">
        <v>0</v>
      </c>
      <c r="AB53" s="4">
        <v>56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5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6">
        <f t="shared" si="0"/>
        <v>139.9</v>
      </c>
      <c r="AW53" s="8">
        <f t="shared" si="1"/>
        <v>1.0196180404328551E-3</v>
      </c>
      <c r="AX53" s="8">
        <f t="shared" si="2"/>
        <v>11.54253604052977</v>
      </c>
      <c r="AY53" s="8">
        <f t="shared" si="3"/>
        <v>4.5763712087231179E-2</v>
      </c>
      <c r="AZ53" s="8">
        <f t="shared" si="4"/>
        <v>-0.12399999999999993</v>
      </c>
      <c r="BA53" s="3">
        <v>52.9</v>
      </c>
      <c r="BB53" s="6">
        <f>100/(A53/30+B53/26+C53/27+D53/0.0000001+E53/132+F53/0.00000001+G53/7.4+H53/14+I53/75+J53/115+K53/48+L53/25+M53/28+N53/82+O53/22+P53/0.000001+Q53/30+R53/26+S53/0.000001+T53/14+U53/4.2+V53/27+W53/17+X53/0.000001+Y53/20+Z53/38+AA53/16+AB53/76+AC53/0.000001+AD53/5.6+AE53/44+AF53/15+AG53/61+AH53/29+AI53/0.000001+AJ53/20+AK53/18+AL53/6.1+AM53/69+AN53/22+AO53/2.8+AP53/31+AQ53/47+AR53/26+AS53/9.9+AT53/43+AU53/33)</f>
        <v>48.587827470591577</v>
      </c>
      <c r="BC53" s="5">
        <v>173.8</v>
      </c>
      <c r="BD53" s="6">
        <f t="shared" si="5"/>
        <v>153.51130332219381</v>
      </c>
      <c r="BE53" s="1">
        <f t="shared" si="6"/>
        <v>0.9259848253308387</v>
      </c>
      <c r="BF53" s="1">
        <f t="shared" si="9"/>
        <v>-18.256689789016299</v>
      </c>
      <c r="BG53" s="1">
        <f t="shared" si="7"/>
        <v>11.469427824259784</v>
      </c>
      <c r="BH53" s="1">
        <f t="shared" si="8"/>
        <v>2.1487557623222055E-2</v>
      </c>
    </row>
    <row r="54" spans="1:60" x14ac:dyDescent="0.2">
      <c r="A54" s="4">
        <v>0</v>
      </c>
      <c r="B54" s="4">
        <v>15</v>
      </c>
      <c r="C54" s="4">
        <v>0</v>
      </c>
      <c r="D54" s="4">
        <v>0</v>
      </c>
      <c r="E54" s="4">
        <v>23.375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6.375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8.5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7.0125000000000002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39.737499999999997</v>
      </c>
      <c r="AV54" s="6">
        <f t="shared" si="0"/>
        <v>138.291875</v>
      </c>
      <c r="AW54" s="8">
        <f t="shared" si="1"/>
        <v>1.5517953215326728E-2</v>
      </c>
      <c r="AX54" s="8">
        <f t="shared" si="2"/>
        <v>12.10688788327967</v>
      </c>
      <c r="AY54" s="8">
        <f t="shared" si="3"/>
        <v>0.17498872048227745</v>
      </c>
      <c r="AZ54" s="8">
        <f t="shared" si="4"/>
        <v>-0.36592624999999984</v>
      </c>
      <c r="BA54" s="3">
        <v>48.4</v>
      </c>
      <c r="BB54" s="6">
        <f>100/(A54/30+B54/26+C54/27+D54/0.0000001+E54/132+F54/0.00000001+G54/7.4+H54/14+I54/75+J54/115+K54/48+L54/25+M54/28+N54/82+O54/22+P54/0.000001+Q54/30+R54/26+S54/0.000001+T54/14+U54/4.2+V54/27+W54/17+X54/0.000001+Y54/20+Z54/38+AA54/16+AB54/76+AC54/0.000001+AD54/5.6+AE54/44+AF54/15+AG54/61+AH54/29+AI54/0.000001+AJ54/20+AK54/18+AL54/6.1+AM54/69+AN54/22+AO54/2.8+AP54/31+AQ54/47+AR54/26+AS54/9.9+AT54/43+AU54/33)</f>
        <v>21.243636613558216</v>
      </c>
      <c r="BC54" s="5">
        <v>116.9</v>
      </c>
      <c r="BD54" s="6">
        <f t="shared" si="5"/>
        <v>92.201764235564667</v>
      </c>
      <c r="BE54" s="1">
        <f t="shared" si="6"/>
        <v>0.59571346054063445</v>
      </c>
      <c r="BF54" s="1">
        <f t="shared" si="9"/>
        <v>-57.749519801883139</v>
      </c>
      <c r="BG54" s="1">
        <f t="shared" si="7"/>
        <v>11.078439852659853</v>
      </c>
      <c r="BH54" s="1">
        <f t="shared" si="8"/>
        <v>1.9936042124420846E-2</v>
      </c>
    </row>
    <row r="55" spans="1:60" x14ac:dyDescent="0.2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50</v>
      </c>
      <c r="AA55" s="4">
        <v>0</v>
      </c>
      <c r="AB55" s="4">
        <v>50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6">
        <f t="shared" si="0"/>
        <v>140</v>
      </c>
      <c r="AW55" s="8">
        <f t="shared" si="1"/>
        <v>6.3816217980231958E-4</v>
      </c>
      <c r="AX55" s="8">
        <f t="shared" si="2"/>
        <v>11.538022619084114</v>
      </c>
      <c r="AY55" s="8">
        <f t="shared" si="3"/>
        <v>3.5714285714285761E-2</v>
      </c>
      <c r="AZ55" s="8">
        <f t="shared" si="4"/>
        <v>-0.14499999999999991</v>
      </c>
      <c r="BA55" s="3">
        <v>48.1</v>
      </c>
      <c r="BB55" s="6">
        <f>100/(A55/30+B55/26+C55/27+D55/0.0000001+E55/132+F55/0.00000001+G55/7.4+H55/14+I55/75+J55/115+K55/48+L55/25+M55/28+N55/82+O55/22+P55/0.000001+Q55/30+R55/26+S55/0.000001+T55/14+U55/4.2+V55/27+W55/17+X55/0.000001+Y55/20+Z55/38+AA55/16+AB55/76+AC55/0.000001+AD55/5.6+AE55/44+AF55/15+AG55/61+AH55/29+AI55/0.000001+AJ55/20+AK55/18+AL55/6.1+AM55/69+AN55/22+AO55/2.8+AP55/31+AQ55/47+AR55/26+AS55/9.9+AT55/43+AU55/33)</f>
        <v>50.666666666666664</v>
      </c>
      <c r="BD55" s="6">
        <f t="shared" si="5"/>
        <v>174.85714285714286</v>
      </c>
      <c r="BE55" s="1">
        <f t="shared" si="6"/>
        <v>0.90258043107152408</v>
      </c>
      <c r="BF55" s="1">
        <f t="shared" si="9"/>
        <v>-21.336407988991017</v>
      </c>
      <c r="BG55" s="1">
        <f t="shared" si="7"/>
        <v>11.494040321933856</v>
      </c>
      <c r="BH55" s="1">
        <f t="shared" si="8"/>
        <v>2.1500755668717831E-2</v>
      </c>
    </row>
    <row r="56" spans="1:60" x14ac:dyDescent="0.2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6</v>
      </c>
      <c r="AA56" s="4">
        <v>0</v>
      </c>
      <c r="AB56" s="4">
        <v>59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3</v>
      </c>
      <c r="AJ56" s="4">
        <v>0</v>
      </c>
      <c r="AK56" s="4">
        <v>2</v>
      </c>
      <c r="AL56" s="4">
        <v>0</v>
      </c>
      <c r="AM56" s="4">
        <v>0</v>
      </c>
      <c r="AN56" s="4">
        <v>0</v>
      </c>
      <c r="AO56" s="4">
        <v>11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19</v>
      </c>
      <c r="AV56" s="6">
        <f t="shared" si="0"/>
        <v>144.9</v>
      </c>
      <c r="AW56" s="8">
        <f t="shared" si="1"/>
        <v>7.3551995282345904E-3</v>
      </c>
      <c r="AX56" s="8">
        <f t="shared" si="2"/>
        <v>13.393520544122829</v>
      </c>
      <c r="AY56" s="8">
        <f t="shared" si="3"/>
        <v>0.12678330506094398</v>
      </c>
      <c r="AZ56" s="8">
        <f t="shared" si="4"/>
        <v>-0.14999999999999994</v>
      </c>
      <c r="BA56" s="3">
        <v>47.5</v>
      </c>
      <c r="BB56" s="6" t="s">
        <v>56</v>
      </c>
      <c r="BC56" s="5">
        <v>159.19999999999999</v>
      </c>
      <c r="BD56" s="6">
        <f t="shared" si="5"/>
        <v>111.20035576678946</v>
      </c>
      <c r="BE56" s="1">
        <f t="shared" si="6"/>
        <v>0.88840545294118589</v>
      </c>
      <c r="BF56" s="1">
        <f t="shared" si="9"/>
        <v>-27.41916184308614</v>
      </c>
      <c r="BG56" s="1">
        <f t="shared" si="7"/>
        <v>12.743647960898821</v>
      </c>
      <c r="BH56" s="1">
        <f t="shared" si="8"/>
        <v>1.7012778408660258E-2</v>
      </c>
    </row>
    <row r="57" spans="1:60" x14ac:dyDescent="0.2">
      <c r="A57" s="4">
        <v>0</v>
      </c>
      <c r="B57" s="4">
        <v>10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5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40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16.5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28.5</v>
      </c>
      <c r="AV57" s="6">
        <f t="shared" si="0"/>
        <v>148.77500000000001</v>
      </c>
      <c r="AW57" s="8">
        <f t="shared" si="1"/>
        <v>9.0949432749269418E-3</v>
      </c>
      <c r="AX57" s="8">
        <f t="shared" si="2"/>
        <v>14.642002554628801</v>
      </c>
      <c r="AY57" s="8">
        <f t="shared" si="3"/>
        <v>0.1399270425828795</v>
      </c>
      <c r="AZ57" s="8">
        <f t="shared" si="4"/>
        <v>-0.23364999999999989</v>
      </c>
      <c r="BA57" s="3">
        <v>45.2</v>
      </c>
      <c r="BB57" s="6">
        <f t="shared" ref="BB57:BB72" si="10">100/(A57/30+B57/26+C57/27+D57/0.0000001+E57/132+F57/0.00000001+G57/7.4+H57/14+I57/75+J57/115+K57/48+L57/25+M57/28+N57/82+O57/22+P57/0.000001+Q57/30+R57/26+S57/0.000001+T57/14+U57/4.2+V57/27+W57/17+X57/0.000001+Y57/20+Z57/38+AA57/16+AB57/76+AC57/0.000001+AD57/5.6+AE57/44+AF57/15+AG57/61+AH57/29+AI57/0.000001+AJ57/20+AK57/18+AL57/6.1+AM57/69+AN57/22+AO57/2.8+AP57/31+AQ57/47+AR57/26+AS57/9.9+AT57/43+AU57/33)</f>
        <v>12.867377546220961</v>
      </c>
      <c r="BC57" s="5">
        <v>140.19999999999999</v>
      </c>
      <c r="BD57" s="6">
        <f t="shared" si="5"/>
        <v>91.149392036939133</v>
      </c>
      <c r="BE57" s="1">
        <f t="shared" si="6"/>
        <v>0.77469556807028506</v>
      </c>
      <c r="BF57" s="1">
        <f t="shared" si="9"/>
        <v>-48.623241035158351</v>
      </c>
      <c r="BG57" s="1">
        <f t="shared" si="7"/>
        <v>13.793627262472226</v>
      </c>
      <c r="BH57" s="1">
        <f t="shared" si="8"/>
        <v>1.4791330771110807E-2</v>
      </c>
    </row>
    <row r="58" spans="1:60" x14ac:dyDescent="0.2">
      <c r="A58" s="4">
        <v>0</v>
      </c>
      <c r="B58" s="4">
        <v>10</v>
      </c>
      <c r="C58" s="4">
        <v>0</v>
      </c>
      <c r="D58" s="4">
        <v>0</v>
      </c>
      <c r="E58" s="4">
        <v>24.75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6.75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9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7.4249999999999998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42.075000000000003</v>
      </c>
      <c r="AV58" s="6">
        <f t="shared" si="0"/>
        <v>139.07374999999999</v>
      </c>
      <c r="AW58" s="8">
        <f t="shared" si="1"/>
        <v>1.6124374664867228E-2</v>
      </c>
      <c r="AX58" s="8">
        <f t="shared" si="2"/>
        <v>12.337808884135921</v>
      </c>
      <c r="AY58" s="8">
        <f t="shared" si="3"/>
        <v>0.17745374248929816</v>
      </c>
      <c r="AZ58" s="8">
        <f t="shared" si="4"/>
        <v>-0.3703924999999999</v>
      </c>
      <c r="BA58" s="3">
        <v>44.5</v>
      </c>
      <c r="BB58" s="6">
        <f t="shared" si="10"/>
        <v>21.017467579013982</v>
      </c>
      <c r="BC58" s="5">
        <v>113.8</v>
      </c>
      <c r="BD58" s="6">
        <f t="shared" si="5"/>
        <v>93.372663523846455</v>
      </c>
      <c r="BE58" s="1">
        <f t="shared" si="6"/>
        <v>0.58987079052079294</v>
      </c>
      <c r="BF58" s="1">
        <f t="shared" si="9"/>
        <v>-60.083195097703381</v>
      </c>
      <c r="BG58" s="1">
        <f t="shared" si="7"/>
        <v>11.267410183157423</v>
      </c>
      <c r="BH58" s="1">
        <f t="shared" si="8"/>
        <v>1.9353355729737481E-2</v>
      </c>
    </row>
    <row r="59" spans="1:60" x14ac:dyDescent="0.2">
      <c r="A59" s="4">
        <v>0</v>
      </c>
      <c r="B59" s="4">
        <v>12</v>
      </c>
      <c r="C59" s="4">
        <v>0</v>
      </c>
      <c r="D59" s="4">
        <v>0</v>
      </c>
      <c r="E59" s="4">
        <v>24.2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6.6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8.8000000000000007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7.26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41.14</v>
      </c>
      <c r="AV59" s="6">
        <f t="shared" si="0"/>
        <v>138.761</v>
      </c>
      <c r="AW59" s="8">
        <f t="shared" si="1"/>
        <v>1.5885618930042842E-2</v>
      </c>
      <c r="AX59" s="8">
        <f t="shared" si="2"/>
        <v>12.245440483793422</v>
      </c>
      <c r="AY59" s="8">
        <f t="shared" si="3"/>
        <v>0.17650077904653511</v>
      </c>
      <c r="AZ59" s="8">
        <f t="shared" si="4"/>
        <v>-0.36860599999999982</v>
      </c>
      <c r="BA59" s="3">
        <v>44.1</v>
      </c>
      <c r="BB59" s="6">
        <f t="shared" si="10"/>
        <v>21.107354826659357</v>
      </c>
      <c r="BC59" s="5">
        <v>112.6</v>
      </c>
      <c r="BD59" s="6">
        <f t="shared" si="5"/>
        <v>92.900753136317462</v>
      </c>
      <c r="BE59" s="1">
        <f t="shared" si="6"/>
        <v>0.5921963295285394</v>
      </c>
      <c r="BF59" s="1">
        <f t="shared" si="9"/>
        <v>-59.143334091189814</v>
      </c>
      <c r="BG59" s="1">
        <f t="shared" si="7"/>
        <v>11.191566310164394</v>
      </c>
      <c r="BH59" s="1">
        <f t="shared" si="8"/>
        <v>1.9583042813099794E-2</v>
      </c>
    </row>
    <row r="60" spans="1:60" x14ac:dyDescent="0.2">
      <c r="A60" s="4">
        <v>0</v>
      </c>
      <c r="B60" s="4">
        <v>10</v>
      </c>
      <c r="C60" s="4">
        <v>0</v>
      </c>
      <c r="D60" s="4">
        <v>0</v>
      </c>
      <c r="E60" s="4">
        <v>27.5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7.5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30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25</v>
      </c>
      <c r="AV60" s="6">
        <f t="shared" si="0"/>
        <v>147.25</v>
      </c>
      <c r="AW60" s="8">
        <f t="shared" si="1"/>
        <v>2.6602243247307374E-2</v>
      </c>
      <c r="AX60" s="8">
        <f t="shared" si="2"/>
        <v>15.443467346455485</v>
      </c>
      <c r="AY60" s="8">
        <f t="shared" si="3"/>
        <v>0.2267618325116729</v>
      </c>
      <c r="AZ60" s="8">
        <f t="shared" si="4"/>
        <v>-0.34624999999999984</v>
      </c>
      <c r="BA60" s="3">
        <v>43.7</v>
      </c>
      <c r="BB60" s="6">
        <f t="shared" si="10"/>
        <v>8.1825961452492564</v>
      </c>
      <c r="BC60" s="5">
        <v>101.7</v>
      </c>
      <c r="BD60" s="6">
        <f t="shared" si="5"/>
        <v>72.545030895087095</v>
      </c>
      <c r="BE60" s="1">
        <f t="shared" si="6"/>
        <v>0.60574468600862985</v>
      </c>
      <c r="BF60" s="1">
        <f t="shared" si="9"/>
        <v>-77.865513031481413</v>
      </c>
      <c r="BG60" s="1">
        <f t="shared" si="7"/>
        <v>13.373790622309969</v>
      </c>
      <c r="BH60" s="1">
        <f t="shared" si="8"/>
        <v>1.3604125877873402E-2</v>
      </c>
    </row>
    <row r="61" spans="1:60" x14ac:dyDescent="0.2">
      <c r="A61" s="4">
        <v>0</v>
      </c>
      <c r="B61" s="4">
        <v>13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29.25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48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9.75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6">
        <f t="shared" si="0"/>
        <v>143.30000000000001</v>
      </c>
      <c r="AW61" s="8">
        <f t="shared" si="1"/>
        <v>3.3583292726012048E-3</v>
      </c>
      <c r="AX61" s="8">
        <f t="shared" si="2"/>
        <v>12.57019288542104</v>
      </c>
      <c r="AY61" s="8">
        <f t="shared" si="3"/>
        <v>8.141395008738217E-2</v>
      </c>
      <c r="AZ61" s="8">
        <f t="shared" si="4"/>
        <v>-0.32472499999999999</v>
      </c>
      <c r="BA61" s="3">
        <v>43.1</v>
      </c>
      <c r="BB61" s="6">
        <f t="shared" si="10"/>
        <v>35.240248072798934</v>
      </c>
      <c r="BC61" s="5">
        <v>130.30000000000001</v>
      </c>
      <c r="BD61" s="6">
        <f t="shared" si="5"/>
        <v>114.8749893670621</v>
      </c>
      <c r="BE61" s="1">
        <f t="shared" si="6"/>
        <v>0.66064606727516395</v>
      </c>
      <c r="BF61" s="1">
        <f t="shared" si="9"/>
        <v>-54.124659754790109</v>
      </c>
      <c r="BG61" s="1">
        <f t="shared" si="7"/>
        <v>12.326142394462851</v>
      </c>
      <c r="BH61" s="1">
        <f t="shared" si="8"/>
        <v>1.8794602775048012E-2</v>
      </c>
    </row>
    <row r="62" spans="1:60" x14ac:dyDescent="0.2">
      <c r="A62" s="4">
        <v>0</v>
      </c>
      <c r="B62" s="4">
        <v>13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29.25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46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2</v>
      </c>
      <c r="AA62" s="4">
        <v>0</v>
      </c>
      <c r="AB62" s="4">
        <v>9.75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6">
        <f t="shared" si="0"/>
        <v>143.1</v>
      </c>
      <c r="AW62" s="8">
        <f t="shared" si="1"/>
        <v>3.2955084908536081E-3</v>
      </c>
      <c r="AX62" s="8">
        <f t="shared" si="2"/>
        <v>12.513623273705399</v>
      </c>
      <c r="AY62" s="8">
        <f t="shared" si="3"/>
        <v>8.0709006721049817E-2</v>
      </c>
      <c r="AZ62" s="8">
        <f t="shared" si="4"/>
        <v>-0.31872499999999993</v>
      </c>
      <c r="BA62" s="3">
        <v>43.1</v>
      </c>
      <c r="BB62" s="6">
        <f t="shared" si="10"/>
        <v>35.41541269440615</v>
      </c>
      <c r="BC62" s="5">
        <v>128.9</v>
      </c>
      <c r="BD62" s="6">
        <f t="shared" si="5"/>
        <v>115.7280972132768</v>
      </c>
      <c r="BE62" s="1">
        <f t="shared" si="6"/>
        <v>0.66839846379290524</v>
      </c>
      <c r="BF62" s="1">
        <f t="shared" si="9"/>
        <v>-52.777160024336247</v>
      </c>
      <c r="BG62" s="1">
        <f t="shared" si="7"/>
        <v>12.274604583735867</v>
      </c>
      <c r="BH62" s="1">
        <f t="shared" si="8"/>
        <v>1.8928167489881121E-2</v>
      </c>
    </row>
    <row r="63" spans="1:60" x14ac:dyDescent="0.2">
      <c r="A63" s="4">
        <v>0</v>
      </c>
      <c r="B63" s="4">
        <v>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49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42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6">
        <f t="shared" si="0"/>
        <v>142.5</v>
      </c>
      <c r="AW63" s="8">
        <f t="shared" si="1"/>
        <v>2.9705728105841179E-3</v>
      </c>
      <c r="AX63" s="8">
        <f t="shared" si="2"/>
        <v>12.337631253251299</v>
      </c>
      <c r="AY63" s="8">
        <f t="shared" si="3"/>
        <v>7.7113196406441833E-2</v>
      </c>
      <c r="AZ63" s="8">
        <f t="shared" si="4"/>
        <v>-0.27809999999999996</v>
      </c>
      <c r="BA63" s="3">
        <v>42.7</v>
      </c>
      <c r="BB63" s="6">
        <f t="shared" si="10"/>
        <v>36.140391520908146</v>
      </c>
      <c r="BC63" s="5">
        <v>128.9</v>
      </c>
      <c r="BD63" s="6">
        <f t="shared" si="5"/>
        <v>117.61395610579629</v>
      </c>
      <c r="BE63" s="1">
        <f t="shared" si="6"/>
        <v>0.7223962839759307</v>
      </c>
      <c r="BF63" s="1">
        <f t="shared" si="9"/>
        <v>-45.111028479472481</v>
      </c>
      <c r="BG63" s="1">
        <f t="shared" si="7"/>
        <v>12.120853506171969</v>
      </c>
      <c r="BH63" s="1">
        <f t="shared" si="8"/>
        <v>1.9353793195839575E-2</v>
      </c>
    </row>
    <row r="64" spans="1:60" x14ac:dyDescent="0.2">
      <c r="A64" s="4">
        <v>0</v>
      </c>
      <c r="B64" s="4">
        <v>12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27.25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49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9.75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2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6">
        <f t="shared" si="0"/>
        <v>143.80000000000001</v>
      </c>
      <c r="AW64" s="8">
        <f t="shared" si="1"/>
        <v>3.2611466496090006E-3</v>
      </c>
      <c r="AX64" s="8">
        <f t="shared" si="2"/>
        <v>12.693647004731606</v>
      </c>
      <c r="AY64" s="8">
        <f t="shared" si="3"/>
        <v>8.0065857939495153E-2</v>
      </c>
      <c r="AZ64" s="8">
        <f t="shared" si="4"/>
        <v>-0.33582499999999998</v>
      </c>
      <c r="BA64" s="3">
        <v>42.4</v>
      </c>
      <c r="BB64" s="6">
        <f t="shared" si="10"/>
        <v>35.462814977983015</v>
      </c>
      <c r="BC64" s="5">
        <v>127.6</v>
      </c>
      <c r="BD64" s="6">
        <f t="shared" si="5"/>
        <v>115.98791231007276</v>
      </c>
      <c r="BE64" s="1">
        <f t="shared" si="6"/>
        <v>0.64676087331806298</v>
      </c>
      <c r="BF64" s="1">
        <f t="shared" si="9"/>
        <v>-56.776289142358529</v>
      </c>
      <c r="BG64" s="1">
        <f t="shared" si="7"/>
        <v>12.455617627421436</v>
      </c>
      <c r="BH64" s="1">
        <f t="shared" si="8"/>
        <v>1.8508419118034837E-2</v>
      </c>
    </row>
    <row r="65" spans="1:60" x14ac:dyDescent="0.2">
      <c r="A65" s="4">
        <v>0</v>
      </c>
      <c r="B65" s="4">
        <v>0</v>
      </c>
      <c r="C65" s="4">
        <v>0</v>
      </c>
      <c r="D65" s="4">
        <v>0</v>
      </c>
      <c r="E65" s="4">
        <v>28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10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11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15</v>
      </c>
      <c r="AP65" s="4">
        <v>0</v>
      </c>
      <c r="AQ65" s="4">
        <v>0</v>
      </c>
      <c r="AR65" s="4">
        <v>2</v>
      </c>
      <c r="AS65" s="4">
        <v>0</v>
      </c>
      <c r="AT65" s="4">
        <v>0</v>
      </c>
      <c r="AU65" s="4">
        <v>34</v>
      </c>
      <c r="AV65" s="6">
        <f t="shared" si="0"/>
        <v>142.55000000000001</v>
      </c>
      <c r="AW65" s="8">
        <f t="shared" si="1"/>
        <v>2.0798926248083376E-2</v>
      </c>
      <c r="AX65" s="8">
        <f t="shared" si="2"/>
        <v>13.623710273839109</v>
      </c>
      <c r="AY65" s="8">
        <f t="shared" si="3"/>
        <v>0.20152312403782432</v>
      </c>
      <c r="AZ65" s="8">
        <f t="shared" si="4"/>
        <v>-0.34069999999999984</v>
      </c>
      <c r="BA65" s="3">
        <v>41.7</v>
      </c>
      <c r="BB65" s="6">
        <f t="shared" si="10"/>
        <v>14.225640721978007</v>
      </c>
      <c r="BC65" s="5">
        <v>103.7</v>
      </c>
      <c r="BD65" s="6">
        <f t="shared" si="5"/>
        <v>88.346587583228384</v>
      </c>
      <c r="BE65" s="1">
        <f t="shared" si="6"/>
        <v>0.61925672560734257</v>
      </c>
      <c r="BF65" s="1">
        <f t="shared" si="9"/>
        <v>-63.841358314328083</v>
      </c>
      <c r="BG65" s="1">
        <f t="shared" si="7"/>
        <v>12.133616776629493</v>
      </c>
      <c r="BH65" s="1">
        <f t="shared" si="8"/>
        <v>1.656365679727563E-2</v>
      </c>
    </row>
    <row r="66" spans="1:60" x14ac:dyDescent="0.2">
      <c r="A66" s="4">
        <v>0</v>
      </c>
      <c r="B66" s="4">
        <v>13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62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25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6">
        <f t="shared" ref="AV66:AV129" si="11">(A66*160+B66*125+C66*135+D66*85+E66*105+F66*70+G66*180+H66*185+I66*135+J66*140+K66*135+L66*175+M66*175+N66*140+O66*180+P66*125+Q66*155+R66*175+S66*155+T66*195+U66*145+V66*175+W66*150+X66*140+Y66*145+Z66*145+AA66*185+AB66*135+AC66*100+AD66*180+AE66*140+AF66*185+AG66*135+AH66*160+AI66*110+AJ66*185+AK66*145+AL66*200+AM66*145+AN66*175+AO66*190+AP66*175+AQ66*135+AR66*180+AS66*175+AT66*135+AU66*155)/100</f>
        <v>146.1</v>
      </c>
      <c r="AW66" s="8">
        <f t="shared" ref="AW66:AW129" si="12">-(A66*LN(160/AV66)+B66*LN(125/AV66)+C66*LN(135/AV66)+D66*LN(85/AV66)+E66*LN(105/AV66)+F66*LN(70/AV66)+G66*LN(180/AV66)+H66*LN(185/AV66)+I66*LN(135/AV66)+J66*LN(140/AV66)+K66*LN(135/AV66)+L66*LN(175/AV66)+M66*LN(175/AV66)+N66*LN(140/AV66)+O66*LN(180/AV66)+P66*LN(125/AV66)+Q66*LN(155/AV66)+R66*LN(175/AV66)+S66*LN(155/AV66)+T66*LN(195/AV66)+U66*LN(145/AV66)+V66*LN(175/AV66)+W66*LN(150/AV66)+X66*LN(140/AV66)+Y66*LN(145/AV66)+Z66*LN(145/AV66)+AA66*LN(185/AV66)+AB66*LN(135/AV66)+AC66*LN(100/AV66)+AD66*LN(180/AV66)+AE66*LN(140/AV66)+AF66*LN(185/AV66)+AG66*LN(135/AV66)+AH66*LN(160/AV66)+AI66*LN(110/AV66)+AJ66*LN(185/AV66)+AK66*LN(145/AV66)+AL66*LN(200/AV66)+AM66*LN(145/AV66)+AN66*LN(175/AV66)+AO66*LN(190/AV66)+AP66*LN(175/AV66)+AQ66*LN(135/AV66)+AR66*LN(180/AV66)+AS66*LN(175/AV66)+AT66*LN(135/AV66)+AU66*LN(155/AV66))/100</f>
        <v>3.3682658078142925E-3</v>
      </c>
      <c r="AX66" s="8">
        <f t="shared" ref="AX66:AX129" si="13">(0.000001*4*PI()*(A66*160^3+B66*125^3+C66*135^3+D66*85^3+E66*105^3+F66*70^3+G66*180^3+H66*185^3+I66*135^3+J66*140^3+K66*135^3+L66*175^3+M66*175^3+N66*140^3+O66*180^3+P66*125^3+Q66*155^3+R66*175^3+S66*155^3+T66*195^3+U66*145^3+V66*175^3+W66*150^3+X66*140^3+Y66*145^3+Z66*145^3+AA66*185^3+AB66*135^3+AC66*100^3+AD66*180^3+AE66*140^3+AF66*185^3+AG66*135^3+AH66*160^3+AI66*110^3+AJ66*185^3+AK66*145^3+AL66*200^3+AM66*145^3+AN66*175^3+AO66*190^3+AP66*175^3+AQ66*135^3+AR66*180^3+AS66*175^3+AT66*135^3+AU66*155^3))/300</f>
        <v>13.311147984745704</v>
      </c>
      <c r="AY66" s="8">
        <f t="shared" ref="AY66:AY129" si="14">((A66*(1-160/AV66)^2+B66*(1-125/AV66)^2+C66*(1-135/AV66)^2+D66*(1-85/AV66)^2+E66*(1-105/AV66)^2+F66*(1-70/AV66)^2+G66*(1-180/AV66)^2+H66*(1-185/AV66)^2+I66*(1-135/AV66)^2+J66*(1-140/AV66)^2+K66*(1-135/AV66)^2+L66*(1-175/AV66)^2+M66*(1-175/AV66)^2+N66*(1-140/AV66)^2+O66*(1-180/AV66)^2+P66*(1-125/AV66)^2+Q66*(1-155/AV66)^2+R66*(1-175/AV66)^2+S66*(1-155/AV66)^2+T66*(1-195/AV66)^2+U66*(1-145/AV66)^2+V66*(1-175/AV66)^2+W66*(1-150/AV66)^2+X66*(1-140/AV66)^2+Y66*(1-145/AV66)^2+Z66*(1-145/AV66)^2+AA66*(1-185/AV66)^2+AB66*(1-135/AV66)^2+AC66*(1-100/AV66)^2+AD66*(1-180/AV66)^2+AE66*(1-140/AV66)^2+AF66*(1-185/AV66)^2+AG66*(1-135/AV66)^2+AH66*(1-160/AV66)^2+AI66*(1-110/AV66)^2+AJ66*(1-185/AV66)^2+AK66*(1-145/AV66)^2+AL66*(1-200/AV66)^2+AM66*(1-145/AV66)^2+AN66*(1-175/AV66)^2+AO66*(1-190/AV66)^2+AP66*(1-175/AV66)^2+AQ66*(1-135/AV66)^2+AR66*(1-180/AV66)^2+AS66*(1-175/AV66)^2+AT66*(1-135/AV66)^2+AU66*(1-155/AV66)^2)/100)^0.5</f>
        <v>8.0344959123260243E-2</v>
      </c>
      <c r="AZ66" s="8">
        <f t="shared" ref="AZ66:AZ129" si="15">(A66*(1.93-1.9)+B66*(1.61-1.9)+C66*(2.54-1.9)+D66*(2.04-1.9)+E66*(1.57-1.9)+F66*(2.55-1.9)+G66*(1-1.9)+H66*(1.12-1.9)+I66*(1.88-1.9)+J66*(1.66-1.9)+K66*(1.9-1.9)+L66*(1.22-1.9)+M66*(1.24-1.9)+N66*(1.83-1.9)+O66*(1.2-1.9)+P66*(2.01-1.9)+Q66*(1.3-1.9)+R66*(1.23-1.9)+S66*(1.78-1.9)+T66*(1.1-1.9)+U66*(0.98-1.9)+V66*(1.27-1.9)+W66*(1.31-1.9)+X66*(1.55-1.9)+Y66*(2.16-1.9)+Z66*(1.6-1.9)+AA66*(1.14-1.9)+AB66*(1.91-1.9)+AC66*(2.19-1.9)+AD66*(1.87-1.9)+AE66*(2.2-1.9)+AF66*(1.13-1.9)+AG66*(2.28-1.9)+AH66*(1.36-1.9)+AI66*(1.9-1.9)+AJ66*(1.17-1.9)+AK66*(1.96-1.9)+AL66*(0.95-1.9)+AM66*(1.5-1.9)+AN66*(1.1-1.9)+AO66*(1.62-1.9)+AP66*(1.25-1.9)+AQ66*(1.63-1.9)+AR66*(1.22-1.9)+AS66*(1.1-1.9)+AT66*(1.65-1.9)+AU66*(1.33-1.9))/100</f>
        <v>-0.40719999999999984</v>
      </c>
      <c r="BA66" s="3">
        <v>41.3</v>
      </c>
      <c r="BB66" s="6">
        <f t="shared" si="10"/>
        <v>34.534989397152373</v>
      </c>
      <c r="BC66" s="5">
        <v>128.80000000000001</v>
      </c>
      <c r="BD66" s="6">
        <f t="shared" ref="BD66:BD129" si="16">100/(A66/100+B66/76+C66/220+D66/320+E66/130+F66/33+G66/17+H66/22+I66/180+J66/160+K66/140+L66/41+M66/44+N66/170+O66/38+P66/75+Q66/110+R66/40+S66/0.001+T66/28+U66/11+V66/48+W66/45+X66/120+Y66/230+Z66/170+AA66/32+AB66/180+AC66/11+AD66/46+AE66/180+AF66/29+AG66/230+AH66/57+AI66/100+AJ66/38+AK66/58+AL66/0.0001+AM66/200+AN66/38.4+AO66/43+AP66/45+AQ66/160+AR66/41+AS66/31+AT66/70+AU66/88)</f>
        <v>114.47176241480039</v>
      </c>
      <c r="BE66" s="1">
        <f t="shared" si="6"/>
        <v>0.56298505510868246</v>
      </c>
      <c r="BF66" s="1">
        <f t="shared" si="9"/>
        <v>-73.768811113808056</v>
      </c>
      <c r="BG66" s="1">
        <f t="shared" si="7"/>
        <v>13.062889619454554</v>
      </c>
      <c r="BH66" s="1">
        <f t="shared" si="8"/>
        <v>1.7178357897451195E-2</v>
      </c>
    </row>
    <row r="67" spans="1:60" x14ac:dyDescent="0.2">
      <c r="A67" s="4">
        <v>0</v>
      </c>
      <c r="B67" s="4">
        <v>5</v>
      </c>
      <c r="C67" s="4">
        <v>0</v>
      </c>
      <c r="D67" s="4">
        <v>0</v>
      </c>
      <c r="E67" s="4">
        <v>26.125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7.125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9.5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7.8375000000000004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44.412500000000001</v>
      </c>
      <c r="AV67" s="6">
        <f t="shared" si="11"/>
        <v>139.855625</v>
      </c>
      <c r="AW67" s="8">
        <f t="shared" si="12"/>
        <v>1.6699188538674577E-2</v>
      </c>
      <c r="AX67" s="8">
        <f t="shared" si="13"/>
        <v>12.56872988499217</v>
      </c>
      <c r="AY67" s="8">
        <f t="shared" si="14"/>
        <v>0.17965191931108745</v>
      </c>
      <c r="AZ67" s="8">
        <f t="shared" si="15"/>
        <v>-0.37485874999999991</v>
      </c>
      <c r="BA67" s="3">
        <v>40.5</v>
      </c>
      <c r="BB67" s="6">
        <f t="shared" si="10"/>
        <v>20.796063602246715</v>
      </c>
      <c r="BC67" s="5">
        <v>115.8</v>
      </c>
      <c r="BD67" s="6">
        <f t="shared" si="16"/>
        <v>94.573684576742735</v>
      </c>
      <c r="BE67" s="1">
        <f t="shared" ref="BE67:BE130" si="17">(1+((2*ABS(AW67-AZ67)*(2^(1/0.728)-1))/1.192)^2)^-0.728</f>
        <v>0.58412364283798535</v>
      </c>
      <c r="BF67" s="1">
        <f t="shared" ref="BF67:BF130" si="18">AZ67/((1+((2*ABS(AX67)*(2^(1/0.728)-1))/1.192)^2)^-0.728)</f>
        <v>-62.470297254734071</v>
      </c>
      <c r="BG67" s="1">
        <f t="shared" ref="BG67:BG130" si="19">0.000001*(4/3)*PI()*AV67^3</f>
        <v>11.458517293009715</v>
      </c>
      <c r="BH67" s="1">
        <f t="shared" ref="BH67:BH130" si="20">AX67^-1.57</f>
        <v>1.8798037565690526E-2</v>
      </c>
    </row>
    <row r="68" spans="1:60" x14ac:dyDescent="0.2">
      <c r="A68" s="4">
        <v>0</v>
      </c>
      <c r="B68" s="4">
        <v>0</v>
      </c>
      <c r="C68" s="4">
        <v>0</v>
      </c>
      <c r="D68" s="4">
        <v>0</v>
      </c>
      <c r="E68" s="4">
        <v>22.05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12.25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9.8000000000000007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13.72</v>
      </c>
      <c r="AP68" s="4">
        <v>0</v>
      </c>
      <c r="AQ68" s="4">
        <v>0</v>
      </c>
      <c r="AR68" s="4">
        <v>2</v>
      </c>
      <c r="AS68" s="4">
        <v>0</v>
      </c>
      <c r="AT68" s="4">
        <v>0</v>
      </c>
      <c r="AU68" s="4">
        <v>40.18</v>
      </c>
      <c r="AV68" s="6">
        <f t="shared" si="11"/>
        <v>144.86699999999999</v>
      </c>
      <c r="AW68" s="8">
        <f t="shared" si="12"/>
        <v>1.7805682566194428E-2</v>
      </c>
      <c r="AX68" s="8">
        <f t="shared" si="13"/>
        <v>14.03963839633823</v>
      </c>
      <c r="AY68" s="8">
        <f t="shared" si="14"/>
        <v>0.18488162821444451</v>
      </c>
      <c r="AZ68" s="8">
        <f t="shared" si="15"/>
        <v>-0.35282699999999984</v>
      </c>
      <c r="BA68" s="3">
        <v>40.200000000000003</v>
      </c>
      <c r="BB68" s="6">
        <f t="shared" si="10"/>
        <v>14.824258436693421</v>
      </c>
      <c r="BD68" s="6">
        <f t="shared" si="16"/>
        <v>88.0280920361932</v>
      </c>
      <c r="BE68" s="1">
        <f t="shared" si="17"/>
        <v>0.60836343298975426</v>
      </c>
      <c r="BF68" s="1">
        <f t="shared" si="18"/>
        <v>-69.070719334552678</v>
      </c>
      <c r="BG68" s="1">
        <f t="shared" si="19"/>
        <v>12.734943103450828</v>
      </c>
      <c r="BH68" s="1">
        <f t="shared" si="20"/>
        <v>1.5799785902108256E-2</v>
      </c>
    </row>
    <row r="69" spans="1:60" x14ac:dyDescent="0.2">
      <c r="A69" s="4">
        <v>0</v>
      </c>
      <c r="B69" s="4">
        <v>10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45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20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25</v>
      </c>
      <c r="AV69" s="6">
        <f t="shared" si="11"/>
        <v>150</v>
      </c>
      <c r="AW69" s="8">
        <f t="shared" si="12"/>
        <v>1.0169176406823483E-2</v>
      </c>
      <c r="AX69" s="8">
        <f t="shared" si="13"/>
        <v>15.101635885806136</v>
      </c>
      <c r="AY69" s="8">
        <f t="shared" si="14"/>
        <v>0.14757295747452434</v>
      </c>
      <c r="AZ69" s="8">
        <f t="shared" si="15"/>
        <v>-0.22299999999999989</v>
      </c>
      <c r="BA69" s="3">
        <v>40.200000000000003</v>
      </c>
      <c r="BB69" s="6">
        <f t="shared" si="10"/>
        <v>11.264872175181328</v>
      </c>
      <c r="BC69" s="5">
        <v>108.7</v>
      </c>
      <c r="BD69" s="6">
        <f t="shared" si="16"/>
        <v>88.434052079361365</v>
      </c>
      <c r="BE69" s="1">
        <f t="shared" si="17"/>
        <v>0.78785732280390242</v>
      </c>
      <c r="BF69" s="1">
        <f t="shared" si="18"/>
        <v>-48.541727393787184</v>
      </c>
      <c r="BG69" s="1">
        <f t="shared" si="19"/>
        <v>14.137166941154067</v>
      </c>
      <c r="BH69" s="1">
        <f t="shared" si="20"/>
        <v>1.4090692198064868E-2</v>
      </c>
    </row>
    <row r="70" spans="1:60" x14ac:dyDescent="0.2">
      <c r="A70" s="4">
        <v>0</v>
      </c>
      <c r="B70" s="4">
        <v>10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2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40</v>
      </c>
      <c r="AC70" s="4">
        <v>0</v>
      </c>
      <c r="AD70" s="4">
        <v>0</v>
      </c>
      <c r="AE70" s="4">
        <v>2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18.399999999999999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27.6</v>
      </c>
      <c r="AV70" s="6">
        <f t="shared" si="11"/>
        <v>149.74</v>
      </c>
      <c r="AW70" s="8">
        <f t="shared" si="12"/>
        <v>9.5830661287411283E-3</v>
      </c>
      <c r="AX70" s="8">
        <f t="shared" si="13"/>
        <v>14.968204068227767</v>
      </c>
      <c r="AY70" s="8">
        <f t="shared" si="14"/>
        <v>0.14326851715198025</v>
      </c>
      <c r="AZ70" s="8">
        <f t="shared" si="15"/>
        <v>-0.22783999999999988</v>
      </c>
      <c r="BA70" s="3">
        <v>39.799999999999997</v>
      </c>
      <c r="BB70" s="6">
        <f t="shared" si="10"/>
        <v>11.896484509284088</v>
      </c>
      <c r="BC70" s="5">
        <v>131.19999999999999</v>
      </c>
      <c r="BD70" s="6">
        <f t="shared" si="16"/>
        <v>89.226654576065002</v>
      </c>
      <c r="BE70" s="1">
        <f t="shared" si="17"/>
        <v>0.7820108955693521</v>
      </c>
      <c r="BF70" s="1">
        <f t="shared" si="18"/>
        <v>-48.958934413919522</v>
      </c>
      <c r="BG70" s="1">
        <f t="shared" si="19"/>
        <v>14.063781022435922</v>
      </c>
      <c r="BH70" s="1">
        <f t="shared" si="20"/>
        <v>1.4288399290932327E-2</v>
      </c>
    </row>
    <row r="71" spans="1:60" x14ac:dyDescent="0.2">
      <c r="A71" s="4">
        <v>0</v>
      </c>
      <c r="B71" s="4">
        <v>5</v>
      </c>
      <c r="C71" s="4">
        <v>0</v>
      </c>
      <c r="D71" s="4">
        <v>0</v>
      </c>
      <c r="E71" s="4">
        <v>27.5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7.5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30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30</v>
      </c>
      <c r="AV71" s="6">
        <f t="shared" si="11"/>
        <v>148.75</v>
      </c>
      <c r="AW71" s="8">
        <f t="shared" si="12"/>
        <v>2.5981896160503105E-2</v>
      </c>
      <c r="AX71" s="8">
        <f t="shared" si="13"/>
        <v>15.814332359211758</v>
      </c>
      <c r="AY71" s="8">
        <f t="shared" si="14"/>
        <v>0.22204600346192743</v>
      </c>
      <c r="AZ71" s="8">
        <f t="shared" si="15"/>
        <v>-0.36024999999999985</v>
      </c>
      <c r="BA71" s="3">
        <v>39.700000000000003</v>
      </c>
      <c r="BB71" s="6">
        <f t="shared" si="10"/>
        <v>8.2100002135885006</v>
      </c>
      <c r="BC71" s="5">
        <v>98.3</v>
      </c>
      <c r="BD71" s="6">
        <f t="shared" si="16"/>
        <v>73.020263304542439</v>
      </c>
      <c r="BE71" s="1">
        <f t="shared" si="17"/>
        <v>0.59019744797075635</v>
      </c>
      <c r="BF71" s="1">
        <f t="shared" si="18"/>
        <v>-83.860287426005044</v>
      </c>
      <c r="BG71" s="1">
        <f t="shared" si="19"/>
        <v>13.786674829507088</v>
      </c>
      <c r="BH71" s="1">
        <f t="shared" si="20"/>
        <v>1.3106603063568971E-2</v>
      </c>
    </row>
    <row r="72" spans="1:60" x14ac:dyDescent="0.2">
      <c r="A72" s="4">
        <v>0</v>
      </c>
      <c r="B72" s="4">
        <v>10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4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40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18.399999999999999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27.6</v>
      </c>
      <c r="AV72" s="6">
        <f t="shared" si="11"/>
        <v>149.63999999999999</v>
      </c>
      <c r="AW72" s="8">
        <f t="shared" si="12"/>
        <v>9.6423716895647233E-3</v>
      </c>
      <c r="AX72" s="8">
        <f t="shared" si="13"/>
        <v>14.944443155791117</v>
      </c>
      <c r="AY72" s="8">
        <f t="shared" si="14"/>
        <v>0.14374348117011276</v>
      </c>
      <c r="AZ72" s="8">
        <f t="shared" si="15"/>
        <v>-0.23383999999999991</v>
      </c>
      <c r="BA72" s="3">
        <v>39.6</v>
      </c>
      <c r="BB72" s="6">
        <f t="shared" si="10"/>
        <v>11.901847772452909</v>
      </c>
      <c r="BC72" s="5">
        <v>132.30000000000001</v>
      </c>
      <c r="BD72" s="6">
        <f t="shared" si="16"/>
        <v>88.97462574440371</v>
      </c>
      <c r="BE72" s="1">
        <f t="shared" si="17"/>
        <v>0.77368208307782127</v>
      </c>
      <c r="BF72" s="1">
        <f t="shared" si="18"/>
        <v>-50.132208593407931</v>
      </c>
      <c r="BG72" s="1">
        <f t="shared" si="19"/>
        <v>14.035623433990304</v>
      </c>
      <c r="BH72" s="1">
        <f t="shared" si="20"/>
        <v>1.4324082451308492E-2</v>
      </c>
    </row>
    <row r="73" spans="1:60" x14ac:dyDescent="0.2">
      <c r="A73" s="4">
        <v>0</v>
      </c>
      <c r="B73" s="4">
        <v>0</v>
      </c>
      <c r="C73" s="4">
        <v>0</v>
      </c>
      <c r="D73" s="4">
        <v>0</v>
      </c>
      <c r="E73" s="4">
        <v>22.5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12.5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9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14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41</v>
      </c>
      <c r="AV73" s="6">
        <f t="shared" si="11"/>
        <v>143.5</v>
      </c>
      <c r="AW73" s="8">
        <f t="shared" si="12"/>
        <v>1.9687258590117947E-2</v>
      </c>
      <c r="AX73" s="8">
        <f t="shared" si="13"/>
        <v>13.738917712434001</v>
      </c>
      <c r="AY73" s="8">
        <f t="shared" si="14"/>
        <v>0.19211217772948044</v>
      </c>
      <c r="AZ73" s="8">
        <f t="shared" si="15"/>
        <v>-0.33974999999999989</v>
      </c>
      <c r="BA73" s="3">
        <v>39.5</v>
      </c>
      <c r="BB73" s="6" t="s">
        <v>56</v>
      </c>
      <c r="BC73" s="5">
        <v>130.4</v>
      </c>
      <c r="BD73" s="6">
        <f t="shared" si="16"/>
        <v>88.171280166361157</v>
      </c>
      <c r="BE73" s="1">
        <f t="shared" si="17"/>
        <v>0.62174130134233141</v>
      </c>
      <c r="BF73" s="1">
        <f t="shared" si="18"/>
        <v>-64.448117111515501</v>
      </c>
      <c r="BG73" s="1">
        <f t="shared" si="19"/>
        <v>12.37782426606255</v>
      </c>
      <c r="BH73" s="1">
        <f t="shared" si="20"/>
        <v>1.6346114618459497E-2</v>
      </c>
    </row>
    <row r="74" spans="1:60" x14ac:dyDescent="0.2">
      <c r="A74" s="4">
        <v>0</v>
      </c>
      <c r="B74" s="4">
        <v>10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44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18.399999999999999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27.6</v>
      </c>
      <c r="AV74" s="6">
        <f t="shared" si="11"/>
        <v>149.63999999999999</v>
      </c>
      <c r="AW74" s="8">
        <f t="shared" si="12"/>
        <v>9.6423716895647233E-3</v>
      </c>
      <c r="AX74" s="8">
        <f t="shared" si="13"/>
        <v>14.944443155791117</v>
      </c>
      <c r="AY74" s="8">
        <f t="shared" si="14"/>
        <v>0.14374348117011276</v>
      </c>
      <c r="AZ74" s="8">
        <f t="shared" si="15"/>
        <v>-0.23343999999999987</v>
      </c>
      <c r="BA74" s="3">
        <v>39.5</v>
      </c>
      <c r="BB74" s="6">
        <f>100/(A74/30+B74/26+C74/27+D74/0.0000001+E74/132+F74/0.00000001+G74/7.4+H74/14+I74/75+J74/115+K74/48+L74/25+M74/28+N74/82+O74/22+P74/0.000001+Q74/30+R74/26+S74/0.000001+T74/14+U74/4.2+V74/27+W74/17+X74/0.000001+Y74/20+Z74/38+AA74/16+AB74/76+AC74/0.000001+AD74/5.6+AE74/44+AF74/15+AG74/61+AH74/29+AI74/0.000001+AJ74/20+AK74/18+AL74/6.1+AM74/69+AN74/22+AO74/2.8+AP74/31+AQ74/47+AR74/26+AS74/9.9+AT74/43+AU74/33)</f>
        <v>11.945497529124177</v>
      </c>
      <c r="BC74" s="5">
        <v>107.3</v>
      </c>
      <c r="BD74" s="6">
        <f t="shared" si="16"/>
        <v>89.480115253370997</v>
      </c>
      <c r="BE74" s="1">
        <f t="shared" si="17"/>
        <v>0.77423181392591756</v>
      </c>
      <c r="BF74" s="1">
        <f t="shared" si="18"/>
        <v>-50.04645387463713</v>
      </c>
      <c r="BG74" s="1">
        <f t="shared" si="19"/>
        <v>14.035623433990304</v>
      </c>
      <c r="BH74" s="1">
        <f t="shared" si="20"/>
        <v>1.4324082451308492E-2</v>
      </c>
    </row>
    <row r="75" spans="1:60" x14ac:dyDescent="0.2">
      <c r="A75" s="4">
        <v>0</v>
      </c>
      <c r="B75" s="4">
        <v>0</v>
      </c>
      <c r="C75" s="4">
        <v>0</v>
      </c>
      <c r="D75" s="4">
        <v>0</v>
      </c>
      <c r="E75" s="4">
        <v>30</v>
      </c>
      <c r="F75" s="4">
        <v>0</v>
      </c>
      <c r="G75" s="4">
        <v>0</v>
      </c>
      <c r="H75" s="4">
        <v>0</v>
      </c>
      <c r="I75" s="4">
        <v>0</v>
      </c>
      <c r="J75" s="4">
        <v>5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45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20</v>
      </c>
      <c r="AV75" s="6">
        <f t="shared" si="11"/>
        <v>155</v>
      </c>
      <c r="AW75" s="8">
        <f t="shared" si="12"/>
        <v>3.030903488545629E-2</v>
      </c>
      <c r="AX75" s="8">
        <f t="shared" si="13"/>
        <v>18.078033125694663</v>
      </c>
      <c r="AY75" s="8">
        <f t="shared" si="14"/>
        <v>0.23373188300305547</v>
      </c>
      <c r="AZ75" s="8">
        <f t="shared" si="15"/>
        <v>-0.35099999999999981</v>
      </c>
      <c r="BA75" s="3">
        <v>39.200000000000003</v>
      </c>
      <c r="BB75" s="6">
        <f>100/(A75/30+B75/26+C75/27+D75/0.0000001+E75/132+F75/0.00000001+G75/7.4+H75/14+I75/75+J75/115+K75/48+L75/25+M75/28+N75/82+O75/22+P75/0.000001+Q75/30+R75/26+S75/0.000001+T75/14+U75/4.2+V75/27+W75/17+X75/0.000001+Y75/20+Z75/38+AA75/16+AB75/76+AC75/0.000001+AD75/5.6+AE75/44+AF75/15+AG75/61+AH75/29+AI75/0.000001+AJ75/20+AK75/18+AL75/6.1+AM75/69+AN75/22+AO75/2.8+AP75/31+AQ75/47+AR75/26+AS75/9.9+AT75/43+AU75/33)</f>
        <v>5.9003176154409962</v>
      </c>
      <c r="BC75" s="5">
        <v>114.5</v>
      </c>
      <c r="BD75" s="6">
        <f t="shared" si="16"/>
        <v>65.112492844071909</v>
      </c>
      <c r="BE75" s="1">
        <f t="shared" si="17"/>
        <v>0.59586995953459765</v>
      </c>
      <c r="BF75" s="1">
        <f t="shared" si="18"/>
        <v>-99.268604852206067</v>
      </c>
      <c r="BG75" s="1">
        <f t="shared" si="19"/>
        <v>15.59853112384892</v>
      </c>
      <c r="BH75" s="1">
        <f t="shared" si="20"/>
        <v>1.0623623006607864E-2</v>
      </c>
    </row>
    <row r="76" spans="1:60" x14ac:dyDescent="0.2">
      <c r="A76" s="4">
        <v>0</v>
      </c>
      <c r="B76" s="4">
        <v>10</v>
      </c>
      <c r="C76" s="4">
        <v>0</v>
      </c>
      <c r="D76" s="4">
        <v>0</v>
      </c>
      <c r="E76" s="4">
        <v>15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15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10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50</v>
      </c>
      <c r="AV76" s="6">
        <f t="shared" si="11"/>
        <v>139.5</v>
      </c>
      <c r="AW76" s="8">
        <f t="shared" si="12"/>
        <v>9.107921938330996E-3</v>
      </c>
      <c r="AX76" s="8">
        <f t="shared" si="13"/>
        <v>11.921244562944507</v>
      </c>
      <c r="AY76" s="8">
        <f t="shared" si="14"/>
        <v>0.12918151463039501</v>
      </c>
      <c r="AZ76" s="8">
        <f t="shared" si="15"/>
        <v>-0.36249999999999988</v>
      </c>
      <c r="BA76" s="3">
        <v>38.799999999999997</v>
      </c>
      <c r="BB76" s="6">
        <f>100/(A76/30+B76/26+C76/27+D76/0.0000001+E76/132+F76/0.00000001+G76/7.4+H76/14+I76/75+J76/115+K76/48+L76/25+M76/28+N76/82+O76/22+P76/0.000001+Q76/30+R76/26+S76/0.000001+T76/14+U76/4.2+V76/27+W76/17+X76/0.000001+Y76/20+Z76/38+AA76/16+AB76/76+AC76/0.000001+AD76/5.6+AE76/44+AF76/15+AG76/61+AH76/29+AI76/0.000001+AJ76/20+AK76/18+AL76/6.1+AM76/69+AN76/22+AO76/2.8+AP76/31+AQ76/47+AR76/26+AS76/9.9+AT76/43+AU76/33)</f>
        <v>40.692054478228989</v>
      </c>
      <c r="BC76" s="5">
        <v>110.9</v>
      </c>
      <c r="BD76" s="6">
        <f t="shared" si="16"/>
        <v>102.26582267137057</v>
      </c>
      <c r="BE76" s="1">
        <f t="shared" si="17"/>
        <v>0.60721142084580682</v>
      </c>
      <c r="BF76" s="1">
        <f t="shared" si="18"/>
        <v>-55.937262441675195</v>
      </c>
      <c r="BG76" s="1">
        <f t="shared" si="19"/>
        <v>11.371329189285863</v>
      </c>
      <c r="BH76" s="1">
        <f t="shared" si="20"/>
        <v>2.0425612654676351E-2</v>
      </c>
    </row>
    <row r="77" spans="1:60" x14ac:dyDescent="0.2">
      <c r="A77" s="4">
        <v>0</v>
      </c>
      <c r="B77" s="4">
        <v>0</v>
      </c>
      <c r="C77" s="4">
        <v>0</v>
      </c>
      <c r="D77" s="4">
        <v>0</v>
      </c>
      <c r="E77" s="4">
        <v>22.5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12.5</v>
      </c>
      <c r="L77" s="4">
        <v>0</v>
      </c>
      <c r="M77" s="4">
        <v>0</v>
      </c>
      <c r="N77" s="4">
        <v>10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14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41</v>
      </c>
      <c r="AV77" s="6">
        <f t="shared" si="11"/>
        <v>144.65</v>
      </c>
      <c r="AW77" s="8">
        <f t="shared" si="12"/>
        <v>1.7464695031608121E-2</v>
      </c>
      <c r="AX77" s="8">
        <f t="shared" si="13"/>
        <v>13.946414671215853</v>
      </c>
      <c r="AY77" s="8">
        <f t="shared" si="14"/>
        <v>0.18282576114648161</v>
      </c>
      <c r="AZ77" s="8">
        <f t="shared" si="15"/>
        <v>-0.35414999999999985</v>
      </c>
      <c r="BA77" s="3">
        <v>38.700000000000003</v>
      </c>
      <c r="BB77" s="6">
        <f>100/(A77/30+B77/26+C77/27+D77/0.0000001+E77/132+F77/0.00000001+G77/7.4+H77/14+I77/75+J77/115+K77/48+L77/25+M77/28+N77/82+O77/22+P77/0.000001+Q77/30+R77/26+S77/0.000001+T77/14+U77/4.2+V77/27+W77/17+X77/0.000001+Y77/20+Z77/38+AA77/16+AB77/76+AC77/0.000001+AD77/5.6+AE77/44+AF77/15+AG77/61+AH77/29+AI77/0.000001+AJ77/20+AK77/18+AL77/6.1+AM77/69+AN77/22+AO77/2.8+AP77/31+AQ77/47+AR77/26+AS77/9.9+AT77/43+AU77/33)</f>
        <v>14.716169227788598</v>
      </c>
      <c r="BC77" s="5">
        <v>109.8</v>
      </c>
      <c r="BD77" s="6">
        <f t="shared" si="16"/>
        <v>89.873369525166424</v>
      </c>
      <c r="BE77" s="1">
        <f t="shared" si="17"/>
        <v>0.60720342759539025</v>
      </c>
      <c r="BF77" s="1">
        <f t="shared" si="18"/>
        <v>-68.660935174614949</v>
      </c>
      <c r="BG77" s="1">
        <f t="shared" si="19"/>
        <v>12.677800788872153</v>
      </c>
      <c r="BH77" s="1">
        <f t="shared" si="20"/>
        <v>1.5965913013677061E-2</v>
      </c>
    </row>
    <row r="78" spans="1:60" x14ac:dyDescent="0.2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16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20</v>
      </c>
      <c r="AD78" s="4">
        <v>0</v>
      </c>
      <c r="AE78" s="4">
        <v>64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6">
        <f t="shared" si="11"/>
        <v>132</v>
      </c>
      <c r="AW78" s="8">
        <f t="shared" si="12"/>
        <v>8.4539473013091823E-3</v>
      </c>
      <c r="AX78" s="8">
        <f t="shared" si="13"/>
        <v>10.032990298504362</v>
      </c>
      <c r="AY78" s="8">
        <f t="shared" si="14"/>
        <v>0.1212121212121212</v>
      </c>
      <c r="AZ78" s="8">
        <f t="shared" si="15"/>
        <v>0.23880000000000021</v>
      </c>
      <c r="BA78" s="3">
        <v>37.9</v>
      </c>
      <c r="BB78" s="6" t="s">
        <v>56</v>
      </c>
      <c r="BC78" s="5">
        <v>169.8</v>
      </c>
      <c r="BD78" s="6">
        <f t="shared" si="16"/>
        <v>44.094529448752887</v>
      </c>
      <c r="BE78" s="1">
        <f t="shared" si="17"/>
        <v>0.79173546702988051</v>
      </c>
      <c r="BF78" s="1">
        <f t="shared" si="18"/>
        <v>28.67571853563312</v>
      </c>
      <c r="BG78" s="1">
        <f t="shared" si="19"/>
        <v>9.6340834297221445</v>
      </c>
      <c r="BH78" s="1">
        <f t="shared" si="20"/>
        <v>2.6776529288768565E-2</v>
      </c>
    </row>
    <row r="79" spans="1:60" x14ac:dyDescent="0.2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64</v>
      </c>
      <c r="AC79" s="4">
        <v>20</v>
      </c>
      <c r="AD79" s="4">
        <v>0</v>
      </c>
      <c r="AE79" s="4">
        <v>16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6">
        <f t="shared" si="11"/>
        <v>128.80000000000001</v>
      </c>
      <c r="AW79" s="8">
        <f t="shared" si="12"/>
        <v>7.1881306545515319E-3</v>
      </c>
      <c r="AX79" s="8">
        <f t="shared" si="13"/>
        <v>9.272641100531537</v>
      </c>
      <c r="AY79" s="8">
        <f t="shared" si="14"/>
        <v>0.11266060339886369</v>
      </c>
      <c r="AZ79" s="8">
        <f t="shared" si="15"/>
        <v>0.11240000000000006</v>
      </c>
      <c r="BA79" s="3">
        <v>37.9</v>
      </c>
      <c r="BB79" s="6" t="s">
        <v>56</v>
      </c>
      <c r="BC79" s="5">
        <v>169.8</v>
      </c>
      <c r="BD79" s="6">
        <f t="shared" si="16"/>
        <v>44.196428571428577</v>
      </c>
      <c r="BE79" s="1">
        <f t="shared" si="17"/>
        <v>0.94621291804024399</v>
      </c>
      <c r="BF79" s="1">
        <f t="shared" si="18"/>
        <v>12.036133206438675</v>
      </c>
      <c r="BG79" s="1">
        <f t="shared" si="19"/>
        <v>8.9502712702060325</v>
      </c>
      <c r="BH79" s="1">
        <f t="shared" si="20"/>
        <v>3.0303345853367296E-2</v>
      </c>
    </row>
    <row r="80" spans="1:60" x14ac:dyDescent="0.2">
      <c r="A80" s="4">
        <v>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50.4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5.6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31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13</v>
      </c>
      <c r="AV80" s="6">
        <f t="shared" si="11"/>
        <v>154.65</v>
      </c>
      <c r="AW80" s="8">
        <f t="shared" si="12"/>
        <v>1.198789563630541E-2</v>
      </c>
      <c r="AX80" s="8">
        <f t="shared" si="13"/>
        <v>16.705748802692352</v>
      </c>
      <c r="AY80" s="8">
        <f t="shared" si="14"/>
        <v>0.15886732545143395</v>
      </c>
      <c r="AZ80" s="8">
        <f t="shared" si="15"/>
        <v>-0.16033999999999993</v>
      </c>
      <c r="BA80" s="3">
        <v>37.4</v>
      </c>
      <c r="BB80" s="6">
        <f t="shared" ref="BB80:BB86" si="21">100/(A80/30+B80/26+C80/27+D80/0.0000001+E80/132+F80/0.00000001+G80/7.4+H80/14+I80/75+J80/115+K80/48+L80/25+M80/28+N80/82+O80/22+P80/0.000001+Q80/30+R80/26+S80/0.000001+T80/14+U80/4.2+V80/27+W80/17+X80/0.000001+Y80/20+Z80/38+AA80/16+AB80/76+AC80/0.000001+AD80/5.6+AE80/44+AF80/15+AG80/61+AH80/29+AI80/0.000001+AJ80/20+AK80/18+AL80/6.1+AM80/69+AN80/22+AO80/2.8+AP80/31+AQ80/47+AR80/26+AS80/9.9+AT80/43+AU80/33)</f>
        <v>7.9434097661046783</v>
      </c>
      <c r="BC80" s="5">
        <v>115.1</v>
      </c>
      <c r="BD80" s="6">
        <f t="shared" si="16"/>
        <v>79.379656469013142</v>
      </c>
      <c r="BE80" s="1">
        <f t="shared" si="17"/>
        <v>0.8695495042453032</v>
      </c>
      <c r="BF80" s="1">
        <f t="shared" si="18"/>
        <v>-40.425052004055331</v>
      </c>
      <c r="BG80" s="1">
        <f t="shared" si="19"/>
        <v>15.49310207931309</v>
      </c>
      <c r="BH80" s="1">
        <f t="shared" si="20"/>
        <v>1.2025425815164602E-2</v>
      </c>
    </row>
    <row r="81" spans="1:60" x14ac:dyDescent="0.2">
      <c r="A81" s="4">
        <v>0</v>
      </c>
      <c r="B81" s="4">
        <v>23.5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23.5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53</v>
      </c>
      <c r="AV81" s="6">
        <f t="shared" si="11"/>
        <v>143.25</v>
      </c>
      <c r="AW81" s="8">
        <f t="shared" si="12"/>
        <v>4.1827424285764978E-3</v>
      </c>
      <c r="AX81" s="8">
        <f t="shared" si="13"/>
        <v>12.61171950431374</v>
      </c>
      <c r="AY81" s="8">
        <f t="shared" si="14"/>
        <v>9.0329942719773404E-2</v>
      </c>
      <c r="AZ81" s="8">
        <f t="shared" si="15"/>
        <v>-0.36789999999999984</v>
      </c>
      <c r="BA81" s="3">
        <v>37.4</v>
      </c>
      <c r="BB81" s="6">
        <f t="shared" si="21"/>
        <v>35.472096350412613</v>
      </c>
      <c r="BC81" s="5">
        <v>126.5</v>
      </c>
      <c r="BD81" s="6">
        <f t="shared" si="16"/>
        <v>95.965715597617432</v>
      </c>
      <c r="BE81" s="1">
        <f t="shared" si="17"/>
        <v>0.60665131470065592</v>
      </c>
      <c r="BF81" s="1">
        <f t="shared" si="18"/>
        <v>-61.615916911392617</v>
      </c>
      <c r="BG81" s="1">
        <f t="shared" si="19"/>
        <v>12.313244443928268</v>
      </c>
      <c r="BH81" s="1">
        <f t="shared" si="20"/>
        <v>1.8697534538858491E-2</v>
      </c>
    </row>
    <row r="82" spans="1:60" x14ac:dyDescent="0.2">
      <c r="A82" s="4">
        <v>0</v>
      </c>
      <c r="B82" s="4">
        <v>0</v>
      </c>
      <c r="C82" s="4">
        <v>0</v>
      </c>
      <c r="D82" s="4">
        <v>0</v>
      </c>
      <c r="E82" s="4">
        <v>27.5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7.5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10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8.25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46.75</v>
      </c>
      <c r="AV82" s="6">
        <f t="shared" si="11"/>
        <v>140.63749999999999</v>
      </c>
      <c r="AW82" s="8">
        <f t="shared" si="12"/>
        <v>1.7242747264158264E-2</v>
      </c>
      <c r="AX82" s="8">
        <f t="shared" si="13"/>
        <v>12.79965088584842</v>
      </c>
      <c r="AY82" s="8">
        <f t="shared" si="14"/>
        <v>0.18160017290487007</v>
      </c>
      <c r="AZ82" s="8">
        <f t="shared" si="15"/>
        <v>-0.37932499999999991</v>
      </c>
      <c r="BA82" s="3">
        <v>37.200000000000003</v>
      </c>
      <c r="BB82" s="6">
        <f t="shared" si="21"/>
        <v>20.579275663652627</v>
      </c>
      <c r="BC82" s="5">
        <v>111.9</v>
      </c>
      <c r="BD82" s="6">
        <f t="shared" si="16"/>
        <v>95.806004878102684</v>
      </c>
      <c r="BE82" s="1">
        <f t="shared" si="17"/>
        <v>0.5784708030799055</v>
      </c>
      <c r="BF82" s="1">
        <f t="shared" si="18"/>
        <v>-64.911187767179285</v>
      </c>
      <c r="BG82" s="1">
        <f t="shared" si="19"/>
        <v>11.651773195226776</v>
      </c>
      <c r="BH82" s="1">
        <f t="shared" si="20"/>
        <v>1.8268334068561421E-2</v>
      </c>
    </row>
    <row r="83" spans="1:60" x14ac:dyDescent="0.2">
      <c r="A83" s="4">
        <v>0</v>
      </c>
      <c r="B83" s="4">
        <v>0</v>
      </c>
      <c r="C83" s="4">
        <v>0</v>
      </c>
      <c r="D83" s="4">
        <v>0</v>
      </c>
      <c r="E83" s="4">
        <v>26.25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10.15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8.6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9.6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45.4</v>
      </c>
      <c r="AV83" s="6">
        <f t="shared" si="11"/>
        <v>141.48500000000001</v>
      </c>
      <c r="AW83" s="8">
        <f t="shared" si="12"/>
        <v>1.7360777514708294E-2</v>
      </c>
      <c r="AX83" s="8">
        <f t="shared" si="13"/>
        <v>13.045149858365031</v>
      </c>
      <c r="AY83" s="8">
        <f t="shared" si="14"/>
        <v>0.18242746025537993</v>
      </c>
      <c r="AZ83" s="8">
        <f t="shared" si="15"/>
        <v>-0.37142499999999984</v>
      </c>
      <c r="BA83" s="3">
        <v>37</v>
      </c>
      <c r="BB83" s="6">
        <f t="shared" si="21"/>
        <v>18.769442084588377</v>
      </c>
      <c r="BC83" s="5">
        <v>111.9</v>
      </c>
      <c r="BD83" s="6">
        <f t="shared" si="16"/>
        <v>94.218226939158555</v>
      </c>
      <c r="BE83" s="1">
        <f t="shared" si="17"/>
        <v>0.5872767783006968</v>
      </c>
      <c r="BF83" s="1">
        <f t="shared" si="18"/>
        <v>-65.340509443095513</v>
      </c>
      <c r="BG83" s="1">
        <f t="shared" si="19"/>
        <v>11.863690456763671</v>
      </c>
      <c r="BH83" s="1">
        <f t="shared" si="20"/>
        <v>1.7731478760821168E-2</v>
      </c>
    </row>
    <row r="84" spans="1:60" x14ac:dyDescent="0.2">
      <c r="A84" s="4">
        <v>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60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10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10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20</v>
      </c>
      <c r="AV84" s="6">
        <f t="shared" si="11"/>
        <v>146.5</v>
      </c>
      <c r="AW84" s="8">
        <f t="shared" si="12"/>
        <v>6.1306191022417033E-3</v>
      </c>
      <c r="AX84" s="8">
        <f t="shared" si="13"/>
        <v>13.736247358678451</v>
      </c>
      <c r="AY84" s="8">
        <f t="shared" si="14"/>
        <v>0.11629163848055164</v>
      </c>
      <c r="AZ84" s="8">
        <f t="shared" si="15"/>
        <v>-0.20199999999999996</v>
      </c>
      <c r="BA84" s="3">
        <v>36.9</v>
      </c>
      <c r="BB84" s="6">
        <f t="shared" si="21"/>
        <v>17.358632350178468</v>
      </c>
      <c r="BC84" s="5">
        <v>128.19999999999999</v>
      </c>
      <c r="BD84" s="6">
        <f t="shared" si="16"/>
        <v>102.11256746337703</v>
      </c>
      <c r="BE84" s="1">
        <f t="shared" si="17"/>
        <v>0.82209789518467202</v>
      </c>
      <c r="BF84" s="1">
        <f t="shared" si="18"/>
        <v>-38.307103427467979</v>
      </c>
      <c r="BG84" s="1">
        <f t="shared" si="19"/>
        <v>13.170476366897137</v>
      </c>
      <c r="BH84" s="1">
        <f t="shared" si="20"/>
        <v>1.6351103910763182E-2</v>
      </c>
    </row>
    <row r="85" spans="1:60" x14ac:dyDescent="0.2">
      <c r="A85" s="4">
        <v>0</v>
      </c>
      <c r="B85" s="4">
        <v>0</v>
      </c>
      <c r="C85" s="4">
        <v>0</v>
      </c>
      <c r="D85" s="4">
        <v>0</v>
      </c>
      <c r="E85" s="4">
        <v>27.5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15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24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33.5</v>
      </c>
      <c r="AV85" s="6">
        <f t="shared" si="11"/>
        <v>146.65</v>
      </c>
      <c r="AW85" s="8">
        <f t="shared" si="12"/>
        <v>2.3585290877912442E-2</v>
      </c>
      <c r="AX85" s="8">
        <f t="shared" si="13"/>
        <v>15.000314286740107</v>
      </c>
      <c r="AY85" s="8">
        <f t="shared" si="14"/>
        <v>0.21256969646502327</v>
      </c>
      <c r="AZ85" s="8">
        <f t="shared" si="15"/>
        <v>-0.34889999999999988</v>
      </c>
      <c r="BA85" s="3">
        <v>36.799999999999997</v>
      </c>
      <c r="BB85" s="6">
        <f t="shared" si="21"/>
        <v>9.893728083090183</v>
      </c>
      <c r="BC85" s="5">
        <v>113</v>
      </c>
      <c r="BD85" s="6">
        <f t="shared" si="16"/>
        <v>79.522693865202811</v>
      </c>
      <c r="BE85" s="1">
        <f t="shared" si="17"/>
        <v>0.60617686281271821</v>
      </c>
      <c r="BF85" s="1">
        <f t="shared" si="18"/>
        <v>-75.206807524034858</v>
      </c>
      <c r="BG85" s="1">
        <f t="shared" si="19"/>
        <v>13.210973191091147</v>
      </c>
      <c r="BH85" s="1">
        <f t="shared" si="20"/>
        <v>1.4240408156531218E-2</v>
      </c>
    </row>
    <row r="86" spans="1:60" x14ac:dyDescent="0.2">
      <c r="A86" s="4">
        <v>0</v>
      </c>
      <c r="B86" s="4">
        <v>2</v>
      </c>
      <c r="C86" s="4">
        <v>0</v>
      </c>
      <c r="D86" s="4">
        <v>0</v>
      </c>
      <c r="E86" s="4">
        <v>27.5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7.5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30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33</v>
      </c>
      <c r="AV86" s="6">
        <f t="shared" si="11"/>
        <v>149.65</v>
      </c>
      <c r="AW86" s="8">
        <f t="shared" si="12"/>
        <v>2.5560744644963593E-2</v>
      </c>
      <c r="AX86" s="8">
        <f t="shared" si="13"/>
        <v>16.036851366865523</v>
      </c>
      <c r="AY86" s="8">
        <f t="shared" si="14"/>
        <v>0.2190290558692029</v>
      </c>
      <c r="AZ86" s="8">
        <f t="shared" si="15"/>
        <v>-0.36864999999999987</v>
      </c>
      <c r="BA86" s="3">
        <v>36.700000000000003</v>
      </c>
      <c r="BB86" s="6">
        <f t="shared" si="21"/>
        <v>8.226530938950777</v>
      </c>
      <c r="BC86" s="5">
        <v>161</v>
      </c>
      <c r="BD86" s="6">
        <f t="shared" si="16"/>
        <v>73.308403197696634</v>
      </c>
      <c r="BE86" s="1">
        <f t="shared" si="17"/>
        <v>0.58112303566096013</v>
      </c>
      <c r="BF86" s="1">
        <f t="shared" si="18"/>
        <v>-87.578412985913673</v>
      </c>
      <c r="BG86" s="1">
        <f t="shared" si="19"/>
        <v>14.03843750003165</v>
      </c>
      <c r="BH86" s="1">
        <f t="shared" si="20"/>
        <v>1.2822213577766268E-2</v>
      </c>
    </row>
    <row r="87" spans="1:60" x14ac:dyDescent="0.2">
      <c r="A87" s="4">
        <v>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80</v>
      </c>
      <c r="AC87" s="4">
        <v>20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6">
        <f t="shared" si="11"/>
        <v>128</v>
      </c>
      <c r="AW87" s="8">
        <f t="shared" si="12"/>
        <v>6.776403971255336E-3</v>
      </c>
      <c r="AX87" s="8">
        <f t="shared" si="13"/>
        <v>9.0825538010383315</v>
      </c>
      <c r="AY87" s="8">
        <f t="shared" si="14"/>
        <v>0.109375</v>
      </c>
      <c r="AZ87" s="8">
        <f t="shared" si="15"/>
        <v>6.6000000000000017E-2</v>
      </c>
      <c r="BA87" s="3">
        <v>36.700000000000003</v>
      </c>
      <c r="BB87" s="6" t="s">
        <v>56</v>
      </c>
      <c r="BC87" s="5">
        <v>97.2</v>
      </c>
      <c r="BD87" s="6">
        <f t="shared" si="16"/>
        <v>44.196428571428577</v>
      </c>
      <c r="BE87" s="1">
        <f t="shared" si="17"/>
        <v>0.98218388681851987</v>
      </c>
      <c r="BF87" s="1">
        <f t="shared" si="18"/>
        <v>6.8578658644786152</v>
      </c>
      <c r="BG87" s="1">
        <f t="shared" si="19"/>
        <v>8.7845297555481885</v>
      </c>
      <c r="BH87" s="1">
        <f t="shared" si="20"/>
        <v>3.1304983037164766E-2</v>
      </c>
    </row>
    <row r="88" spans="1:60" x14ac:dyDescent="0.2">
      <c r="A88" s="4">
        <v>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60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1</v>
      </c>
      <c r="AL88" s="4">
        <v>0</v>
      </c>
      <c r="AM88" s="4">
        <v>0</v>
      </c>
      <c r="AN88" s="4">
        <v>0</v>
      </c>
      <c r="AO88" s="4">
        <v>10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29</v>
      </c>
      <c r="AV88" s="6">
        <f t="shared" si="11"/>
        <v>146.4</v>
      </c>
      <c r="AW88" s="8">
        <f t="shared" si="12"/>
        <v>6.1147059173176513E-3</v>
      </c>
      <c r="AX88" s="8">
        <f t="shared" si="13"/>
        <v>13.70796255282063</v>
      </c>
      <c r="AY88" s="8">
        <f t="shared" si="14"/>
        <v>0.11622865396702338</v>
      </c>
      <c r="AZ88" s="8">
        <f t="shared" si="15"/>
        <v>-0.19269999999999993</v>
      </c>
      <c r="BA88" s="3">
        <v>36.6</v>
      </c>
      <c r="BB88" s="6">
        <f>100/(A88/30+B88/26+C88/27+D88/0.0000001+E88/132+F88/0.00000001+G88/7.4+H88/14+I88/75+J88/115+K88/48+L88/25+M88/28+N88/82+O88/22+P88/0.000001+Q88/30+R88/26+S88/0.000001+T88/14+U88/4.2+V88/27+W88/17+X88/0.000001+Y88/20+Z88/38+AA88/16+AB88/76+AC88/0.000001+AD88/5.6+AE88/44+AF88/15+AG88/61+AH88/29+AI88/0.000001+AJ88/20+AK88/18+AL88/6.1+AM88/69+AN88/22+AO88/2.8+AP88/31+AQ88/47+AR88/26+AS88/9.9+AT88/43+AU88/33)</f>
        <v>17.373863992478846</v>
      </c>
      <c r="BC88" s="5">
        <v>100.7</v>
      </c>
      <c r="BD88" s="6">
        <f t="shared" si="16"/>
        <v>99.214577523820353</v>
      </c>
      <c r="BE88" s="1">
        <f t="shared" si="17"/>
        <v>0.83467964068580813</v>
      </c>
      <c r="BF88" s="1">
        <f t="shared" si="18"/>
        <v>-36.434031385429392</v>
      </c>
      <c r="BG88" s="1">
        <f t="shared" si="19"/>
        <v>13.143524513669497</v>
      </c>
      <c r="BH88" s="1">
        <f t="shared" si="20"/>
        <v>1.6404104691423237E-2</v>
      </c>
    </row>
    <row r="89" spans="1:60" x14ac:dyDescent="0.2">
      <c r="A89" s="4">
        <v>0</v>
      </c>
      <c r="B89" s="4">
        <v>0</v>
      </c>
      <c r="C89" s="4">
        <v>0</v>
      </c>
      <c r="D89" s="4">
        <v>0</v>
      </c>
      <c r="E89" s="4">
        <v>22.5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12.5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10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14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41</v>
      </c>
      <c r="AV89" s="6">
        <f t="shared" si="11"/>
        <v>144.15</v>
      </c>
      <c r="AW89" s="8">
        <f t="shared" si="12"/>
        <v>1.7638852110962659E-2</v>
      </c>
      <c r="AX89" s="8">
        <f t="shared" si="13"/>
        <v>13.827610109032596</v>
      </c>
      <c r="AY89" s="8">
        <f t="shared" si="14"/>
        <v>0.184362691108413</v>
      </c>
      <c r="AZ89" s="8">
        <f t="shared" si="15"/>
        <v>-0.3461499999999999</v>
      </c>
      <c r="BA89" s="3">
        <v>36.5</v>
      </c>
      <c r="BB89" s="6">
        <f>100/(A89/30+B89/26+C89/27+D89/0.0000001+E89/132+F89/0.00000001+G89/7.4+H89/14+I89/75+J89/115+K89/48+L89/25+M89/28+N89/82+O89/22+P89/0.000001+Q89/30+R89/26+S89/0.000001+T89/14+U89/4.2+V89/27+W89/17+X89/0.000001+Y89/20+Z89/38+AA89/16+AB89/76+AC89/0.000001+AD89/5.6+AE89/44+AF89/15+AG89/61+AH89/29+AI89/0.000001+AJ89/20+AK89/18+AL89/6.1+AM89/69+AN89/22+AO89/2.8+AP89/31+AQ89/47+AR89/26+AS89/9.9+AT89/43+AU89/33)</f>
        <v>14.695348377315375</v>
      </c>
      <c r="BC89" s="5">
        <v>175</v>
      </c>
      <c r="BD89" s="6">
        <f t="shared" si="16"/>
        <v>90.138108595168816</v>
      </c>
      <c r="BE89" s="1">
        <f t="shared" si="17"/>
        <v>0.61650812404150601</v>
      </c>
      <c r="BF89" s="1">
        <f t="shared" si="18"/>
        <v>-66.279777780398803</v>
      </c>
      <c r="BG89" s="1">
        <f t="shared" si="19"/>
        <v>12.546787699185748</v>
      </c>
      <c r="BH89" s="1">
        <f t="shared" si="20"/>
        <v>1.6181806851673485E-2</v>
      </c>
    </row>
    <row r="90" spans="1:60" x14ac:dyDescent="0.2">
      <c r="A90" s="4">
        <v>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40</v>
      </c>
      <c r="AC90" s="4">
        <v>20</v>
      </c>
      <c r="AD90" s="4">
        <v>0</v>
      </c>
      <c r="AE90" s="4">
        <v>40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6">
        <f t="shared" si="11"/>
        <v>130</v>
      </c>
      <c r="AW90" s="8">
        <f t="shared" si="12"/>
        <v>7.7335328388706244E-3</v>
      </c>
      <c r="AX90" s="8">
        <f t="shared" si="13"/>
        <v>9.5577720497713479</v>
      </c>
      <c r="AY90" s="8">
        <f t="shared" si="14"/>
        <v>0.11665962221617768</v>
      </c>
      <c r="AZ90" s="8">
        <f t="shared" si="15"/>
        <v>0.18200000000000011</v>
      </c>
      <c r="BA90" s="3">
        <v>36.5</v>
      </c>
      <c r="BB90" s="6" t="s">
        <v>56</v>
      </c>
      <c r="BC90" s="5">
        <v>115.3</v>
      </c>
      <c r="BD90" s="6">
        <f t="shared" si="16"/>
        <v>44.196428571428577</v>
      </c>
      <c r="BE90" s="1">
        <f t="shared" si="17"/>
        <v>0.8670559165170626</v>
      </c>
      <c r="BF90" s="1">
        <f t="shared" si="18"/>
        <v>20.366334615898133</v>
      </c>
      <c r="BG90" s="1">
        <f t="shared" si="19"/>
        <v>9.2027720799157002</v>
      </c>
      <c r="BH90" s="1">
        <f t="shared" si="20"/>
        <v>2.8896153152771456E-2</v>
      </c>
    </row>
    <row r="91" spans="1:60" x14ac:dyDescent="0.2">
      <c r="A91" s="4">
        <v>0</v>
      </c>
      <c r="B91" s="4">
        <v>0</v>
      </c>
      <c r="C91" s="4">
        <v>0</v>
      </c>
      <c r="D91" s="4">
        <v>0</v>
      </c>
      <c r="E91" s="4">
        <v>22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13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10</v>
      </c>
      <c r="AA91" s="4">
        <v>0</v>
      </c>
      <c r="AB91" s="4">
        <v>10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45</v>
      </c>
      <c r="AV91" s="6">
        <f t="shared" si="11"/>
        <v>138.4</v>
      </c>
      <c r="AW91" s="8">
        <f t="shared" si="12"/>
        <v>1.0848890252356868E-2</v>
      </c>
      <c r="AX91" s="8">
        <f t="shared" si="13"/>
        <v>11.733513457941493</v>
      </c>
      <c r="AY91" s="8">
        <f t="shared" si="14"/>
        <v>0.14018830741411475</v>
      </c>
      <c r="AZ91" s="8">
        <f t="shared" si="15"/>
        <v>-0.35809999999999986</v>
      </c>
      <c r="BA91" s="3">
        <v>36.4</v>
      </c>
      <c r="BB91" s="6">
        <f t="shared" ref="BB91:BB99" si="22">100/(A91/30+B91/26+C91/27+D91/0.0000001+E91/132+F91/0.00000001+G91/7.4+H91/14+I91/75+J91/115+K91/48+L91/25+M91/28+N91/82+O91/22+P91/0.000001+Q91/30+R91/26+S91/0.000001+T91/14+U91/4.2+V91/27+W91/17+X91/0.000001+Y91/20+Z91/38+AA91/16+AB91/76+AC91/0.000001+AD91/5.6+AE91/44+AF91/15+AG91/61+AH91/29+AI91/0.000001+AJ91/20+AK91/18+AL91/6.1+AM91/69+AN91/22+AO91/2.8+AP91/31+AQ91/47+AR91/26+AS91/9.9+AT91/43+AU91/33)</f>
        <v>45.539970039493397</v>
      </c>
      <c r="BC91" s="5">
        <v>117.9</v>
      </c>
      <c r="BD91" s="6">
        <f t="shared" si="16"/>
        <v>112.6340951031604</v>
      </c>
      <c r="BE91" s="1">
        <f t="shared" si="17"/>
        <v>0.61035749766263314</v>
      </c>
      <c r="BF91" s="1">
        <f t="shared" si="18"/>
        <v>-53.997121359644524</v>
      </c>
      <c r="BG91" s="1">
        <f t="shared" si="19"/>
        <v>11.104445569411061</v>
      </c>
      <c r="BH91" s="1">
        <f t="shared" si="20"/>
        <v>2.0941024312368474E-2</v>
      </c>
    </row>
    <row r="92" spans="1:60" x14ac:dyDescent="0.2">
      <c r="A92" s="4">
        <v>0</v>
      </c>
      <c r="B92" s="4">
        <v>0</v>
      </c>
      <c r="C92" s="4">
        <v>0</v>
      </c>
      <c r="D92" s="4">
        <v>0</v>
      </c>
      <c r="E92" s="4">
        <v>22.5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12.5</v>
      </c>
      <c r="L92" s="4">
        <v>0</v>
      </c>
      <c r="M92" s="4">
        <v>0</v>
      </c>
      <c r="N92" s="4">
        <v>5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5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14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41</v>
      </c>
      <c r="AV92" s="6">
        <f t="shared" si="11"/>
        <v>144.4</v>
      </c>
      <c r="AW92" s="8">
        <f t="shared" si="12"/>
        <v>1.7553272276733672E-2</v>
      </c>
      <c r="AX92" s="8">
        <f t="shared" si="13"/>
        <v>13.887012390124225</v>
      </c>
      <c r="AY92" s="8">
        <f t="shared" si="14"/>
        <v>0.18360161164602923</v>
      </c>
      <c r="AZ92" s="8">
        <f t="shared" si="15"/>
        <v>-0.35014999999999985</v>
      </c>
      <c r="BA92" s="3">
        <v>36.299999999999997</v>
      </c>
      <c r="BB92" s="6">
        <f t="shared" si="22"/>
        <v>14.705751432857225</v>
      </c>
      <c r="BC92" s="5">
        <v>121.4</v>
      </c>
      <c r="BD92" s="6">
        <f t="shared" si="16"/>
        <v>90.005544387094773</v>
      </c>
      <c r="BE92" s="1">
        <f t="shared" si="17"/>
        <v>0.61183676410325682</v>
      </c>
      <c r="BF92" s="1">
        <f t="shared" si="18"/>
        <v>-67.465150122283575</v>
      </c>
      <c r="BG92" s="1">
        <f t="shared" si="19"/>
        <v>12.612180832534154</v>
      </c>
      <c r="BH92" s="1">
        <f t="shared" si="20"/>
        <v>1.6073266588981401E-2</v>
      </c>
    </row>
    <row r="93" spans="1:60" x14ac:dyDescent="0.2">
      <c r="A93" s="4">
        <v>0</v>
      </c>
      <c r="B93" s="4">
        <v>10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45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45</v>
      </c>
      <c r="AV93" s="6">
        <f t="shared" si="11"/>
        <v>143</v>
      </c>
      <c r="AW93" s="8">
        <f t="shared" si="12"/>
        <v>3.0983036187229107E-3</v>
      </c>
      <c r="AX93" s="8">
        <f t="shared" si="13"/>
        <v>12.475159707649949</v>
      </c>
      <c r="AY93" s="8">
        <f t="shared" si="14"/>
        <v>7.8496308813439344E-2</v>
      </c>
      <c r="AZ93" s="8">
        <f t="shared" si="15"/>
        <v>-0.28549999999999992</v>
      </c>
      <c r="BA93" s="3">
        <v>36.299999999999997</v>
      </c>
      <c r="BB93" s="6">
        <f t="shared" si="22"/>
        <v>37.233523189585028</v>
      </c>
      <c r="BC93" s="5">
        <v>112.3</v>
      </c>
      <c r="BD93" s="6">
        <f t="shared" si="16"/>
        <v>103.69451581465403</v>
      </c>
      <c r="BE93" s="1">
        <f t="shared" si="17"/>
        <v>0.71228289678976375</v>
      </c>
      <c r="BF93" s="1">
        <f t="shared" si="18"/>
        <v>-47.064248736275225</v>
      </c>
      <c r="BG93" s="1">
        <f t="shared" si="19"/>
        <v>12.248889638367796</v>
      </c>
      <c r="BH93" s="1">
        <f t="shared" si="20"/>
        <v>1.9019872474042687E-2</v>
      </c>
    </row>
    <row r="94" spans="1:60" x14ac:dyDescent="0.2">
      <c r="A94" s="4">
        <v>0</v>
      </c>
      <c r="B94" s="4">
        <v>0</v>
      </c>
      <c r="C94" s="4">
        <v>0</v>
      </c>
      <c r="D94" s="4">
        <v>0</v>
      </c>
      <c r="E94" s="4">
        <v>22.5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12.5</v>
      </c>
      <c r="L94" s="4">
        <v>0</v>
      </c>
      <c r="M94" s="4">
        <v>0</v>
      </c>
      <c r="N94" s="4">
        <v>2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8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14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41</v>
      </c>
      <c r="AV94" s="6">
        <f t="shared" si="11"/>
        <v>144.25</v>
      </c>
      <c r="AW94" s="8">
        <f t="shared" si="12"/>
        <v>1.7604980531342886E-2</v>
      </c>
      <c r="AX94" s="8">
        <f t="shared" si="13"/>
        <v>13.85137102146925</v>
      </c>
      <c r="AY94" s="8">
        <f t="shared" si="14"/>
        <v>0.18406002859984968</v>
      </c>
      <c r="AZ94" s="8">
        <f t="shared" si="15"/>
        <v>-0.34774999999999989</v>
      </c>
      <c r="BA94" s="3">
        <v>36.1</v>
      </c>
      <c r="BB94" s="6">
        <f t="shared" si="22"/>
        <v>14.699507832807894</v>
      </c>
      <c r="BC94" s="5">
        <v>112.3</v>
      </c>
      <c r="BD94" s="6">
        <f t="shared" si="16"/>
        <v>90.085036080364816</v>
      </c>
      <c r="BE94" s="1">
        <f t="shared" si="17"/>
        <v>0.61463503014541765</v>
      </c>
      <c r="BF94" s="1">
        <f t="shared" si="18"/>
        <v>-66.752678868129024</v>
      </c>
      <c r="BG94" s="1">
        <f t="shared" si="19"/>
        <v>12.5729177588991</v>
      </c>
      <c r="BH94" s="1">
        <f t="shared" si="20"/>
        <v>1.6138247180912869E-2</v>
      </c>
    </row>
    <row r="95" spans="1:60" x14ac:dyDescent="0.2">
      <c r="A95" s="4">
        <v>0</v>
      </c>
      <c r="B95" s="4">
        <v>10</v>
      </c>
      <c r="C95" s="4">
        <v>0</v>
      </c>
      <c r="D95" s="4">
        <v>0</v>
      </c>
      <c r="E95" s="4">
        <v>12.5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15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10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52.5</v>
      </c>
      <c r="AV95" s="6">
        <f t="shared" si="11"/>
        <v>140.75</v>
      </c>
      <c r="AW95" s="8">
        <f t="shared" si="12"/>
        <v>8.2919685276673944E-3</v>
      </c>
      <c r="AX95" s="8">
        <f t="shared" si="13"/>
        <v>12.189981634520334</v>
      </c>
      <c r="AY95" s="8">
        <f t="shared" si="14"/>
        <v>0.12294325030672976</v>
      </c>
      <c r="AZ95" s="8">
        <f t="shared" si="15"/>
        <v>-0.36849999999999988</v>
      </c>
      <c r="BA95" s="3">
        <v>35.9</v>
      </c>
      <c r="BB95" s="6">
        <f t="shared" si="22"/>
        <v>39.772495082417166</v>
      </c>
      <c r="BC95" s="5">
        <v>112</v>
      </c>
      <c r="BD95" s="6">
        <f t="shared" si="16"/>
        <v>101.31485247261294</v>
      </c>
      <c r="BE95" s="1">
        <f t="shared" si="17"/>
        <v>0.60112402005397281</v>
      </c>
      <c r="BF95" s="1">
        <f t="shared" si="18"/>
        <v>-58.737206721528871</v>
      </c>
      <c r="BG95" s="1">
        <f t="shared" si="19"/>
        <v>11.679757338796684</v>
      </c>
      <c r="BH95" s="1">
        <f t="shared" si="20"/>
        <v>1.9723101487789139E-2</v>
      </c>
    </row>
    <row r="96" spans="1:60" x14ac:dyDescent="0.2">
      <c r="A96" s="4">
        <v>0</v>
      </c>
      <c r="B96" s="4">
        <v>0</v>
      </c>
      <c r="C96" s="4">
        <v>0</v>
      </c>
      <c r="D96" s="4">
        <v>0</v>
      </c>
      <c r="E96" s="4">
        <v>25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25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50</v>
      </c>
      <c r="AV96" s="6">
        <f t="shared" si="11"/>
        <v>137.5</v>
      </c>
      <c r="AW96" s="8">
        <f t="shared" si="12"/>
        <v>1.2102576498014495E-2</v>
      </c>
      <c r="AX96" s="8">
        <f t="shared" si="13"/>
        <v>11.58802630215375</v>
      </c>
      <c r="AY96" s="8">
        <f t="shared" si="14"/>
        <v>0.14882459585222632</v>
      </c>
      <c r="AZ96" s="8">
        <f t="shared" si="15"/>
        <v>-0.36749999999999988</v>
      </c>
      <c r="BA96" s="3">
        <v>35.799999999999997</v>
      </c>
      <c r="BB96" s="6">
        <f t="shared" si="22"/>
        <v>44.936170212765951</v>
      </c>
      <c r="BC96" s="5">
        <v>108.9</v>
      </c>
      <c r="BD96" s="6">
        <f t="shared" si="16"/>
        <v>106.48936170212765</v>
      </c>
      <c r="BE96" s="1">
        <f t="shared" si="17"/>
        <v>0.59784932953510306</v>
      </c>
      <c r="BF96" s="1">
        <f t="shared" si="18"/>
        <v>-54.417962337179787</v>
      </c>
      <c r="BG96" s="1">
        <f t="shared" si="19"/>
        <v>10.889218286270872</v>
      </c>
      <c r="BH96" s="1">
        <f t="shared" si="20"/>
        <v>2.1355273040191872E-2</v>
      </c>
    </row>
    <row r="97" spans="1:60" x14ac:dyDescent="0.2">
      <c r="A97" s="4">
        <v>0</v>
      </c>
      <c r="B97" s="4">
        <v>0</v>
      </c>
      <c r="C97" s="4">
        <v>0</v>
      </c>
      <c r="D97" s="4">
        <v>0</v>
      </c>
      <c r="E97" s="4">
        <v>35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45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20</v>
      </c>
      <c r="AV97" s="6">
        <f t="shared" si="11"/>
        <v>153.25</v>
      </c>
      <c r="AW97" s="8">
        <f t="shared" si="12"/>
        <v>3.3338596405119499E-2</v>
      </c>
      <c r="AX97" s="8">
        <f t="shared" si="13"/>
        <v>17.745783522638764</v>
      </c>
      <c r="AY97" s="8">
        <f t="shared" si="14"/>
        <v>0.24616742178578155</v>
      </c>
      <c r="AZ97" s="8">
        <f t="shared" si="15"/>
        <v>-0.35549999999999982</v>
      </c>
      <c r="BA97" s="3">
        <v>35.700000000000003</v>
      </c>
      <c r="BB97" s="6">
        <f t="shared" si="22"/>
        <v>5.9022676461194505</v>
      </c>
      <c r="BC97" s="5">
        <v>111.4</v>
      </c>
      <c r="BD97" s="6">
        <f t="shared" si="16"/>
        <v>64.808178752107921</v>
      </c>
      <c r="BE97" s="1">
        <f t="shared" si="17"/>
        <v>0.58721653347034997</v>
      </c>
      <c r="BF97" s="1">
        <f t="shared" si="18"/>
        <v>-97.863332497223638</v>
      </c>
      <c r="BG97" s="1">
        <f t="shared" si="19"/>
        <v>15.076136429084956</v>
      </c>
      <c r="BH97" s="1">
        <f t="shared" si="20"/>
        <v>1.0937563022029756E-2</v>
      </c>
    </row>
    <row r="98" spans="1:60" x14ac:dyDescent="0.2">
      <c r="A98" s="4">
        <v>0</v>
      </c>
      <c r="B98" s="4">
        <v>0</v>
      </c>
      <c r="C98" s="4">
        <v>0</v>
      </c>
      <c r="D98" s="4">
        <v>0</v>
      </c>
      <c r="E98" s="4">
        <v>25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9.3000000000000007</v>
      </c>
      <c r="L98" s="4">
        <v>0</v>
      </c>
      <c r="M98" s="4">
        <v>0</v>
      </c>
      <c r="N98" s="4">
        <v>0.5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10.199999999999999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11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44</v>
      </c>
      <c r="AV98" s="6">
        <f t="shared" si="11"/>
        <v>142.375</v>
      </c>
      <c r="AW98" s="8">
        <f t="shared" si="12"/>
        <v>1.7457840937303074E-2</v>
      </c>
      <c r="AX98" s="8">
        <f t="shared" si="13"/>
        <v>13.303155249436196</v>
      </c>
      <c r="AY98" s="8">
        <f t="shared" si="14"/>
        <v>0.18308636409373968</v>
      </c>
      <c r="AZ98" s="8">
        <f t="shared" si="15"/>
        <v>-0.36342999999999992</v>
      </c>
      <c r="BA98" s="3">
        <v>35.700000000000003</v>
      </c>
      <c r="BB98" s="6">
        <f t="shared" si="22"/>
        <v>17.285018652128823</v>
      </c>
      <c r="BC98" s="5">
        <v>112.2</v>
      </c>
      <c r="BD98" s="6">
        <f t="shared" si="16"/>
        <v>93.096168701940712</v>
      </c>
      <c r="BE98" s="1">
        <f t="shared" si="17"/>
        <v>0.59635789130386585</v>
      </c>
      <c r="BF98" s="1">
        <f t="shared" si="18"/>
        <v>-65.781881150823367</v>
      </c>
      <c r="BG98" s="1">
        <f t="shared" si="19"/>
        <v>12.088984494889331</v>
      </c>
      <c r="BH98" s="1">
        <f t="shared" si="20"/>
        <v>1.7194564665745361E-2</v>
      </c>
    </row>
    <row r="99" spans="1:60" x14ac:dyDescent="0.2">
      <c r="A99" s="4">
        <v>0</v>
      </c>
      <c r="B99" s="4">
        <v>0</v>
      </c>
      <c r="C99" s="4">
        <v>0</v>
      </c>
      <c r="D99" s="4">
        <v>0</v>
      </c>
      <c r="E99" s="4">
        <v>20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12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3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40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25</v>
      </c>
      <c r="AV99" s="6">
        <f t="shared" si="11"/>
        <v>156</v>
      </c>
      <c r="AW99" s="8">
        <f t="shared" si="12"/>
        <v>2.3606812358261845E-2</v>
      </c>
      <c r="AX99" s="8">
        <f t="shared" si="13"/>
        <v>17.907706443992538</v>
      </c>
      <c r="AY99" s="8">
        <f t="shared" si="14"/>
        <v>0.20761711206027744</v>
      </c>
      <c r="AZ99" s="8">
        <f t="shared" si="15"/>
        <v>-0.32019999999999982</v>
      </c>
      <c r="BA99" s="3">
        <v>35.5</v>
      </c>
      <c r="BB99" s="6">
        <f t="shared" si="22"/>
        <v>6.4581631977398635</v>
      </c>
      <c r="BC99" s="5">
        <v>172.6</v>
      </c>
      <c r="BD99" s="6">
        <f t="shared" si="16"/>
        <v>68.001741527923485</v>
      </c>
      <c r="BE99" s="1">
        <f t="shared" si="17"/>
        <v>0.64087899209355215</v>
      </c>
      <c r="BF99" s="1">
        <f t="shared" si="18"/>
        <v>-89.31878332157585</v>
      </c>
      <c r="BG99" s="1">
        <f t="shared" si="19"/>
        <v>15.902390154094329</v>
      </c>
      <c r="BH99" s="1">
        <f t="shared" si="20"/>
        <v>1.0782693303990671E-2</v>
      </c>
    </row>
    <row r="100" spans="1:60" x14ac:dyDescent="0.2">
      <c r="A100" s="4">
        <v>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30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10</v>
      </c>
      <c r="AC100" s="4">
        <v>20</v>
      </c>
      <c r="AD100" s="4">
        <v>0</v>
      </c>
      <c r="AE100" s="4">
        <v>40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6">
        <f t="shared" si="11"/>
        <v>130</v>
      </c>
      <c r="AW100" s="8">
        <f t="shared" si="12"/>
        <v>7.7335328388706244E-3</v>
      </c>
      <c r="AX100" s="8">
        <f t="shared" si="13"/>
        <v>9.5577720497713479</v>
      </c>
      <c r="AY100" s="8">
        <f t="shared" si="14"/>
        <v>0.11665962221617768</v>
      </c>
      <c r="AZ100" s="8">
        <f t="shared" si="15"/>
        <v>0.17900000000000013</v>
      </c>
      <c r="BA100" s="3">
        <v>35.5</v>
      </c>
      <c r="BB100" s="6" t="s">
        <v>56</v>
      </c>
      <c r="BC100" s="5">
        <v>109.6</v>
      </c>
      <c r="BD100" s="6">
        <f t="shared" si="16"/>
        <v>43.285446595877573</v>
      </c>
      <c r="BE100" s="1">
        <f t="shared" si="17"/>
        <v>0.87091014751566176</v>
      </c>
      <c r="BF100" s="1">
        <f t="shared" si="18"/>
        <v>20.030625803548165</v>
      </c>
      <c r="BG100" s="1">
        <f t="shared" si="19"/>
        <v>9.2027720799157002</v>
      </c>
      <c r="BH100" s="1">
        <f t="shared" si="20"/>
        <v>2.8896153152771456E-2</v>
      </c>
    </row>
    <row r="101" spans="1:60" x14ac:dyDescent="0.2">
      <c r="A101" s="4">
        <v>0</v>
      </c>
      <c r="B101" s="4">
        <v>0</v>
      </c>
      <c r="C101" s="4">
        <v>0</v>
      </c>
      <c r="D101" s="4">
        <v>0</v>
      </c>
      <c r="E101" s="4">
        <v>25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20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11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44</v>
      </c>
      <c r="AV101" s="6">
        <f t="shared" si="11"/>
        <v>142.35</v>
      </c>
      <c r="AW101" s="8">
        <f t="shared" si="12"/>
        <v>1.7464071114857812E-2</v>
      </c>
      <c r="AX101" s="8">
        <f t="shared" si="13"/>
        <v>13.297215021327034</v>
      </c>
      <c r="AY101" s="8">
        <f t="shared" si="14"/>
        <v>0.18315127606788759</v>
      </c>
      <c r="AZ101" s="8">
        <f t="shared" si="15"/>
        <v>-0.36409999999999981</v>
      </c>
      <c r="BA101" s="3">
        <v>35.299999999999997</v>
      </c>
      <c r="BB101" s="6">
        <f t="shared" ref="BB101:BB115" si="23">100/(A101/30+B101/26+C101/27+D101/0.0000001+E101/132+F101/0.00000001+G101/7.4+H101/14+I101/75+J101/115+K101/48+L101/25+M101/28+N101/82+O101/22+P101/0.000001+Q101/30+R101/26+S101/0.000001+T101/14+U101/4.2+V101/27+W101/17+X101/0.000001+Y101/20+Z101/38+AA101/16+AB101/76+AC101/0.000001+AD101/5.6+AE101/44+AF101/15+AG101/61+AH101/29+AI101/0.000001+AJ101/20+AK101/18+AL101/6.1+AM101/69+AN101/22+AO101/2.8+AP101/31+AQ101/47+AR101/26+AS101/9.9+AT101/43+AU101/33)</f>
        <v>17.041682036149023</v>
      </c>
      <c r="BC101" s="5">
        <v>159.4</v>
      </c>
      <c r="BD101" s="6">
        <f t="shared" si="16"/>
        <v>91.660810494260943</v>
      </c>
      <c r="BE101" s="1">
        <f t="shared" si="17"/>
        <v>0.59557471174141463</v>
      </c>
      <c r="BF101" s="1">
        <f t="shared" si="18"/>
        <v>-65.860344823764535</v>
      </c>
      <c r="BG101" s="1">
        <f t="shared" si="19"/>
        <v>12.082617403467408</v>
      </c>
      <c r="BH101" s="1">
        <f t="shared" si="20"/>
        <v>1.720662581118123E-2</v>
      </c>
    </row>
    <row r="102" spans="1:60" x14ac:dyDescent="0.2">
      <c r="A102" s="4">
        <v>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30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10</v>
      </c>
      <c r="AC102" s="4">
        <v>21</v>
      </c>
      <c r="AD102" s="4">
        <v>0</v>
      </c>
      <c r="AE102" s="4">
        <v>39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6">
        <f t="shared" si="11"/>
        <v>129.6</v>
      </c>
      <c r="AW102" s="8">
        <f t="shared" si="12"/>
        <v>8.0165886676746029E-3</v>
      </c>
      <c r="AX102" s="8">
        <f t="shared" si="13"/>
        <v>9.4847195485998714</v>
      </c>
      <c r="AY102" s="8">
        <f t="shared" si="14"/>
        <v>0.1189973928929445</v>
      </c>
      <c r="AZ102" s="8">
        <f t="shared" si="15"/>
        <v>0.17890000000000011</v>
      </c>
      <c r="BA102" s="3">
        <v>35.299999999999997</v>
      </c>
      <c r="BB102" s="6">
        <f t="shared" si="23"/>
        <v>4.7619043893554521E-6</v>
      </c>
      <c r="BC102" s="5">
        <v>111.2</v>
      </c>
      <c r="BD102" s="6">
        <f t="shared" si="16"/>
        <v>41.743215974460135</v>
      </c>
      <c r="BE102" s="1">
        <f t="shared" si="17"/>
        <v>0.87140035726284515</v>
      </c>
      <c r="BF102" s="1">
        <f t="shared" si="18"/>
        <v>19.797378122507734</v>
      </c>
      <c r="BG102" s="1">
        <f t="shared" si="19"/>
        <v>9.1180845269888362</v>
      </c>
      <c r="BH102" s="1">
        <f t="shared" si="20"/>
        <v>2.924634135377201E-2</v>
      </c>
    </row>
    <row r="103" spans="1:60" x14ac:dyDescent="0.2">
      <c r="A103" s="4">
        <v>0</v>
      </c>
      <c r="B103" s="4">
        <v>16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18.648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11.172000000000001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4.7039999999999997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49.475999999999999</v>
      </c>
      <c r="AV103" s="6">
        <f t="shared" si="11"/>
        <v>145.88239999999999</v>
      </c>
      <c r="AW103" s="8">
        <f t="shared" si="12"/>
        <v>5.4126575833013165E-3</v>
      </c>
      <c r="AX103" s="8">
        <f t="shared" si="13"/>
        <v>13.451275918569639</v>
      </c>
      <c r="AY103" s="8">
        <f t="shared" si="14"/>
        <v>0.10570090537612427</v>
      </c>
      <c r="AZ103" s="8">
        <f t="shared" si="15"/>
        <v>-0.34046719999999986</v>
      </c>
      <c r="BA103" s="3">
        <v>35.299999999999997</v>
      </c>
      <c r="BB103" s="6">
        <f t="shared" si="23"/>
        <v>23.093849042130127</v>
      </c>
      <c r="BC103" s="5">
        <v>113.3</v>
      </c>
      <c r="BD103" s="6">
        <f t="shared" si="16"/>
        <v>92.814694373115799</v>
      </c>
      <c r="BE103" s="1">
        <f t="shared" si="17"/>
        <v>0.63831070574515725</v>
      </c>
      <c r="BF103" s="1">
        <f t="shared" si="18"/>
        <v>-62.626328719980023</v>
      </c>
      <c r="BG103" s="1">
        <f t="shared" si="19"/>
        <v>13.004609263966978</v>
      </c>
      <c r="BH103" s="1">
        <f t="shared" si="20"/>
        <v>1.6898234572914932E-2</v>
      </c>
    </row>
    <row r="104" spans="1:60" x14ac:dyDescent="0.2">
      <c r="A104" s="4">
        <v>0</v>
      </c>
      <c r="B104" s="4">
        <v>0</v>
      </c>
      <c r="C104" s="4">
        <v>0</v>
      </c>
      <c r="D104" s="4">
        <v>0</v>
      </c>
      <c r="E104" s="4">
        <v>24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12</v>
      </c>
      <c r="L104" s="4">
        <v>0</v>
      </c>
      <c r="M104" s="4">
        <v>0</v>
      </c>
      <c r="N104" s="4">
        <v>8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8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48</v>
      </c>
      <c r="AV104" s="6">
        <f t="shared" si="11"/>
        <v>138.6</v>
      </c>
      <c r="AW104" s="8">
        <f t="shared" si="12"/>
        <v>1.1694479981757011E-2</v>
      </c>
      <c r="AX104" s="8">
        <f t="shared" si="13"/>
        <v>11.828913154855504</v>
      </c>
      <c r="AY104" s="8">
        <f t="shared" si="14"/>
        <v>0.14520638947294989</v>
      </c>
      <c r="AZ104" s="8">
        <f t="shared" si="15"/>
        <v>-0.38239999999999985</v>
      </c>
      <c r="BA104" s="3">
        <v>35.200000000000003</v>
      </c>
      <c r="BB104" s="6">
        <f t="shared" si="23"/>
        <v>45.569485621601494</v>
      </c>
      <c r="BC104" s="5">
        <v>113.6</v>
      </c>
      <c r="BD104" s="6">
        <f t="shared" si="16"/>
        <v>109.90196205065939</v>
      </c>
      <c r="BE104" s="1">
        <f t="shared" si="17"/>
        <v>0.5812541992438317</v>
      </c>
      <c r="BF104" s="1">
        <f t="shared" si="18"/>
        <v>-58.344431614056056</v>
      </c>
      <c r="BG104" s="1">
        <f t="shared" si="19"/>
        <v>11.152655830332098</v>
      </c>
      <c r="BH104" s="1">
        <f t="shared" si="20"/>
        <v>2.067647953964678E-2</v>
      </c>
    </row>
    <row r="105" spans="1:60" x14ac:dyDescent="0.2">
      <c r="A105" s="4">
        <v>0</v>
      </c>
      <c r="B105" s="4">
        <v>0</v>
      </c>
      <c r="C105" s="4">
        <v>0</v>
      </c>
      <c r="D105" s="4">
        <v>0</v>
      </c>
      <c r="E105" s="4">
        <v>22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13</v>
      </c>
      <c r="L105" s="4">
        <v>0</v>
      </c>
      <c r="M105" s="4">
        <v>0</v>
      </c>
      <c r="N105" s="4">
        <v>8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8</v>
      </c>
      <c r="AA105" s="4">
        <v>0</v>
      </c>
      <c r="AB105" s="4">
        <v>4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45</v>
      </c>
      <c r="AV105" s="6">
        <f t="shared" si="11"/>
        <v>138.6</v>
      </c>
      <c r="AW105" s="8">
        <f t="shared" si="12"/>
        <v>1.0812701570563403E-2</v>
      </c>
      <c r="AX105" s="8">
        <f t="shared" si="13"/>
        <v>11.779275990928785</v>
      </c>
      <c r="AY105" s="8">
        <f t="shared" si="14"/>
        <v>0.13972546536115679</v>
      </c>
      <c r="AZ105" s="8">
        <f t="shared" si="15"/>
        <v>-0.35829999999999984</v>
      </c>
      <c r="BA105" s="3">
        <v>35.1</v>
      </c>
      <c r="BB105" s="6">
        <f t="shared" si="23"/>
        <v>46.256566317700127</v>
      </c>
      <c r="BC105" s="5">
        <v>114.9</v>
      </c>
      <c r="BD105" s="6">
        <f t="shared" si="16"/>
        <v>112.38588955468285</v>
      </c>
      <c r="BE105" s="1">
        <f t="shared" si="17"/>
        <v>0.61016321953655828</v>
      </c>
      <c r="BF105" s="1">
        <f t="shared" si="18"/>
        <v>-54.334040059476933</v>
      </c>
      <c r="BG105" s="1">
        <f t="shared" si="19"/>
        <v>11.152655830332098</v>
      </c>
      <c r="BH105" s="1">
        <f t="shared" si="20"/>
        <v>2.0813436957486314E-2</v>
      </c>
    </row>
    <row r="106" spans="1:60" x14ac:dyDescent="0.2">
      <c r="A106" s="4">
        <v>0</v>
      </c>
      <c r="B106" s="4">
        <v>0</v>
      </c>
      <c r="C106" s="4">
        <v>0</v>
      </c>
      <c r="D106" s="4">
        <v>0</v>
      </c>
      <c r="E106" s="4">
        <v>22.5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12.5</v>
      </c>
      <c r="L106" s="4">
        <v>0</v>
      </c>
      <c r="M106" s="4">
        <v>0</v>
      </c>
      <c r="N106" s="4">
        <v>8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2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14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41</v>
      </c>
      <c r="AV106" s="6">
        <f t="shared" si="11"/>
        <v>144.55000000000001</v>
      </c>
      <c r="AW106" s="8">
        <f t="shared" si="12"/>
        <v>1.7500484955236605E-2</v>
      </c>
      <c r="AX106" s="8">
        <f t="shared" si="13"/>
        <v>13.9226537587792</v>
      </c>
      <c r="AY106" s="8">
        <f t="shared" si="14"/>
        <v>0.18313787723149069</v>
      </c>
      <c r="AZ106" s="8">
        <f t="shared" si="15"/>
        <v>-0.35254999999999981</v>
      </c>
      <c r="BA106" s="3">
        <v>35</v>
      </c>
      <c r="BB106" s="6">
        <f t="shared" si="23"/>
        <v>14.712000339085083</v>
      </c>
      <c r="BC106" s="5">
        <v>98.4</v>
      </c>
      <c r="BD106" s="6">
        <f t="shared" si="16"/>
        <v>89.926192858243155</v>
      </c>
      <c r="BE106" s="1">
        <f t="shared" si="17"/>
        <v>0.60905218710870634</v>
      </c>
      <c r="BF106" s="1">
        <f t="shared" si="18"/>
        <v>-68.181369953632995</v>
      </c>
      <c r="BG106" s="1">
        <f t="shared" si="19"/>
        <v>12.651525562445464</v>
      </c>
      <c r="BH106" s="1">
        <f t="shared" si="20"/>
        <v>1.6008713197707886E-2</v>
      </c>
    </row>
    <row r="107" spans="1:60" x14ac:dyDescent="0.2">
      <c r="A107" s="4">
        <v>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60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7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33</v>
      </c>
      <c r="AV107" s="6">
        <f t="shared" si="11"/>
        <v>145.44999999999999</v>
      </c>
      <c r="AW107" s="8">
        <f t="shared" si="12"/>
        <v>5.0455442435674812E-3</v>
      </c>
      <c r="AX107" s="8">
        <f t="shared" si="13"/>
        <v>13.342275931955022</v>
      </c>
      <c r="AY107" s="8">
        <f t="shared" si="14"/>
        <v>0.10529352824036106</v>
      </c>
      <c r="AZ107" s="8">
        <f t="shared" si="15"/>
        <v>-0.20769999999999991</v>
      </c>
      <c r="BA107" s="3">
        <v>34.9</v>
      </c>
      <c r="BB107" s="6">
        <f t="shared" si="23"/>
        <v>21.05263157894737</v>
      </c>
      <c r="BC107" s="5">
        <v>122.2</v>
      </c>
      <c r="BD107" s="6">
        <f t="shared" si="16"/>
        <v>103.48087666523421</v>
      </c>
      <c r="BE107" s="1">
        <f t="shared" si="17"/>
        <v>0.81582418985812655</v>
      </c>
      <c r="BF107" s="1">
        <f t="shared" si="18"/>
        <v>-37.755247483020973</v>
      </c>
      <c r="BG107" s="1">
        <f t="shared" si="19"/>
        <v>12.889313473802684</v>
      </c>
      <c r="BH107" s="1">
        <f t="shared" si="20"/>
        <v>1.71154778441613E-2</v>
      </c>
    </row>
    <row r="108" spans="1:60" x14ac:dyDescent="0.2">
      <c r="A108" s="4">
        <v>0</v>
      </c>
      <c r="B108" s="4">
        <v>9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45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46</v>
      </c>
      <c r="AV108" s="6">
        <f t="shared" si="11"/>
        <v>143.30000000000001</v>
      </c>
      <c r="AW108" s="8">
        <f t="shared" si="12"/>
        <v>3.0428943967724153E-3</v>
      </c>
      <c r="AX108" s="8">
        <f t="shared" si="13"/>
        <v>12.549332710201202</v>
      </c>
      <c r="AY108" s="8">
        <f t="shared" si="14"/>
        <v>7.7742266410162478E-2</v>
      </c>
      <c r="AZ108" s="8">
        <f t="shared" si="15"/>
        <v>-0.28829999999999989</v>
      </c>
      <c r="BA108" s="3">
        <v>34.9</v>
      </c>
      <c r="BB108" s="6">
        <f t="shared" si="23"/>
        <v>37.346972087708792</v>
      </c>
      <c r="BC108" s="5">
        <v>118.6</v>
      </c>
      <c r="BD108" s="6">
        <f t="shared" si="16"/>
        <v>103.88780401207173</v>
      </c>
      <c r="BE108" s="1">
        <f t="shared" si="17"/>
        <v>0.70861391370393756</v>
      </c>
      <c r="BF108" s="1">
        <f t="shared" si="18"/>
        <v>-47.937436331939821</v>
      </c>
      <c r="BG108" s="1">
        <f t="shared" si="19"/>
        <v>12.326142394462851</v>
      </c>
      <c r="BH108" s="1">
        <f t="shared" si="20"/>
        <v>1.8843675002116093E-2</v>
      </c>
    </row>
    <row r="109" spans="1:60" x14ac:dyDescent="0.2">
      <c r="A109" s="4">
        <v>0</v>
      </c>
      <c r="B109" s="4">
        <v>10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15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9</v>
      </c>
      <c r="AA109" s="4">
        <v>0</v>
      </c>
      <c r="AB109" s="4">
        <v>11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55</v>
      </c>
      <c r="AV109" s="6">
        <f t="shared" si="11"/>
        <v>145.9</v>
      </c>
      <c r="AW109" s="8">
        <f t="shared" si="12"/>
        <v>2.9287882810808919E-3</v>
      </c>
      <c r="AX109" s="8">
        <f t="shared" si="13"/>
        <v>13.226178375441613</v>
      </c>
      <c r="AY109" s="8">
        <f t="shared" si="14"/>
        <v>7.5141329635848936E-2</v>
      </c>
      <c r="AZ109" s="8">
        <f t="shared" si="15"/>
        <v>-0.36839999999999989</v>
      </c>
      <c r="BA109" s="3">
        <v>34.799999999999997</v>
      </c>
      <c r="BB109" s="6">
        <f t="shared" si="23"/>
        <v>36.425082183784447</v>
      </c>
      <c r="BC109" s="5">
        <v>117.3</v>
      </c>
      <c r="BD109" s="6">
        <f t="shared" si="16"/>
        <v>102.27311278614948</v>
      </c>
      <c r="BE109" s="1">
        <f t="shared" si="17"/>
        <v>0.60754093029654188</v>
      </c>
      <c r="BF109" s="1">
        <f t="shared" si="18"/>
        <v>-66.120865011174232</v>
      </c>
      <c r="BG109" s="1">
        <f t="shared" si="19"/>
        <v>13.009316659873839</v>
      </c>
      <c r="BH109" s="1">
        <f t="shared" si="20"/>
        <v>1.7351939724700501E-2</v>
      </c>
    </row>
    <row r="110" spans="1:60" x14ac:dyDescent="0.2">
      <c r="A110" s="4">
        <v>0</v>
      </c>
      <c r="B110" s="4">
        <v>0</v>
      </c>
      <c r="C110" s="4">
        <v>0</v>
      </c>
      <c r="D110" s="4">
        <v>0</v>
      </c>
      <c r="E110" s="4">
        <v>21.5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11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0.5</v>
      </c>
      <c r="X110" s="4">
        <v>0</v>
      </c>
      <c r="Y110" s="4">
        <v>0</v>
      </c>
      <c r="Z110" s="4">
        <v>0</v>
      </c>
      <c r="AA110" s="4">
        <v>0</v>
      </c>
      <c r="AB110" s="4">
        <v>11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15</v>
      </c>
      <c r="AP110" s="4">
        <v>0</v>
      </c>
      <c r="AQ110" s="4">
        <v>0</v>
      </c>
      <c r="AR110" s="4">
        <v>1</v>
      </c>
      <c r="AS110" s="4">
        <v>0</v>
      </c>
      <c r="AT110" s="4">
        <v>0</v>
      </c>
      <c r="AU110" s="4">
        <v>40</v>
      </c>
      <c r="AV110" s="6">
        <f t="shared" si="11"/>
        <v>145.32499999999999</v>
      </c>
      <c r="AW110" s="8">
        <f t="shared" si="12"/>
        <v>1.7804284475937227E-2</v>
      </c>
      <c r="AX110" s="8">
        <f t="shared" si="13"/>
        <v>14.173889541280653</v>
      </c>
      <c r="AY110" s="8">
        <f t="shared" si="14"/>
        <v>0.18489880071624393</v>
      </c>
      <c r="AZ110" s="8">
        <f t="shared" si="15"/>
        <v>-0.34959999999999986</v>
      </c>
      <c r="BA110" s="3">
        <v>34.700000000000003</v>
      </c>
      <c r="BB110" s="6">
        <f t="shared" si="23"/>
        <v>13.939381065413219</v>
      </c>
      <c r="BC110" s="5">
        <v>109.9</v>
      </c>
      <c r="BD110" s="6">
        <f t="shared" si="16"/>
        <v>87.416318352632373</v>
      </c>
      <c r="BE110" s="1">
        <f t="shared" si="17"/>
        <v>0.61219235502539826</v>
      </c>
      <c r="BF110" s="1">
        <f t="shared" si="18"/>
        <v>-69.393241759355078</v>
      </c>
      <c r="BG110" s="1">
        <f t="shared" si="19"/>
        <v>12.856110724884404</v>
      </c>
      <c r="BH110" s="1">
        <f t="shared" si="20"/>
        <v>1.5565468647704445E-2</v>
      </c>
    </row>
    <row r="111" spans="1:60" x14ac:dyDescent="0.2">
      <c r="A111" s="4">
        <v>0</v>
      </c>
      <c r="B111" s="4">
        <v>19.399999999999999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24.8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55.8</v>
      </c>
      <c r="AV111" s="6">
        <f t="shared" si="11"/>
        <v>144.22</v>
      </c>
      <c r="AW111" s="8">
        <f t="shared" si="12"/>
        <v>3.907686158296864E-3</v>
      </c>
      <c r="AX111" s="8">
        <f t="shared" si="13"/>
        <v>12.847025841265168</v>
      </c>
      <c r="AY111" s="8">
        <f t="shared" si="14"/>
        <v>8.7044441124001393E-2</v>
      </c>
      <c r="AZ111" s="8">
        <f t="shared" si="15"/>
        <v>-0.37183999999999984</v>
      </c>
      <c r="BA111" s="3">
        <v>34.6</v>
      </c>
      <c r="BB111" s="6">
        <f t="shared" si="23"/>
        <v>36.187584075864734</v>
      </c>
      <c r="BC111" s="5">
        <v>113.9</v>
      </c>
      <c r="BD111" s="6">
        <f t="shared" si="16"/>
        <v>97.358484706539997</v>
      </c>
      <c r="BE111" s="1">
        <f t="shared" si="17"/>
        <v>0.60234534440291243</v>
      </c>
      <c r="BF111" s="1">
        <f t="shared" si="18"/>
        <v>-63.973235752034348</v>
      </c>
      <c r="BG111" s="1">
        <f t="shared" si="19"/>
        <v>12.565074935460816</v>
      </c>
      <c r="BH111" s="1">
        <f t="shared" si="20"/>
        <v>1.8162679592493024E-2</v>
      </c>
    </row>
    <row r="112" spans="1:60" x14ac:dyDescent="0.2">
      <c r="A112" s="4">
        <v>0</v>
      </c>
      <c r="B112" s="4">
        <v>0</v>
      </c>
      <c r="C112" s="4">
        <v>0</v>
      </c>
      <c r="D112" s="4">
        <v>0</v>
      </c>
      <c r="E112" s="4">
        <v>27.5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7.5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30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35</v>
      </c>
      <c r="AV112" s="6">
        <f t="shared" si="11"/>
        <v>150.25</v>
      </c>
      <c r="AW112" s="8">
        <f t="shared" si="12"/>
        <v>2.5259856169233669E-2</v>
      </c>
      <c r="AX112" s="8">
        <f t="shared" si="13"/>
        <v>16.185197371968034</v>
      </c>
      <c r="AY112" s="8">
        <f t="shared" si="14"/>
        <v>0.21693879071998767</v>
      </c>
      <c r="AZ112" s="8">
        <f t="shared" si="15"/>
        <v>-0.37424999999999981</v>
      </c>
      <c r="BA112" s="3">
        <v>34.5</v>
      </c>
      <c r="BB112" s="6">
        <f t="shared" si="23"/>
        <v>8.2375884548949667</v>
      </c>
      <c r="BC112" s="5">
        <v>96.5</v>
      </c>
      <c r="BD112" s="6">
        <f t="shared" si="16"/>
        <v>73.501763133853018</v>
      </c>
      <c r="BE112" s="1">
        <f t="shared" si="17"/>
        <v>0.57517841570148831</v>
      </c>
      <c r="BF112" s="1">
        <f t="shared" si="18"/>
        <v>-90.108111678819611</v>
      </c>
      <c r="BG112" s="1">
        <f t="shared" si="19"/>
        <v>14.207970651034195</v>
      </c>
      <c r="BH112" s="1">
        <f t="shared" si="20"/>
        <v>1.2638185929250449E-2</v>
      </c>
    </row>
    <row r="113" spans="1:60" x14ac:dyDescent="0.2">
      <c r="A113" s="4">
        <v>0</v>
      </c>
      <c r="B113" s="4">
        <v>0</v>
      </c>
      <c r="C113" s="4">
        <v>0</v>
      </c>
      <c r="D113" s="4">
        <v>0</v>
      </c>
      <c r="E113" s="4">
        <v>18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14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8</v>
      </c>
      <c r="AA113" s="4">
        <v>0</v>
      </c>
      <c r="AB113" s="4">
        <v>12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48</v>
      </c>
      <c r="AV113" s="6">
        <f t="shared" si="11"/>
        <v>140</v>
      </c>
      <c r="AW113" s="8">
        <f t="shared" si="12"/>
        <v>9.575361672074045E-3</v>
      </c>
      <c r="AX113" s="8">
        <f t="shared" si="13"/>
        <v>12.061286291466029</v>
      </c>
      <c r="AY113" s="8">
        <f t="shared" si="14"/>
        <v>0.13112542679061304</v>
      </c>
      <c r="AZ113" s="8">
        <f t="shared" si="15"/>
        <v>-0.35579999999999984</v>
      </c>
      <c r="BA113" s="3">
        <v>34.4</v>
      </c>
      <c r="BB113" s="6">
        <f t="shared" si="23"/>
        <v>44.424763085643434</v>
      </c>
      <c r="BC113" s="5">
        <v>111.6</v>
      </c>
      <c r="BD113" s="6">
        <f t="shared" si="16"/>
        <v>111.40303979225541</v>
      </c>
      <c r="BE113" s="1">
        <f t="shared" si="17"/>
        <v>0.61461069040350091</v>
      </c>
      <c r="BF113" s="1">
        <f t="shared" si="18"/>
        <v>-55.844038277616448</v>
      </c>
      <c r="BG113" s="1">
        <f t="shared" si="19"/>
        <v>11.494040321933856</v>
      </c>
      <c r="BH113" s="1">
        <f t="shared" si="20"/>
        <v>2.0054507772362205E-2</v>
      </c>
    </row>
    <row r="114" spans="1:60" x14ac:dyDescent="0.2">
      <c r="A114" s="4">
        <v>0</v>
      </c>
      <c r="B114" s="4">
        <v>10</v>
      </c>
      <c r="C114" s="4">
        <v>0</v>
      </c>
      <c r="D114" s="4">
        <v>0</v>
      </c>
      <c r="E114" s="4">
        <v>10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15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10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55</v>
      </c>
      <c r="AV114" s="6">
        <f t="shared" si="11"/>
        <v>142</v>
      </c>
      <c r="AW114" s="8">
        <f t="shared" si="12"/>
        <v>7.3971399400852445E-3</v>
      </c>
      <c r="AX114" s="8">
        <f t="shared" si="13"/>
        <v>12.458718706096162</v>
      </c>
      <c r="AY114" s="8">
        <f t="shared" si="14"/>
        <v>0.1159301241771432</v>
      </c>
      <c r="AZ114" s="8">
        <f t="shared" si="15"/>
        <v>-0.37449999999999989</v>
      </c>
      <c r="BA114" s="3">
        <v>34.4</v>
      </c>
      <c r="BB114" s="6">
        <f t="shared" si="23"/>
        <v>38.89357768068831</v>
      </c>
      <c r="BC114" s="5">
        <v>103.2</v>
      </c>
      <c r="BD114" s="6">
        <f t="shared" si="16"/>
        <v>100.38140547514413</v>
      </c>
      <c r="BE114" s="1">
        <f t="shared" si="17"/>
        <v>0.59518935374379733</v>
      </c>
      <c r="BF114" s="1">
        <f t="shared" si="18"/>
        <v>-61.617445800832883</v>
      </c>
      <c r="BG114" s="1">
        <f t="shared" si="19"/>
        <v>11.993712727882414</v>
      </c>
      <c r="BH114" s="1">
        <f t="shared" si="20"/>
        <v>1.9059293272662457E-2</v>
      </c>
    </row>
    <row r="115" spans="1:60" x14ac:dyDescent="0.2">
      <c r="A115" s="4">
        <v>0</v>
      </c>
      <c r="B115" s="4">
        <v>6.72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44.16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4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4.8</v>
      </c>
      <c r="AS115" s="4">
        <v>0</v>
      </c>
      <c r="AT115" s="4">
        <v>0</v>
      </c>
      <c r="AU115" s="4">
        <v>40.32</v>
      </c>
      <c r="AV115" s="6">
        <f t="shared" si="11"/>
        <v>144.952</v>
      </c>
      <c r="AW115" s="8">
        <f t="shared" si="12"/>
        <v>3.9303421472879881E-3</v>
      </c>
      <c r="AX115" s="8">
        <f t="shared" si="13"/>
        <v>13.0736289193686</v>
      </c>
      <c r="AY115" s="8">
        <f t="shared" si="14"/>
        <v>8.99915197733029E-2</v>
      </c>
      <c r="AZ115" s="8">
        <f t="shared" si="15"/>
        <v>-0.27955199999999997</v>
      </c>
      <c r="BA115" s="3">
        <v>34.4</v>
      </c>
      <c r="BB115" s="6">
        <f t="shared" si="23"/>
        <v>35.623733655155611</v>
      </c>
      <c r="BC115" s="5">
        <v>118.4</v>
      </c>
      <c r="BD115" s="6">
        <f t="shared" si="16"/>
        <v>95.413462436412374</v>
      </c>
      <c r="BE115" s="1">
        <f t="shared" si="17"/>
        <v>0.71914842150756342</v>
      </c>
      <c r="BF115" s="1">
        <f t="shared" si="18"/>
        <v>-49.334621989461446</v>
      </c>
      <c r="BG115" s="1">
        <f t="shared" si="19"/>
        <v>12.757372754552746</v>
      </c>
      <c r="BH115" s="1">
        <f t="shared" si="20"/>
        <v>1.7670874336740867E-2</v>
      </c>
    </row>
    <row r="116" spans="1:60" x14ac:dyDescent="0.2">
      <c r="A116" s="4">
        <v>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24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20</v>
      </c>
      <c r="AD116" s="4">
        <v>0</v>
      </c>
      <c r="AE116" s="4">
        <v>56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6">
        <f t="shared" si="11"/>
        <v>132</v>
      </c>
      <c r="AW116" s="8">
        <f t="shared" si="12"/>
        <v>8.4539473013091823E-3</v>
      </c>
      <c r="AX116" s="8">
        <f t="shared" si="13"/>
        <v>10.032990298504362</v>
      </c>
      <c r="AY116" s="8">
        <f t="shared" si="14"/>
        <v>0.1212121212121212</v>
      </c>
      <c r="AZ116" s="8">
        <f t="shared" si="15"/>
        <v>0.20920000000000019</v>
      </c>
      <c r="BA116" s="3">
        <v>34.299999999999997</v>
      </c>
      <c r="BB116" s="6" t="s">
        <v>56</v>
      </c>
      <c r="BC116" s="5">
        <v>116.4</v>
      </c>
      <c r="BD116" s="6">
        <f t="shared" si="16"/>
        <v>44.043755888202661</v>
      </c>
      <c r="BE116" s="1">
        <f t="shared" si="17"/>
        <v>0.83208158917907582</v>
      </c>
      <c r="BF116" s="1">
        <f t="shared" si="18"/>
        <v>25.121274362037056</v>
      </c>
      <c r="BG116" s="1">
        <f t="shared" si="19"/>
        <v>9.6340834297221445</v>
      </c>
      <c r="BH116" s="1">
        <f t="shared" si="20"/>
        <v>2.6776529288768565E-2</v>
      </c>
    </row>
    <row r="117" spans="1:60" x14ac:dyDescent="0.2">
      <c r="A117" s="4">
        <v>0</v>
      </c>
      <c r="B117" s="4">
        <v>8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46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46</v>
      </c>
      <c r="AV117" s="6">
        <f t="shared" si="11"/>
        <v>143.4</v>
      </c>
      <c r="AW117" s="8">
        <f t="shared" si="12"/>
        <v>2.9708773168049831E-3</v>
      </c>
      <c r="AX117" s="8">
        <f t="shared" si="13"/>
        <v>12.570580348514982</v>
      </c>
      <c r="AY117" s="8">
        <f t="shared" si="14"/>
        <v>7.6847851123882302E-2</v>
      </c>
      <c r="AZ117" s="8">
        <f t="shared" si="15"/>
        <v>-0.28539999999999993</v>
      </c>
      <c r="BA117" s="3">
        <v>34.299999999999997</v>
      </c>
      <c r="BB117" s="6">
        <f>100/(A117/30+B117/26+C117/27+D117/0.0000001+E117/132+F117/0.00000001+G117/7.4+H117/14+I117/75+J117/115+K117/48+L117/25+M117/28+N117/82+O117/22+P117/0.000001+Q117/30+R117/26+S117/0.000001+T117/14+U117/4.2+V117/27+W117/17+X117/0.000001+Y117/20+Z117/38+AA117/16+AB117/76+AC117/0.000001+AD117/5.6+AE117/44+AF117/15+AG117/61+AH117/29+AI117/0.000001+AJ117/20+AK117/18+AL117/6.1+AM117/69+AN117/22+AO117/2.8+AP117/31+AQ117/47+AR117/26+AS117/9.9+AT117/43+AU117/33)</f>
        <v>37.594479132435097</v>
      </c>
      <c r="BC117" s="5">
        <v>161.19999999999999</v>
      </c>
      <c r="BD117" s="6">
        <f t="shared" si="16"/>
        <v>104.54106970595591</v>
      </c>
      <c r="BE117" s="1">
        <f t="shared" si="17"/>
        <v>0.71258737764798452</v>
      </c>
      <c r="BF117" s="1">
        <f t="shared" si="18"/>
        <v>-47.57216274798769</v>
      </c>
      <c r="BG117" s="1">
        <f t="shared" si="19"/>
        <v>12.351965310087239</v>
      </c>
      <c r="BH117" s="1">
        <f t="shared" si="20"/>
        <v>1.8793693272327796E-2</v>
      </c>
    </row>
    <row r="118" spans="1:60" x14ac:dyDescent="0.2">
      <c r="A118" s="4">
        <v>0</v>
      </c>
      <c r="B118" s="4">
        <v>0</v>
      </c>
      <c r="C118" s="4">
        <v>0</v>
      </c>
      <c r="D118" s="4">
        <v>0</v>
      </c>
      <c r="E118" s="4">
        <v>20.5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12.5</v>
      </c>
      <c r="L118" s="4">
        <v>0</v>
      </c>
      <c r="M118" s="4">
        <v>0</v>
      </c>
      <c r="N118" s="4">
        <v>12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5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14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36</v>
      </c>
      <c r="AV118" s="6">
        <f t="shared" si="11"/>
        <v>144.35</v>
      </c>
      <c r="AW118" s="8">
        <f t="shared" si="12"/>
        <v>1.6542445193413254E-2</v>
      </c>
      <c r="AX118" s="8">
        <f t="shared" si="13"/>
        <v>13.814687691250832</v>
      </c>
      <c r="AY118" s="8">
        <f t="shared" si="14"/>
        <v>0.17899217988176175</v>
      </c>
      <c r="AZ118" s="8">
        <f t="shared" si="15"/>
        <v>-0.3199499999999999</v>
      </c>
      <c r="BA118" s="3">
        <v>34</v>
      </c>
      <c r="BB118" s="6">
        <f>100/(A118/30+B118/26+C118/27+D118/0.0000001+E118/132+F118/0.00000001+G118/7.4+H118/14+I118/75+J118/115+K118/48+L118/25+M118/28+N118/82+O118/22+P118/0.000001+Q118/30+R118/26+S118/0.000001+T118/14+U118/4.2+V118/27+W118/17+X118/0.000001+Y118/20+Z118/38+AA118/16+AB118/76+AC118/0.000001+AD118/5.6+AE118/44+AF118/15+AG118/61+AH118/29+AI118/0.000001+AJ118/20+AK118/18+AL118/6.1+AM118/69+AN118/22+AO118/2.8+AP118/31+AQ118/47+AR118/26+AS118/9.9+AT118/43+AU118/33)</f>
        <v>14.883699386992575</v>
      </c>
      <c r="BC118" s="5">
        <v>112.7</v>
      </c>
      <c r="BD118" s="6">
        <f t="shared" si="16"/>
        <v>92.591191765906643</v>
      </c>
      <c r="BE118" s="1">
        <f t="shared" si="17"/>
        <v>0.65001212535465436</v>
      </c>
      <c r="BF118" s="1">
        <f t="shared" si="18"/>
        <v>-61.179798354774448</v>
      </c>
      <c r="BG118" s="1">
        <f t="shared" si="19"/>
        <v>12.599084072591674</v>
      </c>
      <c r="BH118" s="1">
        <f t="shared" si="20"/>
        <v>1.6205577724057195E-2</v>
      </c>
    </row>
    <row r="119" spans="1:60" x14ac:dyDescent="0.2">
      <c r="A119" s="4">
        <v>0</v>
      </c>
      <c r="B119" s="4">
        <v>14.3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18.853999999999999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11.141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5.1420000000000003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50.563000000000002</v>
      </c>
      <c r="AV119" s="6">
        <f t="shared" si="11"/>
        <v>146.51069999999999</v>
      </c>
      <c r="AW119" s="8">
        <f t="shared" si="12"/>
        <v>5.4034094474657082E-3</v>
      </c>
      <c r="AX119" s="8">
        <f t="shared" si="13"/>
        <v>13.625627912466834</v>
      </c>
      <c r="AY119" s="8">
        <f t="shared" si="14"/>
        <v>0.10565139324930278</v>
      </c>
      <c r="AZ119" s="8">
        <f t="shared" si="15"/>
        <v>-0.3429625999999999</v>
      </c>
      <c r="BA119" s="3">
        <v>34</v>
      </c>
      <c r="BB119" s="6">
        <f>100/(A119/30+B119/26+C119/27+D119/0.0000001+E119/132+F119/0.00000001+G119/7.4+H119/14+I119/75+J119/115+K119/48+L119/25+M119/28+N119/82+O119/22+P119/0.000001+Q119/30+R119/26+S119/0.000001+T119/14+U119/4.2+V119/27+W119/17+X119/0.000001+Y119/20+Z119/38+AA119/16+AB119/76+AC119/0.000001+AD119/5.6+AE119/44+AF119/15+AG119/61+AH119/29+AI119/0.000001+AJ119/20+AK119/18+AL119/6.1+AM119/69+AN119/22+AO119/2.8+AP119/31+AQ119/47+AR119/26+AS119/9.9+AT119/43+AU119/33)</f>
        <v>22.431460570648508</v>
      </c>
      <c r="BC119" s="5">
        <v>113.4</v>
      </c>
      <c r="BD119" s="6">
        <f t="shared" si="16"/>
        <v>92.688309702556509</v>
      </c>
      <c r="BE119" s="1">
        <f t="shared" si="17"/>
        <v>0.63524259832674435</v>
      </c>
      <c r="BF119" s="1">
        <f t="shared" si="18"/>
        <v>-64.278492086512657</v>
      </c>
      <c r="BG119" s="1">
        <f t="shared" si="19"/>
        <v>13.173362395363883</v>
      </c>
      <c r="BH119" s="1">
        <f t="shared" si="20"/>
        <v>1.6559997070196446E-2</v>
      </c>
    </row>
    <row r="120" spans="1:60" x14ac:dyDescent="0.2">
      <c r="A120" s="4">
        <v>0</v>
      </c>
      <c r="B120" s="4">
        <v>16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28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56</v>
      </c>
      <c r="AV120" s="6">
        <f t="shared" si="11"/>
        <v>144.6</v>
      </c>
      <c r="AW120" s="8">
        <f t="shared" si="12"/>
        <v>3.6461083187577879E-3</v>
      </c>
      <c r="AX120" s="8">
        <f t="shared" si="13"/>
        <v>12.92985288437951</v>
      </c>
      <c r="AY120" s="8">
        <f t="shared" si="14"/>
        <v>8.4086772633862564E-2</v>
      </c>
      <c r="AZ120" s="8">
        <f t="shared" si="15"/>
        <v>-0.37119999999999992</v>
      </c>
      <c r="BA120" s="3">
        <v>33.9</v>
      </c>
      <c r="BB120" s="6">
        <f>100/(A120/30+B120/26+C120/27+D120/0.0000001+E120/132+F120/0.00000001+G120/7.4+H120/14+I120/75+J120/115+K120/48+L120/25+M120/28+N120/82+O120/22+P120/0.000001+Q120/30+R120/26+S120/0.000001+T120/14+U120/4.2+V120/27+W120/17+X120/0.000001+Y120/20+Z120/38+AA120/16+AB120/76+AC120/0.000001+AD120/5.6+AE120/44+AF120/15+AG120/61+AH120/29+AI120/0.000001+AJ120/20+AK120/18+AL120/6.1+AM120/69+AN120/22+AO120/2.8+AP120/31+AQ120/47+AR120/26+AS120/9.9+AT120/43+AU120/33)</f>
        <v>37.234411887237883</v>
      </c>
      <c r="BC120" s="5">
        <v>113.1</v>
      </c>
      <c r="BD120" s="6">
        <f t="shared" si="16"/>
        <v>99.756045820958846</v>
      </c>
      <c r="BE120" s="1">
        <f t="shared" si="17"/>
        <v>0.60340177564774955</v>
      </c>
      <c r="BF120" s="1">
        <f t="shared" si="18"/>
        <v>-64.46298695508942</v>
      </c>
      <c r="BG120" s="1">
        <f t="shared" si="19"/>
        <v>12.664658632915829</v>
      </c>
      <c r="BH120" s="1">
        <f t="shared" si="20"/>
        <v>1.798034720788105E-2</v>
      </c>
    </row>
    <row r="121" spans="1:60" x14ac:dyDescent="0.2">
      <c r="A121" s="4">
        <v>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15</v>
      </c>
      <c r="AC121" s="4">
        <v>25</v>
      </c>
      <c r="AD121" s="4">
        <v>0</v>
      </c>
      <c r="AE121" s="4">
        <v>0</v>
      </c>
      <c r="AF121" s="4">
        <v>0</v>
      </c>
      <c r="AG121" s="4">
        <v>60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6">
        <f t="shared" si="11"/>
        <v>126.25</v>
      </c>
      <c r="AW121" s="8">
        <f t="shared" si="12"/>
        <v>8.0154378296242168E-3</v>
      </c>
      <c r="AX121" s="8">
        <f t="shared" si="13"/>
        <v>8.7766935762725833</v>
      </c>
      <c r="AY121" s="8">
        <f t="shared" si="14"/>
        <v>0.12004312527705091</v>
      </c>
      <c r="AZ121" s="8">
        <f t="shared" si="15"/>
        <v>0.30199999999999994</v>
      </c>
      <c r="BA121" s="3">
        <v>33.799999999999997</v>
      </c>
      <c r="BB121" s="6" t="s">
        <v>56</v>
      </c>
      <c r="BC121" s="5">
        <v>112.3</v>
      </c>
      <c r="BD121" s="6">
        <f t="shared" si="16"/>
        <v>38.212712397734421</v>
      </c>
      <c r="BE121" s="1">
        <f t="shared" si="17"/>
        <v>0.70509238211878422</v>
      </c>
      <c r="BF121" s="1">
        <f t="shared" si="18"/>
        <v>29.855825338534306</v>
      </c>
      <c r="BG121" s="1">
        <f t="shared" si="19"/>
        <v>8.429130345276608</v>
      </c>
      <c r="BH121" s="1">
        <f t="shared" si="20"/>
        <v>3.303470482126572E-2</v>
      </c>
    </row>
    <row r="122" spans="1:60" x14ac:dyDescent="0.2">
      <c r="A122" s="4">
        <v>0</v>
      </c>
      <c r="B122" s="4">
        <v>15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20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12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5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53</v>
      </c>
      <c r="AV122" s="6">
        <f t="shared" si="11"/>
        <v>153.6</v>
      </c>
      <c r="AW122" s="8">
        <f t="shared" si="12"/>
        <v>5.6767906478382688E-2</v>
      </c>
      <c r="AX122" s="8">
        <f t="shared" si="13"/>
        <v>14.228870030712354</v>
      </c>
      <c r="AY122" s="8">
        <f t="shared" si="14"/>
        <v>0.11289295280664235</v>
      </c>
      <c r="AZ122" s="8">
        <f t="shared" si="15"/>
        <v>-0.35839999999999989</v>
      </c>
      <c r="BA122" s="3">
        <v>33.799999999999997</v>
      </c>
      <c r="BB122" s="6">
        <f>100/(A122/30+B122/26+C122/27+D122/0.0000001+E122/132+F122/0.00000001+G122/7.4+H122/14+I122/75+J122/115+K122/48+L122/25+M122/28+N122/82+O122/22+P122/0.000001+Q122/30+R122/26+S122/0.000001+T122/14+U122/4.2+V122/27+W122/17+X122/0.000001+Y122/20+Z122/38+AA122/16+AB122/76+AC122/0.000001+AD122/5.6+AE122/44+AF122/15+AG122/61+AH122/29+AI122/0.000001+AJ122/20+AK122/18+AL122/6.1+AM122/69+AN122/22+AO122/2.8+AP122/31+AQ122/47+AR122/26+AS122/9.9+AT122/43+AU122/33)</f>
        <v>22.01062977204144</v>
      </c>
      <c r="BC122" s="5">
        <v>113.8</v>
      </c>
      <c r="BD122" s="6">
        <f t="shared" si="16"/>
        <v>88.853819067104823</v>
      </c>
      <c r="BE122" s="1">
        <f t="shared" si="17"/>
        <v>0.55799799170656672</v>
      </c>
      <c r="BF122" s="1">
        <f t="shared" si="18"/>
        <v>-71.541843052503182</v>
      </c>
      <c r="BG122" s="1">
        <f t="shared" si="19"/>
        <v>15.17966741758727</v>
      </c>
      <c r="BH122" s="1">
        <f t="shared" si="20"/>
        <v>1.5471144856156145E-2</v>
      </c>
    </row>
    <row r="123" spans="1:60" x14ac:dyDescent="0.2">
      <c r="A123" s="4">
        <v>0</v>
      </c>
      <c r="B123" s="4">
        <v>14.7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19.600000000000001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9.8000000000000007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2</v>
      </c>
      <c r="AS123" s="4">
        <v>0</v>
      </c>
      <c r="AT123" s="4">
        <v>0</v>
      </c>
      <c r="AU123" s="4">
        <v>53.9</v>
      </c>
      <c r="AV123" s="6">
        <f t="shared" si="11"/>
        <v>145.21</v>
      </c>
      <c r="AW123" s="8">
        <f t="shared" si="12"/>
        <v>4.0027912610314954E-3</v>
      </c>
      <c r="AX123" s="8">
        <f t="shared" si="13"/>
        <v>13.128792144772982</v>
      </c>
      <c r="AY123" s="8">
        <f t="shared" si="14"/>
        <v>8.8875792299350415E-2</v>
      </c>
      <c r="AZ123" s="8">
        <f t="shared" si="15"/>
        <v>-0.36247999999999991</v>
      </c>
      <c r="BA123" s="3">
        <v>33.799999999999997</v>
      </c>
      <c r="BB123" s="6">
        <f>100/(A123/30+B123/26+C123/27+D123/0.0000001+E123/132+F123/0.00000001+G123/7.4+H123/14+I123/75+J123/115+K123/48+L123/25+M123/28+N123/82+O123/22+P123/0.000001+Q123/30+R123/26+S123/0.000001+T123/14+U123/4.2+V123/27+W123/17+X123/0.000001+Y123/20+Z123/38+AA123/16+AB123/76+AC123/0.000001+AD123/5.6+AE123/44+AF123/15+AG123/61+AH123/29+AI123/0.000001+AJ123/20+AK123/18+AL123/6.1+AM123/69+AN123/22+AO123/2.8+AP123/31+AQ123/47+AR123/26+AS123/9.9+AT123/43+AU123/33)</f>
        <v>35.550224887556219</v>
      </c>
      <c r="BC123" s="5">
        <v>201.9</v>
      </c>
      <c r="BD123" s="6">
        <f t="shared" si="16"/>
        <v>95.315619981476601</v>
      </c>
      <c r="BE123" s="1">
        <f t="shared" si="17"/>
        <v>0.61328956581590477</v>
      </c>
      <c r="BF123" s="1">
        <f t="shared" si="18"/>
        <v>-64.362594861460778</v>
      </c>
      <c r="BG123" s="1">
        <f t="shared" si="19"/>
        <v>12.825614600371241</v>
      </c>
      <c r="BH123" s="1">
        <f t="shared" si="20"/>
        <v>1.7554445144777883E-2</v>
      </c>
    </row>
    <row r="124" spans="1:60" x14ac:dyDescent="0.2">
      <c r="A124" s="4">
        <v>0</v>
      </c>
      <c r="B124" s="4">
        <v>6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47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47</v>
      </c>
      <c r="AV124" s="6">
        <f t="shared" si="11"/>
        <v>143.80000000000001</v>
      </c>
      <c r="AW124" s="8">
        <f t="shared" si="12"/>
        <v>2.8356702307005444E-3</v>
      </c>
      <c r="AX124" s="8">
        <f t="shared" si="13"/>
        <v>12.666000989380017</v>
      </c>
      <c r="AY124" s="8">
        <f t="shared" si="14"/>
        <v>7.5078551189239381E-2</v>
      </c>
      <c r="AZ124" s="8">
        <f t="shared" si="15"/>
        <v>-0.28529999999999989</v>
      </c>
      <c r="BA124" s="3">
        <v>33.799999999999997</v>
      </c>
      <c r="BB124" s="6">
        <f>100/(A124/30+B124/26+C124/27+D124/0.0000001+E124/132+F124/0.00000001+G124/7.4+H124/14+I124/75+J124/115+K124/48+L124/25+M124/28+N124/82+O124/22+P124/0.000001+Q124/30+R124/26+S124/0.000001+T124/14+U124/4.2+V124/27+W124/17+X124/0.000001+Y124/20+Z124/38+AA124/16+AB124/76+AC124/0.000001+AD124/5.6+AE124/44+AF124/15+AG124/61+AH124/29+AI124/0.000001+AJ124/20+AK124/18+AL124/6.1+AM124/69+AN124/22+AO124/2.8+AP124/31+AQ124/47+AR124/26+AS124/9.9+AT124/43+AU124/33)</f>
        <v>37.962502074000334</v>
      </c>
      <c r="BC124" s="5">
        <v>110.6</v>
      </c>
      <c r="BD124" s="6">
        <f t="shared" si="16"/>
        <v>105.40155977017706</v>
      </c>
      <c r="BE124" s="1">
        <f t="shared" si="17"/>
        <v>0.71290234779366868</v>
      </c>
      <c r="BF124" s="1">
        <f t="shared" si="18"/>
        <v>-48.081528879133913</v>
      </c>
      <c r="BG124" s="1">
        <f t="shared" si="19"/>
        <v>12.455617627421436</v>
      </c>
      <c r="BH124" s="1">
        <f t="shared" si="20"/>
        <v>1.8571883783826557E-2</v>
      </c>
    </row>
    <row r="125" spans="1:60" x14ac:dyDescent="0.2">
      <c r="A125" s="4">
        <v>0</v>
      </c>
      <c r="B125" s="4">
        <v>19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21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60</v>
      </c>
      <c r="AV125" s="6">
        <f t="shared" si="11"/>
        <v>145.1</v>
      </c>
      <c r="AW125" s="8">
        <f t="shared" si="12"/>
        <v>3.8807761790867314E-3</v>
      </c>
      <c r="AX125" s="8">
        <f t="shared" si="13"/>
        <v>13.077811426388079</v>
      </c>
      <c r="AY125" s="8">
        <f t="shared" si="14"/>
        <v>8.6351240774259388E-2</v>
      </c>
      <c r="AZ125" s="8">
        <f t="shared" si="15"/>
        <v>-0.39499999999999985</v>
      </c>
      <c r="BA125" s="3">
        <v>33.5</v>
      </c>
      <c r="BB125" s="6">
        <f>100/(A125/30+B125/26+C125/27+D125/0.0000001+E125/132+F125/0.00000001+G125/7.4+H125/14+I125/75+J125/115+K125/48+L125/25+M125/28+N125/82+O125/22+P125/0.000001+Q125/30+R125/26+S125/0.000001+T125/14+U125/4.2+V125/27+W125/17+X125/0.000001+Y125/20+Z125/38+AA125/16+AB125/76+AC125/0.000001+AD125/5.6+AE125/44+AF125/15+AG125/61+AH125/29+AI125/0.000001+AJ125/20+AK125/18+AL125/6.1+AM125/69+AN125/22+AO125/2.8+AP125/31+AQ125/47+AR125/26+AS125/9.9+AT125/43+AU125/33)</f>
        <v>35.394886826249795</v>
      </c>
      <c r="BC125" s="5">
        <v>109.1</v>
      </c>
      <c r="BD125" s="6">
        <f t="shared" si="16"/>
        <v>95.375722543352609</v>
      </c>
      <c r="BE125" s="1">
        <f t="shared" si="17"/>
        <v>0.5758806880456967</v>
      </c>
      <c r="BF125" s="1">
        <f t="shared" si="18"/>
        <v>-69.741035944521187</v>
      </c>
      <c r="BG125" s="1">
        <f t="shared" si="19"/>
        <v>12.79648955770978</v>
      </c>
      <c r="BH125" s="1">
        <f t="shared" si="20"/>
        <v>1.7662002373986001E-2</v>
      </c>
    </row>
    <row r="126" spans="1:60" x14ac:dyDescent="0.2">
      <c r="A126" s="4">
        <v>0</v>
      </c>
      <c r="B126" s="4">
        <v>12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19.535999999999898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11.704000000000001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4.9279999999999999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51.832000000000001</v>
      </c>
      <c r="AV126" s="6">
        <f t="shared" si="11"/>
        <v>146.87679999999986</v>
      </c>
      <c r="AW126" s="8">
        <f t="shared" si="12"/>
        <v>5.1071980043813662E-3</v>
      </c>
      <c r="AX126" s="8">
        <f t="shared" si="13"/>
        <v>13.702230444752782</v>
      </c>
      <c r="AY126" s="8">
        <f t="shared" si="14"/>
        <v>0.10265645784354203</v>
      </c>
      <c r="AZ126" s="8">
        <f t="shared" si="15"/>
        <v>-0.34287039999999991</v>
      </c>
      <c r="BA126" s="3">
        <v>33.4</v>
      </c>
      <c r="BB126" s="6">
        <f>100/(A126/30+B126/26+C126/27+D126/0.0000001+E126/132+F126/0.00000001+G126/7.4+H126/14+I126/75+J126/115+K126/48+L126/25+M126/28+N126/82+O126/22+P126/0.000001+Q126/30+R126/26+S126/0.000001+T126/14+U126/4.2+V126/27+W126/17+X126/0.000001+Y126/20+Z126/38+AA126/16+AB126/76+AC126/0.000001+AD126/5.6+AE126/44+AF126/15+AG126/61+AH126/29+AI126/0.000001+AJ126/20+AK126/18+AL126/6.1+AM126/69+AN126/22+AO126/2.8+AP126/31+AQ126/47+AR126/26+AS126/9.9+AT126/43+AU126/33)</f>
        <v>22.971580032395828</v>
      </c>
      <c r="BC126" s="5">
        <v>182.6</v>
      </c>
      <c r="BD126" s="6">
        <f t="shared" si="16"/>
        <v>93.802957570384237</v>
      </c>
      <c r="BE126" s="1">
        <f t="shared" si="17"/>
        <v>0.63572106338350354</v>
      </c>
      <c r="BF126" s="1">
        <f t="shared" si="18"/>
        <v>-64.787501811551991</v>
      </c>
      <c r="BG126" s="1">
        <f t="shared" si="19"/>
        <v>13.272361904186955</v>
      </c>
      <c r="BH126" s="1">
        <f t="shared" si="20"/>
        <v>1.641487993409313E-2</v>
      </c>
    </row>
    <row r="127" spans="1:60" x14ac:dyDescent="0.2">
      <c r="A127" s="4">
        <v>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81</v>
      </c>
      <c r="AF127" s="4">
        <v>0</v>
      </c>
      <c r="AG127" s="4">
        <v>0</v>
      </c>
      <c r="AH127" s="4">
        <v>0</v>
      </c>
      <c r="AI127" s="4">
        <v>19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6">
        <f t="shared" si="11"/>
        <v>134.30000000000001</v>
      </c>
      <c r="AW127" s="8">
        <f t="shared" si="12"/>
        <v>4.2544717150964353E-3</v>
      </c>
      <c r="AX127" s="8">
        <f t="shared" si="13"/>
        <v>10.369475815654853</v>
      </c>
      <c r="AY127" s="8">
        <f t="shared" si="14"/>
        <v>8.7632368931942012E-2</v>
      </c>
      <c r="AZ127" s="8">
        <f t="shared" si="15"/>
        <v>0.24300000000000022</v>
      </c>
      <c r="BA127" s="3">
        <v>33.4</v>
      </c>
      <c r="BB127" s="6" t="s">
        <v>56</v>
      </c>
      <c r="BC127" s="5">
        <v>111.4</v>
      </c>
      <c r="BD127" s="6">
        <f t="shared" si="16"/>
        <v>156.25</v>
      </c>
      <c r="BE127" s="1">
        <f t="shared" si="17"/>
        <v>0.78019301342219516</v>
      </c>
      <c r="BF127" s="1">
        <f t="shared" si="18"/>
        <v>30.613812525152206</v>
      </c>
      <c r="BG127" s="1">
        <f t="shared" si="19"/>
        <v>10.14650905564973</v>
      </c>
      <c r="BH127" s="1">
        <f t="shared" si="20"/>
        <v>2.5425050207668661E-2</v>
      </c>
    </row>
    <row r="128" spans="1:60" x14ac:dyDescent="0.2">
      <c r="A128" s="4">
        <v>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14.7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5.3</v>
      </c>
      <c r="AC128" s="4">
        <v>22.5</v>
      </c>
      <c r="AD128" s="4">
        <v>0</v>
      </c>
      <c r="AE128" s="4">
        <v>0</v>
      </c>
      <c r="AF128" s="4">
        <v>0</v>
      </c>
      <c r="AG128" s="4">
        <v>57.5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6">
        <f t="shared" si="11"/>
        <v>127.125</v>
      </c>
      <c r="AW128" s="8">
        <f t="shared" si="12"/>
        <v>7.4196092316205584E-3</v>
      </c>
      <c r="AX128" s="8">
        <f t="shared" si="13"/>
        <v>8.9296236886554574</v>
      </c>
      <c r="AY128" s="8">
        <f t="shared" si="14"/>
        <v>0.11496858566315682</v>
      </c>
      <c r="AZ128" s="8">
        <f t="shared" si="15"/>
        <v>0.28427999999999992</v>
      </c>
      <c r="BA128" s="3">
        <v>33.299999999999997</v>
      </c>
      <c r="BB128" s="6" t="s">
        <v>56</v>
      </c>
      <c r="BC128" s="5">
        <v>117.3</v>
      </c>
      <c r="BD128" s="6">
        <f t="shared" si="16"/>
        <v>41.153974060525442</v>
      </c>
      <c r="BE128" s="1">
        <f t="shared" si="17"/>
        <v>0.72808221316879929</v>
      </c>
      <c r="BF128" s="1">
        <f t="shared" si="18"/>
        <v>28.818552279588072</v>
      </c>
      <c r="BG128" s="1">
        <f t="shared" si="19"/>
        <v>8.6056069645787545</v>
      </c>
      <c r="BH128" s="1">
        <f t="shared" si="20"/>
        <v>3.2150811788713492E-2</v>
      </c>
    </row>
    <row r="129" spans="1:60" x14ac:dyDescent="0.2">
      <c r="A129" s="4">
        <v>0</v>
      </c>
      <c r="B129" s="4">
        <v>5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50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45</v>
      </c>
      <c r="AV129" s="6">
        <f t="shared" si="11"/>
        <v>143.5</v>
      </c>
      <c r="AW129" s="8">
        <f t="shared" si="12"/>
        <v>2.7406565016850149E-3</v>
      </c>
      <c r="AX129" s="8">
        <f t="shared" si="13"/>
        <v>12.581397899218842</v>
      </c>
      <c r="AY129" s="8">
        <f t="shared" si="14"/>
        <v>7.399568146897316E-2</v>
      </c>
      <c r="AZ129" s="8">
        <f t="shared" si="15"/>
        <v>-0.27099999999999991</v>
      </c>
      <c r="BA129" s="3">
        <v>33.299999999999997</v>
      </c>
      <c r="BB129" s="6">
        <f>100/(A129/30+B129/26+C129/27+D129/0.0000001+E129/132+F129/0.00000001+G129/7.4+H129/14+I129/75+J129/115+K129/48+L129/25+M129/28+N129/82+O129/22+P129/0.000001+Q129/30+R129/26+S129/0.000001+T129/14+U129/4.2+V129/27+W129/17+X129/0.000001+Y129/20+Z129/38+AA129/16+AB129/76+AC129/0.000001+AD129/5.6+AE129/44+AF129/15+AG129/61+AH129/29+AI129/0.000001+AJ129/20+AK129/18+AL129/6.1+AM129/69+AN129/22+AO129/2.8+AP129/31+AQ129/47+AR129/26+AS129/9.9+AT129/43+AU129/33)</f>
        <v>38.496915311273135</v>
      </c>
      <c r="BC129" s="5">
        <v>198.7</v>
      </c>
      <c r="BD129" s="6">
        <f t="shared" si="16"/>
        <v>107.03246456332876</v>
      </c>
      <c r="BE129" s="1">
        <f t="shared" si="17"/>
        <v>0.73230791667845896</v>
      </c>
      <c r="BF129" s="1">
        <f t="shared" si="18"/>
        <v>-45.228444616947989</v>
      </c>
      <c r="BG129" s="1">
        <f t="shared" si="19"/>
        <v>12.37782426606255</v>
      </c>
      <c r="BH129" s="1">
        <f t="shared" si="20"/>
        <v>1.8768329994365226E-2</v>
      </c>
    </row>
    <row r="130" spans="1:60" x14ac:dyDescent="0.2">
      <c r="A130" s="4">
        <v>14.75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44.25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5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36</v>
      </c>
      <c r="AV130" s="6">
        <f t="shared" ref="AV130:AV193" si="24">(A130*160+B130*125+C130*135+D130*85+E130*105+F130*70+G130*180+H130*185+I130*135+J130*140+K130*135+L130*175+M130*175+N130*140+O130*180+P130*125+Q130*155+R130*175+S130*155+T130*195+U130*145+V130*175+W130*150+X130*140+Y130*145+Z130*145+AA130*185+AB130*135+AC130*100+AD130*180+AE130*140+AF130*185+AG130*135+AH130*160+AI130*110+AJ130*185+AK130*145+AL130*200+AM130*145+AN130*175+AO130*190+AP130*175+AQ130*135+AR130*180+AS130*175+AT130*135+AU130*155)/100</f>
        <v>148.63749999999999</v>
      </c>
      <c r="AW130" s="8">
        <f t="shared" ref="AW130:AW193" si="25">-(A130*LN(160/AV130)+B130*LN(125/AV130)+C130*LN(135/AV130)+D130*LN(85/AV130)+E130*LN(105/AV130)+F130*LN(70/AV130)+G130*LN(180/AV130)+H130*LN(185/AV130)+I130*LN(135/AV130)+J130*LN(140/AV130)+K130*LN(135/AV130)+L130*LN(175/AV130)+M130*LN(175/AV130)+N130*LN(140/AV130)+O130*LN(180/AV130)+P130*LN(125/AV130)+Q130*LN(155/AV130)+R130*LN(175/AV130)+S130*LN(155/AV130)+T130*LN(195/AV130)+U130*LN(145/AV130)+V130*LN(175/AV130)+W130*LN(150/AV130)+X130*LN(140/AV130)+Y130*LN(145/AV130)+Z130*LN(145/AV130)+AA130*LN(185/AV130)+AB130*LN(135/AV130)+AC130*LN(100/AV130)+AD130*LN(180/AV130)+AE130*LN(140/AV130)+AF130*LN(185/AV130)+AG130*LN(135/AV130)+AH130*LN(160/AV130)+AI130*LN(110/AV130)+AJ130*LN(185/AV130)+AK130*LN(145/AV130)+AL130*LN(200/AV130)+AM130*LN(145/AV130)+AN130*LN(175/AV130)+AO130*LN(190/AV130)+AP130*LN(175/AV130)+AQ130*LN(135/AV130)+AR130*LN(180/AV130)+AS130*LN(175/AV130)+AT130*LN(135/AV130)+AU130*LN(155/AV130))/100</f>
        <v>4.3539828587495187E-3</v>
      </c>
      <c r="AX130" s="8">
        <f t="shared" ref="AX130:AX193" si="26">(0.000001*4*PI()*(A130*160^3+B130*125^3+C130*135^3+D130*85^3+E130*105^3+F130*70^3+G130*180^3+H130*185^3+I130*135^3+J130*140^3+K130*135^3+L130*175^3+M130*175^3+N130*140^3+O130*180^3+P130*125^3+Q130*155^3+R130*175^3+S130*155^3+T130*195^3+U130*145^3+V130*175^3+W130*150^3+X130*140^3+Y130*145^3+Z130*145^3+AA130*185^3+AB130*135^3+AC130*100^3+AD130*180^3+AE130*140^3+AF130*185^3+AG130*135^3+AH130*160^3+AI130*110^3+AJ130*185^3+AK130*145^3+AL130*200^3+AM130*145^3+AN130*175^3+AO130*190^3+AP130*175^3+AQ130*135^3+AR130*180^3+AS130*175^3+AT130*135^3+AU130*155^3))/300</f>
        <v>14.143118950235682</v>
      </c>
      <c r="AY130" s="8">
        <f t="shared" ref="AY130:AY193" si="27">((A130*(1-160/AV130)^2+B130*(1-125/AV130)^2+C130*(1-135/AV130)^2+D130*(1-85/AV130)^2+E130*(1-105/AV130)^2+F130*(1-70/AV130)^2+G130*(1-180/AV130)^2+H130*(1-185/AV130)^2+I130*(1-135/AV130)^2+J130*(1-140/AV130)^2+K130*(1-135/AV130)^2+L130*(1-175/AV130)^2+M130*(1-175/AV130)^2+N130*(1-140/AV130)^2+O130*(1-180/AV130)^2+P130*(1-125/AV130)^2+Q130*(1-155/AV130)^2+R130*(1-175/AV130)^2+S130*(1-155/AV130)^2+T130*(1-195/AV130)^2+U130*(1-145/AV130)^2+V130*(1-175/AV130)^2+W130*(1-150/AV130)^2+X130*(1-140/AV130)^2+Y130*(1-145/AV130)^2+Z130*(1-145/AV130)^2+AA130*(1-185/AV130)^2+AB130*(1-135/AV130)^2+AC130*(1-100/AV130)^2+AD130*(1-180/AV130)^2+AE130*(1-140/AV130)^2+AF130*(1-185/AV130)^2+AG130*(1-135/AV130)^2+AH130*(1-160/AV130)^2+AI130*(1-110/AV130)^2+AJ130*(1-185/AV130)^2+AK130*(1-145/AV130)^2+AL130*(1-200/AV130)^2+AM130*(1-145/AV130)^2+AN130*(1-175/AV130)^2+AO130*(1-190/AV130)^2+AP130*(1-175/AV130)^2+AQ130*(1-135/AV130)^2+AR130*(1-180/AV130)^2+AS130*(1-175/AV130)^2+AT130*(1-135/AV130)^2+AU130*(1-155/AV130)^2)/100)^0.5</f>
        <v>9.5490861664303234E-2</v>
      </c>
      <c r="AZ130" s="8">
        <f t="shared" ref="AZ130:AZ193" si="28">(A130*(1.93-1.9)+B130*(1.61-1.9)+C130*(2.54-1.9)+D130*(2.04-1.9)+E130*(1.57-1.9)+F130*(2.55-1.9)+G130*(1-1.9)+H130*(1.12-1.9)+I130*(1.88-1.9)+J130*(1.66-1.9)+K130*(1.9-1.9)+L130*(1.22-1.9)+M130*(1.24-1.9)+N130*(1.83-1.9)+O130*(1.2-1.9)+P130*(2.01-1.9)+Q130*(1.3-1.9)+R130*(1.23-1.9)+S130*(1.78-1.9)+T130*(1.1-1.9)+U130*(0.98-1.9)+V130*(1.27-1.9)+W130*(1.31-1.9)+X130*(1.55-1.9)+Y130*(2.16-1.9)+Z130*(1.6-1.9)+AA130*(1.14-1.9)+AB130*(1.91-1.9)+AC130*(2.19-1.9)+AD130*(1.87-1.9)+AE130*(2.2-1.9)+AF130*(1.13-1.9)+AG130*(2.28-1.9)+AH130*(1.36-1.9)+AI130*(1.9-1.9)+AJ130*(1.17-1.9)+AK130*(1.96-1.9)+AL130*(0.95-1.9)+AM130*(1.5-1.9)+AN130*(1.1-1.9)+AO130*(1.62-1.9)+AP130*(1.25-1.9)+AQ130*(1.63-1.9)+AR130*(1.22-1.9)+AS130*(1.1-1.9)+AT130*(1.65-1.9)+AU130*(1.33-1.9))/100</f>
        <v>-0.21477499999999997</v>
      </c>
      <c r="BA130" s="3">
        <v>33.1</v>
      </c>
      <c r="BB130" s="6">
        <f>100/(A130/30+B130/26+C130/27+D130/0.0000001+E130/132+F130/0.00000001+G130/7.4+H130/14+I130/75+J130/115+K130/48+L130/25+M130/28+N130/82+O130/22+P130/0.000001+Q130/30+R130/26+S130/0.000001+T130/14+U130/4.2+V130/27+W130/17+X130/0.000001+Y130/20+Z130/38+AA130/16+AB130/76+AC130/0.000001+AD130/5.6+AE130/44+AF130/15+AG130/61+AH130/29+AI130/0.000001+AJ130/20+AK130/18+AL130/6.1+AM130/69+AN130/22+AO130/2.8+AP130/31+AQ130/47+AR130/26+AS130/9.9+AT130/43+AU130/33)</f>
        <v>23.30912656994472</v>
      </c>
      <c r="BC130" s="5">
        <v>117</v>
      </c>
      <c r="BD130" s="6">
        <f t="shared" ref="BD130:BD193" si="29">100/(A130/100+B130/76+C130/220+D130/320+E130/130+F130/33+G130/17+H130/22+I130/180+J130/160+K130/140+L130/41+M130/44+N130/170+O130/38+P130/75+Q130/110+R130/40+S130/0.001+T130/28+U130/11+V130/48+W130/45+X130/120+Y130/230+Z130/170+AA130/32+AB130/180+AC130/11+AD130/46+AE130/180+AF130/29+AG130/230+AH130/57+AI130/100+AJ130/38+AK130/58+AL130/0.0001+AM130/200+AN130/38.4+AO130/43+AP130/45+AQ130/160+AR130/41+AS130/31+AT130/70+AU130/88)</f>
        <v>101.11822525451345</v>
      </c>
      <c r="BE130" s="1">
        <f t="shared" si="17"/>
        <v>0.80711186446464211</v>
      </c>
      <c r="BF130" s="1">
        <f t="shared" si="18"/>
        <v>-42.496796742979981</v>
      </c>
      <c r="BG130" s="1">
        <f t="shared" si="19"/>
        <v>13.755417790418633</v>
      </c>
      <c r="BH130" s="1">
        <f t="shared" si="20"/>
        <v>1.5618669871207646E-2</v>
      </c>
    </row>
    <row r="131" spans="1:60" x14ac:dyDescent="0.2">
      <c r="A131" s="4">
        <v>0</v>
      </c>
      <c r="B131" s="4">
        <v>7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45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48</v>
      </c>
      <c r="AV131" s="6">
        <f t="shared" si="24"/>
        <v>143.9</v>
      </c>
      <c r="AW131" s="8">
        <f t="shared" si="25"/>
        <v>2.9189458636294631E-3</v>
      </c>
      <c r="AX131" s="8">
        <f t="shared" si="26"/>
        <v>12.697678715303713</v>
      </c>
      <c r="AY131" s="8">
        <f t="shared" si="27"/>
        <v>7.6058803392444904E-2</v>
      </c>
      <c r="AZ131" s="8">
        <f t="shared" si="28"/>
        <v>-0.29389999999999988</v>
      </c>
      <c r="BA131" s="3">
        <v>33</v>
      </c>
      <c r="BB131" s="6">
        <f>100/(A131/30+B131/26+C131/27+D131/0.0000001+E131/132+F131/0.00000001+G131/7.4+H131/14+I131/75+J131/115+K131/48+L131/25+M131/28+N131/82+O131/22+P131/0.000001+Q131/30+R131/26+S131/0.000001+T131/14+U131/4.2+V131/27+W131/17+X131/0.000001+Y131/20+Z131/38+AA131/16+AB131/76+AC131/0.000001+AD131/5.6+AE131/44+AF131/15+AG131/61+AH131/29+AI131/0.000001+AJ131/20+AK131/18+AL131/6.1+AM131/69+AN131/22+AO131/2.8+AP131/31+AQ131/47+AR131/26+AS131/9.9+AT131/43+AU131/33)</f>
        <v>37.57595664312695</v>
      </c>
      <c r="BC131" s="5">
        <v>112.8</v>
      </c>
      <c r="BD131" s="6">
        <f t="shared" si="29"/>
        <v>104.27655024946543</v>
      </c>
      <c r="BE131" s="1">
        <f t="shared" ref="BE131:BE194" si="30">(1+((2*ABS(AW131-AZ131)*(2^(1/0.728)-1))/1.192)^2)^-0.728</f>
        <v>0.70132510987964247</v>
      </c>
      <c r="BF131" s="1">
        <f t="shared" ref="BF131:BF194" si="31">AZ131/((1+((2*ABS(AX131)*(2^(1/0.728)-1))/1.192)^2)^-0.728)</f>
        <v>-49.711194556674108</v>
      </c>
      <c r="BG131" s="1">
        <f t="shared" ref="BG131:BG194" si="32">0.000001*(4/3)*PI()*AV131^3</f>
        <v>12.481620996127846</v>
      </c>
      <c r="BH131" s="1">
        <f t="shared" ref="BH131:BH194" si="33">AX131^-1.57</f>
        <v>1.8499193516615758E-2</v>
      </c>
    </row>
    <row r="132" spans="1:60" x14ac:dyDescent="0.2">
      <c r="A132" s="4">
        <v>0</v>
      </c>
      <c r="B132" s="4">
        <v>9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45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3.45</v>
      </c>
      <c r="AS132" s="4">
        <v>0</v>
      </c>
      <c r="AT132" s="4">
        <v>0</v>
      </c>
      <c r="AU132" s="4">
        <v>42.55</v>
      </c>
      <c r="AV132" s="6">
        <f t="shared" si="24"/>
        <v>144.16249999999999</v>
      </c>
      <c r="AW132" s="8">
        <f t="shared" si="25"/>
        <v>3.8848502927050755E-3</v>
      </c>
      <c r="AX132" s="8">
        <f t="shared" si="26"/>
        <v>12.853984730792257</v>
      </c>
      <c r="AY132" s="8">
        <f t="shared" si="27"/>
        <v>8.9132445465207599E-2</v>
      </c>
      <c r="AZ132" s="8">
        <f t="shared" si="28"/>
        <v>-0.29209499999999994</v>
      </c>
      <c r="BA132" s="3">
        <v>32.9</v>
      </c>
      <c r="BB132" s="6">
        <f>100/(A132/30+B132/26+C132/27+D132/0.0000001+E132/132+F132/0.00000001+G132/7.4+H132/14+I132/75+J132/115+K132/48+L132/25+M132/28+N132/82+O132/22+P132/0.000001+Q132/30+R132/26+S132/0.000001+T132/14+U132/4.2+V132/27+W132/17+X132/0.000001+Y132/20+Z132/38+AA132/16+AB132/76+AC132/0.000001+AD132/5.6+AE132/44+AF132/15+AG132/61+AH132/29+AI132/0.000001+AJ132/20+AK132/18+AL132/6.1+AM132/69+AN132/22+AO132/2.8+AP132/31+AQ132/47+AR132/26+AS132/9.9+AT132/43+AU132/33)</f>
        <v>36.95846480223129</v>
      </c>
      <c r="BC132" s="5">
        <v>123.7</v>
      </c>
      <c r="BD132" s="6">
        <f t="shared" si="29"/>
        <v>99.253741607967129</v>
      </c>
      <c r="BE132" s="1">
        <f t="shared" si="30"/>
        <v>0.70243915114076294</v>
      </c>
      <c r="BF132" s="1">
        <f t="shared" si="31"/>
        <v>-50.293107278584017</v>
      </c>
      <c r="BG132" s="1">
        <f t="shared" si="32"/>
        <v>12.550051974869454</v>
      </c>
      <c r="BH132" s="1">
        <f t="shared" si="33"/>
        <v>1.8147244305198103E-2</v>
      </c>
    </row>
    <row r="133" spans="1:60" x14ac:dyDescent="0.2">
      <c r="A133" s="4">
        <v>0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6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77.5</v>
      </c>
      <c r="AF133" s="4">
        <v>0</v>
      </c>
      <c r="AG133" s="4">
        <v>0</v>
      </c>
      <c r="AH133" s="4">
        <v>0</v>
      </c>
      <c r="AI133" s="4">
        <v>16.5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6">
        <f t="shared" si="24"/>
        <v>134.75</v>
      </c>
      <c r="AW133" s="8">
        <f t="shared" si="25"/>
        <v>3.7525852048413324E-3</v>
      </c>
      <c r="AX133" s="8">
        <f t="shared" si="26"/>
        <v>10.446162092328981</v>
      </c>
      <c r="AY133" s="8">
        <f t="shared" si="27"/>
        <v>8.2116126071728079E-2</v>
      </c>
      <c r="AZ133" s="8">
        <f t="shared" si="28"/>
        <v>0.23250000000000021</v>
      </c>
      <c r="BA133" s="3">
        <v>32.9</v>
      </c>
      <c r="BB133" s="6" t="s">
        <v>56</v>
      </c>
      <c r="BC133" s="5">
        <v>110</v>
      </c>
      <c r="BD133" s="6">
        <f t="shared" si="29"/>
        <v>156.63848831427151</v>
      </c>
      <c r="BE133" s="1">
        <f t="shared" si="30"/>
        <v>0.79393049183559206</v>
      </c>
      <c r="BF133" s="1">
        <f t="shared" si="31"/>
        <v>29.606509820137568</v>
      </c>
      <c r="BG133" s="1">
        <f t="shared" si="32"/>
        <v>10.248845137291854</v>
      </c>
      <c r="BH133" s="1">
        <f t="shared" si="33"/>
        <v>2.5132627014924261E-2</v>
      </c>
    </row>
    <row r="134" spans="1:60" x14ac:dyDescent="0.2">
      <c r="A134" s="4">
        <v>0</v>
      </c>
      <c r="B134" s="4">
        <v>7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46</v>
      </c>
      <c r="L134" s="4">
        <v>0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46</v>
      </c>
      <c r="AV134" s="6">
        <f t="shared" si="24"/>
        <v>143.94999999999999</v>
      </c>
      <c r="AW134" s="8">
        <f t="shared" si="25"/>
        <v>3.1525350735906389E-3</v>
      </c>
      <c r="AX134" s="8">
        <f t="shared" si="26"/>
        <v>12.733058284570889</v>
      </c>
      <c r="AY134" s="8">
        <f t="shared" si="27"/>
        <v>7.9555157324817202E-2</v>
      </c>
      <c r="AZ134" s="8">
        <f t="shared" si="28"/>
        <v>-0.28949999999999987</v>
      </c>
      <c r="BA134" s="3">
        <v>32.9</v>
      </c>
      <c r="BB134" s="6">
        <f>100/(A134/30+B134/26+C134/27+D134/0.0000001+E134/132+F134/0.00000001+G134/7.4+H134/14+I134/75+J134/115+K134/48+L134/25+M134/28+N134/82+O134/22+P134/0.000001+Q134/30+R134/26+S134/0.000001+T134/14+U134/4.2+V134/27+W134/17+X134/0.000001+Y134/20+Z134/38+AA134/16+AB134/76+AC134/0.000001+AD134/5.6+AE134/44+AF134/15+AG134/61+AH134/29+AI134/0.000001+AJ134/20+AK134/18+AL134/6.1+AM134/69+AN134/22+AO134/2.8+AP134/31+AQ134/47+AR134/26+AS134/9.9+AT134/43+AU134/33)</f>
        <v>37.495902982628643</v>
      </c>
      <c r="BC134" s="5">
        <v>174.6</v>
      </c>
      <c r="BD134" s="6">
        <f t="shared" si="29"/>
        <v>103.1225770071192</v>
      </c>
      <c r="BE134" s="1">
        <f t="shared" si="30"/>
        <v>0.70686683727369715</v>
      </c>
      <c r="BF134" s="1">
        <f t="shared" si="31"/>
        <v>-49.165569725883408</v>
      </c>
      <c r="BG134" s="1">
        <f t="shared" si="32"/>
        <v>12.494636241165738</v>
      </c>
      <c r="BH134" s="1">
        <f t="shared" si="33"/>
        <v>1.8418557683876742E-2</v>
      </c>
    </row>
    <row r="135" spans="1:60" x14ac:dyDescent="0.2">
      <c r="A135" s="4">
        <v>0</v>
      </c>
      <c r="B135" s="4">
        <v>2</v>
      </c>
      <c r="C135" s="4">
        <v>0</v>
      </c>
      <c r="D135" s="4">
        <v>0</v>
      </c>
      <c r="E135" s="4">
        <v>26.95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7.35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9.8000000000000007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8.0850000000000009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45.814999999999998</v>
      </c>
      <c r="AV135" s="6">
        <f t="shared" si="24"/>
        <v>140.32474999999999</v>
      </c>
      <c r="AW135" s="8">
        <f t="shared" si="25"/>
        <v>1.702905208178003E-2</v>
      </c>
      <c r="AX135" s="8">
        <f t="shared" si="26"/>
        <v>12.707282485505921</v>
      </c>
      <c r="AY135" s="8">
        <f t="shared" si="27"/>
        <v>0.18084986729265812</v>
      </c>
      <c r="AZ135" s="8">
        <f t="shared" si="28"/>
        <v>-0.37753849999999983</v>
      </c>
      <c r="BA135" s="3">
        <v>32.799999999999997</v>
      </c>
      <c r="BB135" s="6">
        <f>100/(A135/30+B135/26+C135/27+D135/0.0000001+E135/132+F135/0.00000001+G135/7.4+H135/14+I135/75+J135/115+K135/48+L135/25+M135/28+N135/82+O135/22+P135/0.000001+Q135/30+R135/26+S135/0.000001+T135/14+U135/4.2+V135/27+W135/17+X135/0.000001+Y135/20+Z135/38+AA135/16+AB135/76+AC135/0.000001+AD135/5.6+AE135/44+AF135/15+AG135/61+AH135/29+AI135/0.000001+AJ135/20+AK135/18+AL135/6.1+AM135/69+AN135/22+AO135/2.8+AP135/31+AQ135/47+AR135/26+AS135/9.9+AT135/43+AU135/33)</f>
        <v>20.665446192187602</v>
      </c>
      <c r="BC135" s="5">
        <v>172</v>
      </c>
      <c r="BD135" s="6">
        <f t="shared" si="29"/>
        <v>95.309242948951322</v>
      </c>
      <c r="BE135" s="1">
        <f t="shared" si="30"/>
        <v>0.58072070171534984</v>
      </c>
      <c r="BF135" s="1">
        <f t="shared" si="31"/>
        <v>-63.92835393634698</v>
      </c>
      <c r="BG135" s="1">
        <f t="shared" si="32"/>
        <v>11.574212210423534</v>
      </c>
      <c r="BH135" s="1">
        <f t="shared" si="33"/>
        <v>1.8477247891381866E-2</v>
      </c>
    </row>
    <row r="136" spans="1:60" x14ac:dyDescent="0.2">
      <c r="A136" s="4">
        <v>0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16</v>
      </c>
      <c r="AC136" s="4">
        <v>20</v>
      </c>
      <c r="AD136" s="4">
        <v>0</v>
      </c>
      <c r="AE136" s="4">
        <v>64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6">
        <f t="shared" si="24"/>
        <v>131.19999999999999</v>
      </c>
      <c r="AW136" s="8">
        <f t="shared" si="25"/>
        <v>8.1937242922668751E-3</v>
      </c>
      <c r="AX136" s="8">
        <f t="shared" si="26"/>
        <v>9.842902999011157</v>
      </c>
      <c r="AY136" s="8">
        <f t="shared" si="27"/>
        <v>0.11968162455116173</v>
      </c>
      <c r="AZ136" s="8">
        <f t="shared" si="28"/>
        <v>0.25160000000000016</v>
      </c>
      <c r="BA136" s="3">
        <v>32.799999999999997</v>
      </c>
      <c r="BB136" s="6" t="s">
        <v>56</v>
      </c>
      <c r="BC136" s="5">
        <v>110.6</v>
      </c>
      <c r="BD136" s="6">
        <f t="shared" si="29"/>
        <v>44.196428571428577</v>
      </c>
      <c r="BE136" s="1">
        <f t="shared" si="30"/>
        <v>0.77378666206384517</v>
      </c>
      <c r="BF136" s="1">
        <f t="shared" si="31"/>
        <v>29.384108468423193</v>
      </c>
      <c r="BG136" s="1">
        <f t="shared" si="32"/>
        <v>9.459977738783385</v>
      </c>
      <c r="BH136" s="1">
        <f t="shared" si="33"/>
        <v>2.7592850496074916E-2</v>
      </c>
    </row>
    <row r="137" spans="1:60" x14ac:dyDescent="0.2">
      <c r="A137" s="4">
        <v>0.3</v>
      </c>
      <c r="B137" s="4">
        <v>0</v>
      </c>
      <c r="C137" s="4">
        <v>0</v>
      </c>
      <c r="D137" s="4">
        <v>4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1.5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18</v>
      </c>
      <c r="AD137" s="4">
        <v>0</v>
      </c>
      <c r="AE137" s="4">
        <v>0</v>
      </c>
      <c r="AF137" s="4">
        <v>0</v>
      </c>
      <c r="AG137" s="4">
        <v>74.7</v>
      </c>
      <c r="AH137" s="4">
        <v>0</v>
      </c>
      <c r="AI137" s="4">
        <v>1.5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6">
        <f t="shared" si="24"/>
        <v>126.4</v>
      </c>
      <c r="AW137" s="8">
        <f t="shared" si="25"/>
        <v>9.262689872617037E-3</v>
      </c>
      <c r="AX137" s="8">
        <f t="shared" si="26"/>
        <v>8.8451488801943068</v>
      </c>
      <c r="AY137" s="8">
        <f t="shared" si="27"/>
        <v>0.12702405109963691</v>
      </c>
      <c r="AZ137" s="8">
        <f t="shared" si="28"/>
        <v>0.34175</v>
      </c>
      <c r="BA137" s="3">
        <v>32.4</v>
      </c>
      <c r="BB137" s="6" t="s">
        <v>56</v>
      </c>
      <c r="BC137" s="5">
        <v>114.8</v>
      </c>
      <c r="BD137" s="6">
        <f t="shared" si="29"/>
        <v>49.941056299869672</v>
      </c>
      <c r="BE137" s="1">
        <f t="shared" si="30"/>
        <v>0.65505938520766016</v>
      </c>
      <c r="BF137" s="1">
        <f t="shared" si="31"/>
        <v>34.169187417306958</v>
      </c>
      <c r="BG137" s="1">
        <f t="shared" si="32"/>
        <v>8.4592104807533666</v>
      </c>
      <c r="BH137" s="1">
        <f t="shared" si="33"/>
        <v>3.2634196089820933E-2</v>
      </c>
    </row>
    <row r="138" spans="1:60" x14ac:dyDescent="0.2">
      <c r="A138" s="4">
        <v>0</v>
      </c>
      <c r="B138" s="4">
        <v>7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45</v>
      </c>
      <c r="L138" s="4">
        <v>0</v>
      </c>
      <c r="M138" s="4">
        <v>0</v>
      </c>
      <c r="N138" s="4">
        <v>0</v>
      </c>
      <c r="O138" s="4">
        <v>3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45</v>
      </c>
      <c r="AV138" s="6">
        <f t="shared" si="24"/>
        <v>144.65</v>
      </c>
      <c r="AW138" s="8">
        <f t="shared" si="25"/>
        <v>3.6314113733225597E-3</v>
      </c>
      <c r="AX138" s="8">
        <f t="shared" si="26"/>
        <v>12.962593515817673</v>
      </c>
      <c r="AY138" s="8">
        <f t="shared" si="27"/>
        <v>8.5965645621369116E-2</v>
      </c>
      <c r="AZ138" s="8">
        <f t="shared" si="28"/>
        <v>-0.2977999999999999</v>
      </c>
      <c r="BA138" s="3">
        <v>32.4</v>
      </c>
      <c r="BB138" s="6">
        <f t="shared" ref="BB138:BB156" si="34">100/(A138/30+B138/26+C138/27+D138/0.0000001+E138/132+F138/0.00000001+G138/7.4+H138/14+I138/75+J138/115+K138/48+L138/25+M138/28+N138/82+O138/22+P138/0.000001+Q138/30+R138/26+S138/0.000001+T138/14+U138/4.2+V138/27+W138/17+X138/0.000001+Y138/20+Z138/38+AA138/16+AB138/76+AC138/0.000001+AD138/5.6+AE138/44+AF138/15+AG138/61+AH138/29+AI138/0.000001+AJ138/20+AK138/18+AL138/6.1+AM138/69+AN138/22+AO138/2.8+AP138/31+AQ138/47+AR138/26+AS138/9.9+AT138/43+AU138/33)</f>
        <v>36.944937833037301</v>
      </c>
      <c r="BC138" s="5">
        <v>117.1</v>
      </c>
      <c r="BD138" s="6">
        <f t="shared" si="29"/>
        <v>99.616988679887641</v>
      </c>
      <c r="BE138" s="1">
        <f t="shared" si="30"/>
        <v>0.6952202868511046</v>
      </c>
      <c r="BF138" s="1">
        <f t="shared" si="31"/>
        <v>-51.906884871314645</v>
      </c>
      <c r="BG138" s="1">
        <f t="shared" si="32"/>
        <v>12.677800788872153</v>
      </c>
      <c r="BH138" s="1">
        <f t="shared" si="33"/>
        <v>1.7909098002794274E-2</v>
      </c>
    </row>
    <row r="139" spans="1:60" x14ac:dyDescent="0.2">
      <c r="A139" s="4">
        <v>0</v>
      </c>
      <c r="B139" s="4">
        <v>15.4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26.6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58</v>
      </c>
      <c r="AV139" s="6">
        <f t="shared" si="24"/>
        <v>145.06</v>
      </c>
      <c r="AW139" s="8">
        <f t="shared" si="25"/>
        <v>3.5974755129267112E-3</v>
      </c>
      <c r="AX139" s="8">
        <f t="shared" si="26"/>
        <v>13.04845219584273</v>
      </c>
      <c r="AY139" s="8">
        <f t="shared" si="27"/>
        <v>8.3352890749386316E-2</v>
      </c>
      <c r="AZ139" s="8">
        <f t="shared" si="28"/>
        <v>-0.37259999999999982</v>
      </c>
      <c r="BA139" s="3">
        <v>32.4</v>
      </c>
      <c r="BB139" s="6">
        <f t="shared" si="34"/>
        <v>37.038635873084395</v>
      </c>
      <c r="BC139" s="5">
        <v>216.7</v>
      </c>
      <c r="BD139" s="6">
        <f t="shared" si="29"/>
        <v>99.058913985686232</v>
      </c>
      <c r="BE139" s="1">
        <f t="shared" si="30"/>
        <v>0.60181899440137654</v>
      </c>
      <c r="BF139" s="1">
        <f t="shared" si="31"/>
        <v>-65.571354615714029</v>
      </c>
      <c r="BG139" s="1">
        <f t="shared" si="32"/>
        <v>12.785909575147166</v>
      </c>
      <c r="BH139" s="1">
        <f t="shared" si="33"/>
        <v>1.7724433846174156E-2</v>
      </c>
    </row>
    <row r="140" spans="1:60" x14ac:dyDescent="0.2">
      <c r="A140" s="4">
        <v>0</v>
      </c>
      <c r="B140" s="4">
        <v>5.5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47.25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47.25</v>
      </c>
      <c r="AV140" s="6">
        <f t="shared" si="24"/>
        <v>143.9</v>
      </c>
      <c r="AW140" s="8">
        <f t="shared" si="25"/>
        <v>2.8006577851936677E-3</v>
      </c>
      <c r="AX140" s="8">
        <f t="shared" si="26"/>
        <v>12.689856149596274</v>
      </c>
      <c r="AY140" s="8">
        <f t="shared" si="27"/>
        <v>7.4616526066045671E-2</v>
      </c>
      <c r="AZ140" s="8">
        <f t="shared" si="28"/>
        <v>-0.28527499999999995</v>
      </c>
      <c r="BA140" s="3">
        <v>32.4</v>
      </c>
      <c r="BB140" s="6">
        <f t="shared" si="34"/>
        <v>38.055636408998296</v>
      </c>
      <c r="BC140" s="5">
        <v>115.6</v>
      </c>
      <c r="BD140" s="6">
        <f t="shared" si="29"/>
        <v>105.61890022425064</v>
      </c>
      <c r="BE140" s="1">
        <f t="shared" si="30"/>
        <v>0.7129827233044892</v>
      </c>
      <c r="BF140" s="1">
        <f t="shared" si="31"/>
        <v>-48.20909620149866</v>
      </c>
      <c r="BG140" s="1">
        <f t="shared" si="32"/>
        <v>12.481620996127846</v>
      </c>
      <c r="BH140" s="1">
        <f t="shared" si="33"/>
        <v>1.8517100451514622E-2</v>
      </c>
    </row>
    <row r="141" spans="1:60" x14ac:dyDescent="0.2">
      <c r="A141" s="4">
        <v>0</v>
      </c>
      <c r="B141" s="4">
        <v>4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48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48</v>
      </c>
      <c r="AV141" s="6">
        <f t="shared" si="24"/>
        <v>144.19999999999999</v>
      </c>
      <c r="AW141" s="8">
        <f t="shared" si="25"/>
        <v>2.6927255870720403E-3</v>
      </c>
      <c r="AX141" s="8">
        <f t="shared" si="26"/>
        <v>12.761421630245049</v>
      </c>
      <c r="AY141" s="8">
        <f t="shared" si="27"/>
        <v>7.3181170364898379E-2</v>
      </c>
      <c r="AZ141" s="8">
        <f t="shared" si="28"/>
        <v>-0.2851999999999999</v>
      </c>
      <c r="BA141" s="3">
        <v>32.4</v>
      </c>
      <c r="BB141" s="6">
        <f t="shared" si="34"/>
        <v>38.337801608579092</v>
      </c>
      <c r="BC141" s="5">
        <v>113.7</v>
      </c>
      <c r="BD141" s="6">
        <f t="shared" si="29"/>
        <v>106.27633299433387</v>
      </c>
      <c r="BE141" s="1">
        <f t="shared" si="30"/>
        <v>0.71322775634034397</v>
      </c>
      <c r="BF141" s="1">
        <f t="shared" si="31"/>
        <v>-48.592337726605621</v>
      </c>
      <c r="BG141" s="1">
        <f t="shared" si="32"/>
        <v>12.559848198865813</v>
      </c>
      <c r="BH141" s="1">
        <f t="shared" si="33"/>
        <v>1.835432761346624E-2</v>
      </c>
    </row>
    <row r="142" spans="1:60" x14ac:dyDescent="0.2">
      <c r="A142" s="4">
        <v>0</v>
      </c>
      <c r="B142" s="4">
        <v>8</v>
      </c>
      <c r="C142" s="4">
        <v>0</v>
      </c>
      <c r="D142" s="4">
        <v>0</v>
      </c>
      <c r="E142" s="4">
        <v>25.3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6.8999999999999897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9.1999999999999993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7.59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43.01</v>
      </c>
      <c r="AV142" s="6">
        <f t="shared" si="24"/>
        <v>139.38649999999998</v>
      </c>
      <c r="AW142" s="8">
        <f t="shared" si="25"/>
        <v>1.6358073254709213E-2</v>
      </c>
      <c r="AX142" s="8">
        <f t="shared" si="26"/>
        <v>12.430177284478422</v>
      </c>
      <c r="AY142" s="8">
        <f t="shared" si="27"/>
        <v>0.17836403759056732</v>
      </c>
      <c r="AZ142" s="8">
        <f t="shared" si="28"/>
        <v>-0.37217899999999987</v>
      </c>
      <c r="BA142" s="3">
        <v>32.299999999999997</v>
      </c>
      <c r="BB142" s="6">
        <f t="shared" si="34"/>
        <v>20.928342668021749</v>
      </c>
      <c r="BC142" s="5">
        <v>91.6</v>
      </c>
      <c r="BD142" s="6">
        <f t="shared" si="29"/>
        <v>93.849392740806493</v>
      </c>
      <c r="BE142" s="1">
        <f t="shared" si="30"/>
        <v>0.58756053567755717</v>
      </c>
      <c r="BF142" s="1">
        <f t="shared" si="31"/>
        <v>-61.031604432687459</v>
      </c>
      <c r="BG142" s="1">
        <f t="shared" si="32"/>
        <v>11.343595940847207</v>
      </c>
      <c r="BH142" s="1">
        <f t="shared" si="33"/>
        <v>1.9128045811380764E-2</v>
      </c>
    </row>
    <row r="143" spans="1:60" x14ac:dyDescent="0.2">
      <c r="A143" s="4">
        <v>0</v>
      </c>
      <c r="B143" s="4">
        <v>24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20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36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20</v>
      </c>
      <c r="AS143" s="4">
        <v>0</v>
      </c>
      <c r="AT143" s="4">
        <v>0</v>
      </c>
      <c r="AU143" s="4">
        <v>0</v>
      </c>
      <c r="AV143" s="6">
        <f t="shared" si="24"/>
        <v>150.6</v>
      </c>
      <c r="AW143" s="8">
        <f t="shared" si="25"/>
        <v>9.1231190633352718E-3</v>
      </c>
      <c r="AX143" s="8">
        <f t="shared" si="26"/>
        <v>15.087121727746551</v>
      </c>
      <c r="AY143" s="8">
        <f t="shared" si="27"/>
        <v>0.1345568010782506</v>
      </c>
      <c r="AZ143" s="8">
        <f t="shared" si="28"/>
        <v>-0.40399999999999991</v>
      </c>
      <c r="BA143" s="3">
        <v>32.200000000000003</v>
      </c>
      <c r="BB143" s="6">
        <f t="shared" si="34"/>
        <v>31.246546579732566</v>
      </c>
      <c r="BC143" s="5">
        <v>77.599999999999994</v>
      </c>
      <c r="BD143" s="6">
        <f t="shared" si="29"/>
        <v>64.671155797435659</v>
      </c>
      <c r="BE143" s="1">
        <f t="shared" si="30"/>
        <v>0.56020886501670775</v>
      </c>
      <c r="BF143" s="1">
        <f t="shared" si="31"/>
        <v>-87.818108152181438</v>
      </c>
      <c r="BG143" s="1">
        <f t="shared" si="32"/>
        <v>14.307492433239775</v>
      </c>
      <c r="BH143" s="1">
        <f t="shared" si="33"/>
        <v>1.4111980277154513E-2</v>
      </c>
    </row>
    <row r="144" spans="1:60" x14ac:dyDescent="0.2">
      <c r="A144" s="4">
        <v>0</v>
      </c>
      <c r="B144" s="4">
        <v>7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46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3</v>
      </c>
      <c r="AS144" s="4">
        <v>0</v>
      </c>
      <c r="AT144" s="4">
        <v>0</v>
      </c>
      <c r="AU144" s="4">
        <v>44</v>
      </c>
      <c r="AV144" s="6">
        <f t="shared" si="24"/>
        <v>144.44999999999999</v>
      </c>
      <c r="AW144" s="8">
        <f t="shared" si="25"/>
        <v>3.6293102482306862E-3</v>
      </c>
      <c r="AX144" s="8">
        <f t="shared" si="26"/>
        <v>12.909668151580195</v>
      </c>
      <c r="AY144" s="8">
        <f t="shared" si="27"/>
        <v>8.6034550747697461E-2</v>
      </c>
      <c r="AZ144" s="8">
        <f t="shared" si="28"/>
        <v>-0.29149999999999993</v>
      </c>
      <c r="BA144" s="3">
        <v>32</v>
      </c>
      <c r="BB144" s="6">
        <f t="shared" si="34"/>
        <v>37.365269461077844</v>
      </c>
      <c r="BC144" s="5">
        <v>107.7</v>
      </c>
      <c r="BD144" s="6">
        <f t="shared" si="29"/>
        <v>100.61906651043925</v>
      </c>
      <c r="BE144" s="1">
        <f t="shared" si="30"/>
        <v>0.7035694460983638</v>
      </c>
      <c r="BF144" s="1">
        <f t="shared" si="31"/>
        <v>-50.50727563048931</v>
      </c>
      <c r="BG144" s="1">
        <f t="shared" si="32"/>
        <v>12.625286665396214</v>
      </c>
      <c r="BH144" s="1">
        <f t="shared" si="33"/>
        <v>1.8024504160181223E-2</v>
      </c>
    </row>
    <row r="145" spans="1:60" x14ac:dyDescent="0.2">
      <c r="A145" s="4">
        <v>0</v>
      </c>
      <c r="B145" s="4">
        <v>10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15.4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5</v>
      </c>
      <c r="AA145" s="4">
        <v>0</v>
      </c>
      <c r="AB145" s="4">
        <v>12.6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57</v>
      </c>
      <c r="AV145" s="6">
        <f t="shared" si="24"/>
        <v>145.9</v>
      </c>
      <c r="AW145" s="8">
        <f t="shared" si="25"/>
        <v>3.0241400707503451E-3</v>
      </c>
      <c r="AX145" s="8">
        <f t="shared" si="26"/>
        <v>13.23346687039794</v>
      </c>
      <c r="AY145" s="8">
        <f t="shared" si="27"/>
        <v>7.6381471638024584E-2</v>
      </c>
      <c r="AZ145" s="8">
        <f t="shared" si="28"/>
        <v>-0.3676399999999998</v>
      </c>
      <c r="BA145" s="3">
        <v>32</v>
      </c>
      <c r="BB145" s="6">
        <f t="shared" si="34"/>
        <v>36.628830880382779</v>
      </c>
      <c r="BC145" s="5">
        <v>112.1</v>
      </c>
      <c r="BD145" s="6">
        <f t="shared" si="29"/>
        <v>101.14107514699332</v>
      </c>
      <c r="BE145" s="1">
        <f t="shared" si="30"/>
        <v>0.60832623983442446</v>
      </c>
      <c r="BF145" s="1">
        <f t="shared" si="31"/>
        <v>-66.037366297500213</v>
      </c>
      <c r="BG145" s="1">
        <f t="shared" si="32"/>
        <v>13.009316659873839</v>
      </c>
      <c r="BH145" s="1">
        <f t="shared" si="33"/>
        <v>1.7336937912475411E-2</v>
      </c>
    </row>
    <row r="146" spans="1:60" x14ac:dyDescent="0.2">
      <c r="A146" s="4">
        <v>0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51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8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41</v>
      </c>
      <c r="AV146" s="6">
        <f t="shared" si="24"/>
        <v>147.6</v>
      </c>
      <c r="AW146" s="8">
        <f t="shared" si="25"/>
        <v>5.2495514530430838E-3</v>
      </c>
      <c r="AX146" s="8">
        <f t="shared" si="26"/>
        <v>13.949928019000117</v>
      </c>
      <c r="AY146" s="8">
        <f t="shared" si="27"/>
        <v>0.1065302656422816</v>
      </c>
      <c r="AZ146" s="8">
        <f t="shared" si="28"/>
        <v>-0.25609999999999994</v>
      </c>
      <c r="BA146" s="3">
        <v>31.9</v>
      </c>
      <c r="BB146" s="6">
        <f t="shared" si="34"/>
        <v>19.372084490801402</v>
      </c>
      <c r="BC146" s="5">
        <v>118.8</v>
      </c>
      <c r="BD146" s="6">
        <f t="shared" si="29"/>
        <v>98.401824787690131</v>
      </c>
      <c r="BE146" s="1">
        <f t="shared" si="30"/>
        <v>0.7491811272183122</v>
      </c>
      <c r="BF146" s="1">
        <f t="shared" si="31"/>
        <v>-49.669662334616113</v>
      </c>
      <c r="BG146" s="1">
        <f t="shared" si="32"/>
        <v>13.469382366353686</v>
      </c>
      <c r="BH146" s="1">
        <f t="shared" si="33"/>
        <v>1.5959600368024452E-2</v>
      </c>
    </row>
    <row r="147" spans="1:60" x14ac:dyDescent="0.2">
      <c r="A147" s="4">
        <v>0</v>
      </c>
      <c r="B147" s="4">
        <v>0</v>
      </c>
      <c r="C147" s="4">
        <v>0</v>
      </c>
      <c r="D147" s="4">
        <v>0</v>
      </c>
      <c r="E147" s="4">
        <v>26.75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8.25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30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35</v>
      </c>
      <c r="AV147" s="6">
        <f t="shared" si="24"/>
        <v>150.47499999999999</v>
      </c>
      <c r="AW147" s="8">
        <f t="shared" si="25"/>
        <v>2.4871381975644358E-2</v>
      </c>
      <c r="AX147" s="8">
        <f t="shared" si="26"/>
        <v>16.226124470262675</v>
      </c>
      <c r="AY147" s="8">
        <f t="shared" si="27"/>
        <v>0.21521705376792905</v>
      </c>
      <c r="AZ147" s="8">
        <f t="shared" si="28"/>
        <v>-0.37177499999999986</v>
      </c>
      <c r="BA147" s="3">
        <v>31.8</v>
      </c>
      <c r="BB147" s="6">
        <f t="shared" si="34"/>
        <v>8.2308467461320465</v>
      </c>
      <c r="BC147" s="5">
        <v>111.4</v>
      </c>
      <c r="BD147" s="6">
        <f t="shared" si="29"/>
        <v>73.524032966500343</v>
      </c>
      <c r="BE147" s="1">
        <f t="shared" si="30"/>
        <v>0.57838254279190682</v>
      </c>
      <c r="BF147" s="1">
        <f t="shared" si="31"/>
        <v>-89.841781457061501</v>
      </c>
      <c r="BG147" s="1">
        <f t="shared" si="32"/>
        <v>14.271895769121011</v>
      </c>
      <c r="BH147" s="1">
        <f t="shared" si="33"/>
        <v>1.2588174631502733E-2</v>
      </c>
    </row>
    <row r="148" spans="1:60" x14ac:dyDescent="0.2">
      <c r="A148" s="4">
        <v>0</v>
      </c>
      <c r="B148" s="4">
        <v>10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17.899999999999999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14.6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5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52.5</v>
      </c>
      <c r="AV148" s="6">
        <f t="shared" si="24"/>
        <v>147.25</v>
      </c>
      <c r="AW148" s="8">
        <f t="shared" si="25"/>
        <v>4.9367558183476441E-3</v>
      </c>
      <c r="AX148" s="8">
        <f t="shared" si="26"/>
        <v>13.793345805157445</v>
      </c>
      <c r="AY148" s="8">
        <f t="shared" si="27"/>
        <v>0.10100084018835886</v>
      </c>
      <c r="AZ148" s="8">
        <f t="shared" si="28"/>
        <v>-0.34078999999999987</v>
      </c>
      <c r="BA148" s="3">
        <v>31.8</v>
      </c>
      <c r="BB148" s="6">
        <f t="shared" si="34"/>
        <v>23.114649611052837</v>
      </c>
      <c r="BC148" s="5">
        <v>113.7</v>
      </c>
      <c r="BD148" s="6">
        <f t="shared" si="29"/>
        <v>94.929152362491692</v>
      </c>
      <c r="BE148" s="1">
        <f t="shared" si="30"/>
        <v>0.63850007332260128</v>
      </c>
      <c r="BF148" s="1">
        <f t="shared" si="31"/>
        <v>-65.018337680394779</v>
      </c>
      <c r="BG148" s="1">
        <f t="shared" si="32"/>
        <v>13.373790622309969</v>
      </c>
      <c r="BH148" s="1">
        <f t="shared" si="33"/>
        <v>1.6244961628553052E-2</v>
      </c>
    </row>
    <row r="149" spans="1:60" x14ac:dyDescent="0.2">
      <c r="A149" s="4">
        <v>0</v>
      </c>
      <c r="B149" s="4">
        <v>10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30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5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55</v>
      </c>
      <c r="AV149" s="6">
        <f t="shared" si="24"/>
        <v>145</v>
      </c>
      <c r="AW149" s="8">
        <f t="shared" si="25"/>
        <v>3.1723819313083947E-3</v>
      </c>
      <c r="AX149" s="8">
        <f t="shared" si="26"/>
        <v>13.004413350024707</v>
      </c>
      <c r="AY149" s="8">
        <f t="shared" si="27"/>
        <v>7.8632787937871568E-2</v>
      </c>
      <c r="AZ149" s="8">
        <f t="shared" si="28"/>
        <v>-0.34199999999999986</v>
      </c>
      <c r="BA149" s="3">
        <v>31.7</v>
      </c>
      <c r="BB149" s="6">
        <f t="shared" si="34"/>
        <v>36.468778837280837</v>
      </c>
      <c r="BC149" s="5">
        <v>109.9</v>
      </c>
      <c r="BD149" s="6">
        <f t="shared" si="29"/>
        <v>100.13594060441284</v>
      </c>
      <c r="BE149" s="1">
        <f t="shared" si="30"/>
        <v>0.63918617761065466</v>
      </c>
      <c r="BF149" s="1">
        <f t="shared" si="31"/>
        <v>-59.890981318139218</v>
      </c>
      <c r="BG149" s="1">
        <f t="shared" si="32"/>
        <v>12.77005053806691</v>
      </c>
      <c r="BH149" s="1">
        <f t="shared" si="33"/>
        <v>1.7818760827633659E-2</v>
      </c>
    </row>
    <row r="150" spans="1:60" x14ac:dyDescent="0.2">
      <c r="A150" s="4">
        <v>0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53.018000000000001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7.5460000000000003</v>
      </c>
      <c r="AP150" s="4">
        <v>0</v>
      </c>
      <c r="AQ150" s="4">
        <v>0</v>
      </c>
      <c r="AR150" s="4">
        <v>2</v>
      </c>
      <c r="AS150" s="4">
        <v>0</v>
      </c>
      <c r="AT150" s="4">
        <v>0</v>
      </c>
      <c r="AU150" s="4">
        <v>37.436</v>
      </c>
      <c r="AV150" s="6">
        <f t="shared" si="24"/>
        <v>147.53749999999999</v>
      </c>
      <c r="AW150" s="8">
        <f t="shared" si="25"/>
        <v>5.5475984497771798E-3</v>
      </c>
      <c r="AX150" s="8">
        <f t="shared" si="26"/>
        <v>13.960113491734049</v>
      </c>
      <c r="AY150" s="8">
        <f t="shared" si="27"/>
        <v>0.10956837708405603</v>
      </c>
      <c r="AZ150" s="8">
        <f t="shared" si="28"/>
        <v>-0.24811399999999995</v>
      </c>
      <c r="BA150" s="3">
        <v>31.6</v>
      </c>
      <c r="BB150" s="6">
        <f t="shared" si="34"/>
        <v>19.95653870582893</v>
      </c>
      <c r="BC150" s="5">
        <v>114.2</v>
      </c>
      <c r="BD150" s="6">
        <f t="shared" si="29"/>
        <v>97.240513491686272</v>
      </c>
      <c r="BE150" s="1">
        <f t="shared" si="30"/>
        <v>0.75970620260002897</v>
      </c>
      <c r="BF150" s="1">
        <f t="shared" si="31"/>
        <v>-48.171935195475548</v>
      </c>
      <c r="BG150" s="1">
        <f t="shared" si="32"/>
        <v>13.452279114736873</v>
      </c>
      <c r="BH150" s="1">
        <f t="shared" si="33"/>
        <v>1.5941322582352258E-2</v>
      </c>
    </row>
    <row r="151" spans="1:60" x14ac:dyDescent="0.2">
      <c r="A151" s="4">
        <v>0</v>
      </c>
      <c r="B151" s="4">
        <v>14.399999999999901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19.2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9.6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4</v>
      </c>
      <c r="AS151" s="4">
        <v>0</v>
      </c>
      <c r="AT151" s="4">
        <v>0</v>
      </c>
      <c r="AU151" s="4">
        <v>52.8</v>
      </c>
      <c r="AV151" s="6">
        <f t="shared" si="24"/>
        <v>145.91999999999987</v>
      </c>
      <c r="AW151" s="8">
        <f t="shared" si="25"/>
        <v>4.4154761952506141E-3</v>
      </c>
      <c r="AX151" s="8">
        <f t="shared" si="26"/>
        <v>13.359409131090143</v>
      </c>
      <c r="AY151" s="8">
        <f t="shared" si="27"/>
        <v>9.3802885975641417E-2</v>
      </c>
      <c r="AZ151" s="8">
        <f t="shared" si="28"/>
        <v>-0.36895999999999957</v>
      </c>
      <c r="BA151" s="3">
        <v>31.5</v>
      </c>
      <c r="BB151" s="6">
        <f t="shared" si="34"/>
        <v>35.285714285714334</v>
      </c>
      <c r="BC151" s="5">
        <v>104.8</v>
      </c>
      <c r="BD151" s="6">
        <f t="shared" si="29"/>
        <v>92.806490043683098</v>
      </c>
      <c r="BE151" s="1">
        <f t="shared" si="30"/>
        <v>0.60512897992915393</v>
      </c>
      <c r="BF151" s="1">
        <f t="shared" si="31"/>
        <v>-67.194070083045105</v>
      </c>
      <c r="BG151" s="1">
        <f t="shared" si="32"/>
        <v>13.01466735215385</v>
      </c>
      <c r="BH151" s="1">
        <f t="shared" si="33"/>
        <v>1.7081028488973176E-2</v>
      </c>
    </row>
    <row r="152" spans="1:60" x14ac:dyDescent="0.2">
      <c r="A152" s="4">
        <v>0</v>
      </c>
      <c r="B152" s="4">
        <v>10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20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12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5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53</v>
      </c>
      <c r="AV152" s="6">
        <f t="shared" si="24"/>
        <v>147.35</v>
      </c>
      <c r="AW152" s="8">
        <f t="shared" si="25"/>
        <v>4.9248907779511431E-3</v>
      </c>
      <c r="AX152" s="8">
        <f t="shared" si="26"/>
        <v>13.819808487276184</v>
      </c>
      <c r="AY152" s="8">
        <f t="shared" si="27"/>
        <v>0.1008272870954999</v>
      </c>
      <c r="AZ152" s="8">
        <f t="shared" si="28"/>
        <v>-0.34389999999999987</v>
      </c>
      <c r="BA152" s="3">
        <v>31.3</v>
      </c>
      <c r="BB152" s="6">
        <f t="shared" si="34"/>
        <v>22.983477491140562</v>
      </c>
      <c r="BC152" s="5">
        <v>101.2</v>
      </c>
      <c r="BD152" s="6">
        <f t="shared" si="29"/>
        <v>94.370377241241471</v>
      </c>
      <c r="BE152" s="1">
        <f t="shared" si="30"/>
        <v>0.63467773924412219</v>
      </c>
      <c r="BF152" s="1">
        <f t="shared" si="31"/>
        <v>-65.794907193599514</v>
      </c>
      <c r="BG152" s="1">
        <f t="shared" si="32"/>
        <v>13.401056242103888</v>
      </c>
      <c r="BH152" s="1">
        <f t="shared" si="33"/>
        <v>1.6196151152798887E-2</v>
      </c>
    </row>
    <row r="153" spans="1:60" x14ac:dyDescent="0.2">
      <c r="A153" s="4">
        <v>0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50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50</v>
      </c>
      <c r="AV153" s="6">
        <f t="shared" si="24"/>
        <v>145</v>
      </c>
      <c r="AW153" s="8">
        <f t="shared" si="25"/>
        <v>2.3837947417364135E-3</v>
      </c>
      <c r="AX153" s="8">
        <f t="shared" si="26"/>
        <v>12.952262911975117</v>
      </c>
      <c r="AY153" s="8">
        <f t="shared" si="27"/>
        <v>6.8965517241379282E-2</v>
      </c>
      <c r="AZ153" s="8">
        <f t="shared" si="28"/>
        <v>-0.28499999999999992</v>
      </c>
      <c r="BA153" s="3">
        <v>31.3</v>
      </c>
      <c r="BB153" s="6">
        <f t="shared" si="34"/>
        <v>39.111111111111114</v>
      </c>
      <c r="BC153" s="5">
        <v>112.3</v>
      </c>
      <c r="BD153" s="6">
        <f t="shared" si="29"/>
        <v>108.07017543859649</v>
      </c>
      <c r="BE153" s="1">
        <f t="shared" si="30"/>
        <v>0.71390968812809086</v>
      </c>
      <c r="BF153" s="1">
        <f t="shared" si="31"/>
        <v>-49.618246443830813</v>
      </c>
      <c r="BG153" s="1">
        <f t="shared" si="32"/>
        <v>12.77005053806691</v>
      </c>
      <c r="BH153" s="1">
        <f t="shared" si="33"/>
        <v>1.7931529182776365E-2</v>
      </c>
    </row>
    <row r="154" spans="1:60" x14ac:dyDescent="0.2">
      <c r="A154" s="4">
        <v>0</v>
      </c>
      <c r="B154" s="4">
        <v>6.72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4</v>
      </c>
      <c r="K154" s="4">
        <v>44.16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4.8</v>
      </c>
      <c r="AS154" s="4">
        <v>0</v>
      </c>
      <c r="AT154" s="4">
        <v>0</v>
      </c>
      <c r="AU154" s="4">
        <v>40.32</v>
      </c>
      <c r="AV154" s="6">
        <f t="shared" si="24"/>
        <v>144.75199999999998</v>
      </c>
      <c r="AW154" s="8">
        <f t="shared" si="25"/>
        <v>3.9532750893181137E-3</v>
      </c>
      <c r="AX154" s="8">
        <f t="shared" si="26"/>
        <v>13.022588510723276</v>
      </c>
      <c r="AY154" s="8">
        <f t="shared" si="27"/>
        <v>9.0364640054359194E-2</v>
      </c>
      <c r="AZ154" s="8">
        <f t="shared" si="28"/>
        <v>-0.29155199999999992</v>
      </c>
      <c r="BA154" s="3">
        <v>31.2</v>
      </c>
      <c r="BB154" s="6">
        <f t="shared" si="34"/>
        <v>38.172634550122325</v>
      </c>
      <c r="BC154" s="5">
        <v>114.3</v>
      </c>
      <c r="BD154" s="6">
        <f t="shared" si="29"/>
        <v>99.591216600278329</v>
      </c>
      <c r="BE154" s="1">
        <f t="shared" si="30"/>
        <v>0.70306969019101606</v>
      </c>
      <c r="BF154" s="1">
        <f t="shared" si="31"/>
        <v>-51.160379532393122</v>
      </c>
      <c r="BG154" s="1">
        <f t="shared" si="32"/>
        <v>12.70463897241638</v>
      </c>
      <c r="BH154" s="1">
        <f t="shared" si="33"/>
        <v>1.7779732020599428E-2</v>
      </c>
    </row>
    <row r="155" spans="1:60" x14ac:dyDescent="0.2">
      <c r="A155" s="4">
        <v>0</v>
      </c>
      <c r="B155" s="4">
        <v>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20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45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10</v>
      </c>
      <c r="AS155" s="4">
        <v>0</v>
      </c>
      <c r="AT155" s="4">
        <v>0</v>
      </c>
      <c r="AU155" s="4">
        <v>0</v>
      </c>
      <c r="AV155" s="6">
        <f t="shared" si="24"/>
        <v>155</v>
      </c>
      <c r="AW155" s="8">
        <f t="shared" si="25"/>
        <v>1.1842353551383054E-2</v>
      </c>
      <c r="AX155" s="8">
        <f t="shared" si="26"/>
        <v>16.651592981332218</v>
      </c>
      <c r="AY155" s="8">
        <f t="shared" si="27"/>
        <v>0.15095947041029156</v>
      </c>
      <c r="AZ155" s="8">
        <f t="shared" si="28"/>
        <v>-0.42799999999999988</v>
      </c>
      <c r="BA155" s="3">
        <v>31.1</v>
      </c>
      <c r="BB155" s="6">
        <f t="shared" si="34"/>
        <v>30.492572322126659</v>
      </c>
      <c r="BC155" s="5">
        <v>112.3</v>
      </c>
      <c r="BD155" s="6">
        <f t="shared" si="29"/>
        <v>61.672778452792635</v>
      </c>
      <c r="BE155" s="1">
        <f t="shared" si="30"/>
        <v>0.5320934513343617</v>
      </c>
      <c r="BF155" s="1">
        <f t="shared" si="31"/>
        <v>-107.39902011764549</v>
      </c>
      <c r="BG155" s="1">
        <f t="shared" si="32"/>
        <v>15.59853112384892</v>
      </c>
      <c r="BH155" s="1">
        <f t="shared" si="33"/>
        <v>1.208688568713219E-2</v>
      </c>
    </row>
    <row r="156" spans="1:60" x14ac:dyDescent="0.2">
      <c r="A156" s="4">
        <v>0</v>
      </c>
      <c r="B156" s="4">
        <v>10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14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3</v>
      </c>
      <c r="AA156" s="4">
        <v>0</v>
      </c>
      <c r="AB156" s="4">
        <v>13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60</v>
      </c>
      <c r="AV156" s="6">
        <f t="shared" si="24"/>
        <v>146.30000000000001</v>
      </c>
      <c r="AW156" s="8">
        <f t="shared" si="25"/>
        <v>3.0466616933074817E-3</v>
      </c>
      <c r="AX156" s="8">
        <f t="shared" si="26"/>
        <v>13.342961846351056</v>
      </c>
      <c r="AY156" s="8">
        <f t="shared" si="27"/>
        <v>7.6515344662720419E-2</v>
      </c>
      <c r="AZ156" s="8">
        <f t="shared" si="28"/>
        <v>-0.37869999999999981</v>
      </c>
      <c r="BA156" s="3">
        <v>31.1</v>
      </c>
      <c r="BB156" s="6">
        <f t="shared" si="34"/>
        <v>36.436989064656544</v>
      </c>
      <c r="BD156" s="6">
        <f t="shared" si="29"/>
        <v>99.674422446616362</v>
      </c>
      <c r="BE156" s="1">
        <f t="shared" si="30"/>
        <v>0.59536342420785748</v>
      </c>
      <c r="BF156" s="1">
        <f t="shared" si="31"/>
        <v>-68.84439871886967</v>
      </c>
      <c r="BG156" s="1">
        <f t="shared" si="32"/>
        <v>13.116609454775013</v>
      </c>
      <c r="BH156" s="1">
        <f t="shared" si="33"/>
        <v>1.7114096506057178E-2</v>
      </c>
    </row>
    <row r="157" spans="1:60" x14ac:dyDescent="0.2">
      <c r="A157" s="4">
        <v>3.5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2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6</v>
      </c>
      <c r="AD157" s="4">
        <v>0</v>
      </c>
      <c r="AE157" s="4">
        <v>79</v>
      </c>
      <c r="AF157" s="4">
        <v>0</v>
      </c>
      <c r="AG157" s="4">
        <v>0</v>
      </c>
      <c r="AH157" s="4">
        <v>0</v>
      </c>
      <c r="AI157" s="4">
        <v>9.5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6">
        <f t="shared" si="24"/>
        <v>135.15</v>
      </c>
      <c r="AW157" s="8">
        <f t="shared" si="25"/>
        <v>5.434554672311207E-3</v>
      </c>
      <c r="AX157" s="8">
        <f t="shared" si="26"/>
        <v>10.625400425191788</v>
      </c>
      <c r="AY157" s="8">
        <f t="shared" si="27"/>
        <v>9.8294365001308309E-2</v>
      </c>
      <c r="AZ157" s="8">
        <f t="shared" si="28"/>
        <v>0.25765000000000021</v>
      </c>
      <c r="BA157" s="3">
        <v>31</v>
      </c>
      <c r="BB157" s="6" t="s">
        <v>56</v>
      </c>
      <c r="BC157" s="5">
        <v>172</v>
      </c>
      <c r="BD157" s="6">
        <f t="shared" si="29"/>
        <v>87.641643059490079</v>
      </c>
      <c r="BE157" s="1">
        <f t="shared" si="30"/>
        <v>0.76168953127457617</v>
      </c>
      <c r="BF157" s="1">
        <f t="shared" si="31"/>
        <v>33.630904201196678</v>
      </c>
      <c r="BG157" s="1">
        <f t="shared" si="32"/>
        <v>10.34038620025623</v>
      </c>
      <c r="BH157" s="1">
        <f t="shared" si="33"/>
        <v>2.4470219782680193E-2</v>
      </c>
    </row>
    <row r="158" spans="1:60" x14ac:dyDescent="0.2">
      <c r="A158" s="4">
        <v>0</v>
      </c>
      <c r="B158" s="4">
        <v>12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28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60</v>
      </c>
      <c r="AV158" s="6">
        <f t="shared" si="24"/>
        <v>145.80000000000001</v>
      </c>
      <c r="AW158" s="8">
        <f t="shared" si="25"/>
        <v>3.3061629839734462E-3</v>
      </c>
      <c r="AX158" s="8">
        <f t="shared" si="26"/>
        <v>13.226544894584531</v>
      </c>
      <c r="AY158" s="8">
        <f t="shared" si="27"/>
        <v>7.9797199299034269E-2</v>
      </c>
      <c r="AZ158" s="8">
        <f t="shared" si="28"/>
        <v>-0.37679999999999986</v>
      </c>
      <c r="BA158" s="3">
        <v>30.7</v>
      </c>
      <c r="BB158" s="6">
        <f t="shared" ref="BB158:BB166" si="35">100/(A158/30+B158/26+C158/27+D158/0.0000001+E158/132+F158/0.00000001+G158/7.4+H158/14+I158/75+J158/115+K158/48+L158/25+M158/28+N158/82+O158/22+P158/0.000001+Q158/30+R158/26+S158/0.000001+T158/14+U158/4.2+V158/27+W158/17+X158/0.000001+Y158/20+Z158/38+AA158/16+AB158/76+AC158/0.000001+AD158/5.6+AE158/44+AF158/15+AG158/61+AH158/29+AI158/0.000001+AJ158/20+AK158/18+AL158/6.1+AM158/69+AN158/22+AO158/2.8+AP158/31+AQ158/47+AR158/26+AS158/9.9+AT158/43+AU158/33)</f>
        <v>34.927742723386935</v>
      </c>
      <c r="BC158" s="5">
        <v>106.5</v>
      </c>
      <c r="BD158" s="6">
        <f t="shared" si="29"/>
        <v>96.180395766221807</v>
      </c>
      <c r="BE158" s="1">
        <f t="shared" si="30"/>
        <v>0.59726450808514475</v>
      </c>
      <c r="BF158" s="1">
        <f t="shared" si="31"/>
        <v>-67.631233400374896</v>
      </c>
      <c r="BG158" s="1">
        <f t="shared" si="32"/>
        <v>12.98258519565403</v>
      </c>
      <c r="BH158" s="1">
        <f t="shared" si="33"/>
        <v>1.7351184815871216E-2</v>
      </c>
    </row>
    <row r="159" spans="1:60" x14ac:dyDescent="0.2">
      <c r="A159" s="4">
        <v>0</v>
      </c>
      <c r="B159" s="4">
        <v>25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55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6">
        <f t="shared" si="24"/>
        <v>154.5</v>
      </c>
      <c r="AW159" s="8">
        <f t="shared" si="25"/>
        <v>1.1428420666606209E-2</v>
      </c>
      <c r="AX159" s="8">
        <f t="shared" si="26"/>
        <v>16.4536202842785</v>
      </c>
      <c r="AY159" s="8">
        <f t="shared" si="27"/>
        <v>0.14826810600589399</v>
      </c>
      <c r="AZ159" s="8">
        <f t="shared" si="28"/>
        <v>-0.42299999999999988</v>
      </c>
      <c r="BA159" s="3">
        <v>30.6</v>
      </c>
      <c r="BB159" s="6">
        <f t="shared" si="35"/>
        <v>30.625599860396125</v>
      </c>
      <c r="BC159" s="5">
        <v>69.2</v>
      </c>
      <c r="BD159" s="6">
        <f t="shared" si="29"/>
        <v>63.056003687485592</v>
      </c>
      <c r="BE159" s="1">
        <f t="shared" si="30"/>
        <v>0.53765516467875063</v>
      </c>
      <c r="BF159" s="1">
        <f t="shared" si="31"/>
        <v>-104.31286257193931</v>
      </c>
      <c r="BG159" s="1">
        <f t="shared" si="32"/>
        <v>15.448064020106461</v>
      </c>
      <c r="BH159" s="1">
        <f t="shared" si="33"/>
        <v>1.2315994644276877E-2</v>
      </c>
    </row>
    <row r="160" spans="1:60" x14ac:dyDescent="0.2">
      <c r="A160" s="4">
        <v>0</v>
      </c>
      <c r="B160" s="4">
        <v>25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10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10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40</v>
      </c>
      <c r="AQ160" s="4">
        <v>0</v>
      </c>
      <c r="AR160" s="4">
        <v>15</v>
      </c>
      <c r="AS160" s="4">
        <v>0</v>
      </c>
      <c r="AT160" s="4">
        <v>0</v>
      </c>
      <c r="AU160" s="4">
        <v>0</v>
      </c>
      <c r="AV160" s="6">
        <f t="shared" si="24"/>
        <v>155.25</v>
      </c>
      <c r="AW160" s="8">
        <f t="shared" si="25"/>
        <v>1.2045413597389839E-2</v>
      </c>
      <c r="AX160" s="8">
        <f t="shared" si="26"/>
        <v>16.750579329859079</v>
      </c>
      <c r="AY160" s="8">
        <f t="shared" si="27"/>
        <v>0.15224844599257339</v>
      </c>
      <c r="AZ160" s="8">
        <f t="shared" si="28"/>
        <v>-0.4355</v>
      </c>
      <c r="BA160" s="3">
        <v>30.4</v>
      </c>
      <c r="BB160" s="6">
        <f t="shared" si="35"/>
        <v>32.323792343098532</v>
      </c>
      <c r="BC160" s="5">
        <v>68.7</v>
      </c>
      <c r="BD160" s="6">
        <f t="shared" si="29"/>
        <v>59.003976519598567</v>
      </c>
      <c r="BE160" s="1">
        <f t="shared" si="30"/>
        <v>0.52429770371685147</v>
      </c>
      <c r="BF160" s="1">
        <f t="shared" si="31"/>
        <v>-110.2276719378056</v>
      </c>
      <c r="BG160" s="1">
        <f t="shared" si="32"/>
        <v>15.674129689516588</v>
      </c>
      <c r="BH160" s="1">
        <f t="shared" si="33"/>
        <v>1.197493497320474E-2</v>
      </c>
    </row>
    <row r="161" spans="1:60" x14ac:dyDescent="0.2">
      <c r="A161" s="4">
        <v>0</v>
      </c>
      <c r="B161" s="4">
        <v>10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15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10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65</v>
      </c>
      <c r="AV161" s="6">
        <f t="shared" si="24"/>
        <v>147</v>
      </c>
      <c r="AW161" s="8">
        <f t="shared" si="25"/>
        <v>3.0561924413884832E-3</v>
      </c>
      <c r="AX161" s="8">
        <f t="shared" si="26"/>
        <v>13.533666992399468</v>
      </c>
      <c r="AY161" s="8">
        <f t="shared" si="27"/>
        <v>7.6360354832121294E-2</v>
      </c>
      <c r="AZ161" s="8">
        <f t="shared" si="28"/>
        <v>-0.39849999999999985</v>
      </c>
      <c r="BA161" s="3">
        <v>30.3</v>
      </c>
      <c r="BB161" s="6">
        <f t="shared" si="35"/>
        <v>35.734816621227274</v>
      </c>
      <c r="BD161" s="6">
        <f t="shared" si="29"/>
        <v>96.813506980506062</v>
      </c>
      <c r="BE161" s="1">
        <f t="shared" si="30"/>
        <v>0.57290040889749794</v>
      </c>
      <c r="BF161" s="1">
        <f t="shared" si="31"/>
        <v>-73.955136925003245</v>
      </c>
      <c r="BG161" s="1">
        <f t="shared" si="32"/>
        <v>13.30578842767868</v>
      </c>
      <c r="BH161" s="1">
        <f t="shared" si="33"/>
        <v>1.673700272518051E-2</v>
      </c>
    </row>
    <row r="162" spans="1:60" x14ac:dyDescent="0.2">
      <c r="A162" s="4">
        <v>0</v>
      </c>
      <c r="B162" s="4">
        <v>12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25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2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61</v>
      </c>
      <c r="AV162" s="6">
        <f t="shared" si="24"/>
        <v>147.1</v>
      </c>
      <c r="AW162" s="8">
        <f t="shared" si="25"/>
        <v>3.9664817575581516E-3</v>
      </c>
      <c r="AX162" s="8">
        <f t="shared" si="26"/>
        <v>13.647968605112577</v>
      </c>
      <c r="AY162" s="8">
        <f t="shared" si="27"/>
        <v>8.8659793991710825E-2</v>
      </c>
      <c r="AZ162" s="8">
        <f t="shared" si="28"/>
        <v>-0.38809999999999989</v>
      </c>
      <c r="BA162" s="3">
        <v>30.2</v>
      </c>
      <c r="BB162" s="6">
        <f t="shared" si="35"/>
        <v>28.207611969213968</v>
      </c>
      <c r="BC162" s="5">
        <v>109.7</v>
      </c>
      <c r="BD162" s="6">
        <f t="shared" si="29"/>
        <v>92.923018975223442</v>
      </c>
      <c r="BE162" s="1">
        <f t="shared" si="30"/>
        <v>0.5835471541955598</v>
      </c>
      <c r="BF162" s="1">
        <f t="shared" si="31"/>
        <v>-72.911781203834352</v>
      </c>
      <c r="BG162" s="1">
        <f t="shared" si="32"/>
        <v>13.332961574692842</v>
      </c>
      <c r="BH162" s="1">
        <f t="shared" si="33"/>
        <v>1.6517458212498327E-2</v>
      </c>
    </row>
    <row r="163" spans="1:60" x14ac:dyDescent="0.2">
      <c r="A163" s="4">
        <v>0</v>
      </c>
      <c r="B163" s="4">
        <v>10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17.899999999999999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5</v>
      </c>
      <c r="AA163" s="4">
        <v>0</v>
      </c>
      <c r="AB163" s="4">
        <v>14.6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52.5</v>
      </c>
      <c r="AV163" s="6">
        <f t="shared" si="24"/>
        <v>145</v>
      </c>
      <c r="AW163" s="8">
        <f t="shared" si="25"/>
        <v>3.0531921942215721E-3</v>
      </c>
      <c r="AX163" s="8">
        <f t="shared" si="26"/>
        <v>12.995302731329298</v>
      </c>
      <c r="AY163" s="8">
        <f t="shared" si="27"/>
        <v>7.7105792327578929E-2</v>
      </c>
      <c r="AZ163" s="8">
        <f t="shared" si="28"/>
        <v>-0.34178999999999987</v>
      </c>
      <c r="BA163" s="3">
        <v>30.2</v>
      </c>
      <c r="BB163" s="6">
        <f t="shared" si="35"/>
        <v>37.423394040366972</v>
      </c>
      <c r="BC163" s="5">
        <v>104.1</v>
      </c>
      <c r="BD163" s="6">
        <f t="shared" si="29"/>
        <v>103.4607758716967</v>
      </c>
      <c r="BE163" s="1">
        <f t="shared" si="30"/>
        <v>0.63959389584791027</v>
      </c>
      <c r="BF163" s="1">
        <f t="shared" si="31"/>
        <v>-59.793212651918637</v>
      </c>
      <c r="BG163" s="1">
        <f t="shared" si="32"/>
        <v>12.77005053806691</v>
      </c>
      <c r="BH163" s="1">
        <f t="shared" si="33"/>
        <v>1.7838377501747816E-2</v>
      </c>
    </row>
    <row r="164" spans="1:60" x14ac:dyDescent="0.2">
      <c r="A164" s="4">
        <v>0</v>
      </c>
      <c r="B164" s="4">
        <v>10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20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8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5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57</v>
      </c>
      <c r="AV164" s="6">
        <f t="shared" si="24"/>
        <v>148.15</v>
      </c>
      <c r="AW164" s="8">
        <f t="shared" si="25"/>
        <v>4.8134420745890869E-3</v>
      </c>
      <c r="AX164" s="8">
        <f t="shared" si="26"/>
        <v>14.031509944226087</v>
      </c>
      <c r="AY164" s="8">
        <f t="shared" si="27"/>
        <v>9.9278272108388063E-2</v>
      </c>
      <c r="AZ164" s="8">
        <f t="shared" si="28"/>
        <v>-0.36709999999999987</v>
      </c>
      <c r="BA164" s="3">
        <v>30.1</v>
      </c>
      <c r="BB164" s="6">
        <f t="shared" si="35"/>
        <v>22.626829033738787</v>
      </c>
      <c r="BC164" s="5">
        <v>99.8</v>
      </c>
      <c r="BD164" s="6">
        <f t="shared" si="29"/>
        <v>92.345749227126831</v>
      </c>
      <c r="BE164" s="1">
        <f t="shared" si="30"/>
        <v>0.60685096551303719</v>
      </c>
      <c r="BF164" s="1">
        <f t="shared" si="31"/>
        <v>-71.804325642896373</v>
      </c>
      <c r="BG164" s="1">
        <f t="shared" si="32"/>
        <v>13.620516502996736</v>
      </c>
      <c r="BH164" s="1">
        <f t="shared" si="33"/>
        <v>1.5814158192643271E-2</v>
      </c>
    </row>
    <row r="165" spans="1:60" x14ac:dyDescent="0.2">
      <c r="A165" s="4">
        <v>0</v>
      </c>
      <c r="B165" s="4">
        <v>7.9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16.3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12.8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2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61</v>
      </c>
      <c r="AV165" s="6">
        <f t="shared" si="24"/>
        <v>146.61000000000001</v>
      </c>
      <c r="AW165" s="8">
        <f t="shared" si="25"/>
        <v>2.8802580085565532E-3</v>
      </c>
      <c r="AX165" s="8">
        <f t="shared" si="26"/>
        <v>13.415866692667812</v>
      </c>
      <c r="AY165" s="8">
        <f t="shared" si="27"/>
        <v>7.4440055811103217E-2</v>
      </c>
      <c r="AZ165" s="8">
        <f t="shared" si="28"/>
        <v>-0.3681299999999999</v>
      </c>
      <c r="BA165" s="3">
        <v>30.1</v>
      </c>
      <c r="BB165" s="6">
        <f t="shared" si="35"/>
        <v>36.082240815904562</v>
      </c>
      <c r="BC165" s="5">
        <v>99.2</v>
      </c>
      <c r="BD165" s="6">
        <f t="shared" si="29"/>
        <v>98.120826455894928</v>
      </c>
      <c r="BE165" s="1">
        <f t="shared" si="30"/>
        <v>0.60791716216746394</v>
      </c>
      <c r="BF165" s="1">
        <f t="shared" si="31"/>
        <v>-67.455509683282799</v>
      </c>
      <c r="BG165" s="1">
        <f t="shared" si="32"/>
        <v>13.200165932898273</v>
      </c>
      <c r="BH165" s="1">
        <f t="shared" si="33"/>
        <v>1.6968309898177134E-2</v>
      </c>
    </row>
    <row r="166" spans="1:60" x14ac:dyDescent="0.2">
      <c r="A166" s="4">
        <v>0</v>
      </c>
      <c r="B166" s="4">
        <v>25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20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39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16</v>
      </c>
      <c r="AS166" s="4">
        <v>0</v>
      </c>
      <c r="AT166" s="4">
        <v>0</v>
      </c>
      <c r="AU166" s="4">
        <v>0</v>
      </c>
      <c r="AV166" s="6">
        <f t="shared" si="24"/>
        <v>155.30000000000001</v>
      </c>
      <c r="AW166" s="8">
        <f t="shared" si="25"/>
        <v>1.2085714168776135E-2</v>
      </c>
      <c r="AX166" s="8">
        <f t="shared" si="26"/>
        <v>16.77037659956445</v>
      </c>
      <c r="AY166" s="8">
        <f t="shared" si="27"/>
        <v>0.15250185825472962</v>
      </c>
      <c r="AZ166" s="8">
        <f t="shared" si="28"/>
        <v>-0.43099999999999994</v>
      </c>
      <c r="BA166" s="3">
        <v>30</v>
      </c>
      <c r="BB166" s="6">
        <f t="shared" si="35"/>
        <v>30.413309072004157</v>
      </c>
      <c r="BC166" s="5">
        <v>108.2</v>
      </c>
      <c r="BD166" s="6">
        <f t="shared" si="29"/>
        <v>60.871594232783274</v>
      </c>
      <c r="BE166" s="1">
        <f t="shared" si="30"/>
        <v>0.52879427048863215</v>
      </c>
      <c r="BF166" s="1">
        <f t="shared" si="31"/>
        <v>-109.27637422107935</v>
      </c>
      <c r="BG166" s="1">
        <f t="shared" si="32"/>
        <v>15.689278654019322</v>
      </c>
      <c r="BH166" s="1">
        <f t="shared" si="33"/>
        <v>1.1952748455777911E-2</v>
      </c>
    </row>
    <row r="167" spans="1:60" x14ac:dyDescent="0.2">
      <c r="A167" s="4">
        <v>0</v>
      </c>
      <c r="B167" s="4">
        <v>9.9</v>
      </c>
      <c r="C167" s="4">
        <v>0</v>
      </c>
      <c r="D167" s="4">
        <v>1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14.85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8.91</v>
      </c>
      <c r="AA167" s="4">
        <v>0</v>
      </c>
      <c r="AB167" s="4">
        <v>10.89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54.45</v>
      </c>
      <c r="AV167" s="6">
        <f t="shared" si="24"/>
        <v>145.291</v>
      </c>
      <c r="AW167" s="8">
        <f t="shared" si="25"/>
        <v>4.1193747056273277E-3</v>
      </c>
      <c r="AX167" s="8">
        <f t="shared" si="26"/>
        <v>13.11964099953234</v>
      </c>
      <c r="AY167" s="8">
        <f t="shared" si="27"/>
        <v>8.5884147947774381E-2</v>
      </c>
      <c r="AZ167" s="8">
        <f t="shared" si="28"/>
        <v>-0.36331599999999986</v>
      </c>
      <c r="BA167" s="3">
        <v>30</v>
      </c>
      <c r="BB167" s="6" t="s">
        <v>56</v>
      </c>
      <c r="BC167" s="5">
        <v>71.3</v>
      </c>
      <c r="BD167" s="6">
        <f t="shared" si="29"/>
        <v>102.97374254958956</v>
      </c>
      <c r="BE167" s="1">
        <f t="shared" si="30"/>
        <v>0.6121553695535521</v>
      </c>
      <c r="BF167" s="1">
        <f t="shared" si="31"/>
        <v>-64.445629602138936</v>
      </c>
      <c r="BG167" s="1">
        <f t="shared" si="32"/>
        <v>12.847089451718711</v>
      </c>
      <c r="BH167" s="1">
        <f t="shared" si="33"/>
        <v>1.7573672810943585E-2</v>
      </c>
    </row>
    <row r="168" spans="1:60" x14ac:dyDescent="0.2">
      <c r="A168" s="4">
        <v>0</v>
      </c>
      <c r="B168" s="4">
        <v>9.9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29.7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4.95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1</v>
      </c>
      <c r="AS168" s="4">
        <v>0</v>
      </c>
      <c r="AT168" s="4">
        <v>0</v>
      </c>
      <c r="AU168" s="4">
        <v>54.45</v>
      </c>
      <c r="AV168" s="6">
        <f t="shared" si="24"/>
        <v>145.35</v>
      </c>
      <c r="AW168" s="8">
        <f t="shared" si="25"/>
        <v>3.3893116116093182E-3</v>
      </c>
      <c r="AX168" s="8">
        <f t="shared" si="26"/>
        <v>13.118659461267605</v>
      </c>
      <c r="AY168" s="8">
        <f t="shared" si="27"/>
        <v>8.1644831811428245E-2</v>
      </c>
      <c r="AZ168" s="8">
        <f t="shared" si="28"/>
        <v>-0.34537999999999991</v>
      </c>
      <c r="BA168" s="3">
        <v>30</v>
      </c>
      <c r="BB168" s="6">
        <f t="shared" ref="BB168:BB181" si="36">100/(A168/30+B168/26+C168/27+D168/0.0000001+E168/132+F168/0.00000001+G168/7.4+H168/14+I168/75+J168/115+K168/48+L168/25+M168/28+N168/82+O168/22+P168/0.000001+Q168/30+R168/26+S168/0.000001+T168/14+U168/4.2+V168/27+W168/17+X168/0.000001+Y168/20+Z168/38+AA168/16+AB168/76+AC168/0.000001+AD168/5.6+AE168/44+AF168/15+AG168/61+AH168/29+AI168/0.000001+AJ168/20+AK168/18+AL168/6.1+AM168/69+AN168/22+AO168/2.8+AP168/31+AQ168/47+AR168/26+AS168/9.9+AT168/43+AU168/33)</f>
        <v>36.322527871474129</v>
      </c>
      <c r="BC168" s="5">
        <v>108</v>
      </c>
      <c r="BD168" s="6">
        <f t="shared" si="29"/>
        <v>98.712175399207965</v>
      </c>
      <c r="BE168" s="1">
        <f t="shared" si="30"/>
        <v>0.63474613039887595</v>
      </c>
      <c r="BF168" s="1">
        <f t="shared" si="31"/>
        <v>-61.257442511463594</v>
      </c>
      <c r="BG168" s="1">
        <f t="shared" si="32"/>
        <v>12.86274670757774</v>
      </c>
      <c r="BH168" s="1">
        <f t="shared" si="33"/>
        <v>1.7575737188960498E-2</v>
      </c>
    </row>
    <row r="169" spans="1:60" x14ac:dyDescent="0.2">
      <c r="A169" s="4">
        <v>0</v>
      </c>
      <c r="B169" s="4">
        <v>10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19.350000000000001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10.125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60.524999999999999</v>
      </c>
      <c r="AV169" s="6">
        <f t="shared" si="24"/>
        <v>146.10499999999999</v>
      </c>
      <c r="AW169" s="8">
        <f t="shared" si="25"/>
        <v>3.1313746155635824E-3</v>
      </c>
      <c r="AX169" s="8">
        <f t="shared" si="26"/>
        <v>13.296825987436764</v>
      </c>
      <c r="AY169" s="8">
        <f t="shared" si="27"/>
        <v>7.7670732946404822E-2</v>
      </c>
      <c r="AZ169" s="8">
        <f t="shared" si="28"/>
        <v>-0.37297999999999987</v>
      </c>
      <c r="BA169" s="3">
        <v>29.8</v>
      </c>
      <c r="BB169" s="6">
        <f t="shared" si="36"/>
        <v>36.296916323467713</v>
      </c>
      <c r="BC169" s="5">
        <v>102.1</v>
      </c>
      <c r="BD169" s="6">
        <f t="shared" si="29"/>
        <v>98.636126324021873</v>
      </c>
      <c r="BE169" s="1">
        <f t="shared" si="30"/>
        <v>0.601919715118169</v>
      </c>
      <c r="BF169" s="1">
        <f t="shared" si="31"/>
        <v>-67.463734823152308</v>
      </c>
      <c r="BG169" s="1">
        <f t="shared" si="32"/>
        <v>13.064230824452249</v>
      </c>
      <c r="BH169" s="1">
        <f t="shared" si="33"/>
        <v>1.7207416195724839E-2</v>
      </c>
    </row>
    <row r="170" spans="1:60" x14ac:dyDescent="0.2">
      <c r="A170" s="4">
        <v>0</v>
      </c>
      <c r="B170" s="4">
        <v>7.9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15.8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12.8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2.5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61</v>
      </c>
      <c r="AV170" s="6">
        <f t="shared" si="24"/>
        <v>146.66</v>
      </c>
      <c r="AW170" s="8">
        <f t="shared" si="25"/>
        <v>2.8639459041259886E-3</v>
      </c>
      <c r="AX170" s="8">
        <f t="shared" si="26"/>
        <v>13.42818697185764</v>
      </c>
      <c r="AY170" s="8">
        <f t="shared" si="27"/>
        <v>7.4207121480498073E-2</v>
      </c>
      <c r="AZ170" s="8">
        <f t="shared" si="28"/>
        <v>-0.36782999999999988</v>
      </c>
      <c r="BA170" s="3">
        <v>29.8</v>
      </c>
      <c r="BB170" s="6">
        <f t="shared" si="36"/>
        <v>35.857618726671809</v>
      </c>
      <c r="BC170" s="5">
        <v>109</v>
      </c>
      <c r="BD170" s="6">
        <f t="shared" si="29"/>
        <v>97.637095504356424</v>
      </c>
      <c r="BE170" s="1">
        <f t="shared" si="30"/>
        <v>0.60829100156716842</v>
      </c>
      <c r="BF170" s="1">
        <f t="shared" si="31"/>
        <v>-67.490607989852833</v>
      </c>
      <c r="BG170" s="1">
        <f t="shared" si="32"/>
        <v>13.213675927005658</v>
      </c>
      <c r="BH170" s="1">
        <f t="shared" si="33"/>
        <v>1.6943874027508975E-2</v>
      </c>
    </row>
    <row r="171" spans="1:60" x14ac:dyDescent="0.2">
      <c r="A171" s="4">
        <v>0</v>
      </c>
      <c r="B171" s="4">
        <v>10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17.55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10.125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62.325000000000003</v>
      </c>
      <c r="AV171" s="6">
        <f t="shared" si="24"/>
        <v>146.465</v>
      </c>
      <c r="AW171" s="8">
        <f t="shared" si="25"/>
        <v>3.1056192812802673E-3</v>
      </c>
      <c r="AX171" s="8">
        <f t="shared" si="26"/>
        <v>13.392091643064219</v>
      </c>
      <c r="AY171" s="8">
        <f t="shared" si="27"/>
        <v>7.7200999278047577E-2</v>
      </c>
      <c r="AZ171" s="8">
        <f t="shared" si="28"/>
        <v>-0.38323999999999991</v>
      </c>
      <c r="BA171" s="3">
        <v>29.5</v>
      </c>
      <c r="BB171" s="6">
        <f t="shared" si="36"/>
        <v>36.073729086062208</v>
      </c>
      <c r="BC171" s="5">
        <v>108.4</v>
      </c>
      <c r="BD171" s="6">
        <f t="shared" si="29"/>
        <v>97.902466424447852</v>
      </c>
      <c r="BE171" s="1">
        <f t="shared" si="30"/>
        <v>0.59006706992744229</v>
      </c>
      <c r="BF171" s="1">
        <f t="shared" si="31"/>
        <v>-70.043257488537535</v>
      </c>
      <c r="BG171" s="1">
        <f t="shared" si="32"/>
        <v>13.161039031339701</v>
      </c>
      <c r="BH171" s="1">
        <f t="shared" si="33"/>
        <v>1.7015628388901857E-2</v>
      </c>
    </row>
    <row r="172" spans="1:60" x14ac:dyDescent="0.2">
      <c r="A172" s="4">
        <v>0</v>
      </c>
      <c r="B172" s="4">
        <v>25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20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39</v>
      </c>
      <c r="AQ172" s="4">
        <v>0</v>
      </c>
      <c r="AR172" s="4">
        <v>16</v>
      </c>
      <c r="AS172" s="4">
        <v>0</v>
      </c>
      <c r="AT172" s="4">
        <v>0</v>
      </c>
      <c r="AU172" s="4">
        <v>0</v>
      </c>
      <c r="AV172" s="6">
        <f t="shared" si="24"/>
        <v>155.30000000000001</v>
      </c>
      <c r="AW172" s="8">
        <f t="shared" si="25"/>
        <v>1.2085714168776135E-2</v>
      </c>
      <c r="AX172" s="8">
        <f t="shared" si="26"/>
        <v>16.77037659956445</v>
      </c>
      <c r="AY172" s="8">
        <f t="shared" si="27"/>
        <v>0.15250185825472962</v>
      </c>
      <c r="AZ172" s="8">
        <f t="shared" si="28"/>
        <v>-0.43879999999999997</v>
      </c>
      <c r="BA172" s="3">
        <v>29.4</v>
      </c>
      <c r="BB172" s="6">
        <f t="shared" si="36"/>
        <v>32.240859756260171</v>
      </c>
      <c r="BC172" s="5">
        <v>66.099999999999994</v>
      </c>
      <c r="BD172" s="6">
        <f t="shared" si="29"/>
        <v>58.928593942399424</v>
      </c>
      <c r="BE172" s="1">
        <f t="shared" si="30"/>
        <v>0.52095994426946013</v>
      </c>
      <c r="BF172" s="1">
        <f t="shared" si="31"/>
        <v>-111.25399769886222</v>
      </c>
      <c r="BG172" s="1">
        <f t="shared" si="32"/>
        <v>15.689278654019322</v>
      </c>
      <c r="BH172" s="1">
        <f t="shared" si="33"/>
        <v>1.1952748455777911E-2</v>
      </c>
    </row>
    <row r="173" spans="1:60" x14ac:dyDescent="0.2">
      <c r="A173" s="4">
        <v>0</v>
      </c>
      <c r="B173" s="4">
        <v>10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18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10.119999999999999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61.88</v>
      </c>
      <c r="AV173" s="6">
        <f t="shared" si="24"/>
        <v>146.37599999999998</v>
      </c>
      <c r="AW173" s="8">
        <f t="shared" si="25"/>
        <v>3.1125498855183766E-3</v>
      </c>
      <c r="AX173" s="8">
        <f t="shared" si="26"/>
        <v>13.368539855978543</v>
      </c>
      <c r="AY173" s="8">
        <f t="shared" si="27"/>
        <v>7.7324285932638279E-2</v>
      </c>
      <c r="AZ173" s="8">
        <f t="shared" si="28"/>
        <v>-0.38070399999999993</v>
      </c>
      <c r="BA173" s="3">
        <v>29.3</v>
      </c>
      <c r="BB173" s="6">
        <f t="shared" si="36"/>
        <v>36.128149217988017</v>
      </c>
      <c r="BC173" s="5">
        <v>107.7</v>
      </c>
      <c r="BD173" s="6">
        <f t="shared" si="29"/>
        <v>98.08206251373889</v>
      </c>
      <c r="BE173" s="1">
        <f t="shared" si="30"/>
        <v>0.59297360072924055</v>
      </c>
      <c r="BF173" s="1">
        <f t="shared" si="31"/>
        <v>-69.401809613331793</v>
      </c>
      <c r="BG173" s="1">
        <f t="shared" si="32"/>
        <v>13.137061544839032</v>
      </c>
      <c r="BH173" s="1">
        <f t="shared" si="33"/>
        <v>1.7062715872597996E-2</v>
      </c>
    </row>
    <row r="174" spans="1:60" x14ac:dyDescent="0.2">
      <c r="A174" s="4">
        <v>9.6999999999999993</v>
      </c>
      <c r="B174" s="4">
        <v>8.9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10.199999999999999</v>
      </c>
      <c r="L174" s="4">
        <v>0</v>
      </c>
      <c r="M174" s="4">
        <v>0</v>
      </c>
      <c r="N174" s="4">
        <v>10.199999999999999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61</v>
      </c>
      <c r="AV174" s="6">
        <f t="shared" si="24"/>
        <v>149.245</v>
      </c>
      <c r="AW174" s="8">
        <f t="shared" si="25"/>
        <v>2.7025923488296932E-3</v>
      </c>
      <c r="AX174" s="8">
        <f t="shared" si="26"/>
        <v>14.131093718955903</v>
      </c>
      <c r="AY174" s="8">
        <f t="shared" si="27"/>
        <v>7.1274968849822359E-2</v>
      </c>
      <c r="AZ174" s="8">
        <f t="shared" si="28"/>
        <v>-0.37773999999999985</v>
      </c>
      <c r="BA174" s="3">
        <v>29.2</v>
      </c>
      <c r="BB174" s="6">
        <f t="shared" si="36"/>
        <v>35.075213839603734</v>
      </c>
      <c r="BD174" s="6">
        <f t="shared" si="29"/>
        <v>96.140513665030142</v>
      </c>
      <c r="BE174" s="1">
        <f t="shared" si="30"/>
        <v>0.59687413341401885</v>
      </c>
      <c r="BF174" s="1">
        <f t="shared" si="31"/>
        <v>-74.64967987944533</v>
      </c>
      <c r="BG174" s="1">
        <f t="shared" si="32"/>
        <v>13.924768389429133</v>
      </c>
      <c r="BH174" s="1">
        <f t="shared" si="33"/>
        <v>1.5639541995970896E-2</v>
      </c>
    </row>
    <row r="175" spans="1:60" x14ac:dyDescent="0.2">
      <c r="A175" s="4">
        <v>0</v>
      </c>
      <c r="B175" s="4">
        <v>7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46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5</v>
      </c>
      <c r="AS175" s="4">
        <v>0</v>
      </c>
      <c r="AT175" s="4">
        <v>0</v>
      </c>
      <c r="AU175" s="4">
        <v>42</v>
      </c>
      <c r="AV175" s="6">
        <f t="shared" si="24"/>
        <v>144.94999999999999</v>
      </c>
      <c r="AW175" s="8">
        <f t="shared" si="25"/>
        <v>4.0941040242316795E-3</v>
      </c>
      <c r="AX175" s="8">
        <f t="shared" si="26"/>
        <v>13.086278018589502</v>
      </c>
      <c r="AY175" s="8">
        <f t="shared" si="27"/>
        <v>9.184845164465337E-2</v>
      </c>
      <c r="AZ175" s="8">
        <f t="shared" si="28"/>
        <v>-0.29369999999999991</v>
      </c>
      <c r="BA175" s="3">
        <v>29.1</v>
      </c>
      <c r="BB175" s="6">
        <f t="shared" si="36"/>
        <v>37.138837788118167</v>
      </c>
      <c r="BC175" s="5">
        <v>106.8</v>
      </c>
      <c r="BD175" s="6">
        <f t="shared" si="29"/>
        <v>98.048766932508613</v>
      </c>
      <c r="BE175" s="1">
        <f t="shared" si="30"/>
        <v>0.70003174070903074</v>
      </c>
      <c r="BF175" s="1">
        <f t="shared" si="31"/>
        <v>-51.904397056827342</v>
      </c>
      <c r="BG175" s="1">
        <f t="shared" si="32"/>
        <v>12.756844695744311</v>
      </c>
      <c r="BH175" s="1">
        <f t="shared" si="33"/>
        <v>1.7644065283607742E-2</v>
      </c>
    </row>
    <row r="176" spans="1:60" x14ac:dyDescent="0.2">
      <c r="A176" s="4">
        <v>0</v>
      </c>
      <c r="B176" s="4">
        <v>10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15.4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12.6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62</v>
      </c>
      <c r="AV176" s="6">
        <f t="shared" si="24"/>
        <v>146.4</v>
      </c>
      <c r="AW176" s="8">
        <f t="shared" si="25"/>
        <v>3.1107173442879209E-3</v>
      </c>
      <c r="AX176" s="8">
        <f t="shared" si="26"/>
        <v>13.37489089968704</v>
      </c>
      <c r="AY176" s="8">
        <f t="shared" si="27"/>
        <v>7.7291503605549927E-2</v>
      </c>
      <c r="AZ176" s="8">
        <f t="shared" si="28"/>
        <v>-0.38113999999999992</v>
      </c>
      <c r="BA176" s="3">
        <v>28.9</v>
      </c>
      <c r="BB176" s="6">
        <f t="shared" si="36"/>
        <v>36.36329163406733</v>
      </c>
      <c r="BC176" s="5">
        <v>109</v>
      </c>
      <c r="BD176" s="6">
        <f t="shared" si="29"/>
        <v>98.413146866318229</v>
      </c>
      <c r="BE176" s="1">
        <f t="shared" si="30"/>
        <v>0.59247358147420304</v>
      </c>
      <c r="BF176" s="1">
        <f t="shared" si="31"/>
        <v>-69.529320047416448</v>
      </c>
      <c r="BG176" s="1">
        <f t="shared" si="32"/>
        <v>13.143524513669497</v>
      </c>
      <c r="BH176" s="1">
        <f t="shared" si="33"/>
        <v>1.7049997138641991E-2</v>
      </c>
    </row>
    <row r="177" spans="1:60" x14ac:dyDescent="0.2">
      <c r="A177" s="4">
        <v>0</v>
      </c>
      <c r="B177" s="4">
        <v>7.9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18.3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12.8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61</v>
      </c>
      <c r="AV177" s="6">
        <f t="shared" si="24"/>
        <v>146.41</v>
      </c>
      <c r="AW177" s="8">
        <f t="shared" si="25"/>
        <v>2.9443425434170487E-3</v>
      </c>
      <c r="AX177" s="8">
        <f t="shared" si="26"/>
        <v>13.3665855759085</v>
      </c>
      <c r="AY177" s="8">
        <f t="shared" si="27"/>
        <v>7.5352172901216985E-2</v>
      </c>
      <c r="AZ177" s="8">
        <f t="shared" si="28"/>
        <v>-0.36932999999999988</v>
      </c>
      <c r="BA177" s="3">
        <v>28.9</v>
      </c>
      <c r="BB177" s="6">
        <f t="shared" si="36"/>
        <v>37.009594354799574</v>
      </c>
      <c r="BC177" s="5">
        <v>101.4</v>
      </c>
      <c r="BD177" s="6">
        <f t="shared" si="29"/>
        <v>100.10465106112679</v>
      </c>
      <c r="BE177" s="1">
        <f t="shared" si="30"/>
        <v>0.60642544495789008</v>
      </c>
      <c r="BF177" s="1">
        <f t="shared" si="31"/>
        <v>-67.314026427332394</v>
      </c>
      <c r="BG177" s="1">
        <f t="shared" si="32"/>
        <v>13.146218042832576</v>
      </c>
      <c r="BH177" s="1">
        <f t="shared" si="33"/>
        <v>1.7066632680091988E-2</v>
      </c>
    </row>
    <row r="178" spans="1:60" x14ac:dyDescent="0.2">
      <c r="A178" s="4">
        <v>0</v>
      </c>
      <c r="B178" s="4">
        <v>7.9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17.8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12.8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0.5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61</v>
      </c>
      <c r="AV178" s="6">
        <f t="shared" si="24"/>
        <v>146.46</v>
      </c>
      <c r="AW178" s="8">
        <f t="shared" si="25"/>
        <v>2.9284961510392862E-3</v>
      </c>
      <c r="AX178" s="8">
        <f t="shared" si="26"/>
        <v>13.378905855098328</v>
      </c>
      <c r="AY178" s="8">
        <f t="shared" si="27"/>
        <v>7.512705620407828E-2</v>
      </c>
      <c r="AZ178" s="8">
        <f t="shared" si="28"/>
        <v>-0.36902999999999986</v>
      </c>
      <c r="BA178" s="3">
        <v>28.8</v>
      </c>
      <c r="BB178" s="6">
        <f t="shared" si="36"/>
        <v>36.773315623151341</v>
      </c>
      <c r="BC178" s="5">
        <v>101.3</v>
      </c>
      <c r="BD178" s="6">
        <f t="shared" si="29"/>
        <v>99.601212233011154</v>
      </c>
      <c r="BE178" s="1">
        <f t="shared" si="30"/>
        <v>0.60679782824247319</v>
      </c>
      <c r="BF178" s="1">
        <f t="shared" si="31"/>
        <v>-67.349560522954135</v>
      </c>
      <c r="BG178" s="1">
        <f t="shared" si="32"/>
        <v>13.159691208677609</v>
      </c>
      <c r="BH178" s="1">
        <f t="shared" si="33"/>
        <v>1.7041964708735837E-2</v>
      </c>
    </row>
    <row r="179" spans="1:60" x14ac:dyDescent="0.2">
      <c r="A179" s="4">
        <v>0</v>
      </c>
      <c r="B179" s="4">
        <v>10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15.75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10.119999999999999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64.13</v>
      </c>
      <c r="AV179" s="6">
        <f t="shared" si="24"/>
        <v>146.82599999999999</v>
      </c>
      <c r="AW179" s="8">
        <f t="shared" si="25"/>
        <v>3.0737258220432562E-3</v>
      </c>
      <c r="AX179" s="8">
        <f t="shared" si="26"/>
        <v>13.487621925512864</v>
      </c>
      <c r="AY179" s="8">
        <f t="shared" si="27"/>
        <v>7.6652546539980548E-2</v>
      </c>
      <c r="AZ179" s="8">
        <f t="shared" si="28"/>
        <v>-0.39352899999999985</v>
      </c>
      <c r="BA179" s="3">
        <v>28.5</v>
      </c>
      <c r="BB179" s="6">
        <f t="shared" si="36"/>
        <v>35.852167867736469</v>
      </c>
      <c r="BC179" s="5">
        <v>106.6</v>
      </c>
      <c r="BD179" s="6">
        <f t="shared" si="29"/>
        <v>97.176897471269598</v>
      </c>
      <c r="BE179" s="1">
        <f t="shared" si="30"/>
        <v>0.57843154105419392</v>
      </c>
      <c r="BF179" s="1">
        <f t="shared" si="31"/>
        <v>-72.671376695865263</v>
      </c>
      <c r="BG179" s="1">
        <f t="shared" si="32"/>
        <v>13.258595206895841</v>
      </c>
      <c r="BH179" s="1">
        <f t="shared" si="33"/>
        <v>1.68267967009109E-2</v>
      </c>
    </row>
    <row r="180" spans="1:60" x14ac:dyDescent="0.2">
      <c r="A180" s="4">
        <v>0</v>
      </c>
      <c r="B180" s="4">
        <v>10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14.85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10.125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65.025000000000006</v>
      </c>
      <c r="AV180" s="6">
        <f t="shared" si="24"/>
        <v>147.005</v>
      </c>
      <c r="AW180" s="8">
        <f t="shared" si="25"/>
        <v>3.0556678837609574E-3</v>
      </c>
      <c r="AX180" s="8">
        <f t="shared" si="26"/>
        <v>13.534990126505406</v>
      </c>
      <c r="AY180" s="8">
        <f t="shared" si="27"/>
        <v>7.6351689673709505E-2</v>
      </c>
      <c r="AZ180" s="8">
        <f t="shared" si="28"/>
        <v>-0.39862999999999993</v>
      </c>
      <c r="BA180" s="3">
        <v>28.4</v>
      </c>
      <c r="BB180" s="6">
        <f t="shared" si="36"/>
        <v>35.744047557869678</v>
      </c>
      <c r="BC180" s="5">
        <v>104.4</v>
      </c>
      <c r="BD180" s="6">
        <f t="shared" si="29"/>
        <v>96.822214510344239</v>
      </c>
      <c r="BE180" s="1">
        <f t="shared" si="30"/>
        <v>0.5727566055904344</v>
      </c>
      <c r="BF180" s="1">
        <f t="shared" si="31"/>
        <v>-73.989785752302438</v>
      </c>
      <c r="BG180" s="1">
        <f t="shared" si="32"/>
        <v>13.307146207373643</v>
      </c>
      <c r="BH180" s="1">
        <f t="shared" si="33"/>
        <v>1.6734434038344018E-2</v>
      </c>
    </row>
    <row r="181" spans="1:60" x14ac:dyDescent="0.2">
      <c r="A181" s="4">
        <v>0</v>
      </c>
      <c r="B181" s="4">
        <v>7.9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16.8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12.8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1.5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61</v>
      </c>
      <c r="AV181" s="6">
        <f t="shared" si="24"/>
        <v>146.56</v>
      </c>
      <c r="AW181" s="8">
        <f t="shared" si="25"/>
        <v>2.896453804114265E-3</v>
      </c>
      <c r="AX181" s="8">
        <f t="shared" si="26"/>
        <v>13.403546413477985</v>
      </c>
      <c r="AY181" s="8">
        <f t="shared" si="27"/>
        <v>7.4671012715556609E-2</v>
      </c>
      <c r="AZ181" s="8">
        <f t="shared" si="28"/>
        <v>-0.36842999999999987</v>
      </c>
      <c r="BA181" s="3">
        <v>28.4</v>
      </c>
      <c r="BB181" s="6">
        <f t="shared" si="36"/>
        <v>36.309694835523899</v>
      </c>
      <c r="BC181" s="5">
        <v>92.9</v>
      </c>
      <c r="BD181" s="6">
        <f t="shared" si="29"/>
        <v>98.609374443560867</v>
      </c>
      <c r="BE181" s="1">
        <f t="shared" si="30"/>
        <v>0.60754368682616522</v>
      </c>
      <c r="BF181" s="1">
        <f t="shared" si="31"/>
        <v>-67.420302262382009</v>
      </c>
      <c r="BG181" s="1">
        <f t="shared" si="32"/>
        <v>13.186665150568862</v>
      </c>
      <c r="BH181" s="1">
        <f t="shared" si="33"/>
        <v>1.6992803508674041E-2</v>
      </c>
    </row>
    <row r="182" spans="1:60" x14ac:dyDescent="0.2">
      <c r="A182" s="4">
        <v>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20</v>
      </c>
      <c r="AD182" s="4">
        <v>0</v>
      </c>
      <c r="AE182" s="4">
        <v>80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6">
        <f t="shared" si="24"/>
        <v>132</v>
      </c>
      <c r="AW182" s="8">
        <f t="shared" si="25"/>
        <v>8.4539473013091823E-3</v>
      </c>
      <c r="AX182" s="8">
        <f t="shared" si="26"/>
        <v>10.032990298504362</v>
      </c>
      <c r="AY182" s="8">
        <f t="shared" si="27"/>
        <v>0.1212121212121212</v>
      </c>
      <c r="AZ182" s="8">
        <f t="shared" si="28"/>
        <v>0.29800000000000021</v>
      </c>
      <c r="BA182" s="3">
        <v>28.2</v>
      </c>
      <c r="BB182" s="6" t="s">
        <v>56</v>
      </c>
      <c r="BC182" s="5">
        <v>109.7</v>
      </c>
      <c r="BD182" s="6">
        <f t="shared" si="29"/>
        <v>44.196428571428577</v>
      </c>
      <c r="BE182" s="1">
        <f t="shared" si="30"/>
        <v>0.71101478493040093</v>
      </c>
      <c r="BF182" s="1">
        <f t="shared" si="31"/>
        <v>35.784606882825244</v>
      </c>
      <c r="BG182" s="1">
        <f t="shared" si="32"/>
        <v>9.6340834297221445</v>
      </c>
      <c r="BH182" s="1">
        <f t="shared" si="33"/>
        <v>2.6776529288768565E-2</v>
      </c>
    </row>
    <row r="183" spans="1:60" x14ac:dyDescent="0.2">
      <c r="A183" s="4">
        <v>0</v>
      </c>
      <c r="B183" s="4">
        <v>10</v>
      </c>
      <c r="C183" s="4">
        <v>0</v>
      </c>
      <c r="D183" s="4">
        <v>0</v>
      </c>
      <c r="E183" s="4">
        <v>5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15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10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60</v>
      </c>
      <c r="AV183" s="6">
        <f t="shared" si="24"/>
        <v>144.5</v>
      </c>
      <c r="AW183" s="8">
        <f t="shared" si="25"/>
        <v>5.3763515532252275E-3</v>
      </c>
      <c r="AX183" s="8">
        <f t="shared" si="26"/>
        <v>12.996192849247816</v>
      </c>
      <c r="AY183" s="8">
        <f t="shared" si="27"/>
        <v>9.9024830596914762E-2</v>
      </c>
      <c r="AZ183" s="8">
        <f t="shared" si="28"/>
        <v>-0.38649999999999984</v>
      </c>
      <c r="BA183" s="3">
        <v>28.2</v>
      </c>
      <c r="BB183" s="6">
        <f t="shared" ref="BB183:BB192" si="37">100/(A183/30+B183/26+C183/27+D183/0.0000001+E183/132+F183/0.00000001+G183/7.4+H183/14+I183/75+J183/115+K183/48+L183/25+M183/28+N183/82+O183/22+P183/0.000001+Q183/30+R183/26+S183/0.000001+T183/14+U183/4.2+V183/27+W183/17+X183/0.000001+Y183/20+Z183/38+AA183/16+AB183/76+AC183/0.000001+AD183/5.6+AE183/44+AF183/15+AG183/61+AH183/29+AI183/0.000001+AJ183/20+AK183/18+AL183/6.1+AM183/69+AN183/22+AO183/2.8+AP183/31+AQ183/47+AR183/26+AS183/9.9+AT183/43+AU183/33)</f>
        <v>37.247347451697202</v>
      </c>
      <c r="BC183" s="5">
        <v>160</v>
      </c>
      <c r="BD183" s="6">
        <f t="shared" si="29"/>
        <v>98.565178773225696</v>
      </c>
      <c r="BE183" s="1">
        <f t="shared" si="30"/>
        <v>0.58376261673974039</v>
      </c>
      <c r="BF183" s="1">
        <f t="shared" si="31"/>
        <v>-67.621579225072551</v>
      </c>
      <c r="BG183" s="1">
        <f t="shared" si="32"/>
        <v>12.638401574319454</v>
      </c>
      <c r="BH183" s="1">
        <f t="shared" si="33"/>
        <v>1.7836459372260517E-2</v>
      </c>
    </row>
    <row r="184" spans="1:60" x14ac:dyDescent="0.2">
      <c r="A184" s="4">
        <v>0</v>
      </c>
      <c r="B184" s="4">
        <v>7.9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17.3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12.8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1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61</v>
      </c>
      <c r="AV184" s="6">
        <f t="shared" si="24"/>
        <v>146.51</v>
      </c>
      <c r="AW184" s="8">
        <f t="shared" si="25"/>
        <v>2.9125332114264334E-3</v>
      </c>
      <c r="AX184" s="8">
        <f t="shared" si="26"/>
        <v>13.391226134288157</v>
      </c>
      <c r="AY184" s="8">
        <f t="shared" si="27"/>
        <v>7.4900007770897892E-2</v>
      </c>
      <c r="AZ184" s="8">
        <f t="shared" si="28"/>
        <v>-0.36872999999999989</v>
      </c>
      <c r="BA184" s="3">
        <v>28.2</v>
      </c>
      <c r="BB184" s="6">
        <f t="shared" si="37"/>
        <v>36.540034680756143</v>
      </c>
      <c r="BC184" s="5">
        <v>102.6</v>
      </c>
      <c r="BD184" s="6">
        <f t="shared" si="29"/>
        <v>99.102811780118316</v>
      </c>
      <c r="BE184" s="1">
        <f t="shared" si="30"/>
        <v>0.60717057552459863</v>
      </c>
      <c r="BF184" s="1">
        <f t="shared" si="31"/>
        <v>-67.384985838469746</v>
      </c>
      <c r="BG184" s="1">
        <f t="shared" si="32"/>
        <v>13.173173576875834</v>
      </c>
      <c r="BH184" s="1">
        <f t="shared" si="33"/>
        <v>1.70173550486955E-2</v>
      </c>
    </row>
    <row r="185" spans="1:60" x14ac:dyDescent="0.2">
      <c r="A185" s="4">
        <v>0</v>
      </c>
      <c r="B185" s="4">
        <v>25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20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40</v>
      </c>
      <c r="AQ185" s="4">
        <v>0</v>
      </c>
      <c r="AR185" s="4">
        <v>0</v>
      </c>
      <c r="AS185" s="4">
        <v>0</v>
      </c>
      <c r="AT185" s="4">
        <v>0</v>
      </c>
      <c r="AU185" s="4">
        <v>15</v>
      </c>
      <c r="AV185" s="6">
        <f t="shared" si="24"/>
        <v>151.5</v>
      </c>
      <c r="AW185" s="8">
        <f t="shared" si="25"/>
        <v>1.0024077828870055E-2</v>
      </c>
      <c r="AX185" s="8">
        <f t="shared" si="26"/>
        <v>15.42600532728928</v>
      </c>
      <c r="AY185" s="8">
        <f t="shared" si="27"/>
        <v>0.14044833551784297</v>
      </c>
      <c r="AZ185" s="8">
        <f t="shared" si="28"/>
        <v>-0.42199999999999988</v>
      </c>
      <c r="BA185" s="3">
        <v>28</v>
      </c>
      <c r="BB185" s="6">
        <f t="shared" si="37"/>
        <v>33.635230115152424</v>
      </c>
      <c r="BC185" s="5">
        <v>68.099999999999994</v>
      </c>
      <c r="BD185" s="6">
        <f t="shared" si="29"/>
        <v>66.693258875149581</v>
      </c>
      <c r="BE185" s="1">
        <f t="shared" si="30"/>
        <v>0.5401470912351185</v>
      </c>
      <c r="BF185" s="1">
        <f t="shared" si="31"/>
        <v>-94.744247856413637</v>
      </c>
      <c r="BG185" s="1">
        <f t="shared" si="32"/>
        <v>14.565537236637978</v>
      </c>
      <c r="BH185" s="1">
        <f t="shared" si="33"/>
        <v>1.362831117029452E-2</v>
      </c>
    </row>
    <row r="186" spans="1:60" x14ac:dyDescent="0.2">
      <c r="A186" s="4">
        <v>0</v>
      </c>
      <c r="B186" s="4">
        <v>9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16.6666666666666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8.3333333333333304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66</v>
      </c>
      <c r="AV186" s="6">
        <f t="shared" si="24"/>
        <v>147.2999999999999</v>
      </c>
      <c r="AW186" s="8">
        <f t="shared" si="25"/>
        <v>2.9438153350665529E-3</v>
      </c>
      <c r="AX186" s="8">
        <f t="shared" si="26"/>
        <v>13.607839994950718</v>
      </c>
      <c r="AY186" s="8">
        <f t="shared" si="27"/>
        <v>7.4896303621440244E-2</v>
      </c>
      <c r="AZ186" s="8">
        <f t="shared" si="28"/>
        <v>-0.40146666666666653</v>
      </c>
      <c r="BA186" s="3">
        <v>27.8</v>
      </c>
      <c r="BB186" s="6">
        <f t="shared" si="37"/>
        <v>35.675740737025841</v>
      </c>
      <c r="BC186" s="5">
        <v>98.2</v>
      </c>
      <c r="BD186" s="6">
        <f t="shared" si="29"/>
        <v>96.733786786989086</v>
      </c>
      <c r="BE186" s="1">
        <f t="shared" si="30"/>
        <v>0.56973938794277823</v>
      </c>
      <c r="BF186" s="1">
        <f t="shared" si="31"/>
        <v>-75.10052964470043</v>
      </c>
      <c r="BG186" s="1">
        <f t="shared" si="32"/>
        <v>13.387418804640921</v>
      </c>
      <c r="BH186" s="1">
        <f t="shared" si="33"/>
        <v>1.6593995397883848E-2</v>
      </c>
    </row>
    <row r="187" spans="1:60" x14ac:dyDescent="0.2">
      <c r="A187" s="4">
        <v>0</v>
      </c>
      <c r="B187" s="4">
        <v>9.7666666666666604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9.7666666666666604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35.35</v>
      </c>
      <c r="AA187" s="4">
        <v>0</v>
      </c>
      <c r="AB187" s="4">
        <v>9.7666666666666604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35.35</v>
      </c>
      <c r="AV187" s="6">
        <f t="shared" si="24"/>
        <v>144.62833333333333</v>
      </c>
      <c r="AW187" s="8">
        <f t="shared" si="25"/>
        <v>2.3120948530480456E-3</v>
      </c>
      <c r="AX187" s="8">
        <f t="shared" si="26"/>
        <v>12.840431463752356</v>
      </c>
      <c r="AY187" s="8">
        <f t="shared" si="27"/>
        <v>6.696926012300819E-2</v>
      </c>
      <c r="AZ187" s="8">
        <f t="shared" si="28"/>
        <v>-0.33489166666666648</v>
      </c>
      <c r="BA187" s="3">
        <v>27.6</v>
      </c>
      <c r="BB187" s="6">
        <f t="shared" si="37"/>
        <v>36.912664613635876</v>
      </c>
      <c r="BC187" s="5">
        <v>105.8</v>
      </c>
      <c r="BD187" s="6">
        <f t="shared" si="29"/>
        <v>115.98564525277754</v>
      </c>
      <c r="BE187" s="1">
        <f t="shared" si="30"/>
        <v>0.64911911196716066</v>
      </c>
      <c r="BF187" s="1">
        <f t="shared" si="31"/>
        <v>-57.57343856859945</v>
      </c>
      <c r="BG187" s="1">
        <f t="shared" si="32"/>
        <v>12.672104738927205</v>
      </c>
      <c r="BH187" s="1">
        <f t="shared" si="33"/>
        <v>1.8177326209292528E-2</v>
      </c>
    </row>
    <row r="188" spans="1:60" x14ac:dyDescent="0.2">
      <c r="A188" s="4">
        <v>0</v>
      </c>
      <c r="B188" s="4">
        <v>25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20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45</v>
      </c>
      <c r="AQ188" s="4">
        <v>0</v>
      </c>
      <c r="AR188" s="4">
        <v>10</v>
      </c>
      <c r="AS188" s="4">
        <v>0</v>
      </c>
      <c r="AT188" s="4">
        <v>0</v>
      </c>
      <c r="AU188" s="4">
        <v>0</v>
      </c>
      <c r="AV188" s="6">
        <f t="shared" si="24"/>
        <v>155</v>
      </c>
      <c r="AW188" s="8">
        <f t="shared" si="25"/>
        <v>1.1842353551383054E-2</v>
      </c>
      <c r="AX188" s="8">
        <f t="shared" si="26"/>
        <v>16.651592981332218</v>
      </c>
      <c r="AY188" s="8">
        <f t="shared" si="27"/>
        <v>0.15095947041029156</v>
      </c>
      <c r="AZ188" s="8">
        <f t="shared" si="28"/>
        <v>-0.43699999999999989</v>
      </c>
      <c r="BA188" s="3">
        <v>27.3</v>
      </c>
      <c r="BB188" s="6">
        <f t="shared" si="37"/>
        <v>32.632459715511892</v>
      </c>
      <c r="BC188" s="5">
        <v>62.3</v>
      </c>
      <c r="BD188" s="6">
        <f t="shared" si="29"/>
        <v>59.383800952885125</v>
      </c>
      <c r="BE188" s="1">
        <f t="shared" si="30"/>
        <v>0.5229986886311091</v>
      </c>
      <c r="BF188" s="1">
        <f t="shared" si="31"/>
        <v>-109.65741072759599</v>
      </c>
      <c r="BG188" s="1">
        <f t="shared" si="32"/>
        <v>15.59853112384892</v>
      </c>
      <c r="BH188" s="1">
        <f t="shared" si="33"/>
        <v>1.208688568713219E-2</v>
      </c>
    </row>
    <row r="189" spans="1:60" x14ac:dyDescent="0.2">
      <c r="A189" s="4">
        <v>0</v>
      </c>
      <c r="B189" s="4">
        <v>25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20</v>
      </c>
      <c r="J189" s="4">
        <v>0</v>
      </c>
      <c r="K189" s="4">
        <v>0</v>
      </c>
      <c r="L189" s="4">
        <v>0</v>
      </c>
      <c r="M189" s="4">
        <v>55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6">
        <f t="shared" si="24"/>
        <v>154.5</v>
      </c>
      <c r="AW189" s="8">
        <f t="shared" si="25"/>
        <v>1.1428420666606209E-2</v>
      </c>
      <c r="AX189" s="8">
        <f t="shared" si="26"/>
        <v>16.4536202842785</v>
      </c>
      <c r="AY189" s="8">
        <f t="shared" si="27"/>
        <v>0.14826810600589399</v>
      </c>
      <c r="AZ189" s="8">
        <f t="shared" si="28"/>
        <v>-0.43949999999999995</v>
      </c>
      <c r="BA189" s="3">
        <v>27.1</v>
      </c>
      <c r="BB189" s="6">
        <f t="shared" si="37"/>
        <v>31.32350410188744</v>
      </c>
      <c r="BC189" s="5">
        <v>60.7</v>
      </c>
      <c r="BD189" s="6">
        <f t="shared" si="29"/>
        <v>59.169550173010379</v>
      </c>
      <c r="BE189" s="1">
        <f t="shared" si="30"/>
        <v>0.52091743706770088</v>
      </c>
      <c r="BF189" s="1">
        <f t="shared" si="31"/>
        <v>-108.38180401978093</v>
      </c>
      <c r="BG189" s="1">
        <f t="shared" si="32"/>
        <v>15.448064020106461</v>
      </c>
      <c r="BH189" s="1">
        <f t="shared" si="33"/>
        <v>1.2315994644276877E-2</v>
      </c>
    </row>
    <row r="190" spans="1:60" x14ac:dyDescent="0.2">
      <c r="A190" s="4">
        <v>0</v>
      </c>
      <c r="B190" s="4">
        <v>24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20</v>
      </c>
      <c r="J190" s="4">
        <v>0</v>
      </c>
      <c r="K190" s="4">
        <v>0</v>
      </c>
      <c r="L190" s="4">
        <v>0</v>
      </c>
      <c r="M190" s="4">
        <v>50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6</v>
      </c>
      <c r="AS190" s="4">
        <v>0</v>
      </c>
      <c r="AT190" s="4">
        <v>0</v>
      </c>
      <c r="AU190" s="4">
        <v>0</v>
      </c>
      <c r="AV190" s="6">
        <f t="shared" si="24"/>
        <v>155.30000000000001</v>
      </c>
      <c r="AW190" s="8">
        <f t="shared" si="25"/>
        <v>1.1538079499233625E-2</v>
      </c>
      <c r="AX190" s="8">
        <f t="shared" si="26"/>
        <v>16.715084568861268</v>
      </c>
      <c r="AY190" s="8">
        <f t="shared" si="27"/>
        <v>0.14871648802293128</v>
      </c>
      <c r="AZ190" s="8">
        <f t="shared" si="28"/>
        <v>-0.44439999999999985</v>
      </c>
      <c r="BA190" s="3">
        <v>27</v>
      </c>
      <c r="BB190" s="6">
        <f t="shared" si="37"/>
        <v>31.189306523477665</v>
      </c>
      <c r="BC190" s="5">
        <v>65.099999999999994</v>
      </c>
      <c r="BD190" s="6">
        <f t="shared" si="29"/>
        <v>58.49302029253716</v>
      </c>
      <c r="BE190" s="1">
        <f t="shared" si="30"/>
        <v>0.51596029766190343</v>
      </c>
      <c r="BF190" s="1">
        <f t="shared" si="31"/>
        <v>-112.13362246024788</v>
      </c>
      <c r="BG190" s="1">
        <f t="shared" si="32"/>
        <v>15.689278654019322</v>
      </c>
      <c r="BH190" s="1">
        <f t="shared" si="33"/>
        <v>1.2014882617191133E-2</v>
      </c>
    </row>
    <row r="191" spans="1:60" x14ac:dyDescent="0.2">
      <c r="A191" s="4">
        <v>0</v>
      </c>
      <c r="B191" s="4">
        <v>8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16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8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68</v>
      </c>
      <c r="AV191" s="6">
        <f t="shared" si="24"/>
        <v>147.80000000000001</v>
      </c>
      <c r="AW191" s="8">
        <f t="shared" si="25"/>
        <v>2.7998831996065921E-3</v>
      </c>
      <c r="AX191" s="8">
        <f t="shared" si="26"/>
        <v>13.734938361739454</v>
      </c>
      <c r="AY191" s="8">
        <f t="shared" si="27"/>
        <v>7.2921210204641276E-2</v>
      </c>
      <c r="AZ191" s="8">
        <f t="shared" si="28"/>
        <v>-0.40999999999999986</v>
      </c>
      <c r="BA191" s="3">
        <v>26.8</v>
      </c>
      <c r="BB191" s="6">
        <f t="shared" si="37"/>
        <v>35.626557104768565</v>
      </c>
      <c r="BC191" s="5">
        <v>102.2</v>
      </c>
      <c r="BD191" s="6">
        <f t="shared" si="29"/>
        <v>96.458005201274688</v>
      </c>
      <c r="BE191" s="1">
        <f t="shared" si="30"/>
        <v>0.56055925568193343</v>
      </c>
      <c r="BF191" s="1">
        <f t="shared" si="31"/>
        <v>-77.741261791248292</v>
      </c>
      <c r="BG191" s="1">
        <f t="shared" si="32"/>
        <v>13.524210178571217</v>
      </c>
      <c r="BH191" s="1">
        <f t="shared" si="33"/>
        <v>1.6353550552854503E-2</v>
      </c>
    </row>
    <row r="192" spans="1:60" x14ac:dyDescent="0.2">
      <c r="A192" s="4">
        <v>0</v>
      </c>
      <c r="B192" s="4">
        <v>24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20</v>
      </c>
      <c r="J192" s="4">
        <v>0</v>
      </c>
      <c r="K192" s="4">
        <v>0</v>
      </c>
      <c r="L192" s="4">
        <v>0</v>
      </c>
      <c r="M192" s="4">
        <v>36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20</v>
      </c>
      <c r="AS192" s="4">
        <v>0</v>
      </c>
      <c r="AT192" s="4">
        <v>0</v>
      </c>
      <c r="AU192" s="4">
        <v>0</v>
      </c>
      <c r="AV192" s="6">
        <f t="shared" si="24"/>
        <v>156</v>
      </c>
      <c r="AW192" s="8">
        <f t="shared" si="25"/>
        <v>1.2091433818791747E-2</v>
      </c>
      <c r="AX192" s="8">
        <f t="shared" si="26"/>
        <v>16.992246344736472</v>
      </c>
      <c r="AY192" s="8">
        <f t="shared" si="27"/>
        <v>0.15223515496202455</v>
      </c>
      <c r="AZ192" s="8">
        <f t="shared" si="28"/>
        <v>-0.44719999999999993</v>
      </c>
      <c r="BA192" s="3">
        <v>26.6</v>
      </c>
      <c r="BB192" s="6">
        <f t="shared" si="37"/>
        <v>30.819598103409348</v>
      </c>
      <c r="BC192" s="5">
        <v>63.8</v>
      </c>
      <c r="BD192" s="6">
        <f t="shared" si="29"/>
        <v>57.707157929393453</v>
      </c>
      <c r="BE192" s="1">
        <f t="shared" si="30"/>
        <v>0.51267429116265872</v>
      </c>
      <c r="BF192" s="1">
        <f t="shared" si="31"/>
        <v>-115.57330454994032</v>
      </c>
      <c r="BG192" s="1">
        <f t="shared" si="32"/>
        <v>15.902390154094329</v>
      </c>
      <c r="BH192" s="1">
        <f t="shared" si="33"/>
        <v>1.1708634546325982E-2</v>
      </c>
    </row>
    <row r="193" spans="1:60" x14ac:dyDescent="0.2">
      <c r="A193" s="4">
        <v>5.5</v>
      </c>
      <c r="B193" s="4">
        <v>0</v>
      </c>
      <c r="C193" s="4">
        <v>49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26.9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2.2999999999999998</v>
      </c>
      <c r="AF193" s="4">
        <v>0</v>
      </c>
      <c r="AG193" s="4">
        <v>0</v>
      </c>
      <c r="AH193" s="4">
        <v>0</v>
      </c>
      <c r="AI193" s="4">
        <v>16.3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6">
        <f t="shared" si="24"/>
        <v>132.41499999999999</v>
      </c>
      <c r="AW193" s="8">
        <f t="shared" si="25"/>
        <v>3.8667381202880159E-3</v>
      </c>
      <c r="AX193" s="8">
        <f t="shared" si="26"/>
        <v>9.9390341634146768</v>
      </c>
      <c r="AY193" s="8">
        <f t="shared" si="27"/>
        <v>8.6153484354319909E-2</v>
      </c>
      <c r="AZ193" s="8">
        <f t="shared" si="28"/>
        <v>0.32215000000000005</v>
      </c>
      <c r="BA193" s="3">
        <v>26.5</v>
      </c>
      <c r="BB193" s="6" t="s">
        <v>56</v>
      </c>
      <c r="BC193" s="5">
        <v>132.30000000000001</v>
      </c>
      <c r="BD193" s="6">
        <f t="shared" si="29"/>
        <v>154.88317830115724</v>
      </c>
      <c r="BE193" s="1">
        <f t="shared" si="30"/>
        <v>0.67321161027148213</v>
      </c>
      <c r="BF193" s="1">
        <f t="shared" si="31"/>
        <v>38.158997869164416</v>
      </c>
      <c r="BG193" s="1">
        <f t="shared" si="32"/>
        <v>9.7252363324663591</v>
      </c>
      <c r="BH193" s="1">
        <f t="shared" si="33"/>
        <v>2.7175004961913923E-2</v>
      </c>
    </row>
    <row r="194" spans="1:60" x14ac:dyDescent="0.2">
      <c r="A194" s="4">
        <v>0</v>
      </c>
      <c r="B194" s="4">
        <v>9.0666666666666593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9.0666666666666593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36.4</v>
      </c>
      <c r="AA194" s="4">
        <v>0</v>
      </c>
      <c r="AB194" s="4">
        <v>9.0666666666666593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36.4</v>
      </c>
      <c r="AV194" s="6">
        <f t="shared" ref="AV194:AV257" si="38">(A194*160+B194*125+C194*135+D194*85+E194*105+F194*70+G194*180+H194*185+I194*135+J194*140+K194*135+L194*175+M194*175+N194*140+O194*180+P194*125+Q194*155+R194*175+S194*155+T194*195+U194*145+V194*175+W194*150+X194*140+Y194*145+Z194*145+AA194*185+AB194*135+AC194*100+AD194*180+AE194*140+AF194*185+AG194*135+AH194*160+AI194*110+AJ194*185+AK194*145+AL194*200+AM194*145+AN194*175+AO194*190+AP194*175+AQ194*135+AR194*180+AS194*175+AT194*135+AU194*155)/100</f>
        <v>145.01333333333329</v>
      </c>
      <c r="AW194" s="8">
        <f t="shared" ref="AW194:AW257" si="39">-(A194*LN(160/AV194)+B194*LN(125/AV194)+C194*LN(135/AV194)+D194*LN(85/AV194)+E194*LN(105/AV194)+F194*LN(70/AV194)+G194*LN(180/AV194)+H194*LN(185/AV194)+I194*LN(135/AV194)+J194*LN(140/AV194)+K194*LN(135/AV194)+L194*LN(175/AV194)+M194*LN(175/AV194)+N194*LN(140/AV194)+O194*LN(180/AV194)+P194*LN(125/AV194)+Q194*LN(155/AV194)+R194*LN(175/AV194)+S194*LN(155/AV194)+T194*LN(195/AV194)+U194*LN(145/AV194)+V194*LN(175/AV194)+W194*LN(150/AV194)+X194*LN(140/AV194)+Y194*LN(145/AV194)+Z194*LN(145/AV194)+AA194*LN(185/AV194)+AB194*LN(135/AV194)+AC194*LN(100/AV194)+AD194*LN(180/AV194)+AE194*LN(140/AV194)+AF194*LN(185/AV194)+AG194*LN(135/AV194)+AH194*LN(160/AV194)+AI194*LN(110/AV194)+AJ194*LN(185/AV194)+AK194*LN(145/AV194)+AL194*LN(200/AV194)+AM194*LN(145/AV194)+AN194*LN(175/AV194)+AO194*LN(190/AV194)+AP194*LN(175/AV194)+AQ194*LN(135/AV194)+AR194*LN(180/AV194)+AS194*LN(175/AV194)+AT194*LN(135/AV194)+AU194*LN(155/AV194))/100</f>
        <v>2.230928744111944E-3</v>
      </c>
      <c r="AX194" s="8">
        <f t="shared" ref="AX194:AX257" si="40">(0.000001*4*PI()*(A194*160^3+B194*125^3+C194*135^3+D194*85^3+E194*105^3+F194*70^3+G194*180^3+H194*185^3+I194*135^3+J194*140^3+K194*135^3+L194*175^3+M194*175^3+N194*140^3+O194*180^3+P194*125^3+Q194*155^3+R194*175^3+S194*155^3+T194*195^3+U194*145^3+V194*175^3+W194*150^3+X194*140^3+Y194*145^3+Z194*145^3+AA194*185^3+AB194*135^3+AC194*100^3+AD194*180^3+AE194*140^3+AF194*185^3+AG194*135^3+AH194*160^3+AI194*110^3+AJ194*185^3+AK194*145^3+AL194*200^3+AM194*145^3+AN194*175^3+AO194*190^3+AP194*175^3+AQ194*135^3+AR194*180^3+AS194*175^3+AT194*135^3+AU194*155^3))/300</f>
        <v>12.936749029319987</v>
      </c>
      <c r="AY194" s="8">
        <f t="shared" ref="AY194:AY257" si="41">((A194*(1-160/AV194)^2+B194*(1-125/AV194)^2+C194*(1-135/AV194)^2+D194*(1-85/AV194)^2+E194*(1-105/AV194)^2+F194*(1-70/AV194)^2+G194*(1-180/AV194)^2+H194*(1-185/AV194)^2+I194*(1-135/AV194)^2+J194*(1-140/AV194)^2+K194*(1-135/AV194)^2+L194*(1-175/AV194)^2+M194*(1-175/AV194)^2+N194*(1-140/AV194)^2+O194*(1-180/AV194)^2+P194*(1-125/AV194)^2+Q194*(1-155/AV194)^2+R194*(1-175/AV194)^2+S194*(1-155/AV194)^2+T194*(1-195/AV194)^2+U194*(1-145/AV194)^2+V194*(1-175/AV194)^2+W194*(1-150/AV194)^2+X194*(1-140/AV194)^2+Y194*(1-145/AV194)^2+Z194*(1-145/AV194)^2+AA194*(1-185/AV194)^2+AB194*(1-135/AV194)^2+AC194*(1-100/AV194)^2+AD194*(1-180/AV194)^2+AE194*(1-140/AV194)^2+AF194*(1-185/AV194)^2+AG194*(1-135/AV194)^2+AH194*(1-160/AV194)^2+AI194*(1-110/AV194)^2+AJ194*(1-185/AV194)^2+AK194*(1-145/AV194)^2+AL194*(1-200/AV194)^2+AM194*(1-145/AV194)^2+AN194*(1-175/AV194)^2+AO194*(1-190/AV194)^2+AP194*(1-175/AV194)^2+AQ194*(1-135/AV194)^2+AR194*(1-180/AV194)^2+AS194*(1-175/AV194)^2+AT194*(1-135/AV194)^2+AU194*(1-155/AV194)^2)/100)^0.5</f>
        <v>6.5710468494681193E-2</v>
      </c>
      <c r="AZ194" s="8">
        <f t="shared" ref="AZ194:AZ257" si="42">(A194*(1.93-1.9)+B194*(1.61-1.9)+C194*(2.54-1.9)+D194*(2.04-1.9)+E194*(1.57-1.9)+F194*(2.55-1.9)+G194*(1-1.9)+H194*(1.12-1.9)+I194*(1.88-1.9)+J194*(1.66-1.9)+K194*(1.9-1.9)+L194*(1.22-1.9)+M194*(1.24-1.9)+N194*(1.83-1.9)+O194*(1.2-1.9)+P194*(2.01-1.9)+Q194*(1.3-1.9)+R194*(1.23-1.9)+S194*(1.78-1.9)+T194*(1.1-1.9)+U194*(0.98-1.9)+V194*(1.27-1.9)+W194*(1.31-1.9)+X194*(1.55-1.9)+Y194*(2.16-1.9)+Z194*(1.6-1.9)+AA194*(1.14-1.9)+AB194*(1.91-1.9)+AC194*(2.19-1.9)+AD194*(1.87-1.9)+AE194*(2.2-1.9)+AF194*(1.13-1.9)+AG194*(2.28-1.9)+AH194*(1.36-1.9)+AI194*(1.9-1.9)+AJ194*(1.17-1.9)+AK194*(1.96-1.9)+AL194*(0.95-1.9)+AM194*(1.5-1.9)+AN194*(1.1-1.9)+AO194*(1.62-1.9)+AP194*(1.25-1.9)+AQ194*(1.63-1.9)+AR194*(1.22-1.9)+AS194*(1.1-1.9)+AT194*(1.65-1.9)+AU194*(1.33-1.9))/100</f>
        <v>-0.34206666666666652</v>
      </c>
      <c r="BA194" s="3">
        <v>26.4</v>
      </c>
      <c r="BB194" s="6">
        <f t="shared" ref="BB194:BB225" si="43">100/(A194/30+B194/26+C194/27+D194/0.0000001+E194/132+F194/0.00000001+G194/7.4+H194/14+I194/75+J194/115+K194/48+L194/25+M194/28+N194/82+O194/22+P194/0.000001+Q194/30+R194/26+S194/0.000001+T194/14+U194/4.2+V194/27+W194/17+X194/0.000001+Y194/20+Z194/38+AA194/16+AB194/76+AC194/0.000001+AD194/5.6+AE194/44+AF194/15+AG194/61+AH194/29+AI194/0.000001+AJ194/20+AK194/18+AL194/6.1+AM194/69+AN194/22+AO194/2.8+AP194/31+AQ194/47+AR194/26+AS194/9.9+AT194/43+AU194/33)</f>
        <v>36.794058300518671</v>
      </c>
      <c r="BC194" s="5">
        <v>106.2</v>
      </c>
      <c r="BD194" s="6">
        <f t="shared" ref="BD194:BD257" si="44">100/(A194/100+B194/76+C194/220+D194/320+E194/130+F194/33+G194/17+H194/22+I194/180+J194/160+K194/140+L194/41+M194/44+N194/170+O194/38+P194/75+Q194/110+R194/40+S194/0.001+T194/28+U194/11+V194/48+W194/45+X194/120+Y194/230+Z194/170+AA194/32+AB194/180+AC194/11+AD194/46+AE194/180+AF194/29+AG194/230+AH194/57+AI194/100+AJ194/38+AK194/58+AL194/0.0001+AM194/200+AN194/38.4+AO194/43+AP194/45+AQ194/160+AR194/41+AS194/31+AT194/70+AU194/88)</f>
        <v>115.98445153360468</v>
      </c>
      <c r="BE194" s="1">
        <f t="shared" si="30"/>
        <v>0.64027014705372221</v>
      </c>
      <c r="BF194" s="1">
        <f t="shared" si="31"/>
        <v>-59.449758639406497</v>
      </c>
      <c r="BG194" s="1">
        <f t="shared" si="32"/>
        <v>12.773573634572163</v>
      </c>
      <c r="BH194" s="1">
        <f t="shared" si="33"/>
        <v>1.7965301488265081E-2</v>
      </c>
    </row>
    <row r="195" spans="1:60" x14ac:dyDescent="0.2">
      <c r="A195" s="4">
        <v>0</v>
      </c>
      <c r="B195" s="4">
        <v>25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20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39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16</v>
      </c>
      <c r="AS195" s="4">
        <v>0</v>
      </c>
      <c r="AT195" s="4">
        <v>0</v>
      </c>
      <c r="AU195" s="4">
        <v>0</v>
      </c>
      <c r="AV195" s="6">
        <f t="shared" si="38"/>
        <v>155.30000000000001</v>
      </c>
      <c r="AW195" s="8">
        <f t="shared" si="39"/>
        <v>1.2085714168776135E-2</v>
      </c>
      <c r="AX195" s="8">
        <f t="shared" si="40"/>
        <v>16.77037659956445</v>
      </c>
      <c r="AY195" s="8">
        <f t="shared" si="41"/>
        <v>0.15250185825472962</v>
      </c>
      <c r="AZ195" s="8">
        <f t="shared" si="42"/>
        <v>-0.44659999999999994</v>
      </c>
      <c r="BA195" s="3">
        <v>26.2</v>
      </c>
      <c r="BB195" s="6">
        <f t="shared" si="43"/>
        <v>29.907975460122699</v>
      </c>
      <c r="BC195" s="5">
        <v>63.6</v>
      </c>
      <c r="BD195" s="6">
        <f t="shared" si="44"/>
        <v>55.392382461054083</v>
      </c>
      <c r="BE195" s="1">
        <f t="shared" ref="BE195:BE258" si="45">(1+((2*ABS(AW195-AZ195)*(2^(1/0.728)-1))/1.192)^2)^-0.728</f>
        <v>0.51326594066424513</v>
      </c>
      <c r="BF195" s="1">
        <f t="shared" ref="BF195:BF258" si="46">AZ195/((1+((2*ABS(AX195)*(2^(1/0.728)-1))/1.192)^2)^-0.728)</f>
        <v>-113.23162117664509</v>
      </c>
      <c r="BG195" s="1">
        <f t="shared" ref="BG195:BG258" si="47">0.000001*(4/3)*PI()*AV195^3</f>
        <v>15.689278654019322</v>
      </c>
      <c r="BH195" s="1">
        <f t="shared" ref="BH195:BH258" si="48">AX195^-1.57</f>
        <v>1.1952748455777911E-2</v>
      </c>
    </row>
    <row r="196" spans="1:60" x14ac:dyDescent="0.2">
      <c r="A196" s="4">
        <v>0</v>
      </c>
      <c r="B196" s="4">
        <v>24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20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30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26</v>
      </c>
      <c r="AS196" s="4">
        <v>0</v>
      </c>
      <c r="AT196" s="4">
        <v>0</v>
      </c>
      <c r="AU196" s="4">
        <v>0</v>
      </c>
      <c r="AV196" s="6">
        <f t="shared" si="38"/>
        <v>156.30000000000001</v>
      </c>
      <c r="AW196" s="8">
        <f t="shared" si="39"/>
        <v>1.2322411378683854E-2</v>
      </c>
      <c r="AX196" s="8">
        <f t="shared" si="40"/>
        <v>17.111029962968701</v>
      </c>
      <c r="AY196" s="8">
        <f t="shared" si="41"/>
        <v>0.15365879124472501</v>
      </c>
      <c r="AZ196" s="8">
        <f t="shared" si="42"/>
        <v>-0.45139999999999991</v>
      </c>
      <c r="BA196" s="3">
        <v>25.9</v>
      </c>
      <c r="BB196" s="6">
        <f t="shared" si="43"/>
        <v>29.907975460122703</v>
      </c>
      <c r="BC196" s="5">
        <v>63</v>
      </c>
      <c r="BD196" s="6">
        <f t="shared" si="44"/>
        <v>55.216680777333679</v>
      </c>
      <c r="BE196" s="1">
        <f t="shared" si="45"/>
        <v>0.50837170870708492</v>
      </c>
      <c r="BF196" s="1">
        <f t="shared" si="46"/>
        <v>-117.84742163436422</v>
      </c>
      <c r="BG196" s="1">
        <f t="shared" si="47"/>
        <v>15.994311257616408</v>
      </c>
      <c r="BH196" s="1">
        <f t="shared" si="48"/>
        <v>1.1581276801154304E-2</v>
      </c>
    </row>
    <row r="197" spans="1:60" x14ac:dyDescent="0.2">
      <c r="A197" s="4">
        <v>0</v>
      </c>
      <c r="B197" s="4">
        <v>8.86666666666666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8.86666666666666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36.700000000000003</v>
      </c>
      <c r="AA197" s="4">
        <v>0</v>
      </c>
      <c r="AB197" s="4">
        <v>8.86666666666666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36.700000000000003</v>
      </c>
      <c r="AV197" s="6">
        <f t="shared" si="38"/>
        <v>145.12333333333333</v>
      </c>
      <c r="AW197" s="8">
        <f t="shared" si="39"/>
        <v>2.2064421379404033E-3</v>
      </c>
      <c r="AX197" s="8">
        <f t="shared" si="40"/>
        <v>12.964268333767885</v>
      </c>
      <c r="AY197" s="8">
        <f t="shared" si="41"/>
        <v>6.5328976805482372E-2</v>
      </c>
      <c r="AZ197" s="8">
        <f t="shared" si="42"/>
        <v>-0.34411666666666657</v>
      </c>
      <c r="BA197" s="3">
        <v>25.9</v>
      </c>
      <c r="BB197" s="6">
        <f t="shared" si="43"/>
        <v>36.760310650406673</v>
      </c>
      <c r="BC197" s="5">
        <v>96.7</v>
      </c>
      <c r="BD197" s="6">
        <f t="shared" si="44"/>
        <v>115.98411047549696</v>
      </c>
      <c r="BE197" s="1">
        <f t="shared" si="45"/>
        <v>0.63776273910295966</v>
      </c>
      <c r="BF197" s="1">
        <f t="shared" si="46"/>
        <v>-59.991207908162274</v>
      </c>
      <c r="BG197" s="1">
        <f t="shared" si="47"/>
        <v>12.802663908652473</v>
      </c>
      <c r="BH197" s="1">
        <f t="shared" si="48"/>
        <v>1.7905465742441645E-2</v>
      </c>
    </row>
    <row r="198" spans="1:60" x14ac:dyDescent="0.2">
      <c r="A198" s="4">
        <v>0</v>
      </c>
      <c r="B198" s="4">
        <v>25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20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27.5</v>
      </c>
      <c r="AQ198" s="4">
        <v>0</v>
      </c>
      <c r="AR198" s="4">
        <v>27.5</v>
      </c>
      <c r="AS198" s="4">
        <v>0</v>
      </c>
      <c r="AT198" s="4">
        <v>0</v>
      </c>
      <c r="AU198" s="4">
        <v>0</v>
      </c>
      <c r="AV198" s="6">
        <f t="shared" si="38"/>
        <v>155.875</v>
      </c>
      <c r="AW198" s="8">
        <f t="shared" si="39"/>
        <v>1.2541737163165121E-2</v>
      </c>
      <c r="AX198" s="8">
        <f t="shared" si="40"/>
        <v>16.998045201176222</v>
      </c>
      <c r="AY198" s="8">
        <f t="shared" si="41"/>
        <v>0.15531480922673946</v>
      </c>
      <c r="AZ198" s="8">
        <f t="shared" si="42"/>
        <v>-0.44224999999999992</v>
      </c>
      <c r="BA198" s="3">
        <v>25.8</v>
      </c>
      <c r="BB198" s="6">
        <f t="shared" si="43"/>
        <v>31.515973045892363</v>
      </c>
      <c r="BC198" s="5">
        <v>61.9</v>
      </c>
      <c r="BD198" s="6">
        <f t="shared" si="44"/>
        <v>58.075338068711289</v>
      </c>
      <c r="BE198" s="1">
        <f t="shared" si="45"/>
        <v>0.51708953013524139</v>
      </c>
      <c r="BF198" s="1">
        <f t="shared" si="46"/>
        <v>-114.35080576711674</v>
      </c>
      <c r="BG198" s="1">
        <f t="shared" si="47"/>
        <v>15.864193877032591</v>
      </c>
      <c r="BH198" s="1">
        <f t="shared" si="48"/>
        <v>1.1702363975879041E-2</v>
      </c>
    </row>
    <row r="199" spans="1:60" x14ac:dyDescent="0.2">
      <c r="A199" s="4">
        <v>0</v>
      </c>
      <c r="B199" s="4">
        <v>25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20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55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6">
        <f t="shared" si="38"/>
        <v>154.5</v>
      </c>
      <c r="AW199" s="8">
        <f t="shared" si="39"/>
        <v>1.1428420666606209E-2</v>
      </c>
      <c r="AX199" s="8">
        <f t="shared" si="40"/>
        <v>16.4536202842785</v>
      </c>
      <c r="AY199" s="8">
        <f t="shared" si="41"/>
        <v>0.14826810600589399</v>
      </c>
      <c r="AZ199" s="8">
        <f t="shared" si="42"/>
        <v>-0.43399999999999994</v>
      </c>
      <c r="BA199" s="3">
        <v>25.6</v>
      </c>
      <c r="BB199" s="6">
        <f t="shared" si="43"/>
        <v>33.306702663985227</v>
      </c>
      <c r="BC199" s="5">
        <v>62</v>
      </c>
      <c r="BD199" s="6">
        <f t="shared" si="44"/>
        <v>60.158311345646432</v>
      </c>
      <c r="BE199" s="1">
        <f t="shared" si="45"/>
        <v>0.52642644797113547</v>
      </c>
      <c r="BF199" s="1">
        <f t="shared" si="46"/>
        <v>-107.02549020383373</v>
      </c>
      <c r="BG199" s="1">
        <f t="shared" si="47"/>
        <v>15.448064020106461</v>
      </c>
      <c r="BH199" s="1">
        <f t="shared" si="48"/>
        <v>1.2315994644276877E-2</v>
      </c>
    </row>
    <row r="200" spans="1:60" x14ac:dyDescent="0.2">
      <c r="A200" s="4">
        <v>0</v>
      </c>
      <c r="B200" s="4">
        <v>25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20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55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6">
        <f t="shared" si="38"/>
        <v>154.5</v>
      </c>
      <c r="AW200" s="8">
        <f t="shared" si="39"/>
        <v>1.1428420666606209E-2</v>
      </c>
      <c r="AX200" s="8">
        <f t="shared" si="40"/>
        <v>16.4536202842785</v>
      </c>
      <c r="AY200" s="8">
        <f t="shared" si="41"/>
        <v>0.14826810600589399</v>
      </c>
      <c r="AZ200" s="8">
        <f t="shared" si="42"/>
        <v>-0.44499999999999995</v>
      </c>
      <c r="BA200" s="3">
        <v>25.4</v>
      </c>
      <c r="BB200" s="6">
        <f t="shared" si="43"/>
        <v>29.907975460122699</v>
      </c>
      <c r="BC200" s="5">
        <v>58.8</v>
      </c>
      <c r="BD200" s="6">
        <f t="shared" si="44"/>
        <v>55.094643576318965</v>
      </c>
      <c r="BE200" s="1">
        <f t="shared" si="45"/>
        <v>0.51547819607359791</v>
      </c>
      <c r="BF200" s="1">
        <f t="shared" si="46"/>
        <v>-109.73811783572813</v>
      </c>
      <c r="BG200" s="1">
        <f t="shared" si="47"/>
        <v>15.448064020106461</v>
      </c>
      <c r="BH200" s="1">
        <f t="shared" si="48"/>
        <v>1.2315994644276877E-2</v>
      </c>
    </row>
    <row r="201" spans="1:60" x14ac:dyDescent="0.2">
      <c r="A201" s="4">
        <v>0</v>
      </c>
      <c r="B201" s="4">
        <v>7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15.3333333333333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7.6666666666666599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70</v>
      </c>
      <c r="AV201" s="6">
        <f t="shared" si="38"/>
        <v>148.29999999999995</v>
      </c>
      <c r="AW201" s="8">
        <f t="shared" si="39"/>
        <v>2.6445066484135802E-3</v>
      </c>
      <c r="AX201" s="8">
        <f t="shared" si="40"/>
        <v>13.86203672852818</v>
      </c>
      <c r="AY201" s="8">
        <f t="shared" si="41"/>
        <v>7.0757459309416057E-2</v>
      </c>
      <c r="AZ201" s="8">
        <f t="shared" si="42"/>
        <v>-0.41853333333333326</v>
      </c>
      <c r="BA201" s="3">
        <v>25.4</v>
      </c>
      <c r="BB201" s="6">
        <f t="shared" si="43"/>
        <v>35.577508897832708</v>
      </c>
      <c r="BC201" s="5">
        <v>112.5</v>
      </c>
      <c r="BD201" s="6">
        <f t="shared" si="44"/>
        <v>96.183791615177199</v>
      </c>
      <c r="BE201" s="1">
        <f t="shared" si="45"/>
        <v>0.55155683542864453</v>
      </c>
      <c r="BF201" s="1">
        <f t="shared" si="46"/>
        <v>-80.429982316734282</v>
      </c>
      <c r="BG201" s="1">
        <f t="shared" si="47"/>
        <v>13.661930207289863</v>
      </c>
      <c r="BH201" s="1">
        <f t="shared" si="48"/>
        <v>1.6118756663580428E-2</v>
      </c>
    </row>
    <row r="202" spans="1:60" x14ac:dyDescent="0.2">
      <c r="A202" s="4">
        <v>0</v>
      </c>
      <c r="B202" s="4">
        <v>22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22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40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16</v>
      </c>
      <c r="AS202" s="4">
        <v>0</v>
      </c>
      <c r="AT202" s="4">
        <v>0</v>
      </c>
      <c r="AU202" s="4">
        <v>0</v>
      </c>
      <c r="AV202" s="6">
        <f t="shared" si="38"/>
        <v>156</v>
      </c>
      <c r="AW202" s="8">
        <f t="shared" si="39"/>
        <v>1.1679048074737018E-2</v>
      </c>
      <c r="AX202" s="8">
        <f t="shared" si="40"/>
        <v>16.955552542542542</v>
      </c>
      <c r="AY202" s="8">
        <f t="shared" si="41"/>
        <v>0.14964894269139423</v>
      </c>
      <c r="AZ202" s="8">
        <f t="shared" si="42"/>
        <v>-0.44499999999999984</v>
      </c>
      <c r="BA202" s="3">
        <v>25.3</v>
      </c>
      <c r="BB202" s="6">
        <f t="shared" si="43"/>
        <v>30.364372469635626</v>
      </c>
      <c r="BC202" s="5">
        <v>60.7</v>
      </c>
      <c r="BD202" s="6">
        <f t="shared" si="44"/>
        <v>55.49574936280019</v>
      </c>
      <c r="BE202" s="1">
        <f t="shared" si="45"/>
        <v>0.51523199310885559</v>
      </c>
      <c r="BF202" s="1">
        <f t="shared" si="46"/>
        <v>-114.64350331655196</v>
      </c>
      <c r="BG202" s="1">
        <f t="shared" si="47"/>
        <v>15.902390154094329</v>
      </c>
      <c r="BH202" s="1">
        <f t="shared" si="48"/>
        <v>1.174844108057955E-2</v>
      </c>
    </row>
    <row r="203" spans="1:60" x14ac:dyDescent="0.2">
      <c r="A203" s="4">
        <v>0</v>
      </c>
      <c r="B203" s="4">
        <v>24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18</v>
      </c>
      <c r="J203" s="4">
        <v>0</v>
      </c>
      <c r="K203" s="4">
        <v>0</v>
      </c>
      <c r="L203" s="4">
        <v>46</v>
      </c>
      <c r="M203" s="4">
        <v>0</v>
      </c>
      <c r="N203" s="4">
        <v>2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10</v>
      </c>
      <c r="AS203" s="4">
        <v>0</v>
      </c>
      <c r="AT203" s="4">
        <v>0</v>
      </c>
      <c r="AU203" s="4">
        <v>0</v>
      </c>
      <c r="AV203" s="6">
        <f t="shared" si="38"/>
        <v>155.6</v>
      </c>
      <c r="AW203" s="8">
        <f t="shared" si="39"/>
        <v>1.1613773126798005E-2</v>
      </c>
      <c r="AX203" s="8">
        <f t="shared" si="40"/>
        <v>16.818034560119408</v>
      </c>
      <c r="AY203" s="8">
        <f t="shared" si="41"/>
        <v>0.14915564966970346</v>
      </c>
      <c r="AZ203" s="8">
        <f t="shared" si="42"/>
        <v>-0.45539999999999992</v>
      </c>
      <c r="BA203" s="3">
        <v>24.4</v>
      </c>
      <c r="BB203" s="6">
        <f t="shared" si="43"/>
        <v>29.307614481150747</v>
      </c>
      <c r="BC203" s="5">
        <v>58.5</v>
      </c>
      <c r="BD203" s="6">
        <f t="shared" si="44"/>
        <v>55.759765222041167</v>
      </c>
      <c r="BE203" s="1">
        <f t="shared" si="45"/>
        <v>0.50520462780644682</v>
      </c>
      <c r="BF203" s="1">
        <f t="shared" si="46"/>
        <v>-115.94060223177864</v>
      </c>
      <c r="BG203" s="1">
        <f t="shared" si="47"/>
        <v>15.780377464513871</v>
      </c>
      <c r="BH203" s="1">
        <f t="shared" si="48"/>
        <v>1.1899613953416713E-2</v>
      </c>
    </row>
    <row r="204" spans="1:60" x14ac:dyDescent="0.2">
      <c r="A204" s="4">
        <v>0</v>
      </c>
      <c r="B204" s="4">
        <v>24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20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36</v>
      </c>
      <c r="AO204" s="4">
        <v>0</v>
      </c>
      <c r="AP204" s="4">
        <v>0</v>
      </c>
      <c r="AQ204" s="4">
        <v>0</v>
      </c>
      <c r="AR204" s="4">
        <v>20</v>
      </c>
      <c r="AS204" s="4">
        <v>0</v>
      </c>
      <c r="AT204" s="4">
        <v>0</v>
      </c>
      <c r="AU204" s="4">
        <v>0</v>
      </c>
      <c r="AV204" s="6">
        <f t="shared" si="38"/>
        <v>156</v>
      </c>
      <c r="AW204" s="8">
        <f t="shared" si="39"/>
        <v>1.2091433818791747E-2</v>
      </c>
      <c r="AX204" s="8">
        <f t="shared" si="40"/>
        <v>16.992246344736472</v>
      </c>
      <c r="AY204" s="8">
        <f t="shared" si="41"/>
        <v>0.15223515496202455</v>
      </c>
      <c r="AZ204" s="8">
        <f t="shared" si="42"/>
        <v>-0.49759999999999993</v>
      </c>
      <c r="BA204" s="3">
        <v>24</v>
      </c>
      <c r="BB204" s="6">
        <f t="shared" si="43"/>
        <v>27.813796680497926</v>
      </c>
      <c r="BC204" s="5">
        <v>60.5</v>
      </c>
      <c r="BD204" s="6">
        <f t="shared" si="44"/>
        <v>53.9896906720315</v>
      </c>
      <c r="BE204" s="1">
        <f t="shared" si="45"/>
        <v>0.46631686649940479</v>
      </c>
      <c r="BF204" s="1">
        <f t="shared" si="46"/>
        <v>-128.59856069778689</v>
      </c>
      <c r="BG204" s="1">
        <f t="shared" si="47"/>
        <v>15.902390154094329</v>
      </c>
      <c r="BH204" s="1">
        <f t="shared" si="48"/>
        <v>1.1708634546325982E-2</v>
      </c>
    </row>
    <row r="205" spans="1:60" x14ac:dyDescent="0.2">
      <c r="A205" s="4">
        <v>10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25</v>
      </c>
      <c r="L205" s="4">
        <v>0</v>
      </c>
      <c r="M205" s="4">
        <v>0</v>
      </c>
      <c r="N205" s="4">
        <v>0</v>
      </c>
      <c r="O205" s="4">
        <v>10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55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6">
        <f t="shared" si="38"/>
        <v>150.25</v>
      </c>
      <c r="AW205" s="8">
        <f t="shared" si="39"/>
        <v>3.3194004403652166E-3</v>
      </c>
      <c r="AX205" s="8">
        <f t="shared" si="40"/>
        <v>14.510571407971996</v>
      </c>
      <c r="AY205" s="8">
        <f t="shared" si="41"/>
        <v>8.3178034941430876E-2</v>
      </c>
      <c r="AZ205" s="8">
        <f t="shared" si="42"/>
        <v>-0.3914999999999999</v>
      </c>
      <c r="BA205" s="3">
        <v>23.6</v>
      </c>
      <c r="BB205" s="6">
        <f t="shared" si="43"/>
        <v>22.007012038149412</v>
      </c>
      <c r="BC205" s="5">
        <v>53.5</v>
      </c>
      <c r="BD205" s="6">
        <f t="shared" si="44"/>
        <v>56.690899618745405</v>
      </c>
      <c r="BE205" s="1">
        <f t="shared" si="45"/>
        <v>0.58043689806963861</v>
      </c>
      <c r="BF205" s="1">
        <f t="shared" si="46"/>
        <v>-80.410359617864074</v>
      </c>
      <c r="BG205" s="1">
        <f t="shared" si="47"/>
        <v>14.207970651034195</v>
      </c>
      <c r="BH205" s="1">
        <f t="shared" si="48"/>
        <v>1.500221246843606E-2</v>
      </c>
    </row>
    <row r="206" spans="1:60" x14ac:dyDescent="0.2">
      <c r="A206" s="4">
        <v>0</v>
      </c>
      <c r="B206" s="4">
        <v>24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20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40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16</v>
      </c>
      <c r="AS206" s="4">
        <v>0</v>
      </c>
      <c r="AT206" s="4">
        <v>0</v>
      </c>
      <c r="AU206" s="4">
        <v>0</v>
      </c>
      <c r="AV206" s="6">
        <f t="shared" si="38"/>
        <v>157.80000000000001</v>
      </c>
      <c r="AW206" s="8">
        <f t="shared" si="39"/>
        <v>1.3422319273017931E-2</v>
      </c>
      <c r="AX206" s="8">
        <f t="shared" si="40"/>
        <v>17.704948054129851</v>
      </c>
      <c r="AY206" s="8">
        <f t="shared" si="41"/>
        <v>0.16008763569336187</v>
      </c>
      <c r="AZ206" s="8">
        <f t="shared" si="42"/>
        <v>-0.46239999999999992</v>
      </c>
      <c r="BA206" s="3">
        <v>23.5</v>
      </c>
      <c r="BB206" s="6">
        <f t="shared" si="43"/>
        <v>27.599073597529593</v>
      </c>
      <c r="BC206" s="5">
        <v>58</v>
      </c>
      <c r="BD206" s="6">
        <f t="shared" si="44"/>
        <v>53.482340376840348</v>
      </c>
      <c r="BE206" s="1">
        <f t="shared" si="45"/>
        <v>0.49684904890623743</v>
      </c>
      <c r="BF206" s="1">
        <f t="shared" si="46"/>
        <v>-126.86508370919917</v>
      </c>
      <c r="BG206" s="1">
        <f t="shared" si="47"/>
        <v>16.45923348097001</v>
      </c>
      <c r="BH206" s="1">
        <f t="shared" si="48"/>
        <v>1.0977195241679741E-2</v>
      </c>
    </row>
    <row r="207" spans="1:60" x14ac:dyDescent="0.2">
      <c r="A207" s="4">
        <v>0</v>
      </c>
      <c r="B207" s="4">
        <v>24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20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36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20</v>
      </c>
      <c r="AS207" s="4">
        <v>0</v>
      </c>
      <c r="AT207" s="4">
        <v>0</v>
      </c>
      <c r="AU207" s="4">
        <v>0</v>
      </c>
      <c r="AV207" s="6">
        <f t="shared" si="38"/>
        <v>157.80000000000001</v>
      </c>
      <c r="AW207" s="8">
        <f t="shared" si="39"/>
        <v>1.3422319273017935E-2</v>
      </c>
      <c r="AX207" s="8">
        <f t="shared" si="40"/>
        <v>17.704948054129851</v>
      </c>
      <c r="AY207" s="8">
        <f t="shared" si="41"/>
        <v>0.16008763569336185</v>
      </c>
      <c r="AZ207" s="8">
        <f t="shared" si="42"/>
        <v>-0.46159999999999995</v>
      </c>
      <c r="BA207" s="3">
        <v>23.5</v>
      </c>
      <c r="BB207" s="6">
        <f t="shared" si="43"/>
        <v>27.813796680497926</v>
      </c>
      <c r="BC207" s="5">
        <v>52.2</v>
      </c>
      <c r="BD207" s="6">
        <f t="shared" si="44"/>
        <v>53.703561853695902</v>
      </c>
      <c r="BE207" s="1">
        <f t="shared" si="45"/>
        <v>0.49760071220849073</v>
      </c>
      <c r="BF207" s="1">
        <f t="shared" si="46"/>
        <v>-126.64559394499641</v>
      </c>
      <c r="BG207" s="1">
        <f t="shared" si="47"/>
        <v>16.45923348097001</v>
      </c>
      <c r="BH207" s="1">
        <f t="shared" si="48"/>
        <v>1.0977195241679741E-2</v>
      </c>
    </row>
    <row r="208" spans="1:60" x14ac:dyDescent="0.2">
      <c r="A208" s="4">
        <v>0</v>
      </c>
      <c r="B208" s="4">
        <v>25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20</v>
      </c>
      <c r="J208" s="4">
        <v>0</v>
      </c>
      <c r="K208" s="4">
        <v>0</v>
      </c>
      <c r="L208" s="4">
        <v>55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6">
        <f t="shared" si="38"/>
        <v>154.5</v>
      </c>
      <c r="AW208" s="8">
        <f t="shared" si="39"/>
        <v>1.1428420666606209E-2</v>
      </c>
      <c r="AX208" s="8">
        <f t="shared" si="40"/>
        <v>16.4536202842785</v>
      </c>
      <c r="AY208" s="8">
        <f t="shared" si="41"/>
        <v>0.14826810600589399</v>
      </c>
      <c r="AZ208" s="8">
        <f t="shared" si="42"/>
        <v>-0.45049999999999996</v>
      </c>
      <c r="BA208" s="3">
        <v>23.5</v>
      </c>
      <c r="BB208" s="6">
        <f t="shared" si="43"/>
        <v>29.169783096484664</v>
      </c>
      <c r="BC208" s="5">
        <v>57.2</v>
      </c>
      <c r="BD208" s="6">
        <f t="shared" si="44"/>
        <v>56.131782790576644</v>
      </c>
      <c r="BE208" s="1">
        <f t="shared" si="45"/>
        <v>0.51010832373835835</v>
      </c>
      <c r="BF208" s="1">
        <f t="shared" si="46"/>
        <v>-111.09443165167534</v>
      </c>
      <c r="BG208" s="1">
        <f t="shared" si="47"/>
        <v>15.448064020106461</v>
      </c>
      <c r="BH208" s="1">
        <f t="shared" si="48"/>
        <v>1.2315994644276877E-2</v>
      </c>
    </row>
    <row r="209" spans="1:60" x14ac:dyDescent="0.2">
      <c r="A209" s="4">
        <v>0</v>
      </c>
      <c r="B209" s="4">
        <v>24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20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51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1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4</v>
      </c>
      <c r="AV209" s="6">
        <f t="shared" si="38"/>
        <v>156.44999999999999</v>
      </c>
      <c r="AW209" s="8">
        <f t="shared" si="39"/>
        <v>1.2973881419670015E-2</v>
      </c>
      <c r="AX209" s="8">
        <f t="shared" si="40"/>
        <v>17.235138580748764</v>
      </c>
      <c r="AY209" s="8">
        <f t="shared" si="41"/>
        <v>0.1583375487019836</v>
      </c>
      <c r="AZ209" s="8">
        <f t="shared" si="42"/>
        <v>-0.45639999999999986</v>
      </c>
      <c r="BA209" s="3">
        <v>23.3</v>
      </c>
      <c r="BB209" s="6">
        <f t="shared" si="43"/>
        <v>27.356388191545058</v>
      </c>
      <c r="BC209" s="5">
        <v>60.1</v>
      </c>
      <c r="BD209" s="6">
        <f t="shared" si="44"/>
        <v>54.934709521363501</v>
      </c>
      <c r="BE209" s="1">
        <f t="shared" si="45"/>
        <v>0.50294874206436513</v>
      </c>
      <c r="BF209" s="1">
        <f t="shared" si="46"/>
        <v>-120.41257269687844</v>
      </c>
      <c r="BG209" s="1">
        <f t="shared" si="47"/>
        <v>16.040404345317512</v>
      </c>
      <c r="BH209" s="1">
        <f t="shared" si="48"/>
        <v>1.1450614552278802E-2</v>
      </c>
    </row>
    <row r="210" spans="1:60" x14ac:dyDescent="0.2">
      <c r="A210" s="4">
        <v>0</v>
      </c>
      <c r="B210" s="4">
        <v>25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20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55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6">
        <f t="shared" si="38"/>
        <v>154.5</v>
      </c>
      <c r="AW210" s="8">
        <f t="shared" si="39"/>
        <v>1.1428420666606209E-2</v>
      </c>
      <c r="AX210" s="8">
        <f t="shared" si="40"/>
        <v>16.4536202842785</v>
      </c>
      <c r="AY210" s="8">
        <f t="shared" si="41"/>
        <v>0.14826810600589399</v>
      </c>
      <c r="AZ210" s="8">
        <f t="shared" si="42"/>
        <v>-0.51649999999999996</v>
      </c>
      <c r="BA210" s="3">
        <v>22.8</v>
      </c>
      <c r="BB210" s="6">
        <f t="shared" si="43"/>
        <v>26.822558459422282</v>
      </c>
      <c r="BC210" s="5">
        <v>50.2</v>
      </c>
      <c r="BD210" s="6">
        <f t="shared" si="44"/>
        <v>53.408813625494112</v>
      </c>
      <c r="BE210" s="1">
        <f t="shared" si="45"/>
        <v>0.45088922937037074</v>
      </c>
      <c r="BF210" s="1">
        <f t="shared" si="46"/>
        <v>-127.37019744304175</v>
      </c>
      <c r="BG210" s="1">
        <f t="shared" si="47"/>
        <v>15.448064020106461</v>
      </c>
      <c r="BH210" s="1">
        <f t="shared" si="48"/>
        <v>1.2315994644276877E-2</v>
      </c>
    </row>
    <row r="211" spans="1:60" x14ac:dyDescent="0.2">
      <c r="A211" s="4">
        <v>0</v>
      </c>
      <c r="B211" s="4">
        <v>25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20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40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15</v>
      </c>
      <c r="AS211" s="4">
        <v>0</v>
      </c>
      <c r="AT211" s="4">
        <v>0</v>
      </c>
      <c r="AU211" s="4">
        <v>0</v>
      </c>
      <c r="AV211" s="6">
        <f t="shared" si="38"/>
        <v>159.25</v>
      </c>
      <c r="AW211" s="8">
        <f t="shared" si="39"/>
        <v>1.5256046774150045E-2</v>
      </c>
      <c r="AX211" s="8">
        <f t="shared" si="40"/>
        <v>18.379599840500504</v>
      </c>
      <c r="AY211" s="8">
        <f t="shared" si="41"/>
        <v>0.1708984275362796</v>
      </c>
      <c r="AZ211" s="8">
        <f t="shared" si="42"/>
        <v>-0.47049999999999997</v>
      </c>
      <c r="BA211" s="3">
        <v>21.6</v>
      </c>
      <c r="BB211" s="6">
        <f t="shared" si="43"/>
        <v>26.280323450134773</v>
      </c>
      <c r="BC211" s="5">
        <v>54.7</v>
      </c>
      <c r="BD211" s="6">
        <f t="shared" si="44"/>
        <v>53.805567813357378</v>
      </c>
      <c r="BE211" s="1">
        <f t="shared" si="45"/>
        <v>0.48763422935179557</v>
      </c>
      <c r="BF211" s="1">
        <f t="shared" si="46"/>
        <v>-136.30795132920383</v>
      </c>
      <c r="BG211" s="1">
        <f t="shared" si="47"/>
        <v>16.917139569218783</v>
      </c>
      <c r="BH211" s="1">
        <f t="shared" si="48"/>
        <v>1.0351240493519293E-2</v>
      </c>
    </row>
    <row r="212" spans="1:60" x14ac:dyDescent="0.2">
      <c r="A212" s="4">
        <v>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27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58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10</v>
      </c>
      <c r="AS212" s="4">
        <v>0</v>
      </c>
      <c r="AT212" s="4">
        <v>5</v>
      </c>
      <c r="AU212" s="4">
        <v>0</v>
      </c>
      <c r="AV212" s="6">
        <f t="shared" si="38"/>
        <v>148.19999999999999</v>
      </c>
      <c r="AW212" s="8">
        <f t="shared" si="39"/>
        <v>3.4106280968396853E-3</v>
      </c>
      <c r="AX212" s="8">
        <f t="shared" si="40"/>
        <v>13.940377577333205</v>
      </c>
      <c r="AY212" s="8">
        <f t="shared" si="41"/>
        <v>8.5020242914979782E-2</v>
      </c>
      <c r="AZ212" s="8">
        <f t="shared" si="42"/>
        <v>-0.42269999999999991</v>
      </c>
      <c r="BA212" s="3">
        <v>21.3</v>
      </c>
      <c r="BB212" s="6">
        <f t="shared" si="43"/>
        <v>22.34557396034031</v>
      </c>
      <c r="BC212" s="5">
        <v>44.8</v>
      </c>
      <c r="BD212" s="6">
        <f t="shared" si="44"/>
        <v>55.645917037388109</v>
      </c>
      <c r="BE212" s="1">
        <f t="shared" si="45"/>
        <v>0.54633354651094124</v>
      </c>
      <c r="BF212" s="1">
        <f t="shared" si="46"/>
        <v>-81.899477545688399</v>
      </c>
      <c r="BG212" s="1">
        <f t="shared" si="47"/>
        <v>13.634311758366625</v>
      </c>
      <c r="BH212" s="1">
        <f t="shared" si="48"/>
        <v>1.5976769777729632E-2</v>
      </c>
    </row>
    <row r="213" spans="1:60" x14ac:dyDescent="0.2">
      <c r="A213" s="4">
        <v>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31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57</v>
      </c>
      <c r="X213" s="4">
        <v>0</v>
      </c>
      <c r="Y213" s="4">
        <v>0</v>
      </c>
      <c r="Z213" s="4">
        <v>0</v>
      </c>
      <c r="AA213" s="4">
        <v>5.4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6.6</v>
      </c>
      <c r="AS213" s="4">
        <v>0</v>
      </c>
      <c r="AT213" s="4">
        <v>0</v>
      </c>
      <c r="AU213" s="4">
        <v>0</v>
      </c>
      <c r="AV213" s="6">
        <f t="shared" si="38"/>
        <v>149.22</v>
      </c>
      <c r="AW213" s="8">
        <f t="shared" si="39"/>
        <v>4.0900613796059186E-3</v>
      </c>
      <c r="AX213" s="8">
        <f t="shared" si="40"/>
        <v>14.297538962934519</v>
      </c>
      <c r="AY213" s="8">
        <f t="shared" si="41"/>
        <v>9.3507527026699636E-2</v>
      </c>
      <c r="AZ213" s="8">
        <f t="shared" si="42"/>
        <v>-0.42221999999999993</v>
      </c>
      <c r="BA213" s="3">
        <v>20.7</v>
      </c>
      <c r="BB213" s="6">
        <f t="shared" si="43"/>
        <v>21.785919658260081</v>
      </c>
      <c r="BC213" s="5">
        <v>48.3</v>
      </c>
      <c r="BD213" s="6">
        <f t="shared" si="44"/>
        <v>55.01092152078683</v>
      </c>
      <c r="BE213" s="1">
        <f t="shared" si="45"/>
        <v>0.54612356994106481</v>
      </c>
      <c r="BF213" s="1">
        <f t="shared" si="46"/>
        <v>-84.873701410627717</v>
      </c>
      <c r="BG213" s="1">
        <f t="shared" si="47"/>
        <v>13.917771956055564</v>
      </c>
      <c r="BH213" s="1">
        <f t="shared" si="48"/>
        <v>1.53546448830472E-2</v>
      </c>
    </row>
    <row r="214" spans="1:60" x14ac:dyDescent="0.2">
      <c r="A214" s="4">
        <v>7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28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54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11</v>
      </c>
      <c r="AS214" s="4">
        <v>0</v>
      </c>
      <c r="AT214" s="4">
        <v>0</v>
      </c>
      <c r="AU214" s="4">
        <v>0</v>
      </c>
      <c r="AV214" s="6">
        <f t="shared" si="38"/>
        <v>149.80000000000001</v>
      </c>
      <c r="AW214" s="8">
        <f t="shared" si="39"/>
        <v>3.5936536440897495E-3</v>
      </c>
      <c r="AX214" s="8">
        <f t="shared" si="40"/>
        <v>14.407951283942484</v>
      </c>
      <c r="AY214" s="8">
        <f t="shared" si="41"/>
        <v>8.6772105790504261E-2</v>
      </c>
      <c r="AZ214" s="8">
        <f t="shared" si="42"/>
        <v>-0.39129999999999987</v>
      </c>
      <c r="BA214" s="3">
        <v>20.6</v>
      </c>
      <c r="BB214" s="6">
        <f t="shared" si="43"/>
        <v>22.643829300363734</v>
      </c>
      <c r="BC214" s="5">
        <v>54.3</v>
      </c>
      <c r="BD214" s="6">
        <f t="shared" si="44"/>
        <v>57.527711519573451</v>
      </c>
      <c r="BE214" s="1">
        <f t="shared" si="45"/>
        <v>0.58035325168395091</v>
      </c>
      <c r="BF214" s="1">
        <f t="shared" si="46"/>
        <v>-79.543608860191455</v>
      </c>
      <c r="BG214" s="1">
        <f t="shared" si="47"/>
        <v>14.08069363810282</v>
      </c>
      <c r="BH214" s="1">
        <f t="shared" si="48"/>
        <v>1.51703114391006E-2</v>
      </c>
    </row>
    <row r="215" spans="1:60" x14ac:dyDescent="0.2">
      <c r="A215" s="4">
        <v>0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25</v>
      </c>
      <c r="L215" s="4">
        <v>0</v>
      </c>
      <c r="M215" s="4">
        <v>0</v>
      </c>
      <c r="N215" s="4">
        <v>0</v>
      </c>
      <c r="O215" s="4">
        <v>10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60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5</v>
      </c>
      <c r="AU215" s="4">
        <v>0</v>
      </c>
      <c r="AV215" s="6">
        <f t="shared" si="38"/>
        <v>148.5</v>
      </c>
      <c r="AW215" s="8">
        <f t="shared" si="39"/>
        <v>3.3256631644509533E-3</v>
      </c>
      <c r="AX215" s="8">
        <f t="shared" si="40"/>
        <v>14.017001022154258</v>
      </c>
      <c r="AY215" s="8">
        <f t="shared" si="41"/>
        <v>8.3905291544627045E-2</v>
      </c>
      <c r="AZ215" s="8">
        <f t="shared" si="42"/>
        <v>-0.43649999999999989</v>
      </c>
      <c r="BA215" s="3">
        <v>20.6</v>
      </c>
      <c r="BB215" s="6">
        <f t="shared" si="43"/>
        <v>21.640011549771948</v>
      </c>
      <c r="BC215" s="5">
        <v>52</v>
      </c>
      <c r="BD215" s="6">
        <f t="shared" si="44"/>
        <v>54.156769596199531</v>
      </c>
      <c r="BE215" s="1">
        <f t="shared" si="45"/>
        <v>0.53211049227967577</v>
      </c>
      <c r="BF215" s="1">
        <f t="shared" si="46"/>
        <v>-85.250464102115245</v>
      </c>
      <c r="BG215" s="1">
        <f t="shared" si="47"/>
        <v>13.717278945834851</v>
      </c>
      <c r="BH215" s="1">
        <f t="shared" si="48"/>
        <v>1.5839865338056452E-2</v>
      </c>
    </row>
    <row r="216" spans="1:60" x14ac:dyDescent="0.2">
      <c r="A216" s="4">
        <v>14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21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56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9</v>
      </c>
      <c r="AS216" s="4">
        <v>0</v>
      </c>
      <c r="AT216" s="4">
        <v>0</v>
      </c>
      <c r="AU216" s="4">
        <v>0</v>
      </c>
      <c r="AV216" s="6">
        <f t="shared" si="38"/>
        <v>150.94999999999999</v>
      </c>
      <c r="AW216" s="8">
        <f t="shared" si="39"/>
        <v>2.9947372740196454E-3</v>
      </c>
      <c r="AX216" s="8">
        <f t="shared" si="40"/>
        <v>14.681704431788543</v>
      </c>
      <c r="AY216" s="8">
        <f t="shared" si="41"/>
        <v>7.8760950461975301E-2</v>
      </c>
      <c r="AZ216" s="8">
        <f t="shared" si="42"/>
        <v>-0.38739999999999986</v>
      </c>
      <c r="BA216" s="3">
        <v>20.6</v>
      </c>
      <c r="BB216" s="6">
        <f t="shared" si="43"/>
        <v>22.004920406410637</v>
      </c>
      <c r="BC216" s="5">
        <v>46.7</v>
      </c>
      <c r="BD216" s="6">
        <f t="shared" si="44"/>
        <v>57.013952194805391</v>
      </c>
      <c r="BE216" s="1">
        <f t="shared" si="45"/>
        <v>0.5854445228107481</v>
      </c>
      <c r="BF216" s="1">
        <f t="shared" si="46"/>
        <v>-80.937329680545275</v>
      </c>
      <c r="BG216" s="1">
        <f t="shared" si="47"/>
        <v>14.407477876821913</v>
      </c>
      <c r="BH216" s="1">
        <f t="shared" si="48"/>
        <v>1.4728581815639411E-2</v>
      </c>
    </row>
    <row r="217" spans="1:60" x14ac:dyDescent="0.2">
      <c r="A217" s="4">
        <v>0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34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57</v>
      </c>
      <c r="X217" s="4">
        <v>0</v>
      </c>
      <c r="Y217" s="4">
        <v>0</v>
      </c>
      <c r="Z217" s="4">
        <v>0</v>
      </c>
      <c r="AA217" s="4">
        <v>9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6">
        <f t="shared" si="38"/>
        <v>148.05000000000001</v>
      </c>
      <c r="AW217" s="8">
        <f t="shared" si="39"/>
        <v>3.8624879866193851E-3</v>
      </c>
      <c r="AX217" s="8">
        <f t="shared" si="40"/>
        <v>13.949189744726525</v>
      </c>
      <c r="AY217" s="8">
        <f t="shared" si="41"/>
        <v>9.135973430219807E-2</v>
      </c>
      <c r="AZ217" s="8">
        <f t="shared" si="42"/>
        <v>-0.4047</v>
      </c>
      <c r="BA217" s="3">
        <v>20.5</v>
      </c>
      <c r="BB217" s="6">
        <f t="shared" si="43"/>
        <v>21.627352239597137</v>
      </c>
      <c r="BC217" s="5">
        <v>50.7</v>
      </c>
      <c r="BD217" s="6">
        <f t="shared" si="44"/>
        <v>55.841781618746886</v>
      </c>
      <c r="BE217" s="1">
        <f t="shared" si="45"/>
        <v>0.56517535844107525</v>
      </c>
      <c r="BF217" s="1">
        <f t="shared" si="46"/>
        <v>-78.484047451071348</v>
      </c>
      <c r="BG217" s="1">
        <f t="shared" si="47"/>
        <v>13.592953914732458</v>
      </c>
      <c r="BH217" s="1">
        <f t="shared" si="48"/>
        <v>1.5960926531212873E-2</v>
      </c>
    </row>
    <row r="218" spans="1:60" x14ac:dyDescent="0.2">
      <c r="A218" s="4">
        <v>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30.5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58.5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11</v>
      </c>
      <c r="AS218" s="4">
        <v>0</v>
      </c>
      <c r="AT218" s="4">
        <v>0</v>
      </c>
      <c r="AU218" s="4">
        <v>0</v>
      </c>
      <c r="AV218" s="6">
        <f t="shared" si="38"/>
        <v>148.72499999999999</v>
      </c>
      <c r="AW218" s="8">
        <f t="shared" si="39"/>
        <v>3.5432550060155821E-3</v>
      </c>
      <c r="AX218" s="8">
        <f t="shared" si="40"/>
        <v>14.100763736280596</v>
      </c>
      <c r="AY218" s="8">
        <f t="shared" si="41"/>
        <v>8.6630186397702938E-2</v>
      </c>
      <c r="AZ218" s="8">
        <f t="shared" si="42"/>
        <v>-0.41994999999999988</v>
      </c>
      <c r="BA218" s="3">
        <v>20.399999999999999</v>
      </c>
      <c r="BB218" s="6">
        <f t="shared" si="43"/>
        <v>22.22385167338815</v>
      </c>
      <c r="BC218" s="5">
        <v>49.4</v>
      </c>
      <c r="BD218" s="6">
        <f t="shared" si="44"/>
        <v>55.986344793952696</v>
      </c>
      <c r="BE218" s="1">
        <f t="shared" si="45"/>
        <v>0.54909794408007306</v>
      </c>
      <c r="BF218" s="1">
        <f t="shared" si="46"/>
        <v>-82.732255059324501</v>
      </c>
      <c r="BG218" s="1">
        <f t="shared" si="47"/>
        <v>13.779724733101485</v>
      </c>
      <c r="BH218" s="1">
        <f t="shared" si="48"/>
        <v>1.569238886679139E-2</v>
      </c>
    </row>
    <row r="219" spans="1:60" x14ac:dyDescent="0.2">
      <c r="A219" s="4">
        <v>5.6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22.4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61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11</v>
      </c>
      <c r="AS219" s="4">
        <v>0</v>
      </c>
      <c r="AT219" s="4">
        <v>0</v>
      </c>
      <c r="AU219" s="4">
        <v>0</v>
      </c>
      <c r="AV219" s="6">
        <f t="shared" si="38"/>
        <v>150.5</v>
      </c>
      <c r="AW219" s="8">
        <f t="shared" si="39"/>
        <v>3.2590171689887738E-3</v>
      </c>
      <c r="AX219" s="8">
        <f t="shared" si="40"/>
        <v>14.580215281114324</v>
      </c>
      <c r="AY219" s="8">
        <f t="shared" si="41"/>
        <v>8.26568458779052E-2</v>
      </c>
      <c r="AZ219" s="8">
        <f t="shared" si="42"/>
        <v>-0.4330199999999999</v>
      </c>
      <c r="BA219" s="3">
        <v>20.100000000000001</v>
      </c>
      <c r="BB219" s="6">
        <f t="shared" si="43"/>
        <v>21.437856085052992</v>
      </c>
      <c r="BC219" s="5">
        <v>48.9</v>
      </c>
      <c r="BD219" s="6">
        <f t="shared" si="44"/>
        <v>54.352309015707668</v>
      </c>
      <c r="BE219" s="1">
        <f t="shared" si="45"/>
        <v>0.53574635911824908</v>
      </c>
      <c r="BF219" s="1">
        <f t="shared" si="46"/>
        <v>-89.559946494007633</v>
      </c>
      <c r="BG219" s="1">
        <f t="shared" si="47"/>
        <v>14.279010373062423</v>
      </c>
      <c r="BH219" s="1">
        <f t="shared" si="48"/>
        <v>1.4889860181733505E-2</v>
      </c>
    </row>
    <row r="220" spans="1:60" x14ac:dyDescent="0.2">
      <c r="A220" s="4">
        <v>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26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63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11</v>
      </c>
      <c r="AS220" s="4">
        <v>0</v>
      </c>
      <c r="AT220" s="4">
        <v>0</v>
      </c>
      <c r="AU220" s="4">
        <v>0</v>
      </c>
      <c r="AV220" s="6">
        <f t="shared" si="38"/>
        <v>149.4</v>
      </c>
      <c r="AW220" s="8">
        <f t="shared" si="39"/>
        <v>3.3303414261610211E-3</v>
      </c>
      <c r="AX220" s="8">
        <f t="shared" si="40"/>
        <v>14.27316648712797</v>
      </c>
      <c r="AY220" s="8">
        <f t="shared" si="41"/>
        <v>8.3905953477012768E-2</v>
      </c>
      <c r="AZ220" s="8">
        <f t="shared" si="42"/>
        <v>-0.44649999999999984</v>
      </c>
      <c r="BA220" s="3">
        <v>20</v>
      </c>
      <c r="BB220" s="6">
        <f t="shared" si="43"/>
        <v>21.41040649093771</v>
      </c>
      <c r="BC220" s="5">
        <v>47</v>
      </c>
      <c r="BD220" s="6">
        <f t="shared" si="44"/>
        <v>53.937229844014283</v>
      </c>
      <c r="BE220" s="1">
        <f t="shared" si="45"/>
        <v>0.52201172898087977</v>
      </c>
      <c r="BF220" s="1">
        <f t="shared" si="46"/>
        <v>-89.531881634089643</v>
      </c>
      <c r="BG220" s="1">
        <f t="shared" si="47"/>
        <v>13.968198617094711</v>
      </c>
      <c r="BH220" s="1">
        <f t="shared" si="48"/>
        <v>1.5395829022465323E-2</v>
      </c>
    </row>
    <row r="221" spans="1:60" x14ac:dyDescent="0.2">
      <c r="A221" s="4">
        <v>0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25</v>
      </c>
      <c r="L221" s="4">
        <v>0</v>
      </c>
      <c r="M221" s="4">
        <v>0</v>
      </c>
      <c r="N221" s="4">
        <v>0</v>
      </c>
      <c r="O221" s="4">
        <v>15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60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6">
        <f t="shared" si="38"/>
        <v>150.75</v>
      </c>
      <c r="AW221" s="8">
        <f t="shared" si="39"/>
        <v>3.979436906402449E-3</v>
      </c>
      <c r="AX221" s="8">
        <f t="shared" si="40"/>
        <v>14.723152510864905</v>
      </c>
      <c r="AY221" s="8">
        <f t="shared" si="41"/>
        <v>9.1601754425482393E-2</v>
      </c>
      <c r="AZ221" s="8">
        <f t="shared" si="42"/>
        <v>-0.45899999999999991</v>
      </c>
      <c r="BA221" s="3">
        <v>19.899999999999999</v>
      </c>
      <c r="BB221" s="6">
        <f t="shared" si="43"/>
        <v>21.132430841671571</v>
      </c>
      <c r="BC221" s="5">
        <v>46.6</v>
      </c>
      <c r="BD221" s="6">
        <f t="shared" si="44"/>
        <v>52.448241866579032</v>
      </c>
      <c r="BE221" s="1">
        <f t="shared" si="45"/>
        <v>0.50909003259647179</v>
      </c>
      <c r="BF221" s="1">
        <f t="shared" si="46"/>
        <v>-96.290494091241769</v>
      </c>
      <c r="BG221" s="1">
        <f t="shared" si="47"/>
        <v>14.350286499937834</v>
      </c>
      <c r="BH221" s="1">
        <f t="shared" si="48"/>
        <v>1.4663536585220929E-2</v>
      </c>
    </row>
    <row r="222" spans="1:60" x14ac:dyDescent="0.2">
      <c r="A222" s="4">
        <v>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24.75</v>
      </c>
      <c r="L222" s="4">
        <v>0</v>
      </c>
      <c r="M222" s="4">
        <v>0</v>
      </c>
      <c r="N222" s="4">
        <v>0</v>
      </c>
      <c r="O222" s="4">
        <v>9.9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64.349999999999994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1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6">
        <f t="shared" si="38"/>
        <v>149.6575</v>
      </c>
      <c r="AW222" s="8">
        <f t="shared" si="39"/>
        <v>3.3770616082341399E-3</v>
      </c>
      <c r="AX222" s="8">
        <f t="shared" si="40"/>
        <v>14.353783158011126</v>
      </c>
      <c r="AY222" s="8">
        <f t="shared" si="41"/>
        <v>8.4697223267217597E-2</v>
      </c>
      <c r="AZ222" s="8">
        <f t="shared" si="42"/>
        <v>-0.45176499999999992</v>
      </c>
      <c r="BA222" s="3">
        <v>19.899999999999999</v>
      </c>
      <c r="BB222" s="6">
        <f t="shared" si="43"/>
        <v>19.576896383312341</v>
      </c>
      <c r="BC222" s="5">
        <v>45.4</v>
      </c>
      <c r="BD222" s="6">
        <f t="shared" si="44"/>
        <v>52.894161040476888</v>
      </c>
      <c r="BE222" s="1">
        <f t="shared" si="45"/>
        <v>0.5167441143408259</v>
      </c>
      <c r="BF222" s="1">
        <f t="shared" si="46"/>
        <v>-91.333024791421337</v>
      </c>
      <c r="BG222" s="1">
        <f t="shared" si="47"/>
        <v>14.040548296384433</v>
      </c>
      <c r="BH222" s="1">
        <f t="shared" si="48"/>
        <v>1.5260289819561512E-2</v>
      </c>
    </row>
    <row r="223" spans="1:60" x14ac:dyDescent="0.2">
      <c r="A223" s="4">
        <v>0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24.25</v>
      </c>
      <c r="L223" s="4">
        <v>0</v>
      </c>
      <c r="M223" s="4">
        <v>0</v>
      </c>
      <c r="N223" s="4">
        <v>0</v>
      </c>
      <c r="O223" s="4">
        <v>9.6999999999999993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63.05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3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6">
        <f t="shared" si="38"/>
        <v>149.1225</v>
      </c>
      <c r="AW223" s="8">
        <f t="shared" si="39"/>
        <v>3.0146023102328411E-3</v>
      </c>
      <c r="AX223" s="8">
        <f t="shared" si="40"/>
        <v>14.165404361322695</v>
      </c>
      <c r="AY223" s="8">
        <f t="shared" si="41"/>
        <v>7.9865644947827247E-2</v>
      </c>
      <c r="AZ223" s="8">
        <f t="shared" si="42"/>
        <v>-0.43809499999999985</v>
      </c>
      <c r="BA223" s="3">
        <v>19.899999999999999</v>
      </c>
      <c r="BB223" s="6">
        <f t="shared" si="43"/>
        <v>20.739970539814575</v>
      </c>
      <c r="BC223" s="5">
        <v>47.8</v>
      </c>
      <c r="BD223" s="6">
        <f t="shared" si="44"/>
        <v>53.154374810005038</v>
      </c>
      <c r="BE223" s="1">
        <f t="shared" si="45"/>
        <v>0.53080147979031378</v>
      </c>
      <c r="BF223" s="1">
        <f t="shared" si="46"/>
        <v>-86.883169353748983</v>
      </c>
      <c r="BG223" s="1">
        <f t="shared" si="47"/>
        <v>13.890508258639953</v>
      </c>
      <c r="BH223" s="1">
        <f t="shared" si="48"/>
        <v>1.5580109557450782E-2</v>
      </c>
    </row>
    <row r="224" spans="1:60" x14ac:dyDescent="0.2">
      <c r="A224" s="4">
        <v>0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23.75</v>
      </c>
      <c r="L224" s="4">
        <v>0</v>
      </c>
      <c r="M224" s="4">
        <v>0</v>
      </c>
      <c r="N224" s="4">
        <v>0</v>
      </c>
      <c r="O224" s="4">
        <v>9.5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61.75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5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6">
        <f t="shared" si="38"/>
        <v>151.28749999999999</v>
      </c>
      <c r="AW224" s="8">
        <f t="shared" si="39"/>
        <v>4.4298416385629173E-3</v>
      </c>
      <c r="AX224" s="8">
        <f t="shared" si="40"/>
        <v>14.934677253228044</v>
      </c>
      <c r="AY224" s="8">
        <f t="shared" si="41"/>
        <v>9.7433134383854467E-2</v>
      </c>
      <c r="AZ224" s="8">
        <f t="shared" si="42"/>
        <v>-0.44482499999999986</v>
      </c>
      <c r="BA224" s="3">
        <v>19.8</v>
      </c>
      <c r="BB224" s="6">
        <f t="shared" si="43"/>
        <v>15.761243450531328</v>
      </c>
      <c r="BC224" s="5">
        <v>48.3</v>
      </c>
      <c r="BD224" s="6">
        <f t="shared" si="44"/>
        <v>52.406942130374119</v>
      </c>
      <c r="BE224" s="1">
        <f t="shared" si="45"/>
        <v>0.52258635562518019</v>
      </c>
      <c r="BF224" s="1">
        <f t="shared" si="46"/>
        <v>-95.273941089574365</v>
      </c>
      <c r="BG224" s="1">
        <f t="shared" si="47"/>
        <v>14.504332538158954</v>
      </c>
      <c r="BH224" s="1">
        <f t="shared" si="48"/>
        <v>1.4338790800483637E-2</v>
      </c>
    </row>
    <row r="225" spans="1:60" x14ac:dyDescent="0.2">
      <c r="A225" s="4">
        <v>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28</v>
      </c>
      <c r="L225" s="4">
        <v>0</v>
      </c>
      <c r="M225" s="4">
        <v>0</v>
      </c>
      <c r="N225" s="4">
        <v>0</v>
      </c>
      <c r="O225" s="4">
        <v>11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61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6">
        <f t="shared" si="38"/>
        <v>149.1</v>
      </c>
      <c r="AW225" s="8">
        <f t="shared" si="39"/>
        <v>3.4275008112933532E-3</v>
      </c>
      <c r="AX225" s="8">
        <f t="shared" si="40"/>
        <v>14.196543042306915</v>
      </c>
      <c r="AY225" s="8">
        <f t="shared" si="41"/>
        <v>8.515132382092086E-2</v>
      </c>
      <c r="AZ225" s="8">
        <f t="shared" si="42"/>
        <v>-0.43689999999999996</v>
      </c>
      <c r="BA225" s="3">
        <v>19.8</v>
      </c>
      <c r="BB225" s="6">
        <f t="shared" si="43"/>
        <v>21.406086044071351</v>
      </c>
      <c r="BC225" s="5">
        <v>47.6</v>
      </c>
      <c r="BD225" s="6">
        <f t="shared" si="44"/>
        <v>54.199683042789225</v>
      </c>
      <c r="BE225" s="1">
        <f t="shared" si="45"/>
        <v>0.53159839769481054</v>
      </c>
      <c r="BF225" s="1">
        <f t="shared" si="46"/>
        <v>-86.923442215526393</v>
      </c>
      <c r="BG225" s="1">
        <f t="shared" si="47"/>
        <v>13.88422169661488</v>
      </c>
      <c r="BH225" s="1">
        <f t="shared" si="48"/>
        <v>1.5526490878169281E-2</v>
      </c>
    </row>
    <row r="226" spans="1:60" x14ac:dyDescent="0.2">
      <c r="A226" s="4">
        <v>6.6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22.9</v>
      </c>
      <c r="L226" s="4">
        <v>0</v>
      </c>
      <c r="M226" s="4">
        <v>0</v>
      </c>
      <c r="N226" s="4">
        <v>0</v>
      </c>
      <c r="O226" s="4">
        <v>11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59.5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6">
        <f t="shared" si="38"/>
        <v>150.52500000000001</v>
      </c>
      <c r="AW226" s="8">
        <f t="shared" si="39"/>
        <v>3.3065336974833536E-3</v>
      </c>
      <c r="AX226" s="8">
        <f t="shared" si="40"/>
        <v>14.59126059728557</v>
      </c>
      <c r="AY226" s="8">
        <f t="shared" si="41"/>
        <v>8.3201807354049265E-2</v>
      </c>
      <c r="AZ226" s="8">
        <f t="shared" si="42"/>
        <v>-0.42606999999999984</v>
      </c>
      <c r="BA226" s="3">
        <v>19.8</v>
      </c>
      <c r="BB226" s="6">
        <f t="shared" ref="BB226:BB257" si="49">100/(A226/30+B226/26+C226/27+D226/0.0000001+E226/132+F226/0.00000001+G226/7.4+H226/14+I226/75+J226/115+K226/48+L226/25+M226/28+N226/82+O226/22+P226/0.000001+Q226/30+R226/26+S226/0.000001+T226/14+U226/4.2+V226/27+W226/17+X226/0.000001+Y226/20+Z226/38+AA226/16+AB226/76+AC226/0.000001+AD226/5.6+AE226/44+AF226/15+AG226/61+AH226/29+AI226/0.000001+AJ226/20+AK226/18+AL226/6.1+AM226/69+AN226/22+AO226/2.8+AP226/31+AQ226/47+AR226/26+AS226/9.9+AT226/43+AU226/33)</f>
        <v>21.289807504657144</v>
      </c>
      <c r="BC226" s="5">
        <v>44.6</v>
      </c>
      <c r="BD226" s="6">
        <f t="shared" si="44"/>
        <v>54.310418752838594</v>
      </c>
      <c r="BE226" s="1">
        <f t="shared" si="45"/>
        <v>0.54290673112602839</v>
      </c>
      <c r="BF226" s="1">
        <f t="shared" si="46"/>
        <v>-88.219655177785626</v>
      </c>
      <c r="BG226" s="1">
        <f t="shared" si="47"/>
        <v>14.286127341052309</v>
      </c>
      <c r="BH226" s="1">
        <f t="shared" si="48"/>
        <v>1.4872167979487911E-2</v>
      </c>
    </row>
    <row r="227" spans="1:60" x14ac:dyDescent="0.2">
      <c r="A227" s="4">
        <v>0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25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65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10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6">
        <f t="shared" si="38"/>
        <v>148.75</v>
      </c>
      <c r="AW227" s="8">
        <f t="shared" si="39"/>
        <v>2.5568112612141558E-3</v>
      </c>
      <c r="AX227" s="8">
        <f t="shared" si="40"/>
        <v>14.010586937153178</v>
      </c>
      <c r="AY227" s="8">
        <f t="shared" si="41"/>
        <v>7.2775244015499063E-2</v>
      </c>
      <c r="AZ227" s="8">
        <f t="shared" si="42"/>
        <v>-0.46349999999999997</v>
      </c>
      <c r="BA227" s="3">
        <v>19.600000000000001</v>
      </c>
      <c r="BB227" s="6">
        <f t="shared" si="49"/>
        <v>20.838073128264654</v>
      </c>
      <c r="BC227" s="5">
        <v>44.7</v>
      </c>
      <c r="BD227" s="6">
        <f t="shared" si="44"/>
        <v>53.094548327627074</v>
      </c>
      <c r="BE227" s="1">
        <f t="shared" si="45"/>
        <v>0.5061229214826436</v>
      </c>
      <c r="BF227" s="1">
        <f t="shared" si="46"/>
        <v>-90.463426084787656</v>
      </c>
      <c r="BG227" s="1">
        <f t="shared" si="47"/>
        <v>13.786674829507088</v>
      </c>
      <c r="BH227" s="1">
        <f t="shared" si="48"/>
        <v>1.5851251731227384E-2</v>
      </c>
    </row>
    <row r="228" spans="1:60" x14ac:dyDescent="0.2">
      <c r="A228" s="4">
        <v>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24.75</v>
      </c>
      <c r="L228" s="4">
        <v>0</v>
      </c>
      <c r="M228" s="4">
        <v>0</v>
      </c>
      <c r="N228" s="4">
        <v>0</v>
      </c>
      <c r="O228" s="4">
        <v>9.9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64.349999999999994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1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6">
        <f t="shared" si="38"/>
        <v>149.20750000000001</v>
      </c>
      <c r="AW228" s="8">
        <f t="shared" si="39"/>
        <v>3.0685695259884205E-3</v>
      </c>
      <c r="AX228" s="8">
        <f t="shared" si="40"/>
        <v>14.194174543245497</v>
      </c>
      <c r="AY228" s="8">
        <f t="shared" si="41"/>
        <v>8.0539168918595819E-2</v>
      </c>
      <c r="AZ228" s="8">
        <f t="shared" si="42"/>
        <v>-0.44836499999999985</v>
      </c>
      <c r="BA228" s="3">
        <v>19.399999999999999</v>
      </c>
      <c r="BB228" s="6">
        <f t="shared" si="49"/>
        <v>20.805269308403272</v>
      </c>
      <c r="BC228" s="5">
        <v>44.9</v>
      </c>
      <c r="BD228" s="6">
        <f t="shared" si="44"/>
        <v>53.062969455774386</v>
      </c>
      <c r="BE228" s="1">
        <f t="shared" si="45"/>
        <v>0.52041496467872039</v>
      </c>
      <c r="BF228" s="1">
        <f t="shared" si="46"/>
        <v>-89.182808274743721</v>
      </c>
      <c r="BG228" s="1">
        <f t="shared" si="47"/>
        <v>13.91427461837168</v>
      </c>
      <c r="BH228" s="1">
        <f t="shared" si="48"/>
        <v>1.5530558651015665E-2</v>
      </c>
    </row>
    <row r="229" spans="1:60" x14ac:dyDescent="0.2">
      <c r="A229" s="4">
        <v>0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25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65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10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6">
        <f t="shared" si="38"/>
        <v>148.75</v>
      </c>
      <c r="AW229" s="8">
        <f t="shared" si="39"/>
        <v>2.5568112612141558E-3</v>
      </c>
      <c r="AX229" s="8">
        <f t="shared" si="40"/>
        <v>14.010586937153178</v>
      </c>
      <c r="AY229" s="8">
        <f t="shared" si="41"/>
        <v>7.2775244015499063E-2</v>
      </c>
      <c r="AZ229" s="8">
        <f t="shared" si="42"/>
        <v>-0.46349999999999997</v>
      </c>
      <c r="BA229" s="3">
        <v>19.399999999999999</v>
      </c>
      <c r="BB229" s="6">
        <f t="shared" si="49"/>
        <v>20.838073128264654</v>
      </c>
      <c r="BC229" s="5">
        <v>45.8</v>
      </c>
      <c r="BD229" s="6">
        <f t="shared" si="44"/>
        <v>53.094548327627074</v>
      </c>
      <c r="BE229" s="1">
        <f t="shared" si="45"/>
        <v>0.5061229214826436</v>
      </c>
      <c r="BF229" s="1">
        <f t="shared" si="46"/>
        <v>-90.463426084787656</v>
      </c>
      <c r="BG229" s="1">
        <f t="shared" si="47"/>
        <v>13.786674829507088</v>
      </c>
      <c r="BH229" s="1">
        <f t="shared" si="48"/>
        <v>1.5851251731227384E-2</v>
      </c>
    </row>
    <row r="230" spans="1:60" x14ac:dyDescent="0.2">
      <c r="A230" s="4">
        <v>0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25</v>
      </c>
      <c r="L230" s="4">
        <v>0</v>
      </c>
      <c r="M230" s="4">
        <v>0</v>
      </c>
      <c r="N230" s="4">
        <v>0</v>
      </c>
      <c r="O230" s="4">
        <v>10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65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6">
        <f t="shared" si="38"/>
        <v>149.25</v>
      </c>
      <c r="AW230" s="8">
        <f t="shared" si="39"/>
        <v>3.0954314115168896E-3</v>
      </c>
      <c r="AX230" s="8">
        <f t="shared" si="40"/>
        <v>14.208559634206894</v>
      </c>
      <c r="AY230" s="8">
        <f t="shared" si="41"/>
        <v>8.0871743414226496E-2</v>
      </c>
      <c r="AZ230" s="8">
        <f t="shared" si="42"/>
        <v>-0.45349999999999996</v>
      </c>
      <c r="BA230" s="3">
        <v>19.3</v>
      </c>
      <c r="BB230" s="6">
        <f t="shared" si="49"/>
        <v>20.838073128264654</v>
      </c>
      <c r="BC230" s="5">
        <v>45.1</v>
      </c>
      <c r="BD230" s="6">
        <f t="shared" si="44"/>
        <v>53.017384564278601</v>
      </c>
      <c r="BE230" s="1">
        <f t="shared" si="45"/>
        <v>0.51531411763755319</v>
      </c>
      <c r="BF230" s="1">
        <f t="shared" si="46"/>
        <v>-90.337236216842342</v>
      </c>
      <c r="BG230" s="1">
        <f t="shared" si="47"/>
        <v>13.926167957411476</v>
      </c>
      <c r="BH230" s="1">
        <f t="shared" si="48"/>
        <v>1.5505879856580878E-2</v>
      </c>
    </row>
    <row r="231" spans="1:60" x14ac:dyDescent="0.2">
      <c r="A231" s="4">
        <v>0</v>
      </c>
      <c r="B231" s="4">
        <v>10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20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10</v>
      </c>
      <c r="AC231" s="4">
        <v>0</v>
      </c>
      <c r="AD231" s="4">
        <v>0</v>
      </c>
      <c r="AE231" s="4">
        <v>0</v>
      </c>
      <c r="AF231" s="4">
        <v>60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6">
        <f t="shared" si="38"/>
        <v>165</v>
      </c>
      <c r="AW231" s="8">
        <f t="shared" si="39"/>
        <v>1.2044642757651847E-2</v>
      </c>
      <c r="AX231" s="8">
        <f t="shared" si="40"/>
        <v>20.060639889497622</v>
      </c>
      <c r="AY231" s="8">
        <f t="shared" si="41"/>
        <v>0.15029814263802715</v>
      </c>
      <c r="AZ231" s="8">
        <f t="shared" si="42"/>
        <v>-0.504</v>
      </c>
      <c r="BA231" s="3">
        <v>19.2</v>
      </c>
      <c r="BB231" s="6">
        <f t="shared" si="49"/>
        <v>21.007976268268145</v>
      </c>
      <c r="BC231" s="5">
        <v>41.6</v>
      </c>
      <c r="BD231" s="6">
        <f t="shared" si="44"/>
        <v>42.127487332220632</v>
      </c>
      <c r="BE231" s="1">
        <f t="shared" si="45"/>
        <v>0.46086392447102764</v>
      </c>
      <c r="BF231" s="1">
        <f t="shared" si="46"/>
        <v>-165.84857117594234</v>
      </c>
      <c r="BG231" s="1">
        <f t="shared" si="47"/>
        <v>18.816569198676063</v>
      </c>
      <c r="BH231" s="1">
        <f t="shared" si="48"/>
        <v>9.0223296801371731E-3</v>
      </c>
    </row>
    <row r="232" spans="1:60" x14ac:dyDescent="0.2">
      <c r="A232" s="4">
        <v>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24.25</v>
      </c>
      <c r="L232" s="4">
        <v>0</v>
      </c>
      <c r="M232" s="4">
        <v>0</v>
      </c>
      <c r="N232" s="4">
        <v>0</v>
      </c>
      <c r="O232" s="4">
        <v>9.6999999999999993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63.05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3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6">
        <f t="shared" si="38"/>
        <v>150.4725</v>
      </c>
      <c r="AW232" s="8">
        <f t="shared" si="39"/>
        <v>3.9181198401552365E-3</v>
      </c>
      <c r="AX232" s="8">
        <f t="shared" si="40"/>
        <v>14.644230205619584</v>
      </c>
      <c r="AY232" s="8">
        <f t="shared" si="41"/>
        <v>9.1518094867555577E-2</v>
      </c>
      <c r="AZ232" s="8">
        <f t="shared" si="42"/>
        <v>-0.44829499999999983</v>
      </c>
      <c r="BA232" s="3">
        <v>19.100000000000001</v>
      </c>
      <c r="BB232" s="6">
        <f t="shared" si="49"/>
        <v>17.463071421077174</v>
      </c>
      <c r="BC232" s="5">
        <v>44.1</v>
      </c>
      <c r="BD232" s="6">
        <f t="shared" si="44"/>
        <v>52.649424425978864</v>
      </c>
      <c r="BE232" s="1">
        <f t="shared" si="45"/>
        <v>0.51964069902656296</v>
      </c>
      <c r="BF232" s="1">
        <f t="shared" si="46"/>
        <v>-93.312139481384648</v>
      </c>
      <c r="BG232" s="1">
        <f t="shared" si="47"/>
        <v>14.271184438734416</v>
      </c>
      <c r="BH232" s="1">
        <f t="shared" si="48"/>
        <v>1.4787798380876703E-2</v>
      </c>
    </row>
    <row r="233" spans="1:60" x14ac:dyDescent="0.2">
      <c r="A233" s="4">
        <v>0</v>
      </c>
      <c r="B233" s="4">
        <v>15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60</v>
      </c>
      <c r="I233" s="4">
        <v>0</v>
      </c>
      <c r="J233" s="4">
        <v>0</v>
      </c>
      <c r="K233" s="4">
        <v>10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15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6">
        <f t="shared" si="38"/>
        <v>163.5</v>
      </c>
      <c r="AW233" s="8">
        <f t="shared" si="39"/>
        <v>1.4033740085360629E-2</v>
      </c>
      <c r="AX233" s="8">
        <f t="shared" si="40"/>
        <v>19.71679257356222</v>
      </c>
      <c r="AY233" s="8">
        <f t="shared" si="41"/>
        <v>0.16213720051145644</v>
      </c>
      <c r="AZ233" s="8">
        <f t="shared" si="42"/>
        <v>-0.5099999999999999</v>
      </c>
      <c r="BA233" s="3">
        <v>18.7</v>
      </c>
      <c r="BB233" s="6">
        <f t="shared" si="49"/>
        <v>18.981314182466896</v>
      </c>
      <c r="BC233" s="5">
        <v>42.5</v>
      </c>
      <c r="BD233" s="6">
        <f t="shared" si="44"/>
        <v>32.473826347526916</v>
      </c>
      <c r="BE233" s="1">
        <f t="shared" si="45"/>
        <v>0.45412623634447224</v>
      </c>
      <c r="BF233" s="1">
        <f t="shared" si="46"/>
        <v>-163.65257892670064</v>
      </c>
      <c r="BG233" s="1">
        <f t="shared" si="47"/>
        <v>18.30804116663581</v>
      </c>
      <c r="BH233" s="1">
        <f t="shared" si="48"/>
        <v>9.2705832863481039E-3</v>
      </c>
    </row>
    <row r="234" spans="1:60" x14ac:dyDescent="0.2">
      <c r="A234" s="4">
        <v>0</v>
      </c>
      <c r="B234" s="4">
        <v>10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2</v>
      </c>
      <c r="L234" s="4">
        <v>0</v>
      </c>
      <c r="M234" s="4">
        <v>0</v>
      </c>
      <c r="N234" s="4">
        <v>18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10</v>
      </c>
      <c r="AC234" s="4">
        <v>0</v>
      </c>
      <c r="AD234" s="4">
        <v>0</v>
      </c>
      <c r="AE234" s="4">
        <v>0</v>
      </c>
      <c r="AF234" s="4">
        <v>60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6">
        <f t="shared" si="38"/>
        <v>164.9</v>
      </c>
      <c r="AW234" s="8">
        <f t="shared" si="39"/>
        <v>1.2165751306041911E-2</v>
      </c>
      <c r="AX234" s="8">
        <f t="shared" si="40"/>
        <v>20.036878977060972</v>
      </c>
      <c r="AY234" s="8">
        <f t="shared" si="41"/>
        <v>0.15105904602451245</v>
      </c>
      <c r="AZ234" s="8">
        <f t="shared" si="42"/>
        <v>-0.50259999999999994</v>
      </c>
      <c r="BA234" s="3">
        <v>18.7</v>
      </c>
      <c r="BB234" s="6">
        <f t="shared" si="49"/>
        <v>20.932005088142507</v>
      </c>
      <c r="BC234" s="5">
        <v>36.6</v>
      </c>
      <c r="BD234" s="6">
        <f t="shared" si="44"/>
        <v>42.082793827249326</v>
      </c>
      <c r="BE234" s="1">
        <f t="shared" si="45"/>
        <v>0.46195479338118434</v>
      </c>
      <c r="BF234" s="1">
        <f t="shared" si="46"/>
        <v>-165.10283490469044</v>
      </c>
      <c r="BG234" s="1">
        <f t="shared" si="47"/>
        <v>18.782377985001201</v>
      </c>
      <c r="BH234" s="1">
        <f t="shared" si="48"/>
        <v>9.0391331167593934E-3</v>
      </c>
    </row>
    <row r="235" spans="1:60" x14ac:dyDescent="0.2">
      <c r="A235" s="4">
        <v>0</v>
      </c>
      <c r="B235" s="4">
        <v>12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3</v>
      </c>
      <c r="L235" s="4">
        <v>0</v>
      </c>
      <c r="M235" s="4">
        <v>0</v>
      </c>
      <c r="N235" s="4">
        <v>30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55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6">
        <f t="shared" si="38"/>
        <v>162.80000000000001</v>
      </c>
      <c r="AW235" s="8">
        <f t="shared" si="39"/>
        <v>1.2278131163141071E-2</v>
      </c>
      <c r="AX235" s="8">
        <f t="shared" si="40"/>
        <v>19.326156471039351</v>
      </c>
      <c r="AY235" s="8">
        <f t="shared" si="41"/>
        <v>0.15315178449593633</v>
      </c>
      <c r="AZ235" s="8">
        <f t="shared" si="42"/>
        <v>-0.47929999999999995</v>
      </c>
      <c r="BA235" s="3">
        <v>18.2</v>
      </c>
      <c r="BB235" s="6">
        <f t="shared" si="49"/>
        <v>21.946386446493673</v>
      </c>
      <c r="BC235" s="5">
        <v>41.4</v>
      </c>
      <c r="BD235" s="6">
        <f t="shared" si="44"/>
        <v>44.398159449175459</v>
      </c>
      <c r="BE235" s="1">
        <f t="shared" si="45"/>
        <v>0.48233474163430101</v>
      </c>
      <c r="BF235" s="1">
        <f t="shared" si="46"/>
        <v>-149.38637670287983</v>
      </c>
      <c r="BG235" s="1">
        <f t="shared" si="47"/>
        <v>18.073897332063552</v>
      </c>
      <c r="BH235" s="1">
        <f t="shared" si="48"/>
        <v>9.5664670167312435E-3</v>
      </c>
    </row>
    <row r="236" spans="1:60" x14ac:dyDescent="0.2">
      <c r="A236" s="4">
        <v>0</v>
      </c>
      <c r="B236" s="4">
        <v>10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5</v>
      </c>
      <c r="L236" s="4">
        <v>0</v>
      </c>
      <c r="M236" s="4">
        <v>0</v>
      </c>
      <c r="N236" s="4">
        <v>15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10</v>
      </c>
      <c r="AC236" s="4">
        <v>0</v>
      </c>
      <c r="AD236" s="4">
        <v>0</v>
      </c>
      <c r="AE236" s="4">
        <v>0</v>
      </c>
      <c r="AF236" s="4">
        <v>60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6">
        <f t="shared" si="38"/>
        <v>164.75</v>
      </c>
      <c r="AW236" s="8">
        <f t="shared" si="39"/>
        <v>1.2346724448231497E-2</v>
      </c>
      <c r="AX236" s="8">
        <f t="shared" si="40"/>
        <v>20.001237608405997</v>
      </c>
      <c r="AY236" s="8">
        <f t="shared" si="41"/>
        <v>0.15219205789666904</v>
      </c>
      <c r="AZ236" s="8">
        <f t="shared" si="42"/>
        <v>-0.50049999999999994</v>
      </c>
      <c r="BA236" s="3">
        <v>17.899999999999999</v>
      </c>
      <c r="BB236" s="6">
        <f t="shared" si="49"/>
        <v>20.819073014687397</v>
      </c>
      <c r="BC236" s="5">
        <v>44.8</v>
      </c>
      <c r="BD236" s="6">
        <f t="shared" si="44"/>
        <v>42.015931096609883</v>
      </c>
      <c r="BE236" s="1">
        <f t="shared" si="45"/>
        <v>0.4635981024294219</v>
      </c>
      <c r="BF236" s="1">
        <f t="shared" si="46"/>
        <v>-163.98749587185856</v>
      </c>
      <c r="BG236" s="1">
        <f t="shared" si="47"/>
        <v>18.731168863929195</v>
      </c>
      <c r="BH236" s="1">
        <f t="shared" si="48"/>
        <v>9.0644345070549758E-3</v>
      </c>
    </row>
    <row r="237" spans="1:60" x14ac:dyDescent="0.2">
      <c r="A237" s="4">
        <v>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64</v>
      </c>
      <c r="X237" s="4">
        <v>0</v>
      </c>
      <c r="Y237" s="4">
        <v>0</v>
      </c>
      <c r="Z237" s="4">
        <v>0</v>
      </c>
      <c r="AA237" s="4">
        <v>15</v>
      </c>
      <c r="AB237" s="4">
        <v>21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6">
        <f t="shared" si="38"/>
        <v>152.1</v>
      </c>
      <c r="AW237" s="8">
        <f t="shared" si="39"/>
        <v>4.5705338098245554E-3</v>
      </c>
      <c r="AX237" s="8">
        <f t="shared" si="40"/>
        <v>15.190323046416973</v>
      </c>
      <c r="AY237" s="8">
        <f t="shared" si="41"/>
        <v>9.8967170914204067E-2</v>
      </c>
      <c r="AZ237" s="8">
        <f t="shared" si="42"/>
        <v>-0.48949999999999988</v>
      </c>
      <c r="BA237" s="3">
        <v>17.899999999999999</v>
      </c>
      <c r="BB237" s="6">
        <f t="shared" si="49"/>
        <v>20.086283959734153</v>
      </c>
      <c r="BC237" s="5">
        <v>45.3</v>
      </c>
      <c r="BD237" s="6">
        <f t="shared" si="44"/>
        <v>49.809754410238675</v>
      </c>
      <c r="BE237" s="1">
        <f t="shared" si="45"/>
        <v>0.48008870779451884</v>
      </c>
      <c r="BF237" s="1">
        <f t="shared" si="46"/>
        <v>-107.46410522803613</v>
      </c>
      <c r="BG237" s="1">
        <f t="shared" si="47"/>
        <v>14.739279399230023</v>
      </c>
      <c r="BH237" s="1">
        <f t="shared" si="48"/>
        <v>1.3961747980549964E-2</v>
      </c>
    </row>
    <row r="238" spans="1:60" x14ac:dyDescent="0.2">
      <c r="A238" s="4">
        <v>0</v>
      </c>
      <c r="B238" s="4">
        <v>10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64.8</v>
      </c>
      <c r="I238" s="4">
        <v>0</v>
      </c>
      <c r="J238" s="4">
        <v>0</v>
      </c>
      <c r="K238" s="4">
        <v>25.2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6">
        <f t="shared" si="38"/>
        <v>166.4</v>
      </c>
      <c r="AW238" s="8">
        <f t="shared" si="39"/>
        <v>1.2643335839639497E-2</v>
      </c>
      <c r="AX238" s="8">
        <f t="shared" si="40"/>
        <v>20.601391760984523</v>
      </c>
      <c r="AY238" s="8">
        <f t="shared" si="41"/>
        <v>0.1525116777588216</v>
      </c>
      <c r="AZ238" s="8">
        <f t="shared" si="42"/>
        <v>-0.5344399999999998</v>
      </c>
      <c r="BA238" s="3">
        <v>17.7</v>
      </c>
      <c r="BB238" s="6">
        <f t="shared" si="49"/>
        <v>18.05645121285778</v>
      </c>
      <c r="BC238" s="5">
        <v>34.299999999999997</v>
      </c>
      <c r="BD238" s="6">
        <f t="shared" si="44"/>
        <v>30.702785286167586</v>
      </c>
      <c r="BE238" s="1">
        <f t="shared" si="45"/>
        <v>0.43541327504295302</v>
      </c>
      <c r="BF238" s="1">
        <f t="shared" si="46"/>
        <v>-182.80742654742895</v>
      </c>
      <c r="BG238" s="1">
        <f t="shared" si="47"/>
        <v>19.299611872939373</v>
      </c>
      <c r="BH238" s="1">
        <f t="shared" si="48"/>
        <v>8.6533127323169257E-3</v>
      </c>
    </row>
    <row r="239" spans="1:60" x14ac:dyDescent="0.2">
      <c r="A239" s="4">
        <v>0</v>
      </c>
      <c r="B239" s="4">
        <v>25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20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55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6">
        <f t="shared" si="38"/>
        <v>160</v>
      </c>
      <c r="AW239" s="8">
        <f t="shared" si="39"/>
        <v>1.5844721427487104E-2</v>
      </c>
      <c r="AX239" s="8">
        <f t="shared" si="40"/>
        <v>18.693523486410466</v>
      </c>
      <c r="AY239" s="8">
        <f t="shared" si="41"/>
        <v>0.17399263633843817</v>
      </c>
      <c r="AZ239" s="8">
        <f t="shared" si="42"/>
        <v>-0.5</v>
      </c>
      <c r="BA239" s="3">
        <v>17.399999999999999</v>
      </c>
      <c r="BB239" s="6">
        <f t="shared" si="49"/>
        <v>20.42954426401257</v>
      </c>
      <c r="BC239" s="5">
        <v>43.5</v>
      </c>
      <c r="BD239" s="6">
        <f t="shared" si="44"/>
        <v>42.797039849834945</v>
      </c>
      <c r="BE239" s="1">
        <f t="shared" si="45"/>
        <v>0.46103422825643942</v>
      </c>
      <c r="BF239" s="1">
        <f t="shared" si="46"/>
        <v>-148.46915784485935</v>
      </c>
      <c r="BG239" s="1">
        <f t="shared" si="47"/>
        <v>17.157284678805055</v>
      </c>
      <c r="BH239" s="1">
        <f t="shared" si="48"/>
        <v>1.0079636402124253E-2</v>
      </c>
    </row>
    <row r="240" spans="1:60" x14ac:dyDescent="0.2">
      <c r="A240" s="4">
        <v>0</v>
      </c>
      <c r="B240" s="4">
        <v>25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14.3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5.7</v>
      </c>
      <c r="AC240" s="4">
        <v>0</v>
      </c>
      <c r="AD240" s="4">
        <v>0</v>
      </c>
      <c r="AE240" s="4">
        <v>0</v>
      </c>
      <c r="AF240" s="4">
        <v>55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6">
        <f t="shared" si="38"/>
        <v>160</v>
      </c>
      <c r="AW240" s="8">
        <f t="shared" si="39"/>
        <v>1.5844721427487104E-2</v>
      </c>
      <c r="AX240" s="8">
        <f t="shared" si="40"/>
        <v>18.693523486410466</v>
      </c>
      <c r="AY240" s="8">
        <f t="shared" si="41"/>
        <v>0.17399263633843817</v>
      </c>
      <c r="AZ240" s="8">
        <f t="shared" si="42"/>
        <v>-0.49542999999999998</v>
      </c>
      <c r="BA240" s="3">
        <v>17.2</v>
      </c>
      <c r="BB240" s="6">
        <f t="shared" si="49"/>
        <v>19.995513827025988</v>
      </c>
      <c r="BC240" s="5">
        <v>46.6</v>
      </c>
      <c r="BD240" s="6">
        <f t="shared" si="44"/>
        <v>42.385298517631782</v>
      </c>
      <c r="BE240" s="1">
        <f t="shared" si="45"/>
        <v>0.46495000330368591</v>
      </c>
      <c r="BF240" s="1">
        <f t="shared" si="46"/>
        <v>-147.11214974215733</v>
      </c>
      <c r="BG240" s="1">
        <f t="shared" si="47"/>
        <v>17.157284678805055</v>
      </c>
      <c r="BH240" s="1">
        <f t="shared" si="48"/>
        <v>1.0079636402124253E-2</v>
      </c>
    </row>
    <row r="241" spans="1:60" x14ac:dyDescent="0.2">
      <c r="A241" s="4">
        <v>0</v>
      </c>
      <c r="B241" s="4">
        <v>10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10</v>
      </c>
      <c r="L241" s="4">
        <v>0</v>
      </c>
      <c r="M241" s="4">
        <v>0</v>
      </c>
      <c r="N241" s="4">
        <v>10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10</v>
      </c>
      <c r="AC241" s="4">
        <v>0</v>
      </c>
      <c r="AD241" s="4">
        <v>0</v>
      </c>
      <c r="AE241" s="4">
        <v>0</v>
      </c>
      <c r="AF241" s="4">
        <v>60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6">
        <f t="shared" si="38"/>
        <v>164.5</v>
      </c>
      <c r="AW241" s="8">
        <f t="shared" si="39"/>
        <v>1.2646503479585212E-2</v>
      </c>
      <c r="AX241" s="8">
        <f t="shared" si="40"/>
        <v>19.941835327314369</v>
      </c>
      <c r="AY241" s="8">
        <f t="shared" si="41"/>
        <v>0.15405867352552208</v>
      </c>
      <c r="AZ241" s="8">
        <f t="shared" si="42"/>
        <v>-0.49700000000000005</v>
      </c>
      <c r="BA241" s="3">
        <v>17.2</v>
      </c>
      <c r="BB241" s="6">
        <f t="shared" si="49"/>
        <v>20.633536713225862</v>
      </c>
      <c r="BC241" s="5">
        <v>48.2</v>
      </c>
      <c r="BD241" s="6">
        <f t="shared" si="44"/>
        <v>41.904964116467653</v>
      </c>
      <c r="BE241" s="1">
        <f t="shared" si="45"/>
        <v>0.46635573232550459</v>
      </c>
      <c r="BF241" s="1">
        <f t="shared" si="46"/>
        <v>-162.13729523347573</v>
      </c>
      <c r="BG241" s="1">
        <f t="shared" si="47"/>
        <v>18.646027317877166</v>
      </c>
      <c r="BH241" s="1">
        <f t="shared" si="48"/>
        <v>9.1068619390558981E-3</v>
      </c>
    </row>
    <row r="242" spans="1:60" x14ac:dyDescent="0.2">
      <c r="A242" s="4">
        <v>0</v>
      </c>
      <c r="B242" s="4">
        <v>10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12</v>
      </c>
      <c r="L242" s="4">
        <v>0</v>
      </c>
      <c r="M242" s="4">
        <v>0</v>
      </c>
      <c r="N242" s="4">
        <v>8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10</v>
      </c>
      <c r="AC242" s="4">
        <v>0</v>
      </c>
      <c r="AD242" s="4">
        <v>0</v>
      </c>
      <c r="AE242" s="4">
        <v>0</v>
      </c>
      <c r="AF242" s="4">
        <v>60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6">
        <f t="shared" si="38"/>
        <v>164.4</v>
      </c>
      <c r="AW242" s="8">
        <f t="shared" si="39"/>
        <v>1.2765768779655734E-2</v>
      </c>
      <c r="AX242" s="8">
        <f t="shared" si="40"/>
        <v>19.918074414877715</v>
      </c>
      <c r="AY242" s="8">
        <f t="shared" si="41"/>
        <v>0.15479788365290875</v>
      </c>
      <c r="AZ242" s="8">
        <f t="shared" si="42"/>
        <v>-0.49560000000000004</v>
      </c>
      <c r="BA242" s="3">
        <v>16.8</v>
      </c>
      <c r="BB242" s="6">
        <f t="shared" si="49"/>
        <v>20.560244846996007</v>
      </c>
      <c r="BC242" s="5">
        <v>47.7</v>
      </c>
      <c r="BD242" s="6">
        <f t="shared" si="44"/>
        <v>41.860741271235888</v>
      </c>
      <c r="BE242" s="1">
        <f t="shared" si="45"/>
        <v>0.46746539259832165</v>
      </c>
      <c r="BF242" s="1">
        <f t="shared" si="46"/>
        <v>-161.40025571637776</v>
      </c>
      <c r="BG242" s="1">
        <f t="shared" si="47"/>
        <v>18.612043072326315</v>
      </c>
      <c r="BH242" s="1">
        <f t="shared" si="48"/>
        <v>9.1239240111206585E-3</v>
      </c>
    </row>
    <row r="243" spans="1:60" x14ac:dyDescent="0.2">
      <c r="A243" s="4">
        <v>0</v>
      </c>
      <c r="B243" s="4">
        <v>20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17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8</v>
      </c>
      <c r="AC243" s="4">
        <v>0</v>
      </c>
      <c r="AD243" s="4">
        <v>0</v>
      </c>
      <c r="AE243" s="4">
        <v>0</v>
      </c>
      <c r="AF243" s="4">
        <v>55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6">
        <f t="shared" si="38"/>
        <v>160.5</v>
      </c>
      <c r="AW243" s="8">
        <f t="shared" si="39"/>
        <v>1.5116796706924366E-2</v>
      </c>
      <c r="AX243" s="8">
        <f t="shared" si="40"/>
        <v>18.799761677979358</v>
      </c>
      <c r="AY243" s="8">
        <f t="shared" si="41"/>
        <v>0.17003182615570325</v>
      </c>
      <c r="AZ243" s="8">
        <f t="shared" si="42"/>
        <v>-0.48070000000000002</v>
      </c>
      <c r="BA243" s="3">
        <v>16.100000000000001</v>
      </c>
      <c r="BB243" s="6">
        <f t="shared" si="49"/>
        <v>20.42764348110753</v>
      </c>
      <c r="BC243" s="5">
        <v>42.3</v>
      </c>
      <c r="BD243" s="6">
        <f t="shared" si="44"/>
        <v>42.999977083525593</v>
      </c>
      <c r="BE243" s="1">
        <f t="shared" si="45"/>
        <v>0.47852310279318039</v>
      </c>
      <c r="BF243" s="1">
        <f t="shared" si="46"/>
        <v>-143.92041576690281</v>
      </c>
      <c r="BG243" s="1">
        <f t="shared" si="47"/>
        <v>17.318637401092204</v>
      </c>
      <c r="BH243" s="1">
        <f t="shared" si="48"/>
        <v>9.990352685488332E-3</v>
      </c>
    </row>
    <row r="244" spans="1:60" x14ac:dyDescent="0.2">
      <c r="A244" s="4">
        <v>0</v>
      </c>
      <c r="B244" s="4">
        <v>25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5</v>
      </c>
      <c r="J244" s="4">
        <v>0</v>
      </c>
      <c r="K244" s="4">
        <v>10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55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5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6">
        <f t="shared" si="38"/>
        <v>165.5</v>
      </c>
      <c r="AW244" s="8">
        <f t="shared" si="39"/>
        <v>2.068804759379568E-2</v>
      </c>
      <c r="AX244" s="8">
        <f t="shared" si="40"/>
        <v>21.189152330544637</v>
      </c>
      <c r="AY244" s="8">
        <f t="shared" si="41"/>
        <v>0.19808688782822362</v>
      </c>
      <c r="AZ244" s="8">
        <f t="shared" si="42"/>
        <v>-0.5129999999999999</v>
      </c>
      <c r="BA244" s="3">
        <v>15.5</v>
      </c>
      <c r="BB244" s="6">
        <f t="shared" si="49"/>
        <v>19.117171454712814</v>
      </c>
      <c r="BC244" s="5">
        <v>44.4</v>
      </c>
      <c r="BD244" s="6">
        <f t="shared" si="44"/>
        <v>41.318605453917854</v>
      </c>
      <c r="BE244" s="1">
        <f t="shared" si="45"/>
        <v>0.44615870363577353</v>
      </c>
      <c r="BF244" s="1">
        <f t="shared" si="46"/>
        <v>-182.80771217455722</v>
      </c>
      <c r="BG244" s="1">
        <f t="shared" si="47"/>
        <v>18.988147805050648</v>
      </c>
      <c r="BH244" s="1">
        <f t="shared" si="48"/>
        <v>8.2794535587928219E-3</v>
      </c>
    </row>
    <row r="245" spans="1:60" x14ac:dyDescent="0.2">
      <c r="A245" s="4">
        <v>0</v>
      </c>
      <c r="B245" s="4">
        <v>25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20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55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6">
        <f t="shared" si="38"/>
        <v>165.5</v>
      </c>
      <c r="AW245" s="8">
        <f t="shared" si="39"/>
        <v>2.0688047593795691E-2</v>
      </c>
      <c r="AX245" s="8">
        <f t="shared" si="40"/>
        <v>21.189152330544637</v>
      </c>
      <c r="AY245" s="8">
        <f t="shared" si="41"/>
        <v>0.19808688782822362</v>
      </c>
      <c r="AZ245" s="8">
        <f t="shared" si="42"/>
        <v>-0.51649999999999996</v>
      </c>
      <c r="BA245" s="3">
        <v>15.4</v>
      </c>
      <c r="BB245" s="6">
        <f t="shared" si="49"/>
        <v>19.391959085097316</v>
      </c>
      <c r="BC245" s="5">
        <v>39.4</v>
      </c>
      <c r="BD245" s="6">
        <f t="shared" si="44"/>
        <v>41.591382904794997</v>
      </c>
      <c r="BE245" s="1">
        <f t="shared" si="45"/>
        <v>0.44331669185609984</v>
      </c>
      <c r="BF245" s="1">
        <f t="shared" si="46"/>
        <v>-184.05493828101135</v>
      </c>
      <c r="BG245" s="1">
        <f t="shared" si="47"/>
        <v>18.988147805050648</v>
      </c>
      <c r="BH245" s="1">
        <f t="shared" si="48"/>
        <v>8.2794535587928219E-3</v>
      </c>
    </row>
    <row r="246" spans="1:60" x14ac:dyDescent="0.2">
      <c r="A246" s="4">
        <v>0</v>
      </c>
      <c r="B246" s="4">
        <v>20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20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60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6">
        <f t="shared" si="38"/>
        <v>169</v>
      </c>
      <c r="AW246" s="8">
        <f t="shared" si="39"/>
        <v>1.9381276636679344E-2</v>
      </c>
      <c r="AX246" s="8">
        <f t="shared" si="40"/>
        <v>22.333058575594237</v>
      </c>
      <c r="AY246" s="8">
        <f t="shared" si="41"/>
        <v>0.18934911242603547</v>
      </c>
      <c r="AZ246" s="8">
        <f t="shared" si="42"/>
        <v>-0.54199999999999982</v>
      </c>
      <c r="BA246" s="3">
        <v>14.5</v>
      </c>
      <c r="BB246" s="6">
        <f t="shared" si="49"/>
        <v>18.791299559471366</v>
      </c>
      <c r="BC246" s="5">
        <v>39.200000000000003</v>
      </c>
      <c r="BD246" s="6">
        <f t="shared" si="44"/>
        <v>39.727846000663789</v>
      </c>
      <c r="BE246" s="1">
        <f t="shared" si="45"/>
        <v>0.42432979079910405</v>
      </c>
      <c r="BF246" s="1">
        <f t="shared" si="46"/>
        <v>-208.50370956035266</v>
      </c>
      <c r="BG246" s="1">
        <f t="shared" si="47"/>
        <v>20.218490259574793</v>
      </c>
      <c r="BH246" s="1">
        <f t="shared" si="48"/>
        <v>7.6234458207038881E-3</v>
      </c>
    </row>
    <row r="247" spans="1:60" x14ac:dyDescent="0.2">
      <c r="A247" s="4">
        <v>0</v>
      </c>
      <c r="B247" s="4">
        <v>20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60</v>
      </c>
      <c r="I247" s="4">
        <v>0</v>
      </c>
      <c r="J247" s="4">
        <v>0</v>
      </c>
      <c r="K247" s="4">
        <v>20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6">
        <f t="shared" si="38"/>
        <v>163</v>
      </c>
      <c r="AW247" s="8">
        <f t="shared" si="39"/>
        <v>1.4819002611621274E-2</v>
      </c>
      <c r="AX247" s="8">
        <f t="shared" si="40"/>
        <v>19.610554381993325</v>
      </c>
      <c r="AY247" s="8">
        <f t="shared" si="41"/>
        <v>0.16643754559816615</v>
      </c>
      <c r="AZ247" s="8">
        <f t="shared" si="42"/>
        <v>-0.52599999999999991</v>
      </c>
      <c r="BA247" s="3">
        <v>14.3</v>
      </c>
      <c r="BB247" s="6">
        <f t="shared" si="49"/>
        <v>18.276150627615063</v>
      </c>
      <c r="BC247" s="5">
        <v>43.2</v>
      </c>
      <c r="BD247" s="6">
        <f t="shared" si="44"/>
        <v>31.91535776614311</v>
      </c>
      <c r="BE247" s="1">
        <f t="shared" si="45"/>
        <v>0.44039416754935762</v>
      </c>
      <c r="BF247" s="1">
        <f t="shared" si="46"/>
        <v>-167.46471226132397</v>
      </c>
      <c r="BG247" s="1">
        <f t="shared" si="47"/>
        <v>18.140590613008047</v>
      </c>
      <c r="BH247" s="1">
        <f t="shared" si="48"/>
        <v>9.3495541717560395E-3</v>
      </c>
    </row>
    <row r="248" spans="1:60" x14ac:dyDescent="0.2">
      <c r="A248" s="4">
        <v>0</v>
      </c>
      <c r="B248" s="4">
        <v>10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14</v>
      </c>
      <c r="L248" s="4">
        <v>0</v>
      </c>
      <c r="M248" s="4">
        <v>0</v>
      </c>
      <c r="N248" s="4">
        <v>6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10</v>
      </c>
      <c r="AC248" s="4">
        <v>0</v>
      </c>
      <c r="AD248" s="4">
        <v>0</v>
      </c>
      <c r="AE248" s="4">
        <v>0</v>
      </c>
      <c r="AF248" s="4">
        <v>60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6">
        <f t="shared" si="38"/>
        <v>164.3</v>
      </c>
      <c r="AW248" s="8">
        <f t="shared" si="39"/>
        <v>1.28846640842161E-2</v>
      </c>
      <c r="AX248" s="8">
        <f t="shared" si="40"/>
        <v>19.894313502441069</v>
      </c>
      <c r="AY248" s="8">
        <f t="shared" si="41"/>
        <v>0.15553292965753035</v>
      </c>
      <c r="AZ248" s="8">
        <f t="shared" si="42"/>
        <v>-0.49420000000000003</v>
      </c>
      <c r="BA248" s="3">
        <v>14.3</v>
      </c>
      <c r="BB248" s="6">
        <f t="shared" si="49"/>
        <v>20.487471814216171</v>
      </c>
      <c r="BC248" s="5">
        <v>33.5</v>
      </c>
      <c r="BD248" s="6">
        <f t="shared" si="44"/>
        <v>41.816611665477026</v>
      </c>
      <c r="BE248" s="1">
        <f t="shared" si="45"/>
        <v>0.4685788468973392</v>
      </c>
      <c r="BF248" s="1">
        <f t="shared" si="46"/>
        <v>-160.66495197520192</v>
      </c>
      <c r="BG248" s="1">
        <f t="shared" si="47"/>
        <v>18.57810014500205</v>
      </c>
      <c r="BH248" s="1">
        <f t="shared" si="48"/>
        <v>9.1410384729928521E-3</v>
      </c>
    </row>
    <row r="249" spans="1:60" x14ac:dyDescent="0.2">
      <c r="A249" s="4">
        <v>0</v>
      </c>
      <c r="B249" s="4">
        <v>15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17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8</v>
      </c>
      <c r="AC249" s="4">
        <v>0</v>
      </c>
      <c r="AD249" s="4">
        <v>0</v>
      </c>
      <c r="AE249" s="4">
        <v>0</v>
      </c>
      <c r="AF249" s="4">
        <v>60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6">
        <f t="shared" si="38"/>
        <v>163.5</v>
      </c>
      <c r="AW249" s="8">
        <f t="shared" si="39"/>
        <v>1.4033740085360638E-2</v>
      </c>
      <c r="AX249" s="8">
        <f t="shared" si="40"/>
        <v>19.71679257356222</v>
      </c>
      <c r="AY249" s="8">
        <f t="shared" si="41"/>
        <v>0.16213720051145644</v>
      </c>
      <c r="AZ249" s="8">
        <f t="shared" si="42"/>
        <v>-0.50470000000000004</v>
      </c>
      <c r="BA249" s="3">
        <v>14.2</v>
      </c>
      <c r="BB249" s="6">
        <f t="shared" si="49"/>
        <v>19.855637989650148</v>
      </c>
      <c r="BC249" s="5">
        <v>44.3</v>
      </c>
      <c r="BD249" s="6">
        <f t="shared" si="44"/>
        <v>41.114922325451381</v>
      </c>
      <c r="BE249" s="1">
        <f t="shared" si="45"/>
        <v>0.45858129270496334</v>
      </c>
      <c r="BF249" s="1">
        <f t="shared" si="46"/>
        <v>-161.95187565550165</v>
      </c>
      <c r="BG249" s="1">
        <f t="shared" si="47"/>
        <v>18.30804116663581</v>
      </c>
      <c r="BH249" s="1">
        <f t="shared" si="48"/>
        <v>9.2705832863481039E-3</v>
      </c>
    </row>
    <row r="250" spans="1:60" x14ac:dyDescent="0.2">
      <c r="A250" s="4">
        <v>0</v>
      </c>
      <c r="B250" s="4">
        <v>10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54</v>
      </c>
      <c r="I250" s="4">
        <v>0</v>
      </c>
      <c r="J250" s="4">
        <v>0</v>
      </c>
      <c r="K250" s="4">
        <v>21</v>
      </c>
      <c r="L250" s="4">
        <v>0</v>
      </c>
      <c r="M250" s="4">
        <v>0</v>
      </c>
      <c r="N250" s="4">
        <v>15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6">
        <f t="shared" si="38"/>
        <v>161.75</v>
      </c>
      <c r="AW250" s="8">
        <f t="shared" si="39"/>
        <v>1.2874347245018646E-2</v>
      </c>
      <c r="AX250" s="8">
        <f t="shared" si="40"/>
        <v>19.028286363589238</v>
      </c>
      <c r="AY250" s="8">
        <f t="shared" si="41"/>
        <v>0.15740047421430117</v>
      </c>
      <c r="AZ250" s="8">
        <f t="shared" si="42"/>
        <v>-0.46069999999999989</v>
      </c>
      <c r="BA250" s="3">
        <v>14.1</v>
      </c>
      <c r="BB250" s="6">
        <f t="shared" si="49"/>
        <v>20.56688475226785</v>
      </c>
      <c r="BC250" s="5">
        <v>35.700000000000003</v>
      </c>
      <c r="BD250" s="6">
        <f t="shared" si="44"/>
        <v>35.406255138291669</v>
      </c>
      <c r="BE250" s="1">
        <f t="shared" si="45"/>
        <v>0.49896484209736885</v>
      </c>
      <c r="BF250" s="1">
        <f t="shared" si="46"/>
        <v>-140.37947679159342</v>
      </c>
      <c r="BG250" s="1">
        <f t="shared" si="47"/>
        <v>17.726438053226886</v>
      </c>
      <c r="BH250" s="1">
        <f t="shared" si="48"/>
        <v>9.8026276074728788E-3</v>
      </c>
    </row>
    <row r="251" spans="1:60" x14ac:dyDescent="0.2">
      <c r="A251" s="4">
        <v>0</v>
      </c>
      <c r="B251" s="4">
        <v>10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16</v>
      </c>
      <c r="L251" s="4">
        <v>0</v>
      </c>
      <c r="M251" s="4">
        <v>0</v>
      </c>
      <c r="N251" s="4">
        <v>4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10</v>
      </c>
      <c r="AC251" s="4">
        <v>0</v>
      </c>
      <c r="AD251" s="4">
        <v>0</v>
      </c>
      <c r="AE251" s="4">
        <v>0</v>
      </c>
      <c r="AF251" s="4">
        <v>60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6">
        <f t="shared" si="38"/>
        <v>164.2</v>
      </c>
      <c r="AW251" s="8">
        <f t="shared" si="39"/>
        <v>1.3003188942738974E-2</v>
      </c>
      <c r="AX251" s="8">
        <f t="shared" si="40"/>
        <v>19.870552590004419</v>
      </c>
      <c r="AY251" s="8">
        <f t="shared" si="41"/>
        <v>0.15626386630824701</v>
      </c>
      <c r="AZ251" s="8">
        <f t="shared" si="42"/>
        <v>-0.49280000000000002</v>
      </c>
      <c r="BA251" s="3">
        <v>14.1</v>
      </c>
      <c r="BB251" s="6">
        <f t="shared" si="49"/>
        <v>20.415212125081055</v>
      </c>
      <c r="BC251" s="5">
        <v>42.6</v>
      </c>
      <c r="BD251" s="6">
        <f t="shared" si="44"/>
        <v>41.772575004622354</v>
      </c>
      <c r="BE251" s="1">
        <f t="shared" si="45"/>
        <v>0.46969610708811727</v>
      </c>
      <c r="BF251" s="1">
        <f t="shared" si="46"/>
        <v>-159.93138281613059</v>
      </c>
      <c r="BG251" s="1">
        <f t="shared" si="47"/>
        <v>18.544198510771608</v>
      </c>
      <c r="BH251" s="1">
        <f t="shared" si="48"/>
        <v>9.1582055483982842E-3</v>
      </c>
    </row>
    <row r="252" spans="1:60" x14ac:dyDescent="0.2">
      <c r="A252" s="4">
        <v>0</v>
      </c>
      <c r="B252" s="4">
        <v>10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18</v>
      </c>
      <c r="L252" s="4">
        <v>0</v>
      </c>
      <c r="M252" s="4">
        <v>0</v>
      </c>
      <c r="N252" s="4">
        <v>2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10</v>
      </c>
      <c r="AC252" s="4">
        <v>0</v>
      </c>
      <c r="AD252" s="4">
        <v>0</v>
      </c>
      <c r="AE252" s="4">
        <v>0</v>
      </c>
      <c r="AF252" s="4">
        <v>60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6">
        <f t="shared" si="38"/>
        <v>164.1</v>
      </c>
      <c r="AW252" s="8">
        <f t="shared" si="39"/>
        <v>1.3121342903873784E-2</v>
      </c>
      <c r="AX252" s="8">
        <f t="shared" si="40"/>
        <v>19.846791677567765</v>
      </c>
      <c r="AY252" s="8">
        <f t="shared" si="41"/>
        <v>0.1569907470118263</v>
      </c>
      <c r="AZ252" s="8">
        <f t="shared" si="42"/>
        <v>-0.4914</v>
      </c>
      <c r="BA252" s="3">
        <v>14</v>
      </c>
      <c r="BB252" s="6">
        <f t="shared" si="49"/>
        <v>20.343460366963726</v>
      </c>
      <c r="BC252" s="5">
        <v>43.2</v>
      </c>
      <c r="BD252" s="6">
        <f t="shared" si="44"/>
        <v>41.728630995342698</v>
      </c>
      <c r="BE252" s="1">
        <f t="shared" si="45"/>
        <v>0.47081718501102549</v>
      </c>
      <c r="BF252" s="1">
        <f t="shared" si="46"/>
        <v>-159.19954704440789</v>
      </c>
      <c r="BG252" s="1">
        <f t="shared" si="47"/>
        <v>18.510338144502278</v>
      </c>
      <c r="BH252" s="1">
        <f t="shared" si="48"/>
        <v>9.1754254622872511E-3</v>
      </c>
    </row>
    <row r="253" spans="1:60" x14ac:dyDescent="0.2">
      <c r="A253" s="4">
        <v>0</v>
      </c>
      <c r="B253" s="4">
        <v>17.5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12.45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57.6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12.45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6">
        <f t="shared" si="38"/>
        <v>167.81</v>
      </c>
      <c r="AW253" s="8">
        <f t="shared" si="39"/>
        <v>1.9216317421280622E-2</v>
      </c>
      <c r="AX253" s="8">
        <f t="shared" si="40"/>
        <v>21.888097005707948</v>
      </c>
      <c r="AY253" s="8">
        <f t="shared" si="41"/>
        <v>0.18981495498723605</v>
      </c>
      <c r="AZ253" s="8">
        <f t="shared" si="42"/>
        <v>-0.5103049999999999</v>
      </c>
      <c r="BA253" s="3">
        <v>13.9</v>
      </c>
      <c r="BB253" s="6">
        <f t="shared" si="49"/>
        <v>19.191819334384359</v>
      </c>
      <c r="BC253" s="5">
        <v>41.3</v>
      </c>
      <c r="BD253" s="6">
        <f t="shared" si="44"/>
        <v>40.89141229099517</v>
      </c>
      <c r="BE253" s="1">
        <f t="shared" si="45"/>
        <v>0.44957422503297445</v>
      </c>
      <c r="BF253" s="1">
        <f t="shared" si="46"/>
        <v>-190.64360557938625</v>
      </c>
      <c r="BG253" s="1">
        <f t="shared" si="47"/>
        <v>19.794389943693552</v>
      </c>
      <c r="BH253" s="1">
        <f t="shared" si="48"/>
        <v>7.8681645240123305E-3</v>
      </c>
    </row>
    <row r="254" spans="1:60" x14ac:dyDescent="0.2">
      <c r="A254" s="4">
        <v>0</v>
      </c>
      <c r="B254" s="4">
        <v>10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61.199999999999903</v>
      </c>
      <c r="I254" s="4">
        <v>0</v>
      </c>
      <c r="J254" s="4">
        <v>0</v>
      </c>
      <c r="K254" s="4">
        <v>23.8</v>
      </c>
      <c r="L254" s="4">
        <v>0</v>
      </c>
      <c r="M254" s="4">
        <v>0</v>
      </c>
      <c r="N254" s="4">
        <v>5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6">
        <f t="shared" si="38"/>
        <v>164.84999999999982</v>
      </c>
      <c r="AW254" s="8">
        <f t="shared" si="39"/>
        <v>1.2809312440762759E-2</v>
      </c>
      <c r="AX254" s="8">
        <f t="shared" si="40"/>
        <v>20.07702329518607</v>
      </c>
      <c r="AY254" s="8">
        <f t="shared" si="41"/>
        <v>0.15468340200007863</v>
      </c>
      <c r="AZ254" s="8">
        <f t="shared" si="42"/>
        <v>-0.50985999999999909</v>
      </c>
      <c r="BA254" s="3">
        <v>13.9</v>
      </c>
      <c r="BB254" s="6">
        <f t="shared" si="49"/>
        <v>18.822279084051388</v>
      </c>
      <c r="BC254" s="5">
        <v>35.700000000000003</v>
      </c>
      <c r="BD254" s="6">
        <f t="shared" si="44"/>
        <v>32.125325841944893</v>
      </c>
      <c r="BE254" s="1">
        <f t="shared" si="45"/>
        <v>0.45526760861676852</v>
      </c>
      <c r="BF254" s="1">
        <f t="shared" si="46"/>
        <v>-167.97636210216348</v>
      </c>
      <c r="BG254" s="1">
        <f t="shared" si="47"/>
        <v>18.765297921193355</v>
      </c>
      <c r="BH254" s="1">
        <f t="shared" si="48"/>
        <v>9.010773290375888E-3</v>
      </c>
    </row>
    <row r="255" spans="1:60" x14ac:dyDescent="0.2">
      <c r="A255" s="4">
        <v>0</v>
      </c>
      <c r="B255" s="4">
        <v>10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20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10</v>
      </c>
      <c r="AC255" s="4">
        <v>0</v>
      </c>
      <c r="AD255" s="4">
        <v>0</v>
      </c>
      <c r="AE255" s="4">
        <v>0</v>
      </c>
      <c r="AF255" s="4">
        <v>60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6">
        <f t="shared" si="38"/>
        <v>164</v>
      </c>
      <c r="AW255" s="8">
        <f t="shared" si="39"/>
        <v>1.3239125515444643E-2</v>
      </c>
      <c r="AX255" s="8">
        <f t="shared" si="40"/>
        <v>19.823030765131115</v>
      </c>
      <c r="AY255" s="8">
        <f t="shared" si="41"/>
        <v>0.15771362385826293</v>
      </c>
      <c r="AZ255" s="8">
        <f t="shared" si="42"/>
        <v>-0.49</v>
      </c>
      <c r="BA255" s="3">
        <v>13.6</v>
      </c>
      <c r="BB255" s="6">
        <f t="shared" si="49"/>
        <v>20.272211203064085</v>
      </c>
      <c r="BC255" s="5">
        <v>45.2</v>
      </c>
      <c r="BD255" s="6">
        <f t="shared" si="44"/>
        <v>41.684779345541877</v>
      </c>
      <c r="BE255" s="1">
        <f t="shared" si="45"/>
        <v>0.47194209247981606</v>
      </c>
      <c r="BF255" s="1">
        <f t="shared" si="46"/>
        <v>-158.46944346433679</v>
      </c>
      <c r="BG255" s="1">
        <f t="shared" si="47"/>
        <v>18.4765190210613</v>
      </c>
      <c r="BH255" s="1">
        <f t="shared" si="48"/>
        <v>9.1926984408427122E-3</v>
      </c>
    </row>
    <row r="256" spans="1:60" x14ac:dyDescent="0.2">
      <c r="A256" s="4">
        <v>0</v>
      </c>
      <c r="B256" s="4">
        <v>14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10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66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10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6">
        <f t="shared" si="38"/>
        <v>173.2</v>
      </c>
      <c r="AW256" s="8">
        <f t="shared" si="39"/>
        <v>1.7248408566253717E-2</v>
      </c>
      <c r="AX256" s="8">
        <f t="shared" si="40"/>
        <v>23.705746069653763</v>
      </c>
      <c r="AY256" s="8">
        <f t="shared" si="41"/>
        <v>0.17614526276062833</v>
      </c>
      <c r="AZ256" s="8">
        <f t="shared" si="42"/>
        <v>-0.56759999999999988</v>
      </c>
      <c r="BA256" s="3">
        <v>13.4</v>
      </c>
      <c r="BB256" s="6">
        <f t="shared" si="49"/>
        <v>17.880580679355202</v>
      </c>
      <c r="BC256" s="5">
        <v>34.9</v>
      </c>
      <c r="BD256" s="6">
        <f t="shared" si="44"/>
        <v>37.476518472135254</v>
      </c>
      <c r="BE256" s="1">
        <f t="shared" si="45"/>
        <v>0.40696883600538886</v>
      </c>
      <c r="BF256" s="1">
        <f t="shared" si="46"/>
        <v>-238.15800510727067</v>
      </c>
      <c r="BG256" s="1">
        <f t="shared" si="47"/>
        <v>21.763677026774374</v>
      </c>
      <c r="BH256" s="1">
        <f t="shared" si="48"/>
        <v>6.9419231892028565E-3</v>
      </c>
    </row>
    <row r="257" spans="1:60" x14ac:dyDescent="0.2">
      <c r="A257" s="4">
        <v>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50</v>
      </c>
      <c r="H257" s="4">
        <v>0</v>
      </c>
      <c r="I257" s="4">
        <v>0</v>
      </c>
      <c r="J257" s="4">
        <v>0</v>
      </c>
      <c r="K257" s="4">
        <v>30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20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6">
        <f t="shared" si="38"/>
        <v>160.5</v>
      </c>
      <c r="AW257" s="8">
        <f t="shared" si="39"/>
        <v>8.1060247741854292E-3</v>
      </c>
      <c r="AX257" s="8">
        <f t="shared" si="40"/>
        <v>18.133744035418321</v>
      </c>
      <c r="AY257" s="8">
        <f t="shared" si="41"/>
        <v>0.12573480417825891</v>
      </c>
      <c r="AZ257" s="8">
        <f t="shared" si="42"/>
        <v>-0.56799999999999995</v>
      </c>
      <c r="BA257" s="3">
        <v>12.6</v>
      </c>
      <c r="BB257" s="6">
        <f t="shared" si="49"/>
        <v>11.684662719145479</v>
      </c>
      <c r="BC257" s="5">
        <v>29</v>
      </c>
      <c r="BD257" s="6">
        <f t="shared" si="44"/>
        <v>27.778498249254309</v>
      </c>
      <c r="BE257" s="1">
        <f t="shared" si="45"/>
        <v>0.41331862743394776</v>
      </c>
      <c r="BF257" s="1">
        <f t="shared" si="46"/>
        <v>-161.36077194808556</v>
      </c>
      <c r="BG257" s="1">
        <f t="shared" si="47"/>
        <v>17.318637401092204</v>
      </c>
      <c r="BH257" s="1">
        <f t="shared" si="48"/>
        <v>1.0572426010913608E-2</v>
      </c>
    </row>
    <row r="258" spans="1:60" x14ac:dyDescent="0.2">
      <c r="A258" s="4">
        <v>0</v>
      </c>
      <c r="B258" s="4">
        <v>14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11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64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11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6">
        <f t="shared" ref="AV258:AV288" si="50">(A258*160+B258*125+C258*135+D258*85+E258*105+F258*70+G258*180+H258*185+I258*135+J258*140+K258*135+L258*175+M258*175+N258*140+O258*180+P258*125+Q258*155+R258*175+S258*155+T258*195+U258*145+V258*175+W258*150+X258*140+Y258*145+Z258*145+AA258*185+AB258*135+AC258*100+AD258*180+AE258*140+AF258*185+AG258*135+AH258*160+AI258*110+AJ258*185+AK258*145+AL258*200+AM258*145+AN258*175+AO258*190+AP258*175+AQ258*135+AR258*180+AS258*175+AT258*135+AU258*155)/100</f>
        <v>172</v>
      </c>
      <c r="AW258" s="8">
        <f t="shared" ref="AW258:AW288" si="51">-(A258*LN(160/AV258)+B258*LN(125/AV258)+C258*LN(135/AV258)+D258*LN(85/AV258)+E258*LN(105/AV258)+F258*LN(70/AV258)+G258*LN(180/AV258)+H258*LN(185/AV258)+I258*LN(135/AV258)+J258*LN(140/AV258)+K258*LN(135/AV258)+L258*LN(175/AV258)+M258*LN(175/AV258)+N258*LN(140/AV258)+O258*LN(180/AV258)+P258*LN(125/AV258)+Q258*LN(155/AV258)+R258*LN(175/AV258)+S258*LN(155/AV258)+T258*LN(195/AV258)+U258*LN(145/AV258)+V258*LN(175/AV258)+W258*LN(150/AV258)+X258*LN(140/AV258)+Y258*LN(145/AV258)+Z258*LN(145/AV258)+AA258*LN(185/AV258)+AB258*LN(135/AV258)+AC258*LN(100/AV258)+AD258*LN(180/AV258)+AE258*LN(140/AV258)+AF258*LN(185/AV258)+AG258*LN(135/AV258)+AH258*LN(160/AV258)+AI258*LN(110/AV258)+AJ258*LN(185/AV258)+AK258*LN(145/AV258)+AL258*LN(200/AV258)+AM258*LN(145/AV258)+AN258*LN(175/AV258)+AO258*LN(190/AV258)+AP258*LN(175/AV258)+AQ258*LN(135/AV258)+AR258*LN(180/AV258)+AS258*LN(175/AV258)+AT258*LN(135/AV258)+AU258*LN(155/AV258))/100</f>
        <v>1.7650384853878476E-2</v>
      </c>
      <c r="AX258" s="8">
        <f t="shared" ref="AX258:AX288" si="52">(0.000001*4*PI()*(A258*160^3+B258*125^3+C258*135^3+D258*85^3+E258*105^3+F258*70^3+G258*180^3+H258*185^3+I258*135^3+J258*140^3+K258*135^3+L258*175^3+M258*175^3+N258*140^3+O258*180^3+P258*125^3+Q258*155^3+R258*175^3+S258*155^3+T258*195^3+U258*145^3+V258*175^3+W258*150^3+X258*140^3+Y258*145^3+Z258*145^3+AA258*185^3+AB258*135^3+AC258*100^3+AD258*180^3+AE258*140^3+AF258*185^3+AG258*135^3+AH258*160^3+AI258*110^3+AJ258*185^3+AK258*145^3+AL258*200^3+AM258*145^3+AN258*175^3+AO258*190^3+AP258*175^3+AQ258*135^3+AR258*180^3+AS258*175^3+AT258*135^3+AU258*155^3))/300</f>
        <v>23.290678848261482</v>
      </c>
      <c r="AY258" s="8">
        <f t="shared" ref="AY258:AY288" si="53">((A258*(1-160/AV258)^2+B258*(1-125/AV258)^2+C258*(1-135/AV258)^2+D258*(1-85/AV258)^2+E258*(1-105/AV258)^2+F258*(1-70/AV258)^2+G258*(1-180/AV258)^2+H258*(1-185/AV258)^2+I258*(1-135/AV258)^2+J258*(1-140/AV258)^2+K258*(1-135/AV258)^2+L258*(1-175/AV258)^2+M258*(1-175/AV258)^2+N258*(1-140/AV258)^2+O258*(1-180/AV258)^2+P258*(1-125/AV258)^2+Q258*(1-155/AV258)^2+R258*(1-175/AV258)^2+S258*(1-155/AV258)^2+T258*(1-195/AV258)^2+U258*(1-145/AV258)^2+V258*(1-175/AV258)^2+W258*(1-150/AV258)^2+X258*(1-140/AV258)^2+Y258*(1-145/AV258)^2+Z258*(1-145/AV258)^2+AA258*(1-185/AV258)^2+AB258*(1-135/AV258)^2+AC258*(1-100/AV258)^2+AD258*(1-180/AV258)^2+AE258*(1-140/AV258)^2+AF258*(1-185/AV258)^2+AG258*(1-135/AV258)^2+AH258*(1-160/AV258)^2+AI258*(1-110/AV258)^2+AJ258*(1-185/AV258)^2+AK258*(1-145/AV258)^2+AL258*(1-200/AV258)^2+AM258*(1-145/AV258)^2+AN258*(1-175/AV258)^2+AO258*(1-190/AV258)^2+AP258*(1-175/AV258)^2+AQ258*(1-135/AV258)^2+AR258*(1-180/AV258)^2+AS258*(1-175/AV258)^2+AT258*(1-135/AV258)^2+AU258*(1-155/AV258)^2)/100)^0.5</f>
        <v>0.17910374186917868</v>
      </c>
      <c r="AZ258" s="8">
        <f t="shared" ref="AZ258:AZ288" si="54">(A258*(1.93-1.9)+B258*(1.61-1.9)+C258*(2.54-1.9)+D258*(2.04-1.9)+E258*(1.57-1.9)+F258*(2.55-1.9)+G258*(1-1.9)+H258*(1.12-1.9)+I258*(1.88-1.9)+J258*(1.66-1.9)+K258*(1.9-1.9)+L258*(1.22-1.9)+M258*(1.24-1.9)+N258*(1.83-1.9)+O258*(1.2-1.9)+P258*(2.01-1.9)+Q258*(1.3-1.9)+R258*(1.23-1.9)+S258*(1.78-1.9)+T258*(1.1-1.9)+U258*(0.98-1.9)+V258*(1.27-1.9)+W258*(1.31-1.9)+X258*(1.55-1.9)+Y258*(2.16-1.9)+Z258*(1.6-1.9)+AA258*(1.14-1.9)+AB258*(1.91-1.9)+AC258*(2.19-1.9)+AD258*(1.87-1.9)+AE258*(2.2-1.9)+AF258*(1.13-1.9)+AG258*(2.28-1.9)+AH258*(1.36-1.9)+AI258*(1.9-1.9)+AJ258*(1.17-1.9)+AK258*(1.96-1.9)+AL258*(0.95-1.9)+AM258*(1.5-1.9)+AN258*(1.1-1.9)+AO258*(1.62-1.9)+AP258*(1.25-1.9)+AQ258*(1.63-1.9)+AR258*(1.22-1.9)+AS258*(1.1-1.9)+AT258*(1.65-1.9)+AU258*(1.33-1.9))/100</f>
        <v>-0.55149999999999988</v>
      </c>
      <c r="BA258" s="3">
        <v>12.5</v>
      </c>
      <c r="BB258" s="6">
        <f t="shared" ref="BB258:BB288" si="55">100/(A258/30+B258/26+C258/27+D258/0.0000001+E258/132+F258/0.00000001+G258/7.4+H258/14+I258/75+J258/115+K258/48+L258/25+M258/28+N258/82+O258/22+P258/0.000001+Q258/30+R258/26+S258/0.000001+T258/14+U258/4.2+V258/27+W258/17+X258/0.000001+Y258/20+Z258/38+AA258/16+AB258/76+AC258/0.000001+AD258/5.6+AE258/44+AF258/15+AG258/61+AH258/29+AI258/0.000001+AJ258/20+AK258/18+AL258/6.1+AM258/69+AN258/22+AO258/2.8+AP258/31+AQ258/47+AR258/26+AS258/9.9+AT258/43+AU258/33)</f>
        <v>18.235551327038898</v>
      </c>
      <c r="BC258" s="5">
        <v>39.1</v>
      </c>
      <c r="BD258" s="6">
        <f t="shared" ref="BD258:BD288" si="56">100/(A258/100+B258/76+C258/220+D258/320+E258/130+F258/33+G258/17+H258/22+I258/180+J258/160+K258/140+L258/41+M258/44+N258/170+O258/38+P258/75+Q258/110+R258/40+S258/0.001+T258/28+U258/11+V258/48+W258/45+X258/120+Y258/230+Z258/170+AA258/32+AB258/180+AC258/11+AD258/46+AE258/180+AF258/29+AG258/230+AH258/57+AI258/100+AJ258/38+AK258/58+AL258/0.0001+AM258/200+AN258/38.4+AO258/43+AP258/45+AQ258/160+AR258/41+AS258/31+AT258/70+AU258/88)</f>
        <v>38.319941095495729</v>
      </c>
      <c r="BE258" s="1">
        <f t="shared" si="45"/>
        <v>0.41846996234299028</v>
      </c>
      <c r="BF258" s="1">
        <f t="shared" si="46"/>
        <v>-225.52852268620728</v>
      </c>
      <c r="BG258" s="1">
        <f t="shared" si="47"/>
        <v>21.314441139964899</v>
      </c>
      <c r="BH258" s="1">
        <f t="shared" si="48"/>
        <v>7.1371369329852278E-3</v>
      </c>
    </row>
    <row r="259" spans="1:60" x14ac:dyDescent="0.2">
      <c r="A259" s="4">
        <v>0</v>
      </c>
      <c r="B259" s="4">
        <v>10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68</v>
      </c>
      <c r="I259" s="4">
        <v>0</v>
      </c>
      <c r="J259" s="4">
        <v>0</v>
      </c>
      <c r="K259" s="4">
        <v>20</v>
      </c>
      <c r="L259" s="4">
        <v>0</v>
      </c>
      <c r="M259" s="4">
        <v>0</v>
      </c>
      <c r="N259" s="4">
        <v>2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6">
        <f t="shared" si="50"/>
        <v>168.1</v>
      </c>
      <c r="AW259" s="8">
        <f t="shared" si="51"/>
        <v>1.1997901491206881E-2</v>
      </c>
      <c r="AX259" s="8">
        <f t="shared" si="52"/>
        <v>21.144060003990109</v>
      </c>
      <c r="AY259" s="8">
        <f t="shared" si="53"/>
        <v>0.14751323986935794</v>
      </c>
      <c r="AZ259" s="8">
        <f t="shared" si="54"/>
        <v>-0.56079999999999985</v>
      </c>
      <c r="BA259" s="3">
        <v>12.3</v>
      </c>
      <c r="BB259" s="6">
        <f t="shared" si="55"/>
        <v>17.596912325935126</v>
      </c>
      <c r="BC259" s="5">
        <v>31.6</v>
      </c>
      <c r="BD259" s="6">
        <f t="shared" si="56"/>
        <v>29.611118188496299</v>
      </c>
      <c r="BE259" s="1">
        <f t="shared" ref="BE259:BE288" si="57">(1+((2*ABS(AW259-AZ259)*(2^(1/0.728)-1))/1.192)^2)^-0.728</f>
        <v>0.41575753600241305</v>
      </c>
      <c r="BF259" s="1">
        <f t="shared" ref="BF259:BF288" si="58">AZ259/((1+((2*ABS(AX259)*(2^(1/0.728)-1))/1.192)^2)^-0.728)</f>
        <v>-199.22254466781948</v>
      </c>
      <c r="BG259" s="1">
        <f t="shared" ref="BG259:BG288" si="59">0.000001*(4/3)*PI()*AV259^3</f>
        <v>19.897190116415089</v>
      </c>
      <c r="BH259" s="1">
        <f t="shared" ref="BH259:BH288" si="60">AX259^-1.57</f>
        <v>8.3071918300053303E-3</v>
      </c>
    </row>
    <row r="260" spans="1:60" x14ac:dyDescent="0.2">
      <c r="A260" s="4">
        <v>0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48</v>
      </c>
      <c r="H260" s="4">
        <v>0</v>
      </c>
      <c r="I260" s="4">
        <v>0</v>
      </c>
      <c r="J260" s="4">
        <v>0</v>
      </c>
      <c r="K260" s="4">
        <v>25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27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6">
        <f t="shared" si="50"/>
        <v>160.65</v>
      </c>
      <c r="AW260" s="8">
        <f t="shared" si="51"/>
        <v>7.4185731189700573E-3</v>
      </c>
      <c r="AX260" s="8">
        <f t="shared" si="52"/>
        <v>18.119465496807759</v>
      </c>
      <c r="AY260" s="8">
        <f t="shared" si="53"/>
        <v>0.12051330400167481</v>
      </c>
      <c r="AZ260" s="8">
        <f t="shared" si="54"/>
        <v>-0.59129999999999994</v>
      </c>
      <c r="BA260" s="3">
        <v>12.2</v>
      </c>
      <c r="BB260" s="6">
        <f t="shared" si="55"/>
        <v>11.633919935880886</v>
      </c>
      <c r="BC260" s="5">
        <v>18.8</v>
      </c>
      <c r="BD260" s="6">
        <f t="shared" si="56"/>
        <v>27.761577044208561</v>
      </c>
      <c r="BE260" s="1">
        <f t="shared" si="57"/>
        <v>0.39717292167523788</v>
      </c>
      <c r="BF260" s="1">
        <f t="shared" si="58"/>
        <v>-167.78750757412377</v>
      </c>
      <c r="BG260" s="1">
        <f t="shared" si="59"/>
        <v>17.367239722828035</v>
      </c>
      <c r="BH260" s="1">
        <f t="shared" si="60"/>
        <v>1.0585509097011794E-2</v>
      </c>
    </row>
    <row r="261" spans="1:60" x14ac:dyDescent="0.2">
      <c r="A261" s="4">
        <v>0</v>
      </c>
      <c r="B261" s="4">
        <v>10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2</v>
      </c>
      <c r="J261" s="4">
        <v>0</v>
      </c>
      <c r="K261" s="4">
        <v>20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68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6">
        <f t="shared" si="50"/>
        <v>174.8</v>
      </c>
      <c r="AW261" s="8">
        <f t="shared" si="51"/>
        <v>1.6010938411402754E-2</v>
      </c>
      <c r="AX261" s="8">
        <f t="shared" si="52"/>
        <v>24.205803844301162</v>
      </c>
      <c r="AY261" s="8">
        <f t="shared" si="53"/>
        <v>0.16912365263362072</v>
      </c>
      <c r="AZ261" s="8">
        <f t="shared" si="54"/>
        <v>-0.57339999999999991</v>
      </c>
      <c r="BA261" s="3">
        <v>12</v>
      </c>
      <c r="BB261" s="6">
        <f t="shared" si="55"/>
        <v>17.589866175267233</v>
      </c>
      <c r="BC261" s="5">
        <v>38.799999999999997</v>
      </c>
      <c r="BD261" s="6">
        <f t="shared" si="56"/>
        <v>36.844373307067229</v>
      </c>
      <c r="BE261" s="1">
        <f t="shared" si="57"/>
        <v>0.40370925213673464</v>
      </c>
      <c r="BF261" s="1">
        <f t="shared" si="58"/>
        <v>-248.01456294016066</v>
      </c>
      <c r="BG261" s="1">
        <f t="shared" si="59"/>
        <v>22.372416414848097</v>
      </c>
      <c r="BH261" s="1">
        <f t="shared" si="60"/>
        <v>6.7180985435448103E-3</v>
      </c>
    </row>
    <row r="262" spans="1:60" x14ac:dyDescent="0.2">
      <c r="A262" s="4">
        <v>0</v>
      </c>
      <c r="B262" s="4">
        <v>10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68</v>
      </c>
      <c r="I262" s="4">
        <v>0</v>
      </c>
      <c r="J262" s="4">
        <v>0</v>
      </c>
      <c r="K262" s="4">
        <v>20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2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6">
        <f t="shared" si="50"/>
        <v>168</v>
      </c>
      <c r="AW262" s="8">
        <f t="shared" si="51"/>
        <v>1.2130193363313399E-2</v>
      </c>
      <c r="AX262" s="8">
        <f t="shared" si="52"/>
        <v>21.120299091553463</v>
      </c>
      <c r="AY262" s="8">
        <f t="shared" si="53"/>
        <v>0.14833256898067992</v>
      </c>
      <c r="AZ262" s="8">
        <f t="shared" si="54"/>
        <v>-0.55919999999999981</v>
      </c>
      <c r="BA262" s="3">
        <v>12</v>
      </c>
      <c r="BB262" s="6">
        <f t="shared" si="55"/>
        <v>17.590951868211992</v>
      </c>
      <c r="BC262" s="5">
        <v>31.8</v>
      </c>
      <c r="BD262" s="6">
        <f t="shared" si="56"/>
        <v>29.616850136533973</v>
      </c>
      <c r="BE262" s="1">
        <f t="shared" si="57"/>
        <v>0.41684602758044592</v>
      </c>
      <c r="BF262" s="1">
        <f t="shared" si="58"/>
        <v>-198.32929695157966</v>
      </c>
      <c r="BG262" s="1">
        <f t="shared" si="59"/>
        <v>19.861701676301703</v>
      </c>
      <c r="BH262" s="1">
        <f t="shared" si="60"/>
        <v>8.3218694671082748E-3</v>
      </c>
    </row>
    <row r="263" spans="1:60" x14ac:dyDescent="0.2">
      <c r="A263" s="4">
        <v>0</v>
      </c>
      <c r="B263" s="4">
        <v>10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47.599999999999902</v>
      </c>
      <c r="I263" s="4">
        <v>2</v>
      </c>
      <c r="J263" s="4">
        <v>0</v>
      </c>
      <c r="K263" s="4">
        <v>20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20.399999999999999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6">
        <f t="shared" si="50"/>
        <v>170.03999999999982</v>
      </c>
      <c r="AW263" s="8">
        <f t="shared" si="51"/>
        <v>1.3460595819616863E-2</v>
      </c>
      <c r="AX263" s="8">
        <f t="shared" si="52"/>
        <v>22.045950517377744</v>
      </c>
      <c r="AY263" s="8">
        <f t="shared" si="53"/>
        <v>0.15632744452271569</v>
      </c>
      <c r="AZ263" s="8">
        <f t="shared" si="54"/>
        <v>-0.56387999999999905</v>
      </c>
      <c r="BA263" s="3">
        <v>11.9</v>
      </c>
      <c r="BB263" s="6">
        <f t="shared" si="55"/>
        <v>17.589866175267254</v>
      </c>
      <c r="BC263" s="5">
        <v>32.9</v>
      </c>
      <c r="BD263" s="6">
        <f t="shared" si="56"/>
        <v>31.468757095228465</v>
      </c>
      <c r="BE263" s="1">
        <f t="shared" si="57"/>
        <v>0.41241355820338954</v>
      </c>
      <c r="BF263" s="1">
        <f t="shared" si="58"/>
        <v>-212.87355299323349</v>
      </c>
      <c r="BG263" s="1">
        <f t="shared" si="59"/>
        <v>20.594056418866561</v>
      </c>
      <c r="BH263" s="1">
        <f t="shared" si="60"/>
        <v>7.7798950703534629E-3</v>
      </c>
    </row>
    <row r="264" spans="1:60" x14ac:dyDescent="0.2">
      <c r="A264" s="4">
        <v>0</v>
      </c>
      <c r="B264" s="4">
        <v>10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68</v>
      </c>
      <c r="I264" s="4">
        <v>2</v>
      </c>
      <c r="J264" s="4">
        <v>0</v>
      </c>
      <c r="K264" s="4">
        <v>20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6">
        <f t="shared" si="50"/>
        <v>168</v>
      </c>
      <c r="AW264" s="8">
        <f t="shared" si="51"/>
        <v>1.2130193363313398E-2</v>
      </c>
      <c r="AX264" s="8">
        <f t="shared" si="52"/>
        <v>21.120299091553463</v>
      </c>
      <c r="AY264" s="8">
        <f t="shared" si="53"/>
        <v>0.14833256898067992</v>
      </c>
      <c r="AZ264" s="8">
        <f t="shared" si="54"/>
        <v>-0.55979999999999985</v>
      </c>
      <c r="BA264" s="3">
        <v>11.8</v>
      </c>
      <c r="BB264" s="6">
        <f t="shared" si="55"/>
        <v>17.589866175267229</v>
      </c>
      <c r="BC264" s="5">
        <v>30.3</v>
      </c>
      <c r="BD264" s="6">
        <f t="shared" si="56"/>
        <v>29.616850136533973</v>
      </c>
      <c r="BE264" s="1">
        <f t="shared" si="57"/>
        <v>0.41640057262347696</v>
      </c>
      <c r="BF264" s="1">
        <f t="shared" si="58"/>
        <v>-198.54209662642043</v>
      </c>
      <c r="BG264" s="1">
        <f t="shared" si="59"/>
        <v>19.861701676301703</v>
      </c>
      <c r="BH264" s="1">
        <f t="shared" si="60"/>
        <v>8.3218694671082748E-3</v>
      </c>
    </row>
    <row r="265" spans="1:60" x14ac:dyDescent="0.2">
      <c r="A265" s="4">
        <v>0</v>
      </c>
      <c r="B265" s="4">
        <v>10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69</v>
      </c>
      <c r="I265" s="4">
        <v>1</v>
      </c>
      <c r="J265" s="4">
        <v>0</v>
      </c>
      <c r="K265" s="4">
        <v>20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6">
        <f t="shared" si="50"/>
        <v>168.5</v>
      </c>
      <c r="AW265" s="8">
        <f t="shared" si="51"/>
        <v>1.1951153286072031E-2</v>
      </c>
      <c r="AX265" s="8">
        <f t="shared" si="52"/>
        <v>21.282457632356255</v>
      </c>
      <c r="AY265" s="8">
        <f t="shared" si="53"/>
        <v>0.14690675126987016</v>
      </c>
      <c r="AZ265" s="8">
        <f t="shared" si="54"/>
        <v>-0.5673999999999999</v>
      </c>
      <c r="BA265" s="3">
        <v>11.7</v>
      </c>
      <c r="BB265" s="6">
        <f t="shared" si="55"/>
        <v>17.411935786311535</v>
      </c>
      <c r="BC265" s="5">
        <v>30.1</v>
      </c>
      <c r="BD265" s="6">
        <f t="shared" si="56"/>
        <v>29.270960348486046</v>
      </c>
      <c r="BE265" s="1">
        <f t="shared" si="57"/>
        <v>0.41094553023566327</v>
      </c>
      <c r="BF265" s="1">
        <f t="shared" si="58"/>
        <v>-203.49040997010468</v>
      </c>
      <c r="BG265" s="1">
        <f t="shared" si="59"/>
        <v>20.039566609576116</v>
      </c>
      <c r="BH265" s="1">
        <f t="shared" si="60"/>
        <v>8.2225364871521892E-3</v>
      </c>
    </row>
    <row r="266" spans="1:60" x14ac:dyDescent="0.2">
      <c r="A266" s="4">
        <v>0</v>
      </c>
      <c r="B266" s="4">
        <v>10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68</v>
      </c>
      <c r="I266" s="4">
        <v>0</v>
      </c>
      <c r="J266" s="4">
        <v>0</v>
      </c>
      <c r="K266" s="4">
        <v>20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2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6">
        <f t="shared" si="50"/>
        <v>168.2</v>
      </c>
      <c r="AW266" s="8">
        <f t="shared" si="51"/>
        <v>1.1890782219259235E-2</v>
      </c>
      <c r="AX266" s="8">
        <f t="shared" si="52"/>
        <v>21.169580208312773</v>
      </c>
      <c r="AY266" s="8">
        <f t="shared" si="53"/>
        <v>0.14680926833817506</v>
      </c>
      <c r="AZ266" s="8">
        <f t="shared" si="54"/>
        <v>-0.5653999999999999</v>
      </c>
      <c r="BA266" s="3">
        <v>11.7</v>
      </c>
      <c r="BB266" s="6">
        <f t="shared" si="55"/>
        <v>17.509895099288567</v>
      </c>
      <c r="BC266" s="5">
        <v>31.1</v>
      </c>
      <c r="BD266" s="6">
        <f t="shared" si="56"/>
        <v>29.611118188496299</v>
      </c>
      <c r="BE266" s="1">
        <f t="shared" si="57"/>
        <v>0.41245002312210632</v>
      </c>
      <c r="BF266" s="1">
        <f t="shared" si="58"/>
        <v>-201.20964205170233</v>
      </c>
      <c r="BG266" s="1">
        <f t="shared" si="59"/>
        <v>19.932720804666484</v>
      </c>
      <c r="BH266" s="1">
        <f t="shared" si="60"/>
        <v>8.291474581121519E-3</v>
      </c>
    </row>
    <row r="267" spans="1:60" x14ac:dyDescent="0.2">
      <c r="A267" s="4">
        <v>0</v>
      </c>
      <c r="B267" s="4">
        <v>10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20.399999999999999</v>
      </c>
      <c r="I267" s="4">
        <v>2</v>
      </c>
      <c r="J267" s="4">
        <v>0</v>
      </c>
      <c r="K267" s="4">
        <v>20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47.599999999999902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6">
        <f t="shared" si="50"/>
        <v>172.75999999999979</v>
      </c>
      <c r="AW267" s="8">
        <f t="shared" si="51"/>
        <v>1.5011144913492985E-2</v>
      </c>
      <c r="AX267" s="8">
        <f t="shared" si="52"/>
        <v>23.28015241847682</v>
      </c>
      <c r="AY267" s="8">
        <f t="shared" si="53"/>
        <v>0.16451443030057855</v>
      </c>
      <c r="AZ267" s="8">
        <f t="shared" si="54"/>
        <v>-0.56931999999999905</v>
      </c>
      <c r="BA267" s="3">
        <v>11.6</v>
      </c>
      <c r="BB267" s="6">
        <f t="shared" si="55"/>
        <v>17.589866175267254</v>
      </c>
      <c r="BC267" s="5">
        <v>34.299999999999997</v>
      </c>
      <c r="BD267" s="6">
        <f t="shared" si="56"/>
        <v>34.330992801103477</v>
      </c>
      <c r="BE267" s="1">
        <f t="shared" si="57"/>
        <v>0.40734071553454121</v>
      </c>
      <c r="BF267" s="1">
        <f t="shared" si="58"/>
        <v>-232.66262298107551</v>
      </c>
      <c r="BG267" s="1">
        <f t="shared" si="59"/>
        <v>21.598231678751841</v>
      </c>
      <c r="BH267" s="1">
        <f t="shared" si="60"/>
        <v>7.1422042131764878E-3</v>
      </c>
    </row>
    <row r="268" spans="1:60" x14ac:dyDescent="0.2">
      <c r="A268" s="4">
        <v>0</v>
      </c>
      <c r="B268" s="4">
        <v>10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34</v>
      </c>
      <c r="I268" s="4">
        <v>2</v>
      </c>
      <c r="J268" s="4">
        <v>0</v>
      </c>
      <c r="K268" s="4">
        <v>20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34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6">
        <f t="shared" si="50"/>
        <v>171.4</v>
      </c>
      <c r="AW268" s="8">
        <f t="shared" si="51"/>
        <v>1.4267350738690459E-2</v>
      </c>
      <c r="AX268" s="8">
        <f t="shared" si="52"/>
        <v>22.663051467927311</v>
      </c>
      <c r="AY268" s="8">
        <f t="shared" si="53"/>
        <v>0.16073909318760854</v>
      </c>
      <c r="AZ268" s="8">
        <f t="shared" si="54"/>
        <v>-0.56659999999999977</v>
      </c>
      <c r="BA268" s="3">
        <v>11.6</v>
      </c>
      <c r="BB268" s="6">
        <f t="shared" si="55"/>
        <v>17.589866175267233</v>
      </c>
      <c r="BC268" s="5">
        <v>35.299999999999997</v>
      </c>
      <c r="BD268" s="6">
        <f t="shared" si="56"/>
        <v>32.837622483309353</v>
      </c>
      <c r="BE268" s="1">
        <f t="shared" si="57"/>
        <v>0.40984329694040478</v>
      </c>
      <c r="BF268" s="1">
        <f t="shared" si="58"/>
        <v>-222.67090878795923</v>
      </c>
      <c r="BG268" s="1">
        <f t="shared" si="59"/>
        <v>21.092160239901538</v>
      </c>
      <c r="BH268" s="1">
        <f t="shared" si="60"/>
        <v>7.449894719740815E-3</v>
      </c>
    </row>
    <row r="269" spans="1:60" x14ac:dyDescent="0.2">
      <c r="A269" s="4">
        <v>0</v>
      </c>
      <c r="B269" s="4">
        <v>10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54.4</v>
      </c>
      <c r="I269" s="4">
        <v>2</v>
      </c>
      <c r="J269" s="4">
        <v>0</v>
      </c>
      <c r="K269" s="4">
        <v>20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13.6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6">
        <f t="shared" si="50"/>
        <v>169.36</v>
      </c>
      <c r="AW269" s="8">
        <f t="shared" si="51"/>
        <v>1.3033293032646949E-2</v>
      </c>
      <c r="AX269" s="8">
        <f t="shared" si="52"/>
        <v>21.737400042103001</v>
      </c>
      <c r="AY269" s="8">
        <f t="shared" si="53"/>
        <v>0.15385831503215697</v>
      </c>
      <c r="AZ269" s="8">
        <f t="shared" si="54"/>
        <v>-0.5625199999999998</v>
      </c>
      <c r="BA269" s="3">
        <v>11.6</v>
      </c>
      <c r="BB269" s="6">
        <f t="shared" si="55"/>
        <v>17.589866175267229</v>
      </c>
      <c r="BC269" s="5">
        <v>31.8</v>
      </c>
      <c r="BD269" s="6">
        <f t="shared" si="56"/>
        <v>30.826247377884325</v>
      </c>
      <c r="BE269" s="1">
        <f t="shared" si="57"/>
        <v>0.41372473659914327</v>
      </c>
      <c r="BF269" s="1">
        <f t="shared" si="58"/>
        <v>-208.04777857082127</v>
      </c>
      <c r="BG269" s="1">
        <f t="shared" si="59"/>
        <v>20.347972608684756</v>
      </c>
      <c r="BH269" s="1">
        <f t="shared" si="60"/>
        <v>7.953972245486423E-3</v>
      </c>
    </row>
    <row r="270" spans="1:60" x14ac:dyDescent="0.2">
      <c r="A270" s="4">
        <v>0</v>
      </c>
      <c r="B270" s="4">
        <v>10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65</v>
      </c>
      <c r="I270" s="4">
        <v>0</v>
      </c>
      <c r="J270" s="4">
        <v>0</v>
      </c>
      <c r="K270" s="4">
        <v>10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5</v>
      </c>
      <c r="AA270" s="4">
        <v>0</v>
      </c>
      <c r="AB270" s="4">
        <v>10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6">
        <f t="shared" si="50"/>
        <v>167</v>
      </c>
      <c r="AW270" s="8">
        <f t="shared" si="51"/>
        <v>1.203950957689927E-2</v>
      </c>
      <c r="AX270" s="8">
        <f t="shared" si="52"/>
        <v>20.757026261043361</v>
      </c>
      <c r="AY270" s="8">
        <f t="shared" si="53"/>
        <v>0.14861884605977072</v>
      </c>
      <c r="AZ270" s="8">
        <f t="shared" si="54"/>
        <v>-0.54999999999999982</v>
      </c>
      <c r="BA270" s="3">
        <v>11.6</v>
      </c>
      <c r="BB270" s="6">
        <f t="shared" si="55"/>
        <v>18.185244428862543</v>
      </c>
      <c r="BC270" s="5">
        <v>29.8</v>
      </c>
      <c r="BD270" s="6">
        <f t="shared" si="56"/>
        <v>30.840207907798607</v>
      </c>
      <c r="BE270" s="1">
        <f t="shared" si="57"/>
        <v>0.42382893253016768</v>
      </c>
      <c r="BF270" s="1">
        <f t="shared" si="58"/>
        <v>-190.20198802547191</v>
      </c>
      <c r="BG270" s="1">
        <f t="shared" si="59"/>
        <v>19.509135393555038</v>
      </c>
      <c r="BH270" s="1">
        <f t="shared" si="60"/>
        <v>8.5516661572216414E-3</v>
      </c>
    </row>
    <row r="271" spans="1:60" x14ac:dyDescent="0.2">
      <c r="A271" s="4">
        <v>0</v>
      </c>
      <c r="B271" s="4">
        <v>10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69.5</v>
      </c>
      <c r="I271" s="4">
        <v>0.5</v>
      </c>
      <c r="J271" s="4">
        <v>0</v>
      </c>
      <c r="K271" s="4">
        <v>20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6">
        <f t="shared" si="50"/>
        <v>168.75</v>
      </c>
      <c r="AW271" s="8">
        <f t="shared" si="51"/>
        <v>1.185832801309529E-2</v>
      </c>
      <c r="AX271" s="8">
        <f t="shared" si="52"/>
        <v>21.363536902757652</v>
      </c>
      <c r="AY271" s="8">
        <f t="shared" si="53"/>
        <v>0.14617200533629179</v>
      </c>
      <c r="AZ271" s="8">
        <f t="shared" si="54"/>
        <v>-0.57119999999999982</v>
      </c>
      <c r="BA271" s="3">
        <v>11.6</v>
      </c>
      <c r="BB271" s="6">
        <f t="shared" si="55"/>
        <v>17.324313690649944</v>
      </c>
      <c r="BC271" s="5">
        <v>31.3</v>
      </c>
      <c r="BD271" s="6">
        <f t="shared" si="56"/>
        <v>29.101027553370944</v>
      </c>
      <c r="BE271" s="1">
        <f t="shared" si="57"/>
        <v>0.40825782391266324</v>
      </c>
      <c r="BF271" s="1">
        <f t="shared" si="58"/>
        <v>-205.9901616021682</v>
      </c>
      <c r="BG271" s="1">
        <f t="shared" si="59"/>
        <v>20.128895898635381</v>
      </c>
      <c r="BH271" s="1">
        <f t="shared" si="60"/>
        <v>8.1735955953109018E-3</v>
      </c>
    </row>
    <row r="272" spans="1:60" x14ac:dyDescent="0.2">
      <c r="A272" s="4">
        <v>0</v>
      </c>
      <c r="B272" s="4">
        <v>10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69.8</v>
      </c>
      <c r="I272" s="4">
        <v>0.2</v>
      </c>
      <c r="J272" s="4">
        <v>0</v>
      </c>
      <c r="K272" s="4">
        <v>20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6">
        <f t="shared" si="50"/>
        <v>168.9</v>
      </c>
      <c r="AW272" s="8">
        <f t="shared" si="51"/>
        <v>1.1801578934290782E-2</v>
      </c>
      <c r="AX272" s="8">
        <f t="shared" si="52"/>
        <v>21.412184464998486</v>
      </c>
      <c r="AY272" s="8">
        <f t="shared" si="53"/>
        <v>0.14572410625910245</v>
      </c>
      <c r="AZ272" s="8">
        <f t="shared" si="54"/>
        <v>-0.57347999999999977</v>
      </c>
      <c r="BA272" s="3">
        <v>11.5</v>
      </c>
      <c r="BB272" s="6">
        <f t="shared" si="55"/>
        <v>17.272162462086651</v>
      </c>
      <c r="BC272" s="5">
        <v>27</v>
      </c>
      <c r="BD272" s="6">
        <f t="shared" si="56"/>
        <v>29.000011673126899</v>
      </c>
      <c r="BE272" s="1">
        <f t="shared" si="57"/>
        <v>0.40665778108254425</v>
      </c>
      <c r="BF272" s="1">
        <f t="shared" si="58"/>
        <v>-207.49822331200653</v>
      </c>
      <c r="BG272" s="1">
        <f t="shared" si="59"/>
        <v>20.182620681440671</v>
      </c>
      <c r="BH272" s="1">
        <f t="shared" si="60"/>
        <v>8.1444594889964941E-3</v>
      </c>
    </row>
    <row r="273" spans="1:60" x14ac:dyDescent="0.2">
      <c r="A273" s="4">
        <v>0</v>
      </c>
      <c r="B273" s="4">
        <v>10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70</v>
      </c>
      <c r="I273" s="4">
        <v>0</v>
      </c>
      <c r="J273" s="4">
        <v>0</v>
      </c>
      <c r="K273" s="4">
        <v>10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10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6">
        <f t="shared" si="50"/>
        <v>169</v>
      </c>
      <c r="AW273" s="8">
        <f t="shared" si="51"/>
        <v>1.1763307950330079E-2</v>
      </c>
      <c r="AX273" s="8">
        <f t="shared" si="52"/>
        <v>21.444616173159048</v>
      </c>
      <c r="AY273" s="8">
        <f t="shared" si="53"/>
        <v>0.145422552987509</v>
      </c>
      <c r="AZ273" s="8">
        <f t="shared" si="54"/>
        <v>-0.57399999999999984</v>
      </c>
      <c r="BA273" s="3">
        <v>11.5</v>
      </c>
      <c r="BB273" s="6">
        <f t="shared" si="55"/>
        <v>17.468690142920288</v>
      </c>
      <c r="BC273" s="5">
        <v>31.2</v>
      </c>
      <c r="BD273" s="6">
        <f t="shared" si="56"/>
        <v>29.066545988366318</v>
      </c>
      <c r="BE273" s="1">
        <f t="shared" si="57"/>
        <v>0.40631224903321683</v>
      </c>
      <c r="BF273" s="1">
        <f t="shared" si="58"/>
        <v>-208.14440271014493</v>
      </c>
      <c r="BG273" s="1">
        <f t="shared" si="59"/>
        <v>20.218490259574793</v>
      </c>
      <c r="BH273" s="1">
        <f t="shared" si="60"/>
        <v>8.1251297408447137E-3</v>
      </c>
    </row>
    <row r="274" spans="1:60" x14ac:dyDescent="0.2">
      <c r="A274" s="4">
        <v>0</v>
      </c>
      <c r="B274" s="4">
        <v>10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13.6</v>
      </c>
      <c r="I274" s="4">
        <v>2</v>
      </c>
      <c r="J274" s="4">
        <v>0</v>
      </c>
      <c r="K274" s="4">
        <v>20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54.4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6">
        <f t="shared" si="50"/>
        <v>173.44</v>
      </c>
      <c r="AW274" s="8">
        <f t="shared" si="51"/>
        <v>1.5359741195266317E-2</v>
      </c>
      <c r="AX274" s="8">
        <f t="shared" si="52"/>
        <v>23.58870289375162</v>
      </c>
      <c r="AY274" s="8">
        <f t="shared" si="53"/>
        <v>0.16618437833779229</v>
      </c>
      <c r="AZ274" s="8">
        <f t="shared" si="54"/>
        <v>-0.57067999999999985</v>
      </c>
      <c r="BA274" s="3">
        <v>11.3</v>
      </c>
      <c r="BB274" s="6">
        <f t="shared" si="55"/>
        <v>17.589866175267229</v>
      </c>
      <c r="BC274" s="5">
        <v>35.1</v>
      </c>
      <c r="BD274" s="6">
        <f t="shared" si="56"/>
        <v>35.129799098209759</v>
      </c>
      <c r="BE274" s="1">
        <f t="shared" si="57"/>
        <v>0.40611415682064705</v>
      </c>
      <c r="BF274" s="1">
        <f t="shared" si="58"/>
        <v>-237.73135413427468</v>
      </c>
      <c r="BG274" s="1">
        <f t="shared" si="59"/>
        <v>21.854275011203143</v>
      </c>
      <c r="BH274" s="1">
        <f t="shared" si="60"/>
        <v>6.9960777165650615E-3</v>
      </c>
    </row>
    <row r="275" spans="1:60" x14ac:dyDescent="0.2">
      <c r="A275" s="4">
        <v>0</v>
      </c>
      <c r="B275" s="4">
        <v>10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70</v>
      </c>
      <c r="I275" s="4">
        <v>0</v>
      </c>
      <c r="J275" s="4">
        <v>0</v>
      </c>
      <c r="K275" s="4">
        <v>20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6">
        <f t="shared" si="50"/>
        <v>169</v>
      </c>
      <c r="AW275" s="8">
        <f t="shared" si="51"/>
        <v>1.1763307950330079E-2</v>
      </c>
      <c r="AX275" s="8">
        <f t="shared" si="52"/>
        <v>21.444616173159048</v>
      </c>
      <c r="AY275" s="8">
        <f t="shared" si="53"/>
        <v>0.145422552987509</v>
      </c>
      <c r="AZ275" s="8">
        <f t="shared" si="54"/>
        <v>-0.57499999999999984</v>
      </c>
      <c r="BA275" s="3">
        <v>11.3</v>
      </c>
      <c r="BB275" s="6">
        <f t="shared" si="55"/>
        <v>17.237569060773478</v>
      </c>
      <c r="BC275" s="5">
        <v>29.2</v>
      </c>
      <c r="BD275" s="6">
        <f t="shared" si="56"/>
        <v>28.933056461979632</v>
      </c>
      <c r="BE275" s="1">
        <f t="shared" si="57"/>
        <v>0.40559629111945494</v>
      </c>
      <c r="BF275" s="1">
        <f t="shared" si="58"/>
        <v>-208.50702362078979</v>
      </c>
      <c r="BG275" s="1">
        <f t="shared" si="59"/>
        <v>20.218490259574793</v>
      </c>
      <c r="BH275" s="1">
        <f t="shared" si="60"/>
        <v>8.1251297408447137E-3</v>
      </c>
    </row>
    <row r="276" spans="1:60" x14ac:dyDescent="0.2">
      <c r="A276" s="4">
        <v>0</v>
      </c>
      <c r="B276" s="4">
        <v>10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6.8</v>
      </c>
      <c r="I276" s="4">
        <v>2</v>
      </c>
      <c r="J276" s="4">
        <v>0</v>
      </c>
      <c r="K276" s="4">
        <v>20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61.2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6">
        <f t="shared" si="50"/>
        <v>174.12</v>
      </c>
      <c r="AW276" s="8">
        <f t="shared" si="51"/>
        <v>1.5692965751073134E-2</v>
      </c>
      <c r="AX276" s="8">
        <f t="shared" si="52"/>
        <v>23.897253369026394</v>
      </c>
      <c r="AY276" s="8">
        <f t="shared" si="53"/>
        <v>0.16771868773984525</v>
      </c>
      <c r="AZ276" s="8">
        <f t="shared" si="54"/>
        <v>-0.57203999999999988</v>
      </c>
      <c r="BA276" s="3">
        <v>11.2</v>
      </c>
      <c r="BB276" s="6">
        <f t="shared" si="55"/>
        <v>17.589866175267229</v>
      </c>
      <c r="BC276" s="5">
        <v>34.4</v>
      </c>
      <c r="BD276" s="6">
        <f t="shared" si="56"/>
        <v>35.966663844037924</v>
      </c>
      <c r="BE276" s="1">
        <f t="shared" si="57"/>
        <v>0.40490375078101382</v>
      </c>
      <c r="BF276" s="1">
        <f t="shared" si="58"/>
        <v>-242.84866687011979</v>
      </c>
      <c r="BG276" s="1">
        <f t="shared" si="59"/>
        <v>22.112333955722505</v>
      </c>
      <c r="BH276" s="1">
        <f t="shared" si="60"/>
        <v>6.8547821723130885E-3</v>
      </c>
    </row>
    <row r="277" spans="1:60" x14ac:dyDescent="0.2">
      <c r="A277" s="4">
        <v>0</v>
      </c>
      <c r="B277" s="4">
        <v>10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27.2</v>
      </c>
      <c r="I277" s="4">
        <v>2</v>
      </c>
      <c r="J277" s="4">
        <v>0</v>
      </c>
      <c r="K277" s="4">
        <v>20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40.799999999999997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6">
        <f t="shared" si="50"/>
        <v>172.08</v>
      </c>
      <c r="AW277" s="8">
        <f t="shared" si="51"/>
        <v>1.4647055657477006E-2</v>
      </c>
      <c r="AX277" s="8">
        <f t="shared" si="52"/>
        <v>22.971601943202081</v>
      </c>
      <c r="AY277" s="8">
        <f t="shared" si="53"/>
        <v>0.16270189892003051</v>
      </c>
      <c r="AZ277" s="8">
        <f t="shared" si="54"/>
        <v>-0.5679599999999998</v>
      </c>
      <c r="BA277" s="3">
        <v>11.2</v>
      </c>
      <c r="BB277" s="6">
        <f t="shared" si="55"/>
        <v>17.589866175267229</v>
      </c>
      <c r="BC277" s="5">
        <v>35.799999999999997</v>
      </c>
      <c r="BD277" s="6">
        <f t="shared" si="56"/>
        <v>33.567706474409313</v>
      </c>
      <c r="BE277" s="1">
        <f t="shared" si="57"/>
        <v>0.40858367714674121</v>
      </c>
      <c r="BF277" s="1">
        <f t="shared" si="58"/>
        <v>-227.64247371617867</v>
      </c>
      <c r="BG277" s="1">
        <f t="shared" si="59"/>
        <v>21.344196055830754</v>
      </c>
      <c r="BH277" s="1">
        <f t="shared" si="60"/>
        <v>7.2933941952945027E-3</v>
      </c>
    </row>
    <row r="278" spans="1:60" x14ac:dyDescent="0.2">
      <c r="A278" s="4">
        <v>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55</v>
      </c>
      <c r="H278" s="4">
        <v>0</v>
      </c>
      <c r="I278" s="4">
        <v>0</v>
      </c>
      <c r="J278" s="4">
        <v>0</v>
      </c>
      <c r="K278" s="4">
        <v>20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25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6">
        <f t="shared" si="50"/>
        <v>163.5</v>
      </c>
      <c r="AW278" s="8">
        <f t="shared" si="51"/>
        <v>6.9729431359424913E-3</v>
      </c>
      <c r="AX278" s="8">
        <f t="shared" si="52"/>
        <v>19.031454136181608</v>
      </c>
      <c r="AY278" s="8">
        <f t="shared" si="53"/>
        <v>0.11568367167815131</v>
      </c>
      <c r="AZ278" s="8">
        <f t="shared" si="54"/>
        <v>-0.64249999999999985</v>
      </c>
      <c r="BA278" s="3">
        <v>10.8</v>
      </c>
      <c r="BB278" s="6">
        <f t="shared" si="55"/>
        <v>10.72997370104485</v>
      </c>
      <c r="BC278" s="5">
        <v>22.6</v>
      </c>
      <c r="BD278" s="6">
        <f t="shared" si="56"/>
        <v>25.421314977450745</v>
      </c>
      <c r="BE278" s="1">
        <f t="shared" si="57"/>
        <v>0.36406083349707796</v>
      </c>
      <c r="BF278" s="1">
        <f t="shared" si="58"/>
        <v>-195.82302654530898</v>
      </c>
      <c r="BG278" s="1">
        <f t="shared" si="59"/>
        <v>18.30804116663581</v>
      </c>
      <c r="BH278" s="1">
        <f t="shared" si="60"/>
        <v>9.8000660531043608E-3</v>
      </c>
    </row>
    <row r="279" spans="1:60" x14ac:dyDescent="0.2">
      <c r="A279" s="4">
        <v>0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5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17.5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62.5</v>
      </c>
      <c r="AT279" s="4">
        <v>15</v>
      </c>
      <c r="AU279" s="4">
        <v>0</v>
      </c>
      <c r="AV279" s="6">
        <f t="shared" si="50"/>
        <v>162.625</v>
      </c>
      <c r="AW279" s="8">
        <f t="shared" si="51"/>
        <v>5.5395709759424074E-3</v>
      </c>
      <c r="AX279" s="8">
        <f t="shared" si="52"/>
        <v>18.566014094582886</v>
      </c>
      <c r="AY279" s="8">
        <f t="shared" si="53"/>
        <v>0.10220015426621709</v>
      </c>
      <c r="AZ279" s="8">
        <f t="shared" si="54"/>
        <v>-0.64074999999999993</v>
      </c>
      <c r="BA279" s="3">
        <v>10.4</v>
      </c>
      <c r="BB279" s="6">
        <f t="shared" si="55"/>
        <v>12.827836275320598</v>
      </c>
      <c r="BC279" s="5">
        <v>19.8</v>
      </c>
      <c r="BD279" s="6">
        <f t="shared" si="56"/>
        <v>37.664529193385086</v>
      </c>
      <c r="BE279" s="1">
        <f t="shared" si="57"/>
        <v>0.36601815096450707</v>
      </c>
      <c r="BF279" s="1">
        <f t="shared" si="58"/>
        <v>-188.37733815267043</v>
      </c>
      <c r="BG279" s="1">
        <f t="shared" si="59"/>
        <v>18.015674974071398</v>
      </c>
      <c r="BH279" s="1">
        <f t="shared" si="60"/>
        <v>1.0188533528431411E-2</v>
      </c>
    </row>
    <row r="280" spans="1:60" x14ac:dyDescent="0.2">
      <c r="A280" s="4">
        <v>0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10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20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50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20</v>
      </c>
      <c r="AU280" s="4">
        <v>0</v>
      </c>
      <c r="AV280" s="6">
        <f t="shared" si="50"/>
        <v>170.5</v>
      </c>
      <c r="AW280" s="8">
        <f t="shared" si="51"/>
        <v>1.5867121098773147E-2</v>
      </c>
      <c r="AX280" s="8">
        <f t="shared" si="52"/>
        <v>22.67439261740677</v>
      </c>
      <c r="AY280" s="8">
        <f t="shared" si="53"/>
        <v>0.17568405631378489</v>
      </c>
      <c r="AZ280" s="8">
        <f t="shared" si="54"/>
        <v>-0.64300000000000002</v>
      </c>
      <c r="BA280" s="3">
        <v>9</v>
      </c>
      <c r="BB280" s="6">
        <f t="shared" si="55"/>
        <v>9.9535750210081968</v>
      </c>
      <c r="BC280" s="5">
        <v>20.2</v>
      </c>
      <c r="BD280" s="6">
        <f t="shared" si="56"/>
        <v>1.999996793655934E-4</v>
      </c>
      <c r="BE280" s="1">
        <f t="shared" si="57"/>
        <v>0.35837303140294696</v>
      </c>
      <c r="BF280" s="1">
        <f t="shared" si="58"/>
        <v>-252.87980838783508</v>
      </c>
      <c r="BG280" s="1">
        <f t="shared" si="59"/>
        <v>20.761644925842912</v>
      </c>
      <c r="BH280" s="1">
        <f t="shared" si="60"/>
        <v>7.444045347191312E-3</v>
      </c>
    </row>
    <row r="281" spans="1:60" x14ac:dyDescent="0.2">
      <c r="A281" s="4">
        <v>0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65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9.69</v>
      </c>
      <c r="V281" s="4">
        <v>0</v>
      </c>
      <c r="W281" s="4">
        <v>8.31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17</v>
      </c>
      <c r="AU281" s="4">
        <v>0</v>
      </c>
      <c r="AV281" s="6">
        <f t="shared" si="50"/>
        <v>166.46549999999999</v>
      </c>
      <c r="AW281" s="8">
        <f t="shared" si="51"/>
        <v>6.8401227497896632E-3</v>
      </c>
      <c r="AX281" s="8">
        <f t="shared" si="52"/>
        <v>20.04310147727006</v>
      </c>
      <c r="AY281" s="8">
        <f t="shared" si="53"/>
        <v>0.113115081633495</v>
      </c>
      <c r="AZ281" s="8">
        <f t="shared" si="54"/>
        <v>-0.76567699999999983</v>
      </c>
      <c r="BA281" s="3">
        <v>9</v>
      </c>
      <c r="BB281" s="6">
        <f t="shared" si="55"/>
        <v>8.3506616468867314</v>
      </c>
      <c r="BC281" s="5">
        <v>18.5</v>
      </c>
      <c r="BD281" s="6">
        <f t="shared" si="56"/>
        <v>19.485723767362984</v>
      </c>
      <c r="BE281" s="1">
        <f t="shared" si="57"/>
        <v>0.2988780687364947</v>
      </c>
      <c r="BF281" s="1">
        <f t="shared" si="58"/>
        <v>-251.63666523092996</v>
      </c>
      <c r="BG281" s="1">
        <f t="shared" si="59"/>
        <v>19.32241155274853</v>
      </c>
      <c r="BH281" s="1">
        <f t="shared" si="60"/>
        <v>9.0347276898585255E-3</v>
      </c>
    </row>
    <row r="282" spans="1:60" x14ac:dyDescent="0.2">
      <c r="A282" s="4">
        <v>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65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9.9600000000000009</v>
      </c>
      <c r="V282" s="4">
        <v>0</v>
      </c>
      <c r="W282" s="4">
        <v>8.5399999999999991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16.5</v>
      </c>
      <c r="AU282" s="4">
        <v>0</v>
      </c>
      <c r="AV282" s="6">
        <f t="shared" si="50"/>
        <v>166.52700000000002</v>
      </c>
      <c r="AW282" s="8">
        <f t="shared" si="51"/>
        <v>6.7742320539115755E-3</v>
      </c>
      <c r="AX282" s="8">
        <f t="shared" si="52"/>
        <v>20.058566124186989</v>
      </c>
      <c r="AY282" s="8">
        <f t="shared" si="53"/>
        <v>0.11258006454809874</v>
      </c>
      <c r="AZ282" s="8">
        <f t="shared" si="54"/>
        <v>-0.76826799999999995</v>
      </c>
      <c r="BA282" s="3">
        <v>9</v>
      </c>
      <c r="BB282" s="6">
        <f t="shared" si="55"/>
        <v>8.3047606474892834</v>
      </c>
      <c r="BC282" s="5">
        <v>17.100000000000001</v>
      </c>
      <c r="BD282" s="6">
        <f t="shared" si="56"/>
        <v>19.400614067887361</v>
      </c>
      <c r="BE282" s="1">
        <f t="shared" si="57"/>
        <v>0.29772976632310094</v>
      </c>
      <c r="BF282" s="1">
        <f t="shared" si="58"/>
        <v>-252.77178438907976</v>
      </c>
      <c r="BG282" s="1">
        <f t="shared" si="59"/>
        <v>19.343835224096775</v>
      </c>
      <c r="BH282" s="1">
        <f t="shared" si="60"/>
        <v>9.023794185147432E-3</v>
      </c>
    </row>
    <row r="283" spans="1:60" x14ac:dyDescent="0.2">
      <c r="A283" s="4">
        <v>0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20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20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20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20</v>
      </c>
      <c r="AT283" s="4">
        <v>20</v>
      </c>
      <c r="AU283" s="4">
        <v>0</v>
      </c>
      <c r="AV283" s="6">
        <f t="shared" si="50"/>
        <v>168</v>
      </c>
      <c r="AW283" s="8">
        <f t="shared" si="51"/>
        <v>9.5699266239696358E-3</v>
      </c>
      <c r="AX283" s="8">
        <f t="shared" si="52"/>
        <v>20.96636105152756</v>
      </c>
      <c r="AY283" s="8">
        <f t="shared" si="53"/>
        <v>0.13651601120452039</v>
      </c>
      <c r="AZ283" s="8">
        <f t="shared" si="54"/>
        <v>-0.69799999999999995</v>
      </c>
      <c r="BA283" s="3">
        <v>8.9</v>
      </c>
      <c r="BB283" s="6">
        <f t="shared" si="55"/>
        <v>10.370023043178897</v>
      </c>
      <c r="BC283" s="5">
        <v>17.5</v>
      </c>
      <c r="BD283" s="6">
        <f t="shared" si="56"/>
        <v>4.9999362060487262E-4</v>
      </c>
      <c r="BE283" s="1">
        <f t="shared" si="57"/>
        <v>0.33088397665766062</v>
      </c>
      <c r="BF283" s="1">
        <f t="shared" si="58"/>
        <v>-244.93501788689531</v>
      </c>
      <c r="BG283" s="1">
        <f t="shared" si="59"/>
        <v>19.861701676301703</v>
      </c>
      <c r="BH283" s="1">
        <f t="shared" si="60"/>
        <v>8.4179975561309989E-3</v>
      </c>
    </row>
    <row r="284" spans="1:60" x14ac:dyDescent="0.2">
      <c r="A284" s="4">
        <v>0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5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20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40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20</v>
      </c>
      <c r="AT284" s="4">
        <v>15</v>
      </c>
      <c r="AU284" s="4">
        <v>0</v>
      </c>
      <c r="AV284" s="6">
        <f t="shared" si="50"/>
        <v>172</v>
      </c>
      <c r="AW284" s="8">
        <f t="shared" si="51"/>
        <v>1.202832090259851E-2</v>
      </c>
      <c r="AX284" s="8">
        <f t="shared" si="52"/>
        <v>22.782620484322941</v>
      </c>
      <c r="AY284" s="8">
        <f t="shared" si="53"/>
        <v>0.15227675411289299</v>
      </c>
      <c r="AZ284" s="8">
        <f t="shared" si="54"/>
        <v>-0.69550000000000001</v>
      </c>
      <c r="BA284" s="3">
        <v>7.9</v>
      </c>
      <c r="BB284" s="6">
        <f t="shared" si="55"/>
        <v>9.7971466173805002</v>
      </c>
      <c r="BC284" s="5">
        <v>17.600000000000001</v>
      </c>
      <c r="BD284" s="6">
        <f t="shared" si="56"/>
        <v>2.4999916274921974E-4</v>
      </c>
      <c r="BE284" s="1">
        <f t="shared" si="57"/>
        <v>0.33090610546778249</v>
      </c>
      <c r="BF284" s="1">
        <f t="shared" si="58"/>
        <v>-275.42954522927675</v>
      </c>
      <c r="BG284" s="1">
        <f t="shared" si="59"/>
        <v>21.314441139964899</v>
      </c>
      <c r="BH284" s="1">
        <f t="shared" si="60"/>
        <v>7.3886012516790793E-3</v>
      </c>
    </row>
    <row r="285" spans="1:60" x14ac:dyDescent="0.2">
      <c r="A285" s="4">
        <v>0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5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20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60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15</v>
      </c>
      <c r="AU285" s="4">
        <v>0</v>
      </c>
      <c r="AV285" s="6">
        <f t="shared" si="50"/>
        <v>177</v>
      </c>
      <c r="AW285" s="8">
        <f t="shared" si="51"/>
        <v>1.3977298138070093E-2</v>
      </c>
      <c r="AX285" s="8">
        <f t="shared" si="52"/>
        <v>24.99482531122575</v>
      </c>
      <c r="AY285" s="8">
        <f t="shared" si="53"/>
        <v>0.16138821307441473</v>
      </c>
      <c r="AZ285" s="8">
        <f t="shared" si="54"/>
        <v>-0.72549999999999992</v>
      </c>
      <c r="BA285" s="3">
        <v>7.8</v>
      </c>
      <c r="BB285" s="6">
        <f t="shared" si="55"/>
        <v>8.7217871699712397</v>
      </c>
      <c r="BC285" s="5">
        <v>15.3</v>
      </c>
      <c r="BD285" s="6">
        <f t="shared" si="56"/>
        <v>1.6666647376565536E-4</v>
      </c>
      <c r="BE285" s="1">
        <f t="shared" si="57"/>
        <v>0.31454534903117426</v>
      </c>
      <c r="BF285" s="1">
        <f t="shared" si="58"/>
        <v>-328.80253394827372</v>
      </c>
      <c r="BG285" s="1">
        <f t="shared" si="59"/>
        <v>23.227817673658251</v>
      </c>
      <c r="BH285" s="1">
        <f t="shared" si="60"/>
        <v>6.388153362890424E-3</v>
      </c>
    </row>
    <row r="286" spans="1:60" x14ac:dyDescent="0.2">
      <c r="A286" s="4">
        <v>0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18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60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22</v>
      </c>
      <c r="AU286" s="4">
        <v>0</v>
      </c>
      <c r="AV286" s="6">
        <f t="shared" si="50"/>
        <v>176.7</v>
      </c>
      <c r="AW286" s="8">
        <f t="shared" si="51"/>
        <v>1.4388155203048153E-2</v>
      </c>
      <c r="AX286" s="8">
        <f t="shared" si="52"/>
        <v>24.918201866404697</v>
      </c>
      <c r="AY286" s="8">
        <f t="shared" si="53"/>
        <v>0.16369106571382583</v>
      </c>
      <c r="AZ286" s="8">
        <f t="shared" si="54"/>
        <v>-0.73120000000000007</v>
      </c>
      <c r="BA286" s="3">
        <v>7.7</v>
      </c>
      <c r="BB286" s="6">
        <f t="shared" si="55"/>
        <v>8.7669180619234499</v>
      </c>
      <c r="BC286" s="5">
        <v>14.6</v>
      </c>
      <c r="BD286" s="6">
        <f t="shared" si="56"/>
        <v>1.6666646825420445E-4</v>
      </c>
      <c r="BE286" s="1">
        <f t="shared" si="57"/>
        <v>0.31155511661994334</v>
      </c>
      <c r="BF286" s="1">
        <f t="shared" si="58"/>
        <v>-329.90805534701519</v>
      </c>
      <c r="BG286" s="1">
        <f t="shared" si="59"/>
        <v>23.10991019535162</v>
      </c>
      <c r="BH286" s="1">
        <f t="shared" si="60"/>
        <v>6.4190207757006002E-3</v>
      </c>
    </row>
    <row r="287" spans="1:60" x14ac:dyDescent="0.2">
      <c r="A287" s="4">
        <v>0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5</v>
      </c>
      <c r="V287" s="4">
        <v>0</v>
      </c>
      <c r="W287" s="4">
        <v>15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60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20</v>
      </c>
      <c r="AU287" s="4">
        <v>0</v>
      </c>
      <c r="AV287" s="6">
        <f t="shared" si="50"/>
        <v>176.75</v>
      </c>
      <c r="AW287" s="8">
        <f t="shared" si="51"/>
        <v>1.4258947924707175E-2</v>
      </c>
      <c r="AX287" s="8">
        <f t="shared" si="52"/>
        <v>24.926469491071394</v>
      </c>
      <c r="AY287" s="8">
        <f t="shared" si="53"/>
        <v>0.16306449702224307</v>
      </c>
      <c r="AZ287" s="8">
        <f t="shared" si="54"/>
        <v>-0.75450000000000006</v>
      </c>
      <c r="BA287" s="3">
        <v>7</v>
      </c>
      <c r="BB287" s="6">
        <f t="shared" si="55"/>
        <v>8.0814539542044805</v>
      </c>
      <c r="BC287" s="5">
        <v>16.100000000000001</v>
      </c>
      <c r="BD287" s="6">
        <f t="shared" si="56"/>
        <v>1.6666636844690208E-4</v>
      </c>
      <c r="BE287" s="1">
        <f t="shared" si="57"/>
        <v>0.30059966155080609</v>
      </c>
      <c r="BF287" s="1">
        <f t="shared" si="58"/>
        <v>-340.58514444408911</v>
      </c>
      <c r="BG287" s="1">
        <f t="shared" si="59"/>
        <v>23.129533667439009</v>
      </c>
      <c r="BH287" s="1">
        <f t="shared" si="60"/>
        <v>6.4156784608544702E-3</v>
      </c>
    </row>
    <row r="288" spans="1:60" x14ac:dyDescent="0.2">
      <c r="A288" s="4">
        <v>0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20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11</v>
      </c>
      <c r="V288" s="4">
        <v>0</v>
      </c>
      <c r="W288" s="4">
        <v>9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20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20</v>
      </c>
      <c r="AT288" s="4">
        <v>20</v>
      </c>
      <c r="AU288" s="4">
        <v>0</v>
      </c>
      <c r="AV288" s="6">
        <f t="shared" si="50"/>
        <v>167.45</v>
      </c>
      <c r="AW288" s="8">
        <f t="shared" si="51"/>
        <v>1.0019917145249168E-2</v>
      </c>
      <c r="AX288" s="8">
        <f t="shared" si="52"/>
        <v>20.815978247187971</v>
      </c>
      <c r="AY288" s="8">
        <f t="shared" si="53"/>
        <v>0.13983090810807769</v>
      </c>
      <c r="AZ288" s="8">
        <f t="shared" si="54"/>
        <v>-0.73429999999999995</v>
      </c>
      <c r="BA288" s="3">
        <v>6.3</v>
      </c>
      <c r="BB288" s="6">
        <f t="shared" si="55"/>
        <v>8.6094314057858021</v>
      </c>
      <c r="BC288" s="5">
        <v>12</v>
      </c>
      <c r="BD288" s="6">
        <f t="shared" si="56"/>
        <v>4.9999173177131876E-4</v>
      </c>
      <c r="BE288" s="1">
        <f t="shared" si="57"/>
        <v>0.31217215948283356</v>
      </c>
      <c r="BF288" s="1">
        <f t="shared" si="58"/>
        <v>-254.9873585661316</v>
      </c>
      <c r="BG288" s="1">
        <f t="shared" si="59"/>
        <v>19.667269318025529</v>
      </c>
      <c r="BH288" s="1">
        <f t="shared" si="60"/>
        <v>8.5136733671225782E-3</v>
      </c>
    </row>
  </sheetData>
  <sortState ref="A2:BA288">
    <sortCondition descending="1" ref="AX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2017-09-05T07:41:47Z</dcterms:modified>
</cp:coreProperties>
</file>