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MASTERS\Lean Supply Networks\PROJECT\Project Case - 2017\1.Monday Data\"/>
    </mc:Choice>
  </mc:AlternateContent>
  <xr:revisionPtr revIDLastSave="0" documentId="8_{FA7AFC8E-4E0B-4EE4-ACDA-3C0247A39141}" xr6:coauthVersionLast="45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finalsheet" sheetId="4" r:id="rId1"/>
    <sheet name="Final Routes" sheetId="5" r:id="rId2"/>
  </sheets>
  <definedNames>
    <definedName name="_xlnm._FilterDatabase" localSheetId="0" hidden="1">finalsheet!$A$1:$K$36</definedName>
    <definedName name="DATA">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finalsheet!$L$14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5" l="1"/>
  <c r="F64" i="5"/>
  <c r="F56" i="5"/>
  <c r="F27" i="5"/>
  <c r="F40" i="5"/>
  <c r="F13" i="5"/>
  <c r="C79" i="5" l="1"/>
  <c r="E75" i="5" l="1"/>
  <c r="E64" i="5"/>
  <c r="E56" i="5"/>
  <c r="E40" i="5"/>
  <c r="E13" i="5"/>
  <c r="E27" i="5"/>
</calcChain>
</file>

<file path=xl/sharedStrings.xml><?xml version="1.0" encoding="utf-8"?>
<sst xmlns="http://schemas.openxmlformats.org/spreadsheetml/2006/main" count="381" uniqueCount="169">
  <si>
    <t>ORDERID</t>
  </si>
  <si>
    <t>FROMZIP</t>
  </si>
  <si>
    <t>TOZIP</t>
  </si>
  <si>
    <t>CUBE</t>
  </si>
  <si>
    <t>01887</t>
  </si>
  <si>
    <t>01821</t>
  </si>
  <si>
    <t>02493</t>
  </si>
  <si>
    <t>06032</t>
  </si>
  <si>
    <t>06095</t>
  </si>
  <si>
    <t>06156</t>
  </si>
  <si>
    <t>06320</t>
  </si>
  <si>
    <t>01581</t>
  </si>
  <si>
    <t>02129</t>
  </si>
  <si>
    <t>02110</t>
  </si>
  <si>
    <t>06340</t>
  </si>
  <si>
    <t>06108</t>
  </si>
  <si>
    <t>06103</t>
  </si>
  <si>
    <t>06415</t>
  </si>
  <si>
    <t>02111</t>
  </si>
  <si>
    <t>06524</t>
  </si>
  <si>
    <t>06517</t>
  </si>
  <si>
    <t>06096</t>
  </si>
  <si>
    <t>06457</t>
  </si>
  <si>
    <t>06183</t>
  </si>
  <si>
    <t>06241</t>
  </si>
  <si>
    <t>02114</t>
  </si>
  <si>
    <t>02210</t>
  </si>
  <si>
    <t>06102</t>
  </si>
  <si>
    <t>06825</t>
  </si>
  <si>
    <t>06897</t>
  </si>
  <si>
    <t>06040</t>
  </si>
  <si>
    <t>02132</t>
  </si>
  <si>
    <t>06269</t>
  </si>
  <si>
    <t>01752</t>
  </si>
  <si>
    <t>02466</t>
  </si>
  <si>
    <t>03906</t>
  </si>
  <si>
    <t>05401</t>
  </si>
  <si>
    <t>02135</t>
  </si>
  <si>
    <t>06043</t>
  </si>
  <si>
    <t>DayOfWeek</t>
  </si>
  <si>
    <t>Mon</t>
  </si>
  <si>
    <t>CITY</t>
  </si>
  <si>
    <t>STATE</t>
  </si>
  <si>
    <t>MA</t>
  </si>
  <si>
    <t>Westborough</t>
  </si>
  <si>
    <t>Marlborough</t>
  </si>
  <si>
    <t>Billerica</t>
  </si>
  <si>
    <t>Boston</t>
  </si>
  <si>
    <t>Charlestown</t>
  </si>
  <si>
    <t>West Roxbury</t>
  </si>
  <si>
    <t>Brighton</t>
  </si>
  <si>
    <t>Auburndale</t>
  </si>
  <si>
    <t>Weston</t>
  </si>
  <si>
    <t>Manchester</t>
  </si>
  <si>
    <t>North Berwick</t>
  </si>
  <si>
    <t>ME</t>
  </si>
  <si>
    <t>Burlington</t>
  </si>
  <si>
    <t>VT</t>
  </si>
  <si>
    <t>Farmington</t>
  </si>
  <si>
    <t>CT</t>
  </si>
  <si>
    <t>Bolton</t>
  </si>
  <si>
    <t>Windsor</t>
  </si>
  <si>
    <t>Windsor Locks</t>
  </si>
  <si>
    <t>Hartford</t>
  </si>
  <si>
    <t>East Hartford</t>
  </si>
  <si>
    <t>Dayville</t>
  </si>
  <si>
    <t>Storrs Mansfield</t>
  </si>
  <si>
    <t>New London</t>
  </si>
  <si>
    <t>Groton</t>
  </si>
  <si>
    <t>Colchester</t>
  </si>
  <si>
    <t>Middletown</t>
  </si>
  <si>
    <t>Hamden</t>
  </si>
  <si>
    <t>Bethany</t>
  </si>
  <si>
    <t>Fairfield</t>
  </si>
  <si>
    <t>Wilton</t>
  </si>
  <si>
    <t>ZIPID</t>
  </si>
  <si>
    <t>Unload Time</t>
  </si>
  <si>
    <t>Wilmington</t>
  </si>
  <si>
    <t>Y(Latitude)</t>
  </si>
  <si>
    <t>X(Longitude)</t>
  </si>
  <si>
    <t>ROUTE 1</t>
  </si>
  <si>
    <t>Stop No</t>
  </si>
  <si>
    <t>Location</t>
  </si>
  <si>
    <t>Arrival Time</t>
  </si>
  <si>
    <t>Departure Time</t>
  </si>
  <si>
    <t>Delivery Volume</t>
  </si>
  <si>
    <t>DC</t>
  </si>
  <si>
    <t>7.48 AM</t>
  </si>
  <si>
    <t>8.00 AM</t>
  </si>
  <si>
    <t>8.30 AM</t>
  </si>
  <si>
    <t>8.56 AM</t>
  </si>
  <si>
    <t>9.26 AM</t>
  </si>
  <si>
    <t>9.46 AM</t>
  </si>
  <si>
    <t>10.16 AM</t>
  </si>
  <si>
    <t>10.31 AM</t>
  </si>
  <si>
    <t>11.01 AM</t>
  </si>
  <si>
    <t>12.04 PM</t>
  </si>
  <si>
    <t>12.34 PM</t>
  </si>
  <si>
    <t>1.43 PM</t>
  </si>
  <si>
    <t>2.13 PM</t>
  </si>
  <si>
    <t>2.21 PM</t>
  </si>
  <si>
    <t>2.51 PM</t>
  </si>
  <si>
    <t>5.11 PM</t>
  </si>
  <si>
    <t>5.41 PM</t>
  </si>
  <si>
    <t>6.10 PM</t>
  </si>
  <si>
    <t>ROUTE 2</t>
  </si>
  <si>
    <t>7.36 AM</t>
  </si>
  <si>
    <t>-</t>
  </si>
  <si>
    <t>8.41 AM</t>
  </si>
  <si>
    <t>9.11 AM</t>
  </si>
  <si>
    <t>9.22 AM</t>
  </si>
  <si>
    <t>9.52 AM</t>
  </si>
  <si>
    <t>11.58 AM</t>
  </si>
  <si>
    <t>12.28 PM</t>
  </si>
  <si>
    <t>12.55 PM</t>
  </si>
  <si>
    <t>1.25 PM</t>
  </si>
  <si>
    <t>1.55 PM</t>
  </si>
  <si>
    <t>2.25 PM</t>
  </si>
  <si>
    <t>2.55 PM</t>
  </si>
  <si>
    <t>3.25 PM</t>
  </si>
  <si>
    <t>6.32 PM</t>
  </si>
  <si>
    <t>Total</t>
  </si>
  <si>
    <t>ROUTE 3</t>
  </si>
  <si>
    <t>6.13 AM</t>
  </si>
  <si>
    <t>11.04 AM</t>
  </si>
  <si>
    <t>11.34 AM</t>
  </si>
  <si>
    <t>11.37 AM</t>
  </si>
  <si>
    <t>12.07 PM</t>
  </si>
  <si>
    <t>12.09 PM</t>
  </si>
  <si>
    <t>12.39 PM</t>
  </si>
  <si>
    <t>1.01 PM</t>
  </si>
  <si>
    <t>1.31 PM</t>
  </si>
  <si>
    <t>2.16 PM</t>
  </si>
  <si>
    <t>ROUTE 4</t>
  </si>
  <si>
    <t>5.07 AM</t>
  </si>
  <si>
    <t>8.38 AM</t>
  </si>
  <si>
    <t>9.08 AM</t>
  </si>
  <si>
    <t>9.54 AM</t>
  </si>
  <si>
    <t>10.24 AM</t>
  </si>
  <si>
    <t>10.41 AM</t>
  </si>
  <si>
    <t>11.26 AM</t>
  </si>
  <si>
    <t>11.41 AM</t>
  </si>
  <si>
    <t>12.11 PM</t>
  </si>
  <si>
    <t>12.13 PM</t>
  </si>
  <si>
    <t>12.43 PM</t>
  </si>
  <si>
    <t>1.51 PM</t>
  </si>
  <si>
    <t>4.41 PM</t>
  </si>
  <si>
    <t>ROUTE 5</t>
  </si>
  <si>
    <t>4.38 AM</t>
  </si>
  <si>
    <t>11.52 AM</t>
  </si>
  <si>
    <t>ROUTE 6</t>
  </si>
  <si>
    <t>7.24 AM</t>
  </si>
  <si>
    <t>8.59 AM</t>
  </si>
  <si>
    <t>9.29 AM</t>
  </si>
  <si>
    <t>10.20 AM</t>
  </si>
  <si>
    <t>10.50 AM</t>
  </si>
  <si>
    <t>11.19 AM</t>
  </si>
  <si>
    <t>11.49 AM</t>
  </si>
  <si>
    <t>12.34 AM</t>
  </si>
  <si>
    <t>Total Cargo Volume=</t>
  </si>
  <si>
    <t>Distance Covered</t>
  </si>
  <si>
    <t>Total On Duty Time  =</t>
  </si>
  <si>
    <t xml:space="preserve">11 Hours 20 Minutes </t>
  </si>
  <si>
    <t>11 Hours 8 Minutes</t>
  </si>
  <si>
    <t>8 Hours</t>
  </si>
  <si>
    <t>12 Hours 26 Minutes</t>
  </si>
  <si>
    <t>7 Hours 22 Minutes</t>
  </si>
  <si>
    <t>4 Hours and 58 Minutes</t>
  </si>
  <si>
    <t>Total Distance Travelled=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</si>
</sst>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2" applyFont="1" applyFill="1" applyBorder="1" applyAlignment="1">
      <alignment horizontal="center"/>
    </xf>
    <xf numFmtId="49" fontId="2" fillId="2" borderId="1" xfId="2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3" applyAlignment="1">
      <alignment horizontal="center"/>
    </xf>
    <xf numFmtId="49" fontId="3" fillId="0" borderId="0" xfId="3" applyNumberFormat="1" applyAlignment="1">
      <alignment horizontal="center"/>
    </xf>
    <xf numFmtId="49" fontId="4" fillId="0" borderId="2" xfId="2" applyNumberFormat="1" applyFont="1" applyFill="1" applyBorder="1" applyAlignment="1">
      <alignment horizontal="center" wrapText="1"/>
    </xf>
    <xf numFmtId="164" fontId="4" fillId="0" borderId="2" xfId="1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3" fillId="0" borderId="0" xfId="3" applyFill="1" applyAlignment="1">
      <alignment horizontal="center"/>
    </xf>
    <xf numFmtId="164" fontId="4" fillId="0" borderId="0" xfId="1" applyNumberFormat="1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49" fontId="4" fillId="0" borderId="0" xfId="2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/>
    <xf numFmtId="2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2" fontId="0" fillId="0" borderId="0" xfId="0" applyNumberFormat="1"/>
    <xf numFmtId="0" fontId="0" fillId="0" borderId="3" xfId="0" applyBorder="1" applyAlignment="1">
      <alignment horizontal="center" wrapText="1"/>
    </xf>
    <xf numFmtId="2" fontId="1" fillId="0" borderId="3" xfId="0" applyNumberFormat="1" applyFont="1" applyBorder="1" applyAlignment="1">
      <alignment horizontal="center"/>
    </xf>
    <xf numFmtId="0" fontId="3" fillId="0" borderId="3" xfId="3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20" fontId="1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2" fontId="0" fillId="0" borderId="3" xfId="0" applyNumberFormat="1" applyBorder="1"/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left"/>
    </xf>
    <xf numFmtId="164" fontId="4" fillId="0" borderId="3" xfId="1" applyNumberFormat="1" applyFont="1" applyFill="1" applyBorder="1" applyAlignment="1">
      <alignment horizontal="center" wrapText="1"/>
    </xf>
  </cellXfs>
  <cellStyles count="12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3" xr:uid="{00000000-0005-0000-0000-000076000000}"/>
    <cellStyle name="Normal_Sheet1" xfId="2" xr:uid="{00000000-0005-0000-0000-000077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12</xdr:col>
      <xdr:colOff>514350</xdr:colOff>
      <xdr:row>22</xdr:row>
      <xdr:rowOff>67330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5CE74-EA91-4644-B5E7-4439B7549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238125"/>
          <a:ext cx="3257550" cy="4696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72B9-42D3-42FB-9C2B-8111A65A727F}">
  <sheetPr codeName="Sheet1"/>
  <dimension ref="A1:K36"/>
  <sheetViews>
    <sheetView zoomScaleNormal="100" workbookViewId="0">
      <selection activeCell="H14" sqref="H14"/>
    </sheetView>
  </sheetViews>
  <sheetFormatPr defaultRowHeight="15.75" x14ac:dyDescent="0.25"/>
  <cols>
    <col min="1" max="5" width="9" style="4"/>
    <col min="6" max="6" width="15.625" style="4" customWidth="1"/>
    <col min="7" max="8" width="11.5" style="4" customWidth="1"/>
    <col min="9" max="9" width="13.625" style="4" customWidth="1"/>
    <col min="10" max="10" width="9" style="4"/>
    <col min="11" max="11" width="9.75" style="4" customWidth="1"/>
    <col min="12" max="16384" width="9" style="4"/>
  </cols>
  <sheetData>
    <row r="1" spans="1:11" x14ac:dyDescent="0.25">
      <c r="A1" s="1" t="s">
        <v>39</v>
      </c>
      <c r="B1" s="1" t="s">
        <v>0</v>
      </c>
      <c r="C1" s="2" t="s">
        <v>1</v>
      </c>
      <c r="D1" s="2" t="s">
        <v>2</v>
      </c>
      <c r="E1" s="3" t="s">
        <v>3</v>
      </c>
      <c r="F1" s="4" t="s">
        <v>76</v>
      </c>
      <c r="G1" s="9" t="s">
        <v>78</v>
      </c>
      <c r="H1" s="9" t="s">
        <v>79</v>
      </c>
      <c r="I1" s="9" t="s">
        <v>41</v>
      </c>
      <c r="J1" s="9" t="s">
        <v>42</v>
      </c>
      <c r="K1" s="9" t="s">
        <v>75</v>
      </c>
    </row>
    <row r="2" spans="1:11" x14ac:dyDescent="0.25">
      <c r="A2" s="12" t="s">
        <v>40</v>
      </c>
      <c r="B2" s="12">
        <v>0</v>
      </c>
      <c r="C2" s="12" t="s">
        <v>4</v>
      </c>
      <c r="D2" s="14" t="s">
        <v>4</v>
      </c>
      <c r="E2" s="14">
        <v>0</v>
      </c>
      <c r="F2" s="12">
        <v>0</v>
      </c>
      <c r="G2" s="12">
        <v>42.545555555555552</v>
      </c>
      <c r="H2" s="12">
        <v>-71.175555555555562</v>
      </c>
      <c r="I2" s="12" t="s">
        <v>77</v>
      </c>
      <c r="J2" s="12" t="s">
        <v>43</v>
      </c>
      <c r="K2" s="12">
        <v>20</v>
      </c>
    </row>
    <row r="3" spans="1:11" x14ac:dyDescent="0.25">
      <c r="A3" s="10" t="s">
        <v>40</v>
      </c>
      <c r="B3" s="5">
        <v>20</v>
      </c>
      <c r="C3" s="6" t="s">
        <v>4</v>
      </c>
      <c r="D3" s="13" t="s">
        <v>11</v>
      </c>
      <c r="E3" s="11">
        <v>111</v>
      </c>
      <c r="F3" s="4">
        <v>30</v>
      </c>
      <c r="G3" s="4">
        <v>42.269444444444446</v>
      </c>
      <c r="H3" s="4">
        <v>-71.615833333333327</v>
      </c>
      <c r="I3" s="4" t="s">
        <v>44</v>
      </c>
      <c r="J3" s="4" t="s">
        <v>43</v>
      </c>
      <c r="K3" s="4">
        <v>6</v>
      </c>
    </row>
    <row r="4" spans="1:11" x14ac:dyDescent="0.25">
      <c r="A4" s="10" t="s">
        <v>40</v>
      </c>
      <c r="B4" s="5">
        <v>201</v>
      </c>
      <c r="C4" s="6" t="s">
        <v>4</v>
      </c>
      <c r="D4" s="7" t="s">
        <v>33</v>
      </c>
      <c r="E4" s="8">
        <v>124</v>
      </c>
      <c r="F4" s="4">
        <v>30</v>
      </c>
      <c r="G4" s="4">
        <v>42.346111111111114</v>
      </c>
      <c r="H4" s="4">
        <v>-71.540555555555557</v>
      </c>
      <c r="I4" s="4" t="s">
        <v>45</v>
      </c>
      <c r="J4" s="4" t="s">
        <v>43</v>
      </c>
      <c r="K4" s="4">
        <v>10</v>
      </c>
    </row>
    <row r="5" spans="1:11" x14ac:dyDescent="0.25">
      <c r="A5" s="10" t="s">
        <v>40</v>
      </c>
      <c r="B5" s="5">
        <v>251</v>
      </c>
      <c r="C5" s="6" t="s">
        <v>4</v>
      </c>
      <c r="D5" s="7" t="s">
        <v>5</v>
      </c>
      <c r="E5" s="8">
        <v>146</v>
      </c>
      <c r="F5" s="4">
        <v>30</v>
      </c>
      <c r="G5" s="4">
        <v>42.527777777777779</v>
      </c>
      <c r="H5" s="4">
        <v>-71.275277777777774</v>
      </c>
      <c r="I5" s="4" t="s">
        <v>46</v>
      </c>
      <c r="J5" s="4" t="s">
        <v>43</v>
      </c>
      <c r="K5" s="4">
        <v>13</v>
      </c>
    </row>
    <row r="6" spans="1:11" x14ac:dyDescent="0.25">
      <c r="A6" s="10" t="s">
        <v>40</v>
      </c>
      <c r="B6" s="5">
        <v>28</v>
      </c>
      <c r="C6" s="6" t="s">
        <v>4</v>
      </c>
      <c r="D6" s="7" t="s">
        <v>13</v>
      </c>
      <c r="E6" s="8">
        <v>285</v>
      </c>
      <c r="F6" s="4">
        <v>30</v>
      </c>
      <c r="G6" s="4">
        <v>42.346944444444446</v>
      </c>
      <c r="H6" s="4">
        <v>-71.037499999999994</v>
      </c>
      <c r="I6" s="4" t="s">
        <v>47</v>
      </c>
      <c r="J6" s="4" t="s">
        <v>43</v>
      </c>
      <c r="K6" s="4">
        <v>26</v>
      </c>
    </row>
    <row r="7" spans="1:11" x14ac:dyDescent="0.25">
      <c r="A7" s="10" t="s">
        <v>40</v>
      </c>
      <c r="B7" s="5">
        <v>209</v>
      </c>
      <c r="C7" s="6" t="s">
        <v>4</v>
      </c>
      <c r="D7" s="7" t="s">
        <v>18</v>
      </c>
      <c r="E7" s="8">
        <v>246</v>
      </c>
      <c r="F7" s="4">
        <v>30</v>
      </c>
      <c r="G7" s="4">
        <v>42.350555555555559</v>
      </c>
      <c r="H7" s="4">
        <v>-71.064444444444447</v>
      </c>
      <c r="I7" s="4" t="s">
        <v>47</v>
      </c>
      <c r="J7" s="4" t="s">
        <v>43</v>
      </c>
      <c r="K7" s="4">
        <v>27</v>
      </c>
    </row>
    <row r="8" spans="1:11" x14ac:dyDescent="0.25">
      <c r="A8" s="10" t="s">
        <v>40</v>
      </c>
      <c r="B8" s="5">
        <v>162</v>
      </c>
      <c r="C8" s="6" t="s">
        <v>4</v>
      </c>
      <c r="D8" s="7" t="s">
        <v>25</v>
      </c>
      <c r="E8" s="8">
        <v>106</v>
      </c>
      <c r="F8" s="4">
        <v>30</v>
      </c>
      <c r="G8" s="4">
        <v>42.364444444444445</v>
      </c>
      <c r="H8" s="4">
        <v>-71.067777777777778</v>
      </c>
      <c r="I8" s="4" t="s">
        <v>47</v>
      </c>
      <c r="J8" s="4" t="s">
        <v>43</v>
      </c>
      <c r="K8" s="4">
        <v>28</v>
      </c>
    </row>
    <row r="9" spans="1:11" x14ac:dyDescent="0.25">
      <c r="A9" s="10" t="s">
        <v>40</v>
      </c>
      <c r="B9" s="5">
        <v>23</v>
      </c>
      <c r="C9" s="6" t="s">
        <v>4</v>
      </c>
      <c r="D9" s="7" t="s">
        <v>12</v>
      </c>
      <c r="E9" s="8">
        <v>1796</v>
      </c>
      <c r="F9" s="15">
        <v>53.879999999999995</v>
      </c>
      <c r="G9" s="4">
        <v>42.377499999999998</v>
      </c>
      <c r="H9" s="4">
        <v>-71.063888888888883</v>
      </c>
      <c r="I9" s="4" t="s">
        <v>48</v>
      </c>
      <c r="J9" s="4" t="s">
        <v>43</v>
      </c>
      <c r="K9" s="4">
        <v>32</v>
      </c>
    </row>
    <row r="10" spans="1:11" x14ac:dyDescent="0.25">
      <c r="A10" s="10" t="s">
        <v>40</v>
      </c>
      <c r="B10" s="5">
        <v>90</v>
      </c>
      <c r="C10" s="6" t="s">
        <v>4</v>
      </c>
      <c r="D10" s="7" t="s">
        <v>31</v>
      </c>
      <c r="E10" s="8">
        <v>187</v>
      </c>
      <c r="F10" s="4">
        <v>30</v>
      </c>
      <c r="G10" s="4">
        <v>42.289166666666667</v>
      </c>
      <c r="H10" s="4">
        <v>-71.158055555555563</v>
      </c>
      <c r="I10" s="4" t="s">
        <v>49</v>
      </c>
      <c r="J10" s="4" t="s">
        <v>43</v>
      </c>
      <c r="K10" s="4">
        <v>33</v>
      </c>
    </row>
    <row r="11" spans="1:11" x14ac:dyDescent="0.25">
      <c r="A11" s="10" t="s">
        <v>40</v>
      </c>
      <c r="B11" s="5">
        <v>178</v>
      </c>
      <c r="C11" s="6" t="s">
        <v>4</v>
      </c>
      <c r="D11" s="7" t="s">
        <v>37</v>
      </c>
      <c r="E11" s="8">
        <v>165</v>
      </c>
      <c r="F11" s="4">
        <v>30</v>
      </c>
      <c r="G11" s="4">
        <v>42.343611111111116</v>
      </c>
      <c r="H11" s="4">
        <v>-71.162500000000009</v>
      </c>
      <c r="I11" s="4" t="s">
        <v>50</v>
      </c>
      <c r="J11" s="4" t="s">
        <v>43</v>
      </c>
      <c r="K11" s="4">
        <v>35</v>
      </c>
    </row>
    <row r="12" spans="1:11" x14ac:dyDescent="0.25">
      <c r="A12" s="10" t="s">
        <v>40</v>
      </c>
      <c r="B12" s="5">
        <v>244</v>
      </c>
      <c r="C12" s="6" t="s">
        <v>4</v>
      </c>
      <c r="D12" s="7" t="s">
        <v>26</v>
      </c>
      <c r="E12" s="8">
        <v>163</v>
      </c>
      <c r="F12" s="4">
        <v>30</v>
      </c>
      <c r="G12" s="4">
        <v>42.329444444444448</v>
      </c>
      <c r="H12" s="4">
        <v>-71.07138888888889</v>
      </c>
      <c r="I12" s="4" t="s">
        <v>47</v>
      </c>
      <c r="J12" s="4" t="s">
        <v>43</v>
      </c>
      <c r="K12" s="4">
        <v>42</v>
      </c>
    </row>
    <row r="13" spans="1:11" x14ac:dyDescent="0.25">
      <c r="A13" s="10" t="s">
        <v>40</v>
      </c>
      <c r="B13" s="5">
        <v>117</v>
      </c>
      <c r="C13" s="6" t="s">
        <v>4</v>
      </c>
      <c r="D13" s="7" t="s">
        <v>34</v>
      </c>
      <c r="E13" s="8">
        <v>161</v>
      </c>
      <c r="F13" s="4">
        <v>30</v>
      </c>
      <c r="G13" s="4">
        <v>42.340277777777779</v>
      </c>
      <c r="H13" s="4">
        <v>-71.23833333333333</v>
      </c>
      <c r="I13" s="4" t="s">
        <v>51</v>
      </c>
      <c r="J13" s="4" t="s">
        <v>43</v>
      </c>
      <c r="K13" s="4">
        <v>48</v>
      </c>
    </row>
    <row r="14" spans="1:11" x14ac:dyDescent="0.25">
      <c r="A14" s="10" t="s">
        <v>40</v>
      </c>
      <c r="B14" s="5">
        <v>32</v>
      </c>
      <c r="C14" s="6" t="s">
        <v>4</v>
      </c>
      <c r="D14" s="7" t="s">
        <v>6</v>
      </c>
      <c r="E14" s="8">
        <v>279</v>
      </c>
      <c r="F14" s="4">
        <v>30</v>
      </c>
      <c r="G14" s="4">
        <v>42.363055555555555</v>
      </c>
      <c r="H14" s="4">
        <v>-71.306111111111107</v>
      </c>
      <c r="I14" s="4" t="s">
        <v>52</v>
      </c>
      <c r="J14" s="4" t="s">
        <v>43</v>
      </c>
      <c r="K14" s="4">
        <v>51</v>
      </c>
    </row>
    <row r="15" spans="1:11" x14ac:dyDescent="0.25">
      <c r="A15" s="10" t="s">
        <v>40</v>
      </c>
      <c r="B15" s="5">
        <v>132</v>
      </c>
      <c r="C15" s="6" t="s">
        <v>4</v>
      </c>
      <c r="D15" s="7" t="s">
        <v>35</v>
      </c>
      <c r="E15" s="8">
        <v>244</v>
      </c>
      <c r="F15" s="4">
        <v>30</v>
      </c>
      <c r="G15" s="4">
        <v>43.306666666666665</v>
      </c>
      <c r="H15" s="4">
        <v>-70.738055555555562</v>
      </c>
      <c r="I15" s="4" t="s">
        <v>54</v>
      </c>
      <c r="J15" s="4" t="s">
        <v>55</v>
      </c>
      <c r="K15" s="4">
        <v>67</v>
      </c>
    </row>
    <row r="16" spans="1:11" x14ac:dyDescent="0.25">
      <c r="A16" s="10" t="s">
        <v>40</v>
      </c>
      <c r="B16" s="5">
        <v>175</v>
      </c>
      <c r="C16" s="6" t="s">
        <v>4</v>
      </c>
      <c r="D16" s="7" t="s">
        <v>36</v>
      </c>
      <c r="E16" s="8">
        <v>325</v>
      </c>
      <c r="F16" s="4">
        <v>30</v>
      </c>
      <c r="G16" s="4">
        <v>44.484999999999999</v>
      </c>
      <c r="H16" s="4">
        <v>-73.220555555555563</v>
      </c>
      <c r="I16" s="4" t="s">
        <v>56</v>
      </c>
      <c r="J16" s="4" t="s">
        <v>57</v>
      </c>
      <c r="K16" s="4">
        <v>72</v>
      </c>
    </row>
    <row r="17" spans="1:11" x14ac:dyDescent="0.25">
      <c r="A17" s="10" t="s">
        <v>40</v>
      </c>
      <c r="B17" s="5">
        <v>14</v>
      </c>
      <c r="C17" s="6" t="s">
        <v>4</v>
      </c>
      <c r="D17" s="7" t="s">
        <v>7</v>
      </c>
      <c r="E17" s="8">
        <v>1479</v>
      </c>
      <c r="F17" s="15">
        <v>44.37</v>
      </c>
      <c r="G17" s="4">
        <v>41.719722222222224</v>
      </c>
      <c r="H17" s="4">
        <v>-72.831944444444446</v>
      </c>
      <c r="I17" s="4" t="s">
        <v>58</v>
      </c>
      <c r="J17" s="4" t="s">
        <v>59</v>
      </c>
      <c r="K17" s="4">
        <v>73</v>
      </c>
    </row>
    <row r="18" spans="1:11" x14ac:dyDescent="0.25">
      <c r="A18" s="10" t="s">
        <v>40</v>
      </c>
      <c r="B18" s="5">
        <v>155</v>
      </c>
      <c r="C18" s="6" t="s">
        <v>4</v>
      </c>
      <c r="D18" s="7" t="s">
        <v>30</v>
      </c>
      <c r="E18" s="8">
        <v>184</v>
      </c>
      <c r="F18" s="4">
        <v>30</v>
      </c>
      <c r="G18" s="4">
        <v>41.776111111111113</v>
      </c>
      <c r="H18" s="4">
        <v>-72.521388888888893</v>
      </c>
      <c r="I18" s="4" t="s">
        <v>53</v>
      </c>
      <c r="J18" s="4" t="s">
        <v>59</v>
      </c>
      <c r="K18" s="4">
        <v>76</v>
      </c>
    </row>
    <row r="19" spans="1:11" x14ac:dyDescent="0.25">
      <c r="A19" s="10" t="s">
        <v>40</v>
      </c>
      <c r="B19" s="5">
        <v>180</v>
      </c>
      <c r="C19" s="6" t="s">
        <v>4</v>
      </c>
      <c r="D19" s="7" t="s">
        <v>38</v>
      </c>
      <c r="E19" s="8">
        <v>159</v>
      </c>
      <c r="F19" s="4">
        <v>30</v>
      </c>
      <c r="G19" s="4">
        <v>41.768888888888888</v>
      </c>
      <c r="H19" s="4">
        <v>-72.433333333333337</v>
      </c>
      <c r="I19" s="4" t="s">
        <v>60</v>
      </c>
      <c r="J19" s="4" t="s">
        <v>59</v>
      </c>
      <c r="K19" s="4">
        <v>77</v>
      </c>
    </row>
    <row r="20" spans="1:11" x14ac:dyDescent="0.25">
      <c r="A20" s="10" t="s">
        <v>40</v>
      </c>
      <c r="B20" s="5">
        <v>15</v>
      </c>
      <c r="C20" s="6" t="s">
        <v>4</v>
      </c>
      <c r="D20" s="7" t="s">
        <v>8</v>
      </c>
      <c r="E20" s="8">
        <v>157</v>
      </c>
      <c r="F20" s="4">
        <v>30</v>
      </c>
      <c r="G20" s="4">
        <v>41.852499999999999</v>
      </c>
      <c r="H20" s="4">
        <v>-72.643611111111113</v>
      </c>
      <c r="I20" s="4" t="s">
        <v>61</v>
      </c>
      <c r="J20" s="4" t="s">
        <v>59</v>
      </c>
      <c r="K20" s="4">
        <v>84</v>
      </c>
    </row>
    <row r="21" spans="1:11" x14ac:dyDescent="0.25">
      <c r="A21" s="10" t="s">
        <v>40</v>
      </c>
      <c r="B21" s="5">
        <v>168</v>
      </c>
      <c r="C21" s="6" t="s">
        <v>4</v>
      </c>
      <c r="D21" s="7" t="s">
        <v>21</v>
      </c>
      <c r="E21" s="8">
        <v>170</v>
      </c>
      <c r="F21" s="4">
        <v>30</v>
      </c>
      <c r="G21" s="4">
        <v>41.929444444444442</v>
      </c>
      <c r="H21" s="4">
        <v>-72.626944444444433</v>
      </c>
      <c r="I21" s="4" t="s">
        <v>62</v>
      </c>
      <c r="J21" s="4" t="s">
        <v>59</v>
      </c>
      <c r="K21" s="4">
        <v>85</v>
      </c>
    </row>
    <row r="22" spans="1:11" x14ac:dyDescent="0.25">
      <c r="A22" s="10" t="s">
        <v>40</v>
      </c>
      <c r="B22" s="5">
        <v>80</v>
      </c>
      <c r="C22" s="6" t="s">
        <v>4</v>
      </c>
      <c r="D22" s="7" t="s">
        <v>27</v>
      </c>
      <c r="E22" s="8">
        <v>110</v>
      </c>
      <c r="F22" s="4">
        <v>30</v>
      </c>
      <c r="G22" s="4">
        <v>41.764166666666668</v>
      </c>
      <c r="H22" s="4">
        <v>-72.690555555555562</v>
      </c>
      <c r="I22" s="4" t="s">
        <v>63</v>
      </c>
      <c r="J22" s="4" t="s">
        <v>59</v>
      </c>
      <c r="K22" s="4">
        <v>86</v>
      </c>
    </row>
    <row r="23" spans="1:11" x14ac:dyDescent="0.25">
      <c r="A23" s="10" t="s">
        <v>40</v>
      </c>
      <c r="B23" s="5">
        <v>192</v>
      </c>
      <c r="C23" s="6" t="s">
        <v>4</v>
      </c>
      <c r="D23" s="7" t="s">
        <v>16</v>
      </c>
      <c r="E23" s="8">
        <v>127</v>
      </c>
      <c r="F23" s="4">
        <v>30</v>
      </c>
      <c r="G23" s="4">
        <v>41.768055555555556</v>
      </c>
      <c r="H23" s="4">
        <v>-72.679444444444442</v>
      </c>
      <c r="I23" s="4" t="s">
        <v>63</v>
      </c>
      <c r="J23" s="4" t="s">
        <v>59</v>
      </c>
      <c r="K23" s="4">
        <v>87</v>
      </c>
    </row>
    <row r="24" spans="1:11" x14ac:dyDescent="0.25">
      <c r="A24" s="10" t="s">
        <v>40</v>
      </c>
      <c r="B24" s="5">
        <v>45</v>
      </c>
      <c r="C24" s="6" t="s">
        <v>4</v>
      </c>
      <c r="D24" s="7" t="s">
        <v>15</v>
      </c>
      <c r="E24" s="8">
        <v>242</v>
      </c>
      <c r="F24" s="4">
        <v>30</v>
      </c>
      <c r="G24" s="4">
        <v>41.772222222222219</v>
      </c>
      <c r="H24" s="4">
        <v>-72.637777777777785</v>
      </c>
      <c r="I24" s="4" t="s">
        <v>64</v>
      </c>
      <c r="J24" s="4" t="s">
        <v>59</v>
      </c>
      <c r="K24" s="4">
        <v>90</v>
      </c>
    </row>
    <row r="25" spans="1:11" x14ac:dyDescent="0.25">
      <c r="A25" s="10" t="s">
        <v>40</v>
      </c>
      <c r="B25" s="5">
        <v>104</v>
      </c>
      <c r="C25" s="6" t="s">
        <v>4</v>
      </c>
      <c r="D25" s="7" t="s">
        <v>9</v>
      </c>
      <c r="E25" s="8">
        <v>124</v>
      </c>
      <c r="F25" s="4">
        <v>30</v>
      </c>
      <c r="G25" s="4">
        <v>41.764444444444443</v>
      </c>
      <c r="H25" s="4">
        <v>-72.683888888888887</v>
      </c>
      <c r="I25" s="4" t="s">
        <v>63</v>
      </c>
      <c r="J25" s="4" t="s">
        <v>59</v>
      </c>
      <c r="K25" s="4">
        <v>92</v>
      </c>
    </row>
    <row r="26" spans="1:11" x14ac:dyDescent="0.25">
      <c r="A26" s="10" t="s">
        <v>40</v>
      </c>
      <c r="B26" s="5">
        <v>58</v>
      </c>
      <c r="C26" s="6" t="s">
        <v>4</v>
      </c>
      <c r="D26" s="7" t="s">
        <v>23</v>
      </c>
      <c r="E26" s="8">
        <v>538</v>
      </c>
      <c r="F26" s="4">
        <v>30</v>
      </c>
      <c r="G26" s="4">
        <v>41.763888888888886</v>
      </c>
      <c r="H26" s="4">
        <v>-72.68416666666667</v>
      </c>
      <c r="I26" s="4" t="s">
        <v>63</v>
      </c>
      <c r="J26" s="4" t="s">
        <v>59</v>
      </c>
      <c r="K26" s="4">
        <v>93</v>
      </c>
    </row>
    <row r="27" spans="1:11" x14ac:dyDescent="0.25">
      <c r="A27" s="10" t="s">
        <v>40</v>
      </c>
      <c r="B27" s="5">
        <v>67</v>
      </c>
      <c r="C27" s="6" t="s">
        <v>4</v>
      </c>
      <c r="D27" s="7" t="s">
        <v>24</v>
      </c>
      <c r="E27" s="8">
        <v>102</v>
      </c>
      <c r="F27" s="4">
        <v>30</v>
      </c>
      <c r="G27" s="4">
        <v>41.846388888888889</v>
      </c>
      <c r="H27" s="4">
        <v>-71.887500000000003</v>
      </c>
      <c r="I27" s="4" t="s">
        <v>65</v>
      </c>
      <c r="J27" s="4" t="s">
        <v>59</v>
      </c>
      <c r="K27" s="4">
        <v>94</v>
      </c>
    </row>
    <row r="28" spans="1:11" x14ac:dyDescent="0.25">
      <c r="A28" s="10" t="s">
        <v>40</v>
      </c>
      <c r="B28" s="5">
        <v>217</v>
      </c>
      <c r="C28" s="6" t="s">
        <v>4</v>
      </c>
      <c r="D28" s="7" t="s">
        <v>32</v>
      </c>
      <c r="E28" s="8">
        <v>220</v>
      </c>
      <c r="F28" s="4">
        <v>30</v>
      </c>
      <c r="G28" s="4">
        <v>41.814166666666665</v>
      </c>
      <c r="H28" s="4">
        <v>-72.228888888888889</v>
      </c>
      <c r="I28" s="4" t="s">
        <v>66</v>
      </c>
      <c r="J28" s="4" t="s">
        <v>59</v>
      </c>
      <c r="K28" s="4">
        <v>95</v>
      </c>
    </row>
    <row r="29" spans="1:11" x14ac:dyDescent="0.25">
      <c r="A29" s="10" t="s">
        <v>40</v>
      </c>
      <c r="B29" s="5">
        <v>76</v>
      </c>
      <c r="C29" s="6" t="s">
        <v>4</v>
      </c>
      <c r="D29" s="7" t="s">
        <v>10</v>
      </c>
      <c r="E29" s="8">
        <v>755</v>
      </c>
      <c r="F29" s="4">
        <v>30</v>
      </c>
      <c r="G29" s="4">
        <v>41.354444444444447</v>
      </c>
      <c r="H29" s="4">
        <v>-72.095277777777767</v>
      </c>
      <c r="I29" s="4" t="s">
        <v>67</v>
      </c>
      <c r="J29" s="4" t="s">
        <v>59</v>
      </c>
      <c r="K29" s="4">
        <v>96</v>
      </c>
    </row>
    <row r="30" spans="1:11" x14ac:dyDescent="0.25">
      <c r="A30" s="10" t="s">
        <v>40</v>
      </c>
      <c r="B30" s="5">
        <v>207</v>
      </c>
      <c r="C30" s="6" t="s">
        <v>4</v>
      </c>
      <c r="D30" s="7" t="s">
        <v>14</v>
      </c>
      <c r="E30" s="8">
        <v>293</v>
      </c>
      <c r="F30" s="4">
        <v>30</v>
      </c>
      <c r="G30" s="4">
        <v>41.35</v>
      </c>
      <c r="H30" s="4">
        <v>-72.078611111111101</v>
      </c>
      <c r="I30" s="4" t="s">
        <v>68</v>
      </c>
      <c r="J30" s="4" t="s">
        <v>59</v>
      </c>
      <c r="K30" s="4">
        <v>97</v>
      </c>
    </row>
    <row r="31" spans="1:11" x14ac:dyDescent="0.25">
      <c r="A31" s="10" t="s">
        <v>40</v>
      </c>
      <c r="B31" s="5">
        <v>40</v>
      </c>
      <c r="C31" s="6" t="s">
        <v>4</v>
      </c>
      <c r="D31" s="7" t="s">
        <v>17</v>
      </c>
      <c r="E31" s="8">
        <v>213</v>
      </c>
      <c r="F31" s="4">
        <v>30</v>
      </c>
      <c r="G31" s="4">
        <v>41.575833333333335</v>
      </c>
      <c r="H31" s="4">
        <v>-72.331944444444446</v>
      </c>
      <c r="I31" s="4" t="s">
        <v>69</v>
      </c>
      <c r="J31" s="4" t="s">
        <v>59</v>
      </c>
      <c r="K31" s="4">
        <v>99</v>
      </c>
    </row>
    <row r="32" spans="1:11" x14ac:dyDescent="0.25">
      <c r="A32" s="10" t="s">
        <v>40</v>
      </c>
      <c r="B32" s="5">
        <v>109</v>
      </c>
      <c r="C32" s="6" t="s">
        <v>4</v>
      </c>
      <c r="D32" s="7" t="s">
        <v>22</v>
      </c>
      <c r="E32" s="8">
        <v>402</v>
      </c>
      <c r="F32" s="4">
        <v>30</v>
      </c>
      <c r="G32" s="4">
        <v>41.562777777777775</v>
      </c>
      <c r="H32" s="4">
        <v>-72.654166666666669</v>
      </c>
      <c r="I32" s="4" t="s">
        <v>70</v>
      </c>
      <c r="J32" s="4" t="s">
        <v>59</v>
      </c>
      <c r="K32" s="4">
        <v>101</v>
      </c>
    </row>
    <row r="33" spans="1:11" x14ac:dyDescent="0.25">
      <c r="A33" s="10" t="s">
        <v>40</v>
      </c>
      <c r="B33" s="5">
        <v>250</v>
      </c>
      <c r="C33" s="6" t="s">
        <v>4</v>
      </c>
      <c r="D33" s="7" t="s">
        <v>20</v>
      </c>
      <c r="E33" s="8">
        <v>167</v>
      </c>
      <c r="F33" s="4">
        <v>30</v>
      </c>
      <c r="G33" s="4">
        <v>41.378888888888888</v>
      </c>
      <c r="H33" s="4">
        <v>-72.896666666666675</v>
      </c>
      <c r="I33" s="4" t="s">
        <v>71</v>
      </c>
      <c r="J33" s="4" t="s">
        <v>59</v>
      </c>
      <c r="K33" s="4">
        <v>106</v>
      </c>
    </row>
    <row r="34" spans="1:11" x14ac:dyDescent="0.25">
      <c r="A34" s="10" t="s">
        <v>40</v>
      </c>
      <c r="B34" s="5">
        <v>241</v>
      </c>
      <c r="C34" s="6" t="s">
        <v>4</v>
      </c>
      <c r="D34" s="7" t="s">
        <v>19</v>
      </c>
      <c r="E34" s="8">
        <v>153</v>
      </c>
      <c r="F34" s="4">
        <v>30</v>
      </c>
      <c r="G34" s="4">
        <v>41.421666666666667</v>
      </c>
      <c r="H34" s="4">
        <v>-72.996944444444452</v>
      </c>
      <c r="I34" s="4" t="s">
        <v>72</v>
      </c>
      <c r="J34" s="4" t="s">
        <v>59</v>
      </c>
      <c r="K34" s="4">
        <v>107</v>
      </c>
    </row>
    <row r="35" spans="1:11" x14ac:dyDescent="0.25">
      <c r="A35" s="10" t="s">
        <v>40</v>
      </c>
      <c r="B35" s="5">
        <v>85</v>
      </c>
      <c r="C35" s="6" t="s">
        <v>4</v>
      </c>
      <c r="D35" s="7" t="s">
        <v>28</v>
      </c>
      <c r="E35" s="8">
        <v>127</v>
      </c>
      <c r="F35" s="4">
        <v>30</v>
      </c>
      <c r="G35" s="4">
        <v>41.197222222222216</v>
      </c>
      <c r="H35" s="4">
        <v>-73.241388888888892</v>
      </c>
      <c r="I35" s="4" t="s">
        <v>73</v>
      </c>
      <c r="J35" s="4" t="s">
        <v>59</v>
      </c>
      <c r="K35" s="4">
        <v>112</v>
      </c>
    </row>
    <row r="36" spans="1:11" x14ac:dyDescent="0.25">
      <c r="A36" s="10" t="s">
        <v>40</v>
      </c>
      <c r="B36" s="5">
        <v>87</v>
      </c>
      <c r="C36" s="6" t="s">
        <v>4</v>
      </c>
      <c r="D36" s="7" t="s">
        <v>29</v>
      </c>
      <c r="E36" s="8">
        <v>163</v>
      </c>
      <c r="F36" s="4">
        <v>30</v>
      </c>
      <c r="G36" s="4">
        <v>41.195277777777775</v>
      </c>
      <c r="H36" s="4">
        <v>-73.437777777777782</v>
      </c>
      <c r="I36" s="4" t="s">
        <v>74</v>
      </c>
      <c r="J36" s="4" t="s">
        <v>59</v>
      </c>
      <c r="K36" s="4">
        <v>119</v>
      </c>
    </row>
  </sheetData>
  <conditionalFormatting sqref="G45:H1048576 G1:H1 K1 K45:K1048576">
    <cfRule type="duplicateValues" dxfId="27" priority="53"/>
  </conditionalFormatting>
  <conditionalFormatting sqref="K45:K1048576 G4:H5 G1:H2 G9:H10 G12:H12 G14:H18 G20:H24 G26:H29 G31:H36 K4:K5 K1:K2 K9:K10 K14:K18 K20:K24 K26:K29 K31:K36 K12 G45:H1048576">
    <cfRule type="duplicateValues" dxfId="26" priority="50"/>
  </conditionalFormatting>
  <conditionalFormatting sqref="D6">
    <cfRule type="duplicateValues" dxfId="25" priority="45"/>
  </conditionalFormatting>
  <conditionalFormatting sqref="G6:H6 K6">
    <cfRule type="duplicateValues" dxfId="24" priority="44"/>
  </conditionalFormatting>
  <conditionalFormatting sqref="D7">
    <cfRule type="duplicateValues" dxfId="23" priority="43"/>
  </conditionalFormatting>
  <conditionalFormatting sqref="K7 G7:H7">
    <cfRule type="duplicateValues" dxfId="22" priority="42"/>
  </conditionalFormatting>
  <conditionalFormatting sqref="D8">
    <cfRule type="duplicateValues" dxfId="21" priority="41"/>
  </conditionalFormatting>
  <conditionalFormatting sqref="G8:H8 K8">
    <cfRule type="duplicateValues" dxfId="20" priority="40"/>
  </conditionalFormatting>
  <conditionalFormatting sqref="D13">
    <cfRule type="duplicateValues" dxfId="19" priority="39"/>
  </conditionalFormatting>
  <conditionalFormatting sqref="K13 G13:H13">
    <cfRule type="duplicateValues" dxfId="18" priority="38"/>
  </conditionalFormatting>
  <conditionalFormatting sqref="D19">
    <cfRule type="duplicateValues" dxfId="17" priority="37"/>
  </conditionalFormatting>
  <conditionalFormatting sqref="G19:H19">
    <cfRule type="duplicateValues" dxfId="16" priority="36"/>
  </conditionalFormatting>
  <conditionalFormatting sqref="D11">
    <cfRule type="duplicateValues" dxfId="15" priority="35"/>
  </conditionalFormatting>
  <conditionalFormatting sqref="G11:H11 K11">
    <cfRule type="duplicateValues" dxfId="14" priority="34"/>
  </conditionalFormatting>
  <conditionalFormatting sqref="D30">
    <cfRule type="duplicateValues" dxfId="13" priority="33"/>
  </conditionalFormatting>
  <conditionalFormatting sqref="K30 G30:H30">
    <cfRule type="duplicateValues" dxfId="12" priority="32"/>
  </conditionalFormatting>
  <conditionalFormatting sqref="D25">
    <cfRule type="duplicateValues" dxfId="11" priority="31"/>
  </conditionalFormatting>
  <conditionalFormatting sqref="G25:H25 K25">
    <cfRule type="duplicateValues" dxfId="10" priority="30"/>
  </conditionalFormatting>
  <conditionalFormatting sqref="K19">
    <cfRule type="duplicateValues" dxfId="9" priority="220"/>
  </conditionalFormatting>
  <conditionalFormatting sqref="D9:D10 D4:D5 D2 D14:D18 D20:D24 D26:D29 D31:D36 D12">
    <cfRule type="duplicateValues" dxfId="8" priority="277"/>
  </conditionalFormatting>
  <conditionalFormatting sqref="K4:K36 K2">
    <cfRule type="duplicateValues" dxfId="7" priority="354"/>
    <cfRule type="duplicateValues" dxfId="6" priority="355"/>
  </conditionalFormatting>
  <conditionalFormatting sqref="J3:K3">
    <cfRule type="duplicateValues" dxfId="5" priority="24"/>
  </conditionalFormatting>
  <conditionalFormatting sqref="J3:K3">
    <cfRule type="duplicateValues" dxfId="4" priority="25"/>
    <cfRule type="duplicateValues" dxfId="3" priority="26"/>
  </conditionalFormatting>
  <conditionalFormatting sqref="D3:E3">
    <cfRule type="duplicateValues" dxfId="2" priority="21"/>
  </conditionalFormatting>
  <conditionalFormatting sqref="D3:E3">
    <cfRule type="duplicateValues" dxfId="1" priority="22"/>
    <cfRule type="duplicateValues" dxfId="0" priority="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C0C1-9032-4CF6-BB23-4E95E575A9D5}">
  <dimension ref="A1:S97"/>
  <sheetViews>
    <sheetView tabSelected="1" workbookViewId="0">
      <selection activeCell="G14" sqref="G14"/>
    </sheetView>
  </sheetViews>
  <sheetFormatPr defaultRowHeight="15.75" x14ac:dyDescent="0.25"/>
  <cols>
    <col min="1" max="1" width="8.875" style="17" customWidth="1"/>
    <col min="2" max="2" width="17.625" style="17" customWidth="1"/>
    <col min="3" max="3" width="13.5" style="17" customWidth="1"/>
    <col min="4" max="4" width="10.25" style="17" customWidth="1"/>
    <col min="5" max="16384" width="9" style="17"/>
  </cols>
  <sheetData>
    <row r="1" spans="1:11" ht="18.75" customHeight="1" x14ac:dyDescent="0.3">
      <c r="A1" s="25" t="s">
        <v>80</v>
      </c>
      <c r="B1" s="30"/>
      <c r="C1" s="30"/>
      <c r="D1" s="30"/>
      <c r="E1" s="30"/>
      <c r="F1" s="26"/>
    </row>
    <row r="2" spans="1:11" ht="32.25" customHeight="1" x14ac:dyDescent="0.25">
      <c r="A2" s="30" t="s">
        <v>81</v>
      </c>
      <c r="B2" s="30" t="s">
        <v>82</v>
      </c>
      <c r="C2" s="30" t="s">
        <v>83</v>
      </c>
      <c r="D2" s="30" t="s">
        <v>84</v>
      </c>
      <c r="E2" s="30" t="s">
        <v>85</v>
      </c>
      <c r="F2" s="33" t="s">
        <v>160</v>
      </c>
      <c r="I2" s="16"/>
      <c r="J2" s="16"/>
      <c r="K2" s="16"/>
    </row>
    <row r="3" spans="1:11" x14ac:dyDescent="0.25">
      <c r="A3" s="26">
        <v>1</v>
      </c>
      <c r="B3" s="26" t="s">
        <v>86</v>
      </c>
      <c r="C3" s="26"/>
      <c r="D3" s="26" t="s">
        <v>87</v>
      </c>
      <c r="E3" s="28">
        <v>0</v>
      </c>
      <c r="F3" s="26">
        <v>8</v>
      </c>
    </row>
    <row r="4" spans="1:11" x14ac:dyDescent="0.25">
      <c r="A4" s="27">
        <v>4</v>
      </c>
      <c r="B4" s="27" t="s">
        <v>46</v>
      </c>
      <c r="C4" s="26" t="s">
        <v>88</v>
      </c>
      <c r="D4" s="31" t="s">
        <v>89</v>
      </c>
      <c r="E4" s="28">
        <v>146</v>
      </c>
      <c r="F4" s="26">
        <v>17</v>
      </c>
      <c r="I4" s="18"/>
      <c r="J4" s="18"/>
    </row>
    <row r="5" spans="1:11" x14ac:dyDescent="0.25">
      <c r="A5" s="27">
        <v>13</v>
      </c>
      <c r="B5" s="27" t="s">
        <v>52</v>
      </c>
      <c r="C5" s="31" t="s">
        <v>90</v>
      </c>
      <c r="D5" s="31" t="s">
        <v>91</v>
      </c>
      <c r="E5" s="28">
        <v>279</v>
      </c>
      <c r="F5" s="26">
        <v>13</v>
      </c>
      <c r="I5" s="18"/>
      <c r="J5" s="18"/>
    </row>
    <row r="6" spans="1:11" x14ac:dyDescent="0.25">
      <c r="A6" s="27">
        <v>3</v>
      </c>
      <c r="B6" s="27" t="s">
        <v>45</v>
      </c>
      <c r="C6" s="31" t="s">
        <v>92</v>
      </c>
      <c r="D6" s="31" t="s">
        <v>93</v>
      </c>
      <c r="E6" s="28">
        <v>124</v>
      </c>
      <c r="F6" s="26">
        <v>10</v>
      </c>
    </row>
    <row r="7" spans="1:11" x14ac:dyDescent="0.25">
      <c r="A7" s="27">
        <v>2</v>
      </c>
      <c r="B7" s="27" t="s">
        <v>44</v>
      </c>
      <c r="C7" s="31" t="s">
        <v>94</v>
      </c>
      <c r="D7" s="31" t="s">
        <v>95</v>
      </c>
      <c r="E7" s="28">
        <v>111</v>
      </c>
      <c r="F7" s="26">
        <v>42</v>
      </c>
    </row>
    <row r="8" spans="1:11" x14ac:dyDescent="0.25">
      <c r="A8" s="27">
        <v>26</v>
      </c>
      <c r="B8" s="27" t="s">
        <v>65</v>
      </c>
      <c r="C8" s="31" t="s">
        <v>96</v>
      </c>
      <c r="D8" s="31" t="s">
        <v>97</v>
      </c>
      <c r="E8" s="28">
        <v>102</v>
      </c>
      <c r="F8" s="26">
        <v>46</v>
      </c>
    </row>
    <row r="9" spans="1:11" x14ac:dyDescent="0.25">
      <c r="A9" s="27">
        <v>28</v>
      </c>
      <c r="B9" s="27" t="s">
        <v>67</v>
      </c>
      <c r="C9" s="31" t="s">
        <v>98</v>
      </c>
      <c r="D9" s="31" t="s">
        <v>99</v>
      </c>
      <c r="E9" s="28">
        <v>755</v>
      </c>
      <c r="F9" s="26">
        <v>5</v>
      </c>
    </row>
    <row r="10" spans="1:11" x14ac:dyDescent="0.25">
      <c r="A10" s="27">
        <v>29</v>
      </c>
      <c r="B10" s="27" t="s">
        <v>68</v>
      </c>
      <c r="C10" s="31" t="s">
        <v>100</v>
      </c>
      <c r="D10" s="31" t="s">
        <v>101</v>
      </c>
      <c r="E10" s="28">
        <v>293</v>
      </c>
      <c r="F10" s="26">
        <v>93</v>
      </c>
      <c r="I10" s="18"/>
      <c r="J10" s="18"/>
    </row>
    <row r="11" spans="1:11" x14ac:dyDescent="0.25">
      <c r="A11" s="27">
        <v>9</v>
      </c>
      <c r="B11" s="27" t="s">
        <v>49</v>
      </c>
      <c r="C11" s="31" t="s">
        <v>102</v>
      </c>
      <c r="D11" s="31" t="s">
        <v>103</v>
      </c>
      <c r="E11" s="28">
        <v>187</v>
      </c>
      <c r="F11" s="26">
        <v>10</v>
      </c>
    </row>
    <row r="12" spans="1:11" x14ac:dyDescent="0.25">
      <c r="A12" s="27">
        <v>1</v>
      </c>
      <c r="B12" s="26" t="s">
        <v>86</v>
      </c>
      <c r="C12" s="26" t="s">
        <v>104</v>
      </c>
      <c r="D12" s="26"/>
      <c r="E12" s="28">
        <v>0</v>
      </c>
      <c r="F12" s="26" t="s">
        <v>107</v>
      </c>
    </row>
    <row r="13" spans="1:11" x14ac:dyDescent="0.25">
      <c r="A13" s="26"/>
      <c r="B13" s="26"/>
      <c r="C13" s="26"/>
      <c r="D13" s="37" t="s">
        <v>121</v>
      </c>
      <c r="E13" s="26">
        <f>SUM(E3:E12)</f>
        <v>1997</v>
      </c>
      <c r="F13" s="26">
        <f>SUM(F3:F11)</f>
        <v>244</v>
      </c>
    </row>
    <row r="14" spans="1:11" x14ac:dyDescent="0.25">
      <c r="A14" s="38" t="s">
        <v>161</v>
      </c>
      <c r="B14" s="26"/>
      <c r="C14" s="26" t="s">
        <v>162</v>
      </c>
      <c r="D14" s="37"/>
      <c r="E14" s="26"/>
      <c r="F14" s="26"/>
    </row>
    <row r="15" spans="1:11" x14ac:dyDescent="0.25">
      <c r="D15" s="29"/>
    </row>
    <row r="16" spans="1:11" ht="17.25" x14ac:dyDescent="0.3">
      <c r="A16" s="25" t="s">
        <v>105</v>
      </c>
      <c r="B16" s="30"/>
      <c r="C16" s="30"/>
      <c r="D16" s="30"/>
      <c r="E16" s="30"/>
      <c r="F16" s="26"/>
    </row>
    <row r="17" spans="1:6" ht="31.5" x14ac:dyDescent="0.25">
      <c r="A17" s="30" t="s">
        <v>81</v>
      </c>
      <c r="B17" s="30" t="s">
        <v>82</v>
      </c>
      <c r="C17" s="30" t="s">
        <v>83</v>
      </c>
      <c r="D17" s="30" t="s">
        <v>84</v>
      </c>
      <c r="E17" s="30" t="s">
        <v>85</v>
      </c>
      <c r="F17" s="33" t="s">
        <v>160</v>
      </c>
    </row>
    <row r="18" spans="1:6" x14ac:dyDescent="0.25">
      <c r="A18" s="26">
        <v>1</v>
      </c>
      <c r="B18" s="26" t="s">
        <v>86</v>
      </c>
      <c r="C18" s="26"/>
      <c r="D18" s="26" t="s">
        <v>106</v>
      </c>
      <c r="E18" s="28">
        <v>0</v>
      </c>
      <c r="F18" s="26">
        <v>16</v>
      </c>
    </row>
    <row r="19" spans="1:6" x14ac:dyDescent="0.25">
      <c r="A19" s="26">
        <v>8</v>
      </c>
      <c r="B19" s="27" t="s">
        <v>48</v>
      </c>
      <c r="C19" s="26" t="s">
        <v>88</v>
      </c>
      <c r="D19" s="26" t="s">
        <v>89</v>
      </c>
      <c r="E19" s="28">
        <v>1796</v>
      </c>
      <c r="F19" s="26">
        <v>7</v>
      </c>
    </row>
    <row r="20" spans="1:6" x14ac:dyDescent="0.25">
      <c r="A20" s="26">
        <v>10</v>
      </c>
      <c r="B20" s="27" t="s">
        <v>50</v>
      </c>
      <c r="C20" s="26" t="s">
        <v>108</v>
      </c>
      <c r="D20" s="26" t="s">
        <v>109</v>
      </c>
      <c r="E20" s="28">
        <v>165</v>
      </c>
      <c r="F20" s="26">
        <v>6</v>
      </c>
    </row>
    <row r="21" spans="1:6" x14ac:dyDescent="0.25">
      <c r="A21" s="26">
        <v>12</v>
      </c>
      <c r="B21" s="27" t="s">
        <v>51</v>
      </c>
      <c r="C21" s="26" t="s">
        <v>110</v>
      </c>
      <c r="D21" s="26" t="s">
        <v>111</v>
      </c>
      <c r="E21" s="28">
        <v>161</v>
      </c>
      <c r="F21" s="26">
        <v>84</v>
      </c>
    </row>
    <row r="22" spans="1:6" x14ac:dyDescent="0.25">
      <c r="A22" s="26">
        <v>18</v>
      </c>
      <c r="B22" s="27" t="s">
        <v>60</v>
      </c>
      <c r="C22" s="26" t="s">
        <v>112</v>
      </c>
      <c r="D22" s="26" t="s">
        <v>113</v>
      </c>
      <c r="E22" s="28">
        <v>159</v>
      </c>
      <c r="F22" s="26">
        <v>18</v>
      </c>
    </row>
    <row r="23" spans="1:6" x14ac:dyDescent="0.25">
      <c r="A23" s="26">
        <v>30</v>
      </c>
      <c r="B23" s="27" t="s">
        <v>69</v>
      </c>
      <c r="C23" s="26" t="s">
        <v>114</v>
      </c>
      <c r="D23" s="26" t="s">
        <v>115</v>
      </c>
      <c r="E23" s="28">
        <v>213</v>
      </c>
      <c r="F23" s="26">
        <v>20</v>
      </c>
    </row>
    <row r="24" spans="1:6" x14ac:dyDescent="0.25">
      <c r="A24" s="26">
        <v>31</v>
      </c>
      <c r="B24" s="27" t="s">
        <v>70</v>
      </c>
      <c r="C24" s="26" t="s">
        <v>116</v>
      </c>
      <c r="D24" s="26" t="s">
        <v>117</v>
      </c>
      <c r="E24" s="28">
        <v>402</v>
      </c>
      <c r="F24" s="26">
        <v>20</v>
      </c>
    </row>
    <row r="25" spans="1:6" x14ac:dyDescent="0.25">
      <c r="A25" s="26">
        <v>23</v>
      </c>
      <c r="B25" s="27" t="s">
        <v>64</v>
      </c>
      <c r="C25" s="26" t="s">
        <v>118</v>
      </c>
      <c r="D25" s="26" t="s">
        <v>119</v>
      </c>
      <c r="E25" s="28">
        <v>242</v>
      </c>
      <c r="F25" s="26">
        <v>108</v>
      </c>
    </row>
    <row r="26" spans="1:6" x14ac:dyDescent="0.25">
      <c r="A26" s="26">
        <v>1</v>
      </c>
      <c r="B26" s="26" t="s">
        <v>86</v>
      </c>
      <c r="C26" s="26" t="s">
        <v>120</v>
      </c>
      <c r="D26" s="26"/>
      <c r="E26" s="28">
        <v>0</v>
      </c>
      <c r="F26" s="26" t="s">
        <v>107</v>
      </c>
    </row>
    <row r="27" spans="1:6" x14ac:dyDescent="0.25">
      <c r="A27" s="32"/>
      <c r="B27" s="26"/>
      <c r="C27" s="26"/>
      <c r="D27" s="27" t="s">
        <v>121</v>
      </c>
      <c r="E27" s="26">
        <f>SUM(E19:E25)</f>
        <v>3138</v>
      </c>
      <c r="F27" s="26">
        <f>SUM(F18:F25)</f>
        <v>279</v>
      </c>
    </row>
    <row r="28" spans="1:6" x14ac:dyDescent="0.25">
      <c r="A28" s="38" t="s">
        <v>161</v>
      </c>
      <c r="B28" s="26"/>
      <c r="C28" s="39" t="s">
        <v>163</v>
      </c>
      <c r="D28" s="26"/>
      <c r="E28" s="40"/>
      <c r="F28" s="26"/>
    </row>
    <row r="29" spans="1:6" x14ac:dyDescent="0.25">
      <c r="A29" s="5"/>
      <c r="B29" s="19"/>
      <c r="C29" s="20"/>
      <c r="E29" s="11"/>
    </row>
    <row r="31" spans="1:6" ht="17.25" x14ac:dyDescent="0.3">
      <c r="A31" s="25" t="s">
        <v>122</v>
      </c>
      <c r="B31" s="30"/>
      <c r="C31" s="30"/>
      <c r="D31" s="30"/>
      <c r="E31" s="30"/>
      <c r="F31" s="26"/>
    </row>
    <row r="32" spans="1:6" ht="31.5" x14ac:dyDescent="0.25">
      <c r="A32" s="30" t="s">
        <v>81</v>
      </c>
      <c r="B32" s="30" t="s">
        <v>82</v>
      </c>
      <c r="C32" s="30" t="s">
        <v>83</v>
      </c>
      <c r="D32" s="30" t="s">
        <v>84</v>
      </c>
      <c r="E32" s="30" t="s">
        <v>85</v>
      </c>
      <c r="F32" s="33" t="s">
        <v>160</v>
      </c>
    </row>
    <row r="33" spans="1:6" x14ac:dyDescent="0.25">
      <c r="A33" s="26">
        <v>1</v>
      </c>
      <c r="B33" s="26" t="s">
        <v>86</v>
      </c>
      <c r="C33" s="26"/>
      <c r="D33" s="26" t="s">
        <v>123</v>
      </c>
      <c r="E33" s="28">
        <v>0</v>
      </c>
      <c r="F33" s="26">
        <v>71</v>
      </c>
    </row>
    <row r="34" spans="1:6" x14ac:dyDescent="0.25">
      <c r="A34" s="27">
        <v>14</v>
      </c>
      <c r="B34" s="27" t="s">
        <v>54</v>
      </c>
      <c r="C34" s="26" t="s">
        <v>88</v>
      </c>
      <c r="D34" s="26" t="s">
        <v>89</v>
      </c>
      <c r="E34" s="28">
        <v>244</v>
      </c>
      <c r="F34" s="26">
        <v>102</v>
      </c>
    </row>
    <row r="35" spans="1:6" x14ac:dyDescent="0.25">
      <c r="A35" s="27">
        <v>11</v>
      </c>
      <c r="B35" s="27" t="s">
        <v>47</v>
      </c>
      <c r="C35" s="31" t="s">
        <v>124</v>
      </c>
      <c r="D35" s="31" t="s">
        <v>125</v>
      </c>
      <c r="E35" s="28">
        <v>163</v>
      </c>
      <c r="F35" s="26">
        <v>2</v>
      </c>
    </row>
    <row r="36" spans="1:6" x14ac:dyDescent="0.25">
      <c r="A36" s="27">
        <v>6</v>
      </c>
      <c r="B36" s="27" t="s">
        <v>47</v>
      </c>
      <c r="C36" s="31" t="s">
        <v>126</v>
      </c>
      <c r="D36" s="31" t="s">
        <v>127</v>
      </c>
      <c r="E36" s="28">
        <v>246</v>
      </c>
      <c r="F36" s="26">
        <v>1</v>
      </c>
    </row>
    <row r="37" spans="1:6" x14ac:dyDescent="0.25">
      <c r="A37" s="27">
        <v>5</v>
      </c>
      <c r="B37" s="27" t="s">
        <v>47</v>
      </c>
      <c r="C37" s="31" t="s">
        <v>128</v>
      </c>
      <c r="D37" s="31" t="s">
        <v>129</v>
      </c>
      <c r="E37" s="28">
        <v>285</v>
      </c>
      <c r="F37" s="26">
        <v>1</v>
      </c>
    </row>
    <row r="38" spans="1:6" x14ac:dyDescent="0.25">
      <c r="A38" s="27">
        <v>7</v>
      </c>
      <c r="B38" s="27" t="s">
        <v>47</v>
      </c>
      <c r="C38" s="31" t="s">
        <v>130</v>
      </c>
      <c r="D38" s="31" t="s">
        <v>131</v>
      </c>
      <c r="E38" s="28">
        <v>106</v>
      </c>
      <c r="F38" s="26">
        <v>17</v>
      </c>
    </row>
    <row r="39" spans="1:6" x14ac:dyDescent="0.25">
      <c r="A39" s="26">
        <v>1</v>
      </c>
      <c r="B39" s="27" t="s">
        <v>86</v>
      </c>
      <c r="C39" s="31" t="s">
        <v>132</v>
      </c>
      <c r="D39" s="31"/>
      <c r="E39" s="28">
        <v>0</v>
      </c>
      <c r="F39" s="26" t="s">
        <v>107</v>
      </c>
    </row>
    <row r="40" spans="1:6" x14ac:dyDescent="0.25">
      <c r="A40" s="26"/>
      <c r="B40" s="27"/>
      <c r="C40" s="31"/>
      <c r="D40" s="27" t="s">
        <v>121</v>
      </c>
      <c r="E40" s="26">
        <f>SUM(E33:E39)</f>
        <v>1044</v>
      </c>
      <c r="F40" s="26">
        <f>SUM(F33:F38)</f>
        <v>194</v>
      </c>
    </row>
    <row r="41" spans="1:6" x14ac:dyDescent="0.25">
      <c r="A41" s="38" t="s">
        <v>161</v>
      </c>
      <c r="B41" s="38"/>
      <c r="C41" s="26" t="s">
        <v>164</v>
      </c>
      <c r="D41" s="26"/>
      <c r="E41" s="26"/>
      <c r="F41" s="26"/>
    </row>
    <row r="42" spans="1:6" x14ac:dyDescent="0.25">
      <c r="B42" s="19"/>
    </row>
    <row r="43" spans="1:6" ht="17.25" x14ac:dyDescent="0.3">
      <c r="A43" s="25" t="s">
        <v>133</v>
      </c>
      <c r="B43" s="30"/>
      <c r="C43" s="30"/>
      <c r="D43" s="30"/>
      <c r="E43" s="30"/>
      <c r="F43" s="26"/>
    </row>
    <row r="44" spans="1:6" ht="31.5" x14ac:dyDescent="0.25">
      <c r="A44" s="30" t="s">
        <v>81</v>
      </c>
      <c r="B44" s="30" t="s">
        <v>82</v>
      </c>
      <c r="C44" s="30" t="s">
        <v>83</v>
      </c>
      <c r="D44" s="30" t="s">
        <v>84</v>
      </c>
      <c r="E44" s="30" t="s">
        <v>85</v>
      </c>
      <c r="F44" s="33" t="s">
        <v>160</v>
      </c>
    </row>
    <row r="45" spans="1:6" x14ac:dyDescent="0.25">
      <c r="A45" s="26">
        <v>1</v>
      </c>
      <c r="B45" s="26" t="s">
        <v>86</v>
      </c>
      <c r="C45" s="26"/>
      <c r="D45" s="26" t="s">
        <v>134</v>
      </c>
      <c r="E45" s="28">
        <v>0</v>
      </c>
      <c r="F45" s="26">
        <v>115</v>
      </c>
    </row>
    <row r="46" spans="1:6" x14ac:dyDescent="0.25">
      <c r="A46" s="27">
        <v>20</v>
      </c>
      <c r="B46" s="27" t="s">
        <v>62</v>
      </c>
      <c r="C46" s="26" t="s">
        <v>88</v>
      </c>
      <c r="D46" s="26" t="s">
        <v>89</v>
      </c>
      <c r="E46" s="28">
        <v>170</v>
      </c>
      <c r="F46" s="26">
        <v>5</v>
      </c>
    </row>
    <row r="47" spans="1:6" x14ac:dyDescent="0.25">
      <c r="A47" s="27">
        <v>19</v>
      </c>
      <c r="B47" s="27" t="s">
        <v>61</v>
      </c>
      <c r="C47" s="26" t="s">
        <v>135</v>
      </c>
      <c r="D47" s="26" t="s">
        <v>136</v>
      </c>
      <c r="E47" s="28">
        <v>157</v>
      </c>
      <c r="F47" s="26">
        <v>9</v>
      </c>
    </row>
    <row r="48" spans="1:6" x14ac:dyDescent="0.25">
      <c r="A48" s="27">
        <v>22</v>
      </c>
      <c r="B48" s="27" t="s">
        <v>63</v>
      </c>
      <c r="C48" s="26" t="s">
        <v>110</v>
      </c>
      <c r="D48" s="26" t="s">
        <v>111</v>
      </c>
      <c r="E48" s="28">
        <v>127</v>
      </c>
      <c r="F48" s="26">
        <v>1</v>
      </c>
    </row>
    <row r="49" spans="1:6" x14ac:dyDescent="0.25">
      <c r="A49" s="27">
        <v>21</v>
      </c>
      <c r="B49" s="27" t="s">
        <v>63</v>
      </c>
      <c r="C49" s="26" t="s">
        <v>137</v>
      </c>
      <c r="D49" s="26" t="s">
        <v>138</v>
      </c>
      <c r="E49" s="28">
        <v>110</v>
      </c>
      <c r="F49" s="26">
        <v>11</v>
      </c>
    </row>
    <row r="50" spans="1:6" x14ac:dyDescent="0.25">
      <c r="A50" s="27">
        <v>16</v>
      </c>
      <c r="B50" s="27" t="s">
        <v>58</v>
      </c>
      <c r="C50" s="26" t="s">
        <v>139</v>
      </c>
      <c r="D50" s="26" t="s">
        <v>140</v>
      </c>
      <c r="E50" s="28">
        <v>1479</v>
      </c>
      <c r="F50" s="26">
        <v>10</v>
      </c>
    </row>
    <row r="51" spans="1:6" x14ac:dyDescent="0.25">
      <c r="A51" s="26">
        <v>24</v>
      </c>
      <c r="B51" s="27" t="s">
        <v>63</v>
      </c>
      <c r="C51" s="26" t="s">
        <v>141</v>
      </c>
      <c r="D51" s="26" t="s">
        <v>142</v>
      </c>
      <c r="E51" s="28">
        <v>124</v>
      </c>
      <c r="F51" s="26">
        <v>1</v>
      </c>
    </row>
    <row r="52" spans="1:6" x14ac:dyDescent="0.25">
      <c r="A52" s="27">
        <v>25</v>
      </c>
      <c r="B52" s="27" t="s">
        <v>63</v>
      </c>
      <c r="C52" s="26" t="s">
        <v>143</v>
      </c>
      <c r="D52" s="26" t="s">
        <v>144</v>
      </c>
      <c r="E52" s="28">
        <v>538</v>
      </c>
      <c r="F52" s="26">
        <v>8</v>
      </c>
    </row>
    <row r="53" spans="1:6" x14ac:dyDescent="0.25">
      <c r="A53" s="27">
        <v>17</v>
      </c>
      <c r="B53" s="27" t="s">
        <v>53</v>
      </c>
      <c r="C53" s="26" t="s">
        <v>114</v>
      </c>
      <c r="D53" s="26" t="s">
        <v>115</v>
      </c>
      <c r="E53" s="28">
        <v>187</v>
      </c>
      <c r="F53" s="26">
        <v>17</v>
      </c>
    </row>
    <row r="54" spans="1:6" x14ac:dyDescent="0.25">
      <c r="A54" s="27">
        <v>27</v>
      </c>
      <c r="B54" s="27" t="s">
        <v>66</v>
      </c>
      <c r="C54" s="26" t="s">
        <v>145</v>
      </c>
      <c r="D54" s="26" t="s">
        <v>100</v>
      </c>
      <c r="E54" s="28">
        <v>220</v>
      </c>
      <c r="F54" s="26">
        <v>94</v>
      </c>
    </row>
    <row r="55" spans="1:6" x14ac:dyDescent="0.25">
      <c r="A55" s="26">
        <v>1</v>
      </c>
      <c r="B55" s="26" t="s">
        <v>86</v>
      </c>
      <c r="C55" s="26" t="s">
        <v>146</v>
      </c>
      <c r="D55" s="26" t="s">
        <v>107</v>
      </c>
      <c r="E55" s="28">
        <v>0</v>
      </c>
      <c r="F55" s="26" t="s">
        <v>107</v>
      </c>
    </row>
    <row r="56" spans="1:6" x14ac:dyDescent="0.25">
      <c r="A56" s="26"/>
      <c r="B56" s="26"/>
      <c r="C56" s="26"/>
      <c r="D56" s="27" t="s">
        <v>121</v>
      </c>
      <c r="E56" s="26">
        <f>SUM(E45:E55)</f>
        <v>3112</v>
      </c>
      <c r="F56" s="26">
        <f>SUM(F45:F54)</f>
        <v>271</v>
      </c>
    </row>
    <row r="57" spans="1:6" x14ac:dyDescent="0.25">
      <c r="A57" s="38" t="s">
        <v>161</v>
      </c>
      <c r="B57" s="38"/>
      <c r="C57" s="39" t="s">
        <v>165</v>
      </c>
      <c r="D57" s="26"/>
      <c r="E57" s="26"/>
      <c r="F57" s="26"/>
    </row>
    <row r="59" spans="1:6" ht="17.25" x14ac:dyDescent="0.3">
      <c r="A59" s="25" t="s">
        <v>147</v>
      </c>
      <c r="B59" s="30"/>
      <c r="C59" s="30"/>
      <c r="D59" s="30"/>
      <c r="E59" s="30"/>
      <c r="F59" s="26"/>
    </row>
    <row r="60" spans="1:6" ht="31.5" x14ac:dyDescent="0.25">
      <c r="A60" s="30" t="s">
        <v>81</v>
      </c>
      <c r="B60" s="30" t="s">
        <v>82</v>
      </c>
      <c r="C60" s="30" t="s">
        <v>83</v>
      </c>
      <c r="D60" s="30" t="s">
        <v>84</v>
      </c>
      <c r="E60" s="30" t="s">
        <v>85</v>
      </c>
      <c r="F60" s="33" t="s">
        <v>160</v>
      </c>
    </row>
    <row r="61" spans="1:6" x14ac:dyDescent="0.25">
      <c r="A61" s="26">
        <v>1</v>
      </c>
      <c r="B61" s="26" t="s">
        <v>86</v>
      </c>
      <c r="C61" s="26"/>
      <c r="D61" s="26" t="s">
        <v>148</v>
      </c>
      <c r="E61" s="28">
        <v>0</v>
      </c>
      <c r="F61" s="26">
        <v>201</v>
      </c>
    </row>
    <row r="62" spans="1:6" x14ac:dyDescent="0.25">
      <c r="A62" s="27">
        <v>15</v>
      </c>
      <c r="B62" s="27" t="s">
        <v>56</v>
      </c>
      <c r="C62" s="26" t="s">
        <v>88</v>
      </c>
      <c r="D62" s="26" t="s">
        <v>89</v>
      </c>
      <c r="E62" s="28">
        <v>325</v>
      </c>
      <c r="F62" s="26">
        <v>201</v>
      </c>
    </row>
    <row r="63" spans="1:6" x14ac:dyDescent="0.25">
      <c r="A63" s="26">
        <v>1</v>
      </c>
      <c r="B63" s="26" t="s">
        <v>86</v>
      </c>
      <c r="C63" s="26" t="s">
        <v>149</v>
      </c>
      <c r="D63" s="26"/>
      <c r="E63" s="28">
        <v>0</v>
      </c>
      <c r="F63" s="26" t="s">
        <v>107</v>
      </c>
    </row>
    <row r="64" spans="1:6" x14ac:dyDescent="0.25">
      <c r="A64" s="26"/>
      <c r="B64" s="26"/>
      <c r="C64" s="26"/>
      <c r="D64" s="27" t="s">
        <v>121</v>
      </c>
      <c r="E64" s="26">
        <f>SUM(E61:E63)</f>
        <v>325</v>
      </c>
      <c r="F64" s="26">
        <f>SUM(F61:F62)</f>
        <v>402</v>
      </c>
    </row>
    <row r="65" spans="1:19" x14ac:dyDescent="0.25">
      <c r="A65" s="38" t="s">
        <v>161</v>
      </c>
      <c r="B65" s="38"/>
      <c r="C65" s="39" t="s">
        <v>166</v>
      </c>
      <c r="D65" s="26"/>
      <c r="E65" s="26"/>
      <c r="F65" s="26"/>
    </row>
    <row r="66" spans="1:19" x14ac:dyDescent="0.25">
      <c r="B66" s="19"/>
      <c r="C66" s="20"/>
    </row>
    <row r="67" spans="1:19" ht="17.25" x14ac:dyDescent="0.3">
      <c r="A67" s="25" t="s">
        <v>150</v>
      </c>
      <c r="B67" s="30"/>
      <c r="C67" s="30"/>
      <c r="D67" s="30"/>
      <c r="E67" s="30"/>
      <c r="F67" s="26"/>
    </row>
    <row r="68" spans="1:19" ht="31.5" x14ac:dyDescent="0.25">
      <c r="A68" s="33" t="s">
        <v>81</v>
      </c>
      <c r="B68" s="30" t="s">
        <v>82</v>
      </c>
      <c r="C68" s="30" t="s">
        <v>83</v>
      </c>
      <c r="D68" s="30" t="s">
        <v>84</v>
      </c>
      <c r="E68" s="30" t="s">
        <v>85</v>
      </c>
      <c r="F68" s="33" t="s">
        <v>160</v>
      </c>
    </row>
    <row r="69" spans="1:19" x14ac:dyDescent="0.25">
      <c r="A69" s="26">
        <v>1</v>
      </c>
      <c r="B69" s="27" t="s">
        <v>77</v>
      </c>
      <c r="C69" s="34"/>
      <c r="D69" s="34" t="s">
        <v>151</v>
      </c>
      <c r="E69" s="28">
        <v>0</v>
      </c>
      <c r="F69" s="26">
        <v>177</v>
      </c>
      <c r="G69" s="4"/>
      <c r="H69" s="21"/>
      <c r="K69" s="22"/>
      <c r="L69" s="22"/>
      <c r="M69" s="4"/>
    </row>
    <row r="70" spans="1:19" x14ac:dyDescent="0.25">
      <c r="A70" s="27">
        <v>35</v>
      </c>
      <c r="B70" s="27" t="s">
        <v>74</v>
      </c>
      <c r="C70" s="34" t="s">
        <v>88</v>
      </c>
      <c r="D70" s="34" t="s">
        <v>89</v>
      </c>
      <c r="E70" s="28">
        <v>163</v>
      </c>
      <c r="F70" s="26">
        <v>20</v>
      </c>
      <c r="K70" s="22"/>
      <c r="L70" s="22"/>
      <c r="M70" s="23"/>
      <c r="P70" s="4"/>
      <c r="S70" s="17">
        <v>127</v>
      </c>
    </row>
    <row r="71" spans="1:19" x14ac:dyDescent="0.25">
      <c r="A71" s="26">
        <v>34</v>
      </c>
      <c r="B71" s="27" t="s">
        <v>73</v>
      </c>
      <c r="C71" s="34" t="s">
        <v>152</v>
      </c>
      <c r="D71" s="34" t="s">
        <v>153</v>
      </c>
      <c r="E71" s="28">
        <v>127</v>
      </c>
      <c r="F71" s="26">
        <v>34</v>
      </c>
      <c r="K71" s="22"/>
      <c r="L71" s="22"/>
      <c r="M71" s="24"/>
      <c r="P71" s="4"/>
      <c r="S71" s="17">
        <v>167</v>
      </c>
    </row>
    <row r="72" spans="1:19" x14ac:dyDescent="0.25">
      <c r="A72" s="27">
        <v>32</v>
      </c>
      <c r="B72" s="27" t="s">
        <v>71</v>
      </c>
      <c r="C72" s="34" t="s">
        <v>154</v>
      </c>
      <c r="D72" s="34" t="s">
        <v>155</v>
      </c>
      <c r="E72" s="28">
        <v>167</v>
      </c>
      <c r="F72" s="26">
        <v>20</v>
      </c>
      <c r="M72" s="24"/>
      <c r="P72" s="4"/>
      <c r="S72" s="17">
        <v>153</v>
      </c>
    </row>
    <row r="73" spans="1:19" x14ac:dyDescent="0.25">
      <c r="A73" s="26">
        <v>33</v>
      </c>
      <c r="B73" s="27" t="s">
        <v>70</v>
      </c>
      <c r="C73" s="34" t="s">
        <v>156</v>
      </c>
      <c r="D73" s="34" t="s">
        <v>157</v>
      </c>
      <c r="E73" s="28">
        <v>153</v>
      </c>
      <c r="F73" s="26">
        <v>146</v>
      </c>
    </row>
    <row r="74" spans="1:19" x14ac:dyDescent="0.25">
      <c r="A74" s="26">
        <v>1</v>
      </c>
      <c r="B74" s="27" t="s">
        <v>77</v>
      </c>
      <c r="C74" s="34" t="s">
        <v>158</v>
      </c>
      <c r="D74" s="26"/>
      <c r="E74" s="28">
        <v>0</v>
      </c>
      <c r="F74" s="26" t="s">
        <v>107</v>
      </c>
    </row>
    <row r="75" spans="1:19" x14ac:dyDescent="0.25">
      <c r="A75" s="28"/>
      <c r="B75" s="28"/>
      <c r="C75" s="26"/>
      <c r="D75" s="27" t="s">
        <v>121</v>
      </c>
      <c r="E75" s="26">
        <f>SUM(E69:E74)</f>
        <v>610</v>
      </c>
      <c r="F75" s="26">
        <f>SUM(F69:F73)</f>
        <v>397</v>
      </c>
      <c r="H75"/>
    </row>
    <row r="76" spans="1:19" x14ac:dyDescent="0.25">
      <c r="A76" s="38" t="s">
        <v>161</v>
      </c>
      <c r="B76" s="26"/>
      <c r="C76" s="39" t="s">
        <v>167</v>
      </c>
      <c r="D76" s="26"/>
      <c r="E76" s="26"/>
      <c r="F76" s="26"/>
    </row>
    <row r="78" spans="1:19" x14ac:dyDescent="0.25">
      <c r="A78" s="35" t="s">
        <v>159</v>
      </c>
      <c r="B78" s="36"/>
      <c r="C78" s="36">
        <v>10223</v>
      </c>
    </row>
    <row r="79" spans="1:19" x14ac:dyDescent="0.25">
      <c r="A79" s="35" t="s">
        <v>168</v>
      </c>
      <c r="B79" s="35"/>
      <c r="C79" s="36">
        <f>F75+F64+F56+F40+F27+F13</f>
        <v>1787</v>
      </c>
    </row>
    <row r="81" spans="1:5" x14ac:dyDescent="0.25">
      <c r="B81" s="19"/>
      <c r="C81" s="20"/>
    </row>
    <row r="83" spans="1:5" x14ac:dyDescent="0.25">
      <c r="A83" s="16"/>
      <c r="B83" s="16"/>
      <c r="C83" s="16"/>
      <c r="D83" s="16"/>
      <c r="E83" s="16"/>
    </row>
    <row r="84" spans="1:5" x14ac:dyDescent="0.25">
      <c r="A84" s="16"/>
      <c r="B84" s="16"/>
      <c r="C84" s="16"/>
      <c r="D84" s="16"/>
      <c r="E84" s="16"/>
    </row>
    <row r="86" spans="1:5" x14ac:dyDescent="0.25">
      <c r="B86" s="4"/>
    </row>
    <row r="89" spans="1:5" x14ac:dyDescent="0.25">
      <c r="B89" s="19"/>
      <c r="C89" s="20"/>
    </row>
    <row r="91" spans="1:5" x14ac:dyDescent="0.25">
      <c r="A91" s="16"/>
      <c r="B91" s="16"/>
      <c r="C91" s="16"/>
      <c r="D91" s="16"/>
      <c r="E91" s="16"/>
    </row>
    <row r="92" spans="1:5" x14ac:dyDescent="0.25">
      <c r="A92" s="16"/>
      <c r="B92" s="16"/>
      <c r="C92" s="16"/>
      <c r="D92" s="16"/>
      <c r="E92" s="16"/>
    </row>
    <row r="94" spans="1:5" x14ac:dyDescent="0.25">
      <c r="B94" s="4"/>
    </row>
    <row r="97" spans="2:3" x14ac:dyDescent="0.25">
      <c r="B97" s="19"/>
      <c r="C97" s="20"/>
    </row>
  </sheetData>
  <conditionalFormatting sqref="E3:E1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{E457DEFF-04D4-4389-9804-8028F1955369}</x14:id>
        </ext>
      </extLst>
    </cfRule>
  </conditionalFormatting>
  <conditionalFormatting sqref="E18:E2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{A82EF5DD-E054-48C5-8B4F-F3798221C3F9}</x14:id>
        </ext>
      </extLst>
    </cfRule>
  </conditionalFormatting>
  <conditionalFormatting sqref="E45:E5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{D7D8919F-4C7A-4C19-867E-83682714AFD5}</x14:id>
        </ext>
      </extLst>
    </cfRule>
  </conditionalFormatting>
  <conditionalFormatting sqref="E61:E6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{9E429A39-B26F-4C79-B05B-52EC1C1E68B8}</x14:id>
        </ext>
      </extLst>
    </cfRule>
  </conditionalFormatting>
  <conditionalFormatting sqref="E69:E7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{6FEB0004-9C25-4C73-8E8C-DDAF1E9C9CA2}</x14:id>
        </ext>
      </extLst>
    </cfRule>
  </conditionalFormatting>
  <conditionalFormatting sqref="E33:E3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{ED4BF00A-408C-475B-9A70-2182BEF013F5}</x14:id>
        </ext>
      </extLst>
    </cfRule>
  </conditionalFormatting>
  <conditionalFormatting sqref="F3:F1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{60AB07DA-CE1F-4C64-A6CB-6ADFE3537A40}</x14:id>
        </ext>
      </extLst>
    </cfRule>
  </conditionalFormatting>
  <conditionalFormatting sqref="F18:F2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{F0F08784-7157-4038-B02B-AA10B94F1D08}</x14:id>
        </ext>
      </extLst>
    </cfRule>
  </conditionalFormatting>
  <conditionalFormatting sqref="F33:F4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{43672916-A2A1-4FEB-8437-1A7ADD18DE0C}</x14:id>
        </ext>
      </extLst>
    </cfRule>
  </conditionalFormatting>
  <conditionalFormatting sqref="F45:F5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{24D4D516-B038-4361-B5D9-47F5A77707DD}</x14:id>
        </ext>
      </extLst>
    </cfRule>
  </conditionalFormatting>
  <conditionalFormatting sqref="F61:F6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{346DEA6A-0A7C-4FB9-8B69-602441376F98}</x14:id>
        </ext>
      </extLst>
    </cfRule>
  </conditionalFormatting>
  <conditionalFormatting sqref="F69:F7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{7AD47417-CC0E-44C0-85F1-1B027F540A7D}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7DEFF-04D4-4389-9804-8028F1955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E3:E12</xm:sqref>
        </x14:conditionalFormatting>
        <x14:conditionalFormatting xmlns:xm="http://schemas.microsoft.com/office/excel/2006/main">
          <x14:cfRule type="dataBar" id="{A82EF5DD-E054-48C5-8B4F-F3798221C3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D7D8919F-4C7A-4C19-867E-83682714AF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E45:E55</xm:sqref>
        </x14:conditionalFormatting>
        <x14:conditionalFormatting xmlns:xm="http://schemas.microsoft.com/office/excel/2006/main">
          <x14:cfRule type="dataBar" id="{9E429A39-B26F-4C79-B05B-52EC1C1E6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E61:E63</xm:sqref>
        </x14:conditionalFormatting>
        <x14:conditionalFormatting xmlns:xm="http://schemas.microsoft.com/office/excel/2006/main">
          <x14:cfRule type="dataBar" id="{6FEB0004-9C25-4C73-8E8C-DDAF1E9C9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E69:E74</xm:sqref>
        </x14:conditionalFormatting>
        <x14:conditionalFormatting xmlns:xm="http://schemas.microsoft.com/office/excel/2006/main">
          <x14:cfRule type="dataBar" id="{ED4BF00A-408C-475B-9A70-2182BEF01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E33:E39</xm:sqref>
        </x14:conditionalFormatting>
        <x14:conditionalFormatting xmlns:xm="http://schemas.microsoft.com/office/excel/2006/main">
          <x14:cfRule type="iconSet" priority="17" id="{141EEA46-C56F-433B-BDD9-F9EAAC6CB121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A3:A12</xm:sqref>
        </x14:conditionalFormatting>
        <x14:conditionalFormatting xmlns:xm="http://schemas.microsoft.com/office/excel/2006/main">
          <x14:cfRule type="iconSet" priority="15" id="{6FDCA7B1-659C-4FE0-AEF0-689B3818ED50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A33:A38</xm:sqref>
        </x14:conditionalFormatting>
        <x14:conditionalFormatting xmlns:xm="http://schemas.microsoft.com/office/excel/2006/main">
          <x14:cfRule type="iconSet" priority="14" id="{D8BABA19-089D-4868-BD02-87163E5D1A9E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A45:A54</xm:sqref>
        </x14:conditionalFormatting>
        <x14:conditionalFormatting xmlns:xm="http://schemas.microsoft.com/office/excel/2006/main">
          <x14:cfRule type="iconSet" priority="13" id="{913FACAB-2292-428D-B849-F189AE518370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A61:A62</xm:sqref>
        </x14:conditionalFormatting>
        <x14:conditionalFormatting xmlns:xm="http://schemas.microsoft.com/office/excel/2006/main">
          <x14:cfRule type="iconSet" priority="12" id="{C59E4310-C03B-4F75-A873-CDD86F503FA7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0"/>
              <x14:cfIcon iconSet="3Arrows" iconId="0"/>
            </x14:iconSet>
          </x14:cfRule>
          <xm:sqref>A69:A73</xm:sqref>
        </x14:conditionalFormatting>
        <x14:conditionalFormatting xmlns:xm="http://schemas.microsoft.com/office/excel/2006/main">
          <x14:cfRule type="dataBar" id="{60AB07DA-CE1F-4C64-A6CB-6ADFE3537A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F3:F11</xm:sqref>
        </x14:conditionalFormatting>
        <x14:conditionalFormatting xmlns:xm="http://schemas.microsoft.com/office/excel/2006/main">
          <x14:cfRule type="dataBar" id="{F0F08784-7157-4038-B02B-AA10B94F1D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F18:F25</xm:sqref>
        </x14:conditionalFormatting>
        <x14:conditionalFormatting xmlns:xm="http://schemas.microsoft.com/office/excel/2006/main">
          <x14:cfRule type="dataBar" id="{43672916-A2A1-4FEB-8437-1A7ADD18D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F33:F40</xm:sqref>
        </x14:conditionalFormatting>
        <x14:conditionalFormatting xmlns:xm="http://schemas.microsoft.com/office/excel/2006/main">
          <x14:cfRule type="dataBar" id="{24D4D516-B038-4361-B5D9-47F5A7770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F45:F54</xm:sqref>
        </x14:conditionalFormatting>
        <x14:conditionalFormatting xmlns:xm="http://schemas.microsoft.com/office/excel/2006/main">
          <x14:cfRule type="dataBar" id="{346DEA6A-0A7C-4FB9-8B69-602441376F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F61:F62</xm:sqref>
        </x14:conditionalFormatting>
        <x14:conditionalFormatting xmlns:xm="http://schemas.microsoft.com/office/excel/2006/main">
          <x14:cfRule type="dataBar" id="{7AD47417-CC0E-44C0-85F1-1B027F540A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F69:F73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finalsheet</vt:lpstr>
      <vt:lpstr>Final 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Raj Thopte</cp:lastModifiedBy>
  <dcterms:created xsi:type="dcterms:W3CDTF">2013-04-12T17:30:06Z</dcterms:created>
  <dcterms:modified xsi:type="dcterms:W3CDTF">2020-04-29T21:35:06Z</dcterms:modified>
</cp:coreProperties>
</file>